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BenjaminGannon\Desktop\QWRA\Scrubbed of paths\"/>
    </mc:Choice>
  </mc:AlternateContent>
  <xr:revisionPtr revIDLastSave="0" documentId="13_ncr:1_{4621FD12-E40C-4D14-A73A-4419CEF7AD17}" xr6:coauthVersionLast="47" xr6:coauthVersionMax="47" xr10:uidLastSave="{00000000-0000-0000-0000-000000000000}"/>
  <bookViews>
    <workbookView xWindow="-108" yWindow="-108" windowWidth="23256" windowHeight="12456" xr2:uid="{64B071BA-BA31-4152-A87F-87BD81EE26BA}"/>
  </bookViews>
  <sheets>
    <sheet name="MasterTable" sheetId="26" r:id="rId1"/>
    <sheet name="CalcTable" sheetId="30" r:id="rId2"/>
    <sheet name="HazardPaths" sheetId="31" r:id="rId3"/>
    <sheet name="HVRA extents" sheetId="19" r:id="rId4"/>
    <sheet name="Relative Importance" sheetId="9"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5" i="9" l="1"/>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T136" i="9"/>
  <c r="T137" i="9"/>
  <c r="T138" i="9"/>
  <c r="T139" i="9"/>
  <c r="T140" i="9"/>
  <c r="T141" i="9"/>
  <c r="T142" i="9"/>
  <c r="T143" i="9"/>
  <c r="T144" i="9"/>
  <c r="T145" i="9"/>
  <c r="T146" i="9"/>
  <c r="T147" i="9"/>
  <c r="T148" i="9"/>
  <c r="T149" i="9"/>
  <c r="T150" i="9"/>
  <c r="T151" i="9"/>
  <c r="T152" i="9"/>
  <c r="T153" i="9"/>
  <c r="T154" i="9"/>
  <c r="T155" i="9"/>
  <c r="T156" i="9"/>
  <c r="T157" i="9"/>
  <c r="T158" i="9"/>
  <c r="T159" i="9"/>
  <c r="T160" i="9"/>
  <c r="T161" i="9"/>
  <c r="T162" i="9"/>
  <c r="T163" i="9"/>
  <c r="T164" i="9"/>
  <c r="T165" i="9"/>
  <c r="T166" i="9"/>
  <c r="T167" i="9"/>
  <c r="T168" i="9"/>
  <c r="T169" i="9"/>
  <c r="T170" i="9"/>
  <c r="T171" i="9"/>
  <c r="T172" i="9"/>
  <c r="T173" i="9"/>
  <c r="T174" i="9"/>
  <c r="T175" i="9"/>
  <c r="T176" i="9"/>
  <c r="T177" i="9"/>
  <c r="T178" i="9"/>
  <c r="T179" i="9"/>
  <c r="T180" i="9"/>
  <c r="T181" i="9"/>
  <c r="T182" i="9"/>
  <c r="T183" i="9"/>
  <c r="T184" i="9"/>
  <c r="T185" i="9"/>
  <c r="T186" i="9"/>
  <c r="T187" i="9"/>
  <c r="T188" i="9"/>
  <c r="T189" i="9"/>
  <c r="T190" i="9"/>
  <c r="T191" i="9"/>
  <c r="T192" i="9"/>
  <c r="T193" i="9"/>
  <c r="T194" i="9"/>
  <c r="T195" i="9"/>
  <c r="T196" i="9"/>
  <c r="T197" i="9"/>
  <c r="T198" i="9"/>
  <c r="T199" i="9"/>
  <c r="T200" i="9"/>
  <c r="T201" i="9"/>
  <c r="P2" i="9" a="1"/>
  <c r="P2" i="9" s="1"/>
  <c r="U3" i="26"/>
  <c r="U4" i="26"/>
  <c r="U5" i="26"/>
  <c r="U6" i="26"/>
  <c r="U7" i="26"/>
  <c r="U8" i="26"/>
  <c r="U9" i="26"/>
  <c r="U10" i="26"/>
  <c r="U11" i="26"/>
  <c r="U12" i="26"/>
  <c r="U13" i="26"/>
  <c r="U14" i="26"/>
  <c r="U15" i="26"/>
  <c r="U16" i="26"/>
  <c r="U17" i="26"/>
  <c r="U18" i="26"/>
  <c r="U19" i="26"/>
  <c r="U20" i="26"/>
  <c r="U21" i="26"/>
  <c r="U22" i="26"/>
  <c r="U23" i="26"/>
  <c r="U24" i="26"/>
  <c r="U25" i="26"/>
  <c r="U26" i="26"/>
  <c r="U27" i="26"/>
  <c r="U28" i="26"/>
  <c r="U29" i="26"/>
  <c r="U30" i="26"/>
  <c r="U31" i="26"/>
  <c r="U32" i="26"/>
  <c r="U33" i="26"/>
  <c r="U34" i="26"/>
  <c r="U35" i="26"/>
  <c r="U36" i="26"/>
  <c r="U37" i="26"/>
  <c r="U38" i="26"/>
  <c r="U39" i="26"/>
  <c r="U40" i="26"/>
  <c r="U41" i="26"/>
  <c r="U42" i="26"/>
  <c r="U43" i="26"/>
  <c r="U44" i="26"/>
  <c r="U45" i="26"/>
  <c r="U46" i="26"/>
  <c r="U47" i="26"/>
  <c r="U48" i="26"/>
  <c r="U49" i="26"/>
  <c r="U50" i="26"/>
  <c r="U51" i="26"/>
  <c r="U52" i="26"/>
  <c r="U53" i="26"/>
  <c r="U54" i="26"/>
  <c r="U55" i="26"/>
  <c r="U56" i="26"/>
  <c r="U57" i="26"/>
  <c r="U58" i="26"/>
  <c r="U59" i="26"/>
  <c r="U60" i="26"/>
  <c r="U61" i="26"/>
  <c r="U62" i="26"/>
  <c r="U63" i="26"/>
  <c r="U64" i="26"/>
  <c r="U65" i="26"/>
  <c r="U66" i="26"/>
  <c r="U67" i="26"/>
  <c r="U68" i="26"/>
  <c r="U69" i="26"/>
  <c r="U70" i="26"/>
  <c r="U71" i="26"/>
  <c r="U72" i="26"/>
  <c r="U73" i="26"/>
  <c r="U74" i="26"/>
  <c r="U75" i="26"/>
  <c r="U76" i="26"/>
  <c r="U77" i="26"/>
  <c r="U78" i="26"/>
  <c r="U79" i="26"/>
  <c r="U80" i="26"/>
  <c r="U81" i="26"/>
  <c r="U82" i="26"/>
  <c r="U83" i="26"/>
  <c r="U84" i="26"/>
  <c r="U85" i="26"/>
  <c r="U86" i="26"/>
  <c r="U87" i="26"/>
  <c r="U88" i="26"/>
  <c r="U89" i="26"/>
  <c r="U90" i="26"/>
  <c r="U91" i="26"/>
  <c r="U92" i="26"/>
  <c r="U93" i="26"/>
  <c r="U94" i="26"/>
  <c r="U95" i="26"/>
  <c r="U96" i="26"/>
  <c r="U97" i="26"/>
  <c r="U98" i="26"/>
  <c r="U99" i="26"/>
  <c r="U100" i="26"/>
  <c r="U101" i="26"/>
  <c r="U102" i="26"/>
  <c r="U103" i="26"/>
  <c r="U104" i="26"/>
  <c r="U105" i="26"/>
  <c r="U106" i="26"/>
  <c r="U107" i="26"/>
  <c r="U108" i="26"/>
  <c r="U109" i="26"/>
  <c r="U110" i="26"/>
  <c r="U111" i="26"/>
  <c r="U112" i="26"/>
  <c r="U113" i="26"/>
  <c r="U114" i="26"/>
  <c r="U115" i="26"/>
  <c r="U116" i="26"/>
  <c r="U117" i="26"/>
  <c r="U118" i="26"/>
  <c r="U119" i="26"/>
  <c r="U120" i="26"/>
  <c r="U121" i="26"/>
  <c r="U122" i="26"/>
  <c r="U123" i="26"/>
  <c r="U124" i="26"/>
  <c r="U125" i="26"/>
  <c r="U126" i="26"/>
  <c r="U127" i="26"/>
  <c r="U128" i="26"/>
  <c r="U129" i="26"/>
  <c r="U130" i="26"/>
  <c r="U131" i="26"/>
  <c r="U132" i="26"/>
  <c r="U133" i="26"/>
  <c r="U134" i="26"/>
  <c r="U135" i="26"/>
  <c r="U136" i="26"/>
  <c r="U137" i="26"/>
  <c r="U138" i="26"/>
  <c r="U139" i="26"/>
  <c r="U140" i="26"/>
  <c r="U141" i="26"/>
  <c r="U142" i="26"/>
  <c r="U143" i="26"/>
  <c r="U144" i="26"/>
  <c r="U145" i="26"/>
  <c r="U146" i="26"/>
  <c r="U147" i="26"/>
  <c r="U148" i="26"/>
  <c r="U149" i="26"/>
  <c r="U150" i="26"/>
  <c r="U151" i="26"/>
  <c r="U152" i="26"/>
  <c r="U153" i="26"/>
  <c r="U154" i="26"/>
  <c r="U155" i="26"/>
  <c r="U156" i="26"/>
  <c r="U157" i="26"/>
  <c r="U158" i="26"/>
  <c r="U159" i="26"/>
  <c r="U160" i="26"/>
  <c r="U161" i="26"/>
  <c r="U162" i="26"/>
  <c r="U163" i="26"/>
  <c r="U164" i="26"/>
  <c r="U165" i="26"/>
  <c r="U166" i="26"/>
  <c r="U167" i="26"/>
  <c r="U168" i="26"/>
  <c r="U169" i="26"/>
  <c r="U170" i="26"/>
  <c r="U171" i="26"/>
  <c r="U172" i="26"/>
  <c r="U173" i="26"/>
  <c r="U174" i="26"/>
  <c r="U175" i="26"/>
  <c r="U176" i="26"/>
  <c r="U177" i="26"/>
  <c r="U178" i="26"/>
  <c r="U179" i="26"/>
  <c r="U180" i="26"/>
  <c r="U181" i="26"/>
  <c r="U182" i="26"/>
  <c r="U183" i="26"/>
  <c r="U184" i="26"/>
  <c r="U185" i="26"/>
  <c r="U186" i="26"/>
  <c r="U187" i="26"/>
  <c r="U188" i="26"/>
  <c r="U189" i="26"/>
  <c r="U190" i="26"/>
  <c r="U191" i="26"/>
  <c r="U192" i="26"/>
  <c r="U193" i="26"/>
  <c r="U194" i="26"/>
  <c r="U195" i="26"/>
  <c r="U196" i="26"/>
  <c r="U197" i="26"/>
  <c r="U198" i="26"/>
  <c r="U199" i="26"/>
  <c r="U200" i="26"/>
  <c r="U201" i="26"/>
  <c r="U2" i="26"/>
  <c r="C6" i="9"/>
  <c r="C7" i="9"/>
  <c r="C8" i="9"/>
  <c r="C9" i="9"/>
  <c r="C10" i="9"/>
  <c r="D6" i="9"/>
  <c r="D7" i="9"/>
  <c r="D8" i="9"/>
  <c r="D9" i="9"/>
  <c r="D10" i="9"/>
  <c r="B6" i="9"/>
  <c r="B7" i="9"/>
  <c r="B8" i="9"/>
  <c r="B9" i="9"/>
  <c r="B10" i="9"/>
  <c r="A2" i="9" a="1"/>
  <c r="A2" i="9" s="1"/>
  <c r="B2" i="9" s="1"/>
  <c r="B3" i="30"/>
  <c r="C3" i="30"/>
  <c r="D3" i="30"/>
  <c r="B4" i="30"/>
  <c r="C4" i="30"/>
  <c r="D4" i="30"/>
  <c r="B5" i="30"/>
  <c r="C5" i="30"/>
  <c r="D5" i="30"/>
  <c r="B6" i="30"/>
  <c r="C6" i="30"/>
  <c r="D6" i="30"/>
  <c r="B7" i="30"/>
  <c r="C7" i="30"/>
  <c r="D7" i="30"/>
  <c r="B8" i="30"/>
  <c r="C8" i="30"/>
  <c r="D8" i="30"/>
  <c r="B9" i="30"/>
  <c r="C9" i="30"/>
  <c r="D9" i="30"/>
  <c r="B10" i="30"/>
  <c r="C10" i="30"/>
  <c r="D10" i="30"/>
  <c r="B11" i="30"/>
  <c r="C11" i="30"/>
  <c r="D11" i="30"/>
  <c r="B12" i="30"/>
  <c r="C12" i="30"/>
  <c r="D12" i="30"/>
  <c r="B13" i="30"/>
  <c r="C13" i="30"/>
  <c r="D13" i="30"/>
  <c r="B14" i="30"/>
  <c r="C14" i="30"/>
  <c r="D14" i="30"/>
  <c r="B15" i="30"/>
  <c r="C15" i="30"/>
  <c r="D15" i="30"/>
  <c r="B16" i="30"/>
  <c r="C16" i="30"/>
  <c r="D16" i="30"/>
  <c r="B17" i="30"/>
  <c r="C17" i="30"/>
  <c r="D17" i="30"/>
  <c r="B18" i="30"/>
  <c r="C18" i="30"/>
  <c r="D18" i="30"/>
  <c r="B19" i="30"/>
  <c r="C19" i="30"/>
  <c r="D19" i="30"/>
  <c r="B20" i="30"/>
  <c r="C20" i="30"/>
  <c r="D20" i="30"/>
  <c r="B21" i="30"/>
  <c r="C21" i="30"/>
  <c r="D21" i="30"/>
  <c r="B22" i="30"/>
  <c r="C22" i="30"/>
  <c r="D22" i="30"/>
  <c r="B23" i="30"/>
  <c r="C23" i="30"/>
  <c r="D23" i="30"/>
  <c r="B24" i="30"/>
  <c r="C24" i="30"/>
  <c r="D24" i="30"/>
  <c r="B25" i="30"/>
  <c r="C25" i="30"/>
  <c r="D25" i="30"/>
  <c r="B26" i="30"/>
  <c r="C26" i="30"/>
  <c r="D26" i="30"/>
  <c r="B27" i="30"/>
  <c r="C27" i="30"/>
  <c r="D27" i="30"/>
  <c r="B28" i="30"/>
  <c r="C28" i="30"/>
  <c r="D28" i="30"/>
  <c r="B29" i="30"/>
  <c r="C29" i="30"/>
  <c r="D29" i="30"/>
  <c r="B30" i="30"/>
  <c r="C30" i="30"/>
  <c r="D30" i="30"/>
  <c r="B31" i="30"/>
  <c r="C31" i="30"/>
  <c r="D31" i="30"/>
  <c r="B32" i="30"/>
  <c r="C32" i="30"/>
  <c r="D32" i="30"/>
  <c r="B33" i="30"/>
  <c r="C33" i="30"/>
  <c r="D33" i="30"/>
  <c r="B34" i="30"/>
  <c r="C34" i="30"/>
  <c r="D34" i="30"/>
  <c r="B35" i="30"/>
  <c r="C35" i="30"/>
  <c r="D35" i="30"/>
  <c r="B36" i="30"/>
  <c r="C36" i="30"/>
  <c r="D36" i="30"/>
  <c r="B37" i="30"/>
  <c r="C37" i="30"/>
  <c r="D37" i="30"/>
  <c r="B38" i="30"/>
  <c r="C38" i="30"/>
  <c r="D38" i="30"/>
  <c r="B39" i="30"/>
  <c r="C39" i="30"/>
  <c r="D39" i="30"/>
  <c r="B40" i="30"/>
  <c r="C40" i="30"/>
  <c r="D40" i="30"/>
  <c r="B41" i="30"/>
  <c r="C41" i="30"/>
  <c r="D41" i="30"/>
  <c r="B42" i="30"/>
  <c r="C42" i="30"/>
  <c r="D42" i="30"/>
  <c r="B43" i="30"/>
  <c r="C43" i="30"/>
  <c r="D43" i="30"/>
  <c r="B44" i="30"/>
  <c r="C44" i="30"/>
  <c r="D44" i="30"/>
  <c r="B45" i="30"/>
  <c r="C45" i="30"/>
  <c r="D45" i="30"/>
  <c r="B46" i="30"/>
  <c r="C46" i="30"/>
  <c r="D46" i="30"/>
  <c r="B47" i="30"/>
  <c r="C47" i="30"/>
  <c r="D47" i="30"/>
  <c r="B48" i="30"/>
  <c r="C48" i="30"/>
  <c r="D48" i="30"/>
  <c r="B49" i="30"/>
  <c r="C49" i="30"/>
  <c r="D49" i="30"/>
  <c r="B50" i="30"/>
  <c r="C50" i="30"/>
  <c r="D50" i="30"/>
  <c r="B51" i="30"/>
  <c r="C51" i="30"/>
  <c r="D51" i="30"/>
  <c r="B52" i="30"/>
  <c r="C52" i="30"/>
  <c r="D52" i="30"/>
  <c r="B53" i="30"/>
  <c r="C53" i="30"/>
  <c r="D53" i="30"/>
  <c r="B54" i="30"/>
  <c r="C54" i="30"/>
  <c r="D54" i="30"/>
  <c r="B55" i="30"/>
  <c r="C55" i="30"/>
  <c r="D55" i="30"/>
  <c r="B56" i="30"/>
  <c r="C56" i="30"/>
  <c r="D56" i="30"/>
  <c r="B57" i="30"/>
  <c r="C57" i="30"/>
  <c r="D57" i="30"/>
  <c r="B58" i="30"/>
  <c r="C58" i="30"/>
  <c r="D58" i="30"/>
  <c r="B59" i="30"/>
  <c r="C59" i="30"/>
  <c r="D59" i="30"/>
  <c r="B60" i="30"/>
  <c r="C60" i="30"/>
  <c r="D60" i="30"/>
  <c r="B61" i="30"/>
  <c r="C61" i="30"/>
  <c r="D61" i="30"/>
  <c r="B62" i="30"/>
  <c r="C62" i="30"/>
  <c r="D62" i="30"/>
  <c r="B63" i="30"/>
  <c r="C63" i="30"/>
  <c r="D63" i="30"/>
  <c r="B64" i="30"/>
  <c r="C64" i="30"/>
  <c r="D64" i="30"/>
  <c r="B65" i="30"/>
  <c r="C65" i="30"/>
  <c r="D65" i="30"/>
  <c r="B66" i="30"/>
  <c r="C66" i="30"/>
  <c r="D66" i="30"/>
  <c r="B67" i="30"/>
  <c r="C67" i="30"/>
  <c r="D67" i="30"/>
  <c r="B68" i="30"/>
  <c r="C68" i="30"/>
  <c r="D68" i="30"/>
  <c r="B69" i="30"/>
  <c r="C69" i="30"/>
  <c r="D69" i="30"/>
  <c r="B70" i="30"/>
  <c r="C70" i="30"/>
  <c r="D70" i="30"/>
  <c r="B71" i="30"/>
  <c r="C71" i="30"/>
  <c r="D71" i="30"/>
  <c r="B72" i="30"/>
  <c r="C72" i="30"/>
  <c r="D72" i="30"/>
  <c r="B73" i="30"/>
  <c r="C73" i="30"/>
  <c r="D73" i="30"/>
  <c r="B74" i="30"/>
  <c r="C74" i="30"/>
  <c r="D74" i="30"/>
  <c r="B75" i="30"/>
  <c r="C75" i="30"/>
  <c r="D75" i="30"/>
  <c r="B76" i="30"/>
  <c r="C76" i="30"/>
  <c r="D76" i="30"/>
  <c r="B77" i="30"/>
  <c r="C77" i="30"/>
  <c r="D77" i="30"/>
  <c r="B78" i="30"/>
  <c r="C78" i="30"/>
  <c r="D78" i="30"/>
  <c r="B79" i="30"/>
  <c r="C79" i="30"/>
  <c r="D79" i="30"/>
  <c r="B80" i="30"/>
  <c r="C80" i="30"/>
  <c r="D80" i="30"/>
  <c r="B81" i="30"/>
  <c r="C81" i="30"/>
  <c r="D81" i="30"/>
  <c r="B82" i="30"/>
  <c r="C82" i="30"/>
  <c r="D82" i="30"/>
  <c r="B83" i="30"/>
  <c r="C83" i="30"/>
  <c r="D83" i="30"/>
  <c r="B84" i="30"/>
  <c r="C84" i="30"/>
  <c r="D84" i="30"/>
  <c r="B85" i="30"/>
  <c r="C85" i="30"/>
  <c r="D85" i="30"/>
  <c r="B86" i="30"/>
  <c r="C86" i="30"/>
  <c r="D86" i="30"/>
  <c r="B87" i="30"/>
  <c r="C87" i="30"/>
  <c r="D87" i="30"/>
  <c r="B88" i="30"/>
  <c r="C88" i="30"/>
  <c r="D88" i="30"/>
  <c r="B89" i="30"/>
  <c r="C89" i="30"/>
  <c r="D89" i="30"/>
  <c r="B90" i="30"/>
  <c r="C90" i="30"/>
  <c r="D90" i="30"/>
  <c r="B91" i="30"/>
  <c r="C91" i="30"/>
  <c r="D91" i="30"/>
  <c r="B92" i="30"/>
  <c r="C92" i="30"/>
  <c r="D92" i="30"/>
  <c r="B93" i="30"/>
  <c r="C93" i="30"/>
  <c r="D93" i="30"/>
  <c r="B94" i="30"/>
  <c r="C94" i="30"/>
  <c r="D94" i="30"/>
  <c r="B95" i="30"/>
  <c r="C95" i="30"/>
  <c r="D95" i="30"/>
  <c r="B96" i="30"/>
  <c r="C96" i="30"/>
  <c r="D96" i="30"/>
  <c r="B97" i="30"/>
  <c r="C97" i="30"/>
  <c r="D97" i="30"/>
  <c r="B98" i="30"/>
  <c r="C98" i="30"/>
  <c r="D98" i="30"/>
  <c r="B99" i="30"/>
  <c r="C99" i="30"/>
  <c r="D99" i="30"/>
  <c r="B100" i="30"/>
  <c r="C100" i="30"/>
  <c r="D100" i="30"/>
  <c r="B101" i="30"/>
  <c r="C101" i="30"/>
  <c r="D101" i="30"/>
  <c r="B102" i="30"/>
  <c r="C102" i="30"/>
  <c r="D102" i="30"/>
  <c r="B103" i="30"/>
  <c r="C103" i="30"/>
  <c r="D103" i="30"/>
  <c r="B104" i="30"/>
  <c r="C104" i="30"/>
  <c r="D104" i="30"/>
  <c r="B105" i="30"/>
  <c r="C105" i="30"/>
  <c r="D105" i="30"/>
  <c r="B106" i="30"/>
  <c r="C106" i="30"/>
  <c r="D106" i="30"/>
  <c r="B107" i="30"/>
  <c r="C107" i="30"/>
  <c r="D107" i="30"/>
  <c r="B108" i="30"/>
  <c r="C108" i="30"/>
  <c r="D108" i="30"/>
  <c r="B109" i="30"/>
  <c r="C109" i="30"/>
  <c r="D109" i="30"/>
  <c r="B110" i="30"/>
  <c r="C110" i="30"/>
  <c r="D110" i="30"/>
  <c r="B111" i="30"/>
  <c r="C111" i="30"/>
  <c r="D111" i="30"/>
  <c r="B112" i="30"/>
  <c r="C112" i="30"/>
  <c r="D112" i="30"/>
  <c r="B113" i="30"/>
  <c r="C113" i="30"/>
  <c r="D113" i="30"/>
  <c r="B114" i="30"/>
  <c r="C114" i="30"/>
  <c r="D114" i="30"/>
  <c r="B115" i="30"/>
  <c r="C115" i="30"/>
  <c r="D115" i="30"/>
  <c r="B116" i="30"/>
  <c r="C116" i="30"/>
  <c r="D116" i="30"/>
  <c r="B117" i="30"/>
  <c r="C117" i="30"/>
  <c r="D117" i="30"/>
  <c r="B118" i="30"/>
  <c r="C118" i="30"/>
  <c r="D118" i="30"/>
  <c r="B119" i="30"/>
  <c r="C119" i="30"/>
  <c r="D119" i="30"/>
  <c r="B120" i="30"/>
  <c r="C120" i="30"/>
  <c r="D120" i="30"/>
  <c r="B121" i="30"/>
  <c r="C121" i="30"/>
  <c r="D121" i="30"/>
  <c r="B122" i="30"/>
  <c r="C122" i="30"/>
  <c r="D122" i="30"/>
  <c r="B123" i="30"/>
  <c r="C123" i="30"/>
  <c r="D123" i="30"/>
  <c r="B124" i="30"/>
  <c r="C124" i="30"/>
  <c r="D124" i="30"/>
  <c r="B125" i="30"/>
  <c r="C125" i="30"/>
  <c r="D125" i="30"/>
  <c r="B126" i="30"/>
  <c r="C126" i="30"/>
  <c r="D126" i="30"/>
  <c r="B127" i="30"/>
  <c r="C127" i="30"/>
  <c r="D127" i="30"/>
  <c r="B128" i="30"/>
  <c r="C128" i="30"/>
  <c r="D128" i="30"/>
  <c r="B129" i="30"/>
  <c r="C129" i="30"/>
  <c r="D129" i="30"/>
  <c r="B130" i="30"/>
  <c r="C130" i="30"/>
  <c r="D130" i="30"/>
  <c r="B131" i="30"/>
  <c r="C131" i="30"/>
  <c r="D131" i="30"/>
  <c r="B132" i="30"/>
  <c r="C132" i="30"/>
  <c r="D132" i="30"/>
  <c r="B133" i="30"/>
  <c r="C133" i="30"/>
  <c r="D133" i="30"/>
  <c r="B134" i="30"/>
  <c r="C134" i="30"/>
  <c r="D134" i="30"/>
  <c r="B135" i="30"/>
  <c r="C135" i="30"/>
  <c r="D135" i="30"/>
  <c r="B136" i="30"/>
  <c r="C136" i="30"/>
  <c r="D136" i="30"/>
  <c r="B137" i="30"/>
  <c r="C137" i="30"/>
  <c r="D137" i="30"/>
  <c r="B138" i="30"/>
  <c r="C138" i="30"/>
  <c r="D138" i="30"/>
  <c r="B139" i="30"/>
  <c r="C139" i="30"/>
  <c r="D139" i="30"/>
  <c r="B140" i="30"/>
  <c r="C140" i="30"/>
  <c r="D140" i="30"/>
  <c r="B141" i="30"/>
  <c r="C141" i="30"/>
  <c r="D141" i="30"/>
  <c r="B142" i="30"/>
  <c r="C142" i="30"/>
  <c r="D142" i="30"/>
  <c r="B143" i="30"/>
  <c r="C143" i="30"/>
  <c r="D143" i="30"/>
  <c r="B144" i="30"/>
  <c r="C144" i="30"/>
  <c r="D144" i="30"/>
  <c r="B145" i="30"/>
  <c r="C145" i="30"/>
  <c r="D145" i="30"/>
  <c r="B146" i="30"/>
  <c r="C146" i="30"/>
  <c r="D146" i="30"/>
  <c r="B147" i="30"/>
  <c r="C147" i="30"/>
  <c r="D147" i="30"/>
  <c r="B148" i="30"/>
  <c r="C148" i="30"/>
  <c r="D148" i="30"/>
  <c r="B149" i="30"/>
  <c r="C149" i="30"/>
  <c r="D149" i="30"/>
  <c r="B150" i="30"/>
  <c r="C150" i="30"/>
  <c r="D150" i="30"/>
  <c r="B151" i="30"/>
  <c r="C151" i="30"/>
  <c r="D151" i="30"/>
  <c r="B152" i="30"/>
  <c r="C152" i="30"/>
  <c r="D152" i="30"/>
  <c r="B153" i="30"/>
  <c r="C153" i="30"/>
  <c r="D153" i="30"/>
  <c r="B154" i="30"/>
  <c r="C154" i="30"/>
  <c r="D154" i="30"/>
  <c r="B155" i="30"/>
  <c r="C155" i="30"/>
  <c r="D155" i="30"/>
  <c r="B156" i="30"/>
  <c r="C156" i="30"/>
  <c r="D156" i="30"/>
  <c r="B157" i="30"/>
  <c r="C157" i="30"/>
  <c r="D157" i="30"/>
  <c r="B158" i="30"/>
  <c r="C158" i="30"/>
  <c r="D158" i="30"/>
  <c r="B159" i="30"/>
  <c r="C159" i="30"/>
  <c r="D159" i="30"/>
  <c r="B160" i="30"/>
  <c r="C160" i="30"/>
  <c r="D160" i="30"/>
  <c r="B161" i="30"/>
  <c r="C161" i="30"/>
  <c r="D161" i="30"/>
  <c r="B162" i="30"/>
  <c r="C162" i="30"/>
  <c r="D162" i="30"/>
  <c r="B163" i="30"/>
  <c r="C163" i="30"/>
  <c r="D163" i="30"/>
  <c r="B164" i="30"/>
  <c r="C164" i="30"/>
  <c r="D164" i="30"/>
  <c r="B165" i="30"/>
  <c r="C165" i="30"/>
  <c r="D165" i="30"/>
  <c r="B166" i="30"/>
  <c r="C166" i="30"/>
  <c r="D166" i="30"/>
  <c r="B167" i="30"/>
  <c r="C167" i="30"/>
  <c r="D167" i="30"/>
  <c r="B168" i="30"/>
  <c r="C168" i="30"/>
  <c r="D168" i="30"/>
  <c r="B169" i="30"/>
  <c r="C169" i="30"/>
  <c r="D169" i="30"/>
  <c r="B170" i="30"/>
  <c r="C170" i="30"/>
  <c r="D170" i="30"/>
  <c r="B171" i="30"/>
  <c r="C171" i="30"/>
  <c r="D171" i="30"/>
  <c r="B172" i="30"/>
  <c r="C172" i="30"/>
  <c r="D172" i="30"/>
  <c r="B173" i="30"/>
  <c r="C173" i="30"/>
  <c r="D173" i="30"/>
  <c r="B174" i="30"/>
  <c r="C174" i="30"/>
  <c r="D174" i="30"/>
  <c r="B175" i="30"/>
  <c r="C175" i="30"/>
  <c r="D175" i="30"/>
  <c r="B176" i="30"/>
  <c r="C176" i="30"/>
  <c r="D176" i="30"/>
  <c r="B177" i="30"/>
  <c r="C177" i="30"/>
  <c r="D177" i="30"/>
  <c r="B178" i="30"/>
  <c r="C178" i="30"/>
  <c r="D178" i="30"/>
  <c r="B179" i="30"/>
  <c r="C179" i="30"/>
  <c r="D179" i="30"/>
  <c r="B180" i="30"/>
  <c r="C180" i="30"/>
  <c r="D180" i="30"/>
  <c r="B181" i="30"/>
  <c r="C181" i="30"/>
  <c r="D181" i="30"/>
  <c r="B182" i="30"/>
  <c r="C182" i="30"/>
  <c r="D182" i="30"/>
  <c r="B183" i="30"/>
  <c r="C183" i="30"/>
  <c r="D183" i="30"/>
  <c r="B184" i="30"/>
  <c r="C184" i="30"/>
  <c r="D184" i="30"/>
  <c r="B185" i="30"/>
  <c r="C185" i="30"/>
  <c r="D185" i="30"/>
  <c r="B186" i="30"/>
  <c r="C186" i="30"/>
  <c r="D186" i="30"/>
  <c r="B187" i="30"/>
  <c r="C187" i="30"/>
  <c r="D187" i="30"/>
  <c r="B188" i="30"/>
  <c r="C188" i="30"/>
  <c r="D188" i="30"/>
  <c r="B189" i="30"/>
  <c r="C189" i="30"/>
  <c r="D189" i="30"/>
  <c r="B190" i="30"/>
  <c r="C190" i="30"/>
  <c r="D190" i="30"/>
  <c r="B191" i="30"/>
  <c r="C191" i="30"/>
  <c r="D191" i="30"/>
  <c r="B192" i="30"/>
  <c r="C192" i="30"/>
  <c r="D192" i="30"/>
  <c r="B193" i="30"/>
  <c r="C193" i="30"/>
  <c r="D193" i="30"/>
  <c r="B194" i="30"/>
  <c r="C194" i="30"/>
  <c r="D194" i="30"/>
  <c r="B195" i="30"/>
  <c r="C195" i="30"/>
  <c r="D195" i="30"/>
  <c r="B196" i="30"/>
  <c r="C196" i="30"/>
  <c r="D196" i="30"/>
  <c r="B197" i="30"/>
  <c r="C197" i="30"/>
  <c r="D197" i="30"/>
  <c r="B198" i="30"/>
  <c r="C198" i="30"/>
  <c r="D198" i="30"/>
  <c r="B199" i="30"/>
  <c r="C199" i="30"/>
  <c r="D199" i="30"/>
  <c r="B200" i="30"/>
  <c r="C200" i="30"/>
  <c r="D200" i="30"/>
  <c r="B201" i="30"/>
  <c r="C201" i="30"/>
  <c r="D201" i="30"/>
  <c r="D2" i="30"/>
  <c r="C2" i="30"/>
  <c r="B2" i="30"/>
  <c r="A3" i="30"/>
  <c r="E3" i="30"/>
  <c r="F3" i="30"/>
  <c r="G3" i="30"/>
  <c r="H3" i="30"/>
  <c r="I3" i="30"/>
  <c r="J3" i="30"/>
  <c r="K3" i="30"/>
  <c r="L3" i="30"/>
  <c r="A4" i="30"/>
  <c r="E4" i="30"/>
  <c r="F4" i="30"/>
  <c r="G4" i="30"/>
  <c r="H4" i="30"/>
  <c r="I4" i="30"/>
  <c r="J4" i="30"/>
  <c r="K4" i="30"/>
  <c r="L4" i="30"/>
  <c r="A5" i="30"/>
  <c r="E5" i="30"/>
  <c r="F5" i="30"/>
  <c r="G5" i="30"/>
  <c r="H5" i="30"/>
  <c r="I5" i="30"/>
  <c r="J5" i="30"/>
  <c r="K5" i="30"/>
  <c r="L5" i="30"/>
  <c r="A6" i="30"/>
  <c r="E6" i="30"/>
  <c r="F6" i="30"/>
  <c r="G6" i="30"/>
  <c r="H6" i="30"/>
  <c r="I6" i="30"/>
  <c r="J6" i="30"/>
  <c r="K6" i="30"/>
  <c r="L6" i="30"/>
  <c r="A7" i="30"/>
  <c r="E7" i="30"/>
  <c r="F7" i="30"/>
  <c r="G7" i="30"/>
  <c r="H7" i="30"/>
  <c r="I7" i="30"/>
  <c r="J7" i="30"/>
  <c r="K7" i="30"/>
  <c r="L7" i="30"/>
  <c r="A8" i="30"/>
  <c r="E8" i="30"/>
  <c r="F8" i="30"/>
  <c r="G8" i="30"/>
  <c r="H8" i="30"/>
  <c r="I8" i="30"/>
  <c r="J8" i="30"/>
  <c r="K8" i="30"/>
  <c r="L8" i="30"/>
  <c r="A9" i="30"/>
  <c r="E9" i="30"/>
  <c r="F9" i="30"/>
  <c r="G9" i="30"/>
  <c r="H9" i="30"/>
  <c r="I9" i="30"/>
  <c r="J9" i="30"/>
  <c r="K9" i="30"/>
  <c r="L9" i="30"/>
  <c r="A10" i="30"/>
  <c r="E10" i="30"/>
  <c r="F10" i="30"/>
  <c r="G10" i="30"/>
  <c r="H10" i="30"/>
  <c r="I10" i="30"/>
  <c r="J10" i="30"/>
  <c r="K10" i="30"/>
  <c r="L10" i="30"/>
  <c r="A11" i="30"/>
  <c r="E11" i="30"/>
  <c r="F11" i="30"/>
  <c r="G11" i="30"/>
  <c r="H11" i="30"/>
  <c r="I11" i="30"/>
  <c r="J11" i="30"/>
  <c r="K11" i="30"/>
  <c r="L11" i="30"/>
  <c r="A12" i="30"/>
  <c r="E12" i="30"/>
  <c r="F12" i="30"/>
  <c r="G12" i="30"/>
  <c r="H12" i="30"/>
  <c r="I12" i="30"/>
  <c r="J12" i="30"/>
  <c r="K12" i="30"/>
  <c r="L12" i="30"/>
  <c r="A13" i="30"/>
  <c r="E13" i="30"/>
  <c r="F13" i="30"/>
  <c r="G13" i="30"/>
  <c r="H13" i="30"/>
  <c r="I13" i="30"/>
  <c r="J13" i="30"/>
  <c r="K13" i="30"/>
  <c r="L13" i="30"/>
  <c r="A14" i="30"/>
  <c r="E14" i="30"/>
  <c r="F14" i="30"/>
  <c r="G14" i="30"/>
  <c r="H14" i="30"/>
  <c r="I14" i="30"/>
  <c r="J14" i="30"/>
  <c r="K14" i="30"/>
  <c r="L14" i="30"/>
  <c r="A15" i="30"/>
  <c r="E15" i="30"/>
  <c r="F15" i="30"/>
  <c r="G15" i="30"/>
  <c r="H15" i="30"/>
  <c r="I15" i="30"/>
  <c r="J15" i="30"/>
  <c r="K15" i="30"/>
  <c r="L15" i="30"/>
  <c r="A16" i="30"/>
  <c r="E16" i="30"/>
  <c r="F16" i="30"/>
  <c r="G16" i="30"/>
  <c r="H16" i="30"/>
  <c r="I16" i="30"/>
  <c r="J16" i="30"/>
  <c r="K16" i="30"/>
  <c r="L16" i="30"/>
  <c r="A17" i="30"/>
  <c r="E17" i="30"/>
  <c r="F17" i="30"/>
  <c r="G17" i="30"/>
  <c r="H17" i="30"/>
  <c r="I17" i="30"/>
  <c r="J17" i="30"/>
  <c r="K17" i="30"/>
  <c r="L17" i="30"/>
  <c r="A18" i="30"/>
  <c r="E18" i="30"/>
  <c r="F18" i="30"/>
  <c r="G18" i="30"/>
  <c r="H18" i="30"/>
  <c r="I18" i="30"/>
  <c r="J18" i="30"/>
  <c r="K18" i="30"/>
  <c r="L18" i="30"/>
  <c r="A19" i="30"/>
  <c r="E19" i="30"/>
  <c r="F19" i="30"/>
  <c r="G19" i="30"/>
  <c r="H19" i="30"/>
  <c r="I19" i="30"/>
  <c r="J19" i="30"/>
  <c r="K19" i="30"/>
  <c r="L19" i="30"/>
  <c r="A20" i="30"/>
  <c r="E20" i="30"/>
  <c r="F20" i="30"/>
  <c r="G20" i="30"/>
  <c r="H20" i="30"/>
  <c r="I20" i="30"/>
  <c r="J20" i="30"/>
  <c r="K20" i="30"/>
  <c r="L20" i="30"/>
  <c r="A21" i="30"/>
  <c r="E21" i="30"/>
  <c r="F21" i="30"/>
  <c r="G21" i="30"/>
  <c r="H21" i="30"/>
  <c r="I21" i="30"/>
  <c r="J21" i="30"/>
  <c r="K21" i="30"/>
  <c r="L21" i="30"/>
  <c r="A22" i="30"/>
  <c r="E22" i="30"/>
  <c r="F22" i="30"/>
  <c r="G22" i="30"/>
  <c r="H22" i="30"/>
  <c r="I22" i="30"/>
  <c r="J22" i="30"/>
  <c r="K22" i="30"/>
  <c r="L22" i="30"/>
  <c r="A23" i="30"/>
  <c r="E23" i="30"/>
  <c r="F23" i="30"/>
  <c r="G23" i="30"/>
  <c r="H23" i="30"/>
  <c r="I23" i="30"/>
  <c r="J23" i="30"/>
  <c r="K23" i="30"/>
  <c r="L23" i="30"/>
  <c r="A24" i="30"/>
  <c r="E24" i="30"/>
  <c r="F24" i="30"/>
  <c r="G24" i="30"/>
  <c r="H24" i="30"/>
  <c r="I24" i="30"/>
  <c r="J24" i="30"/>
  <c r="K24" i="30"/>
  <c r="L24" i="30"/>
  <c r="A25" i="30"/>
  <c r="E25" i="30"/>
  <c r="F25" i="30"/>
  <c r="G25" i="30"/>
  <c r="H25" i="30"/>
  <c r="I25" i="30"/>
  <c r="J25" i="30"/>
  <c r="K25" i="30"/>
  <c r="L25" i="30"/>
  <c r="A26" i="30"/>
  <c r="E26" i="30"/>
  <c r="F26" i="30"/>
  <c r="G26" i="30"/>
  <c r="H26" i="30"/>
  <c r="I26" i="30"/>
  <c r="J26" i="30"/>
  <c r="K26" i="30"/>
  <c r="L26" i="30"/>
  <c r="A27" i="30"/>
  <c r="E27" i="30"/>
  <c r="F27" i="30"/>
  <c r="G27" i="30"/>
  <c r="H27" i="30"/>
  <c r="I27" i="30"/>
  <c r="J27" i="30"/>
  <c r="K27" i="30"/>
  <c r="L27" i="30"/>
  <c r="A28" i="30"/>
  <c r="E28" i="30"/>
  <c r="F28" i="30"/>
  <c r="G28" i="30"/>
  <c r="H28" i="30"/>
  <c r="I28" i="30"/>
  <c r="J28" i="30"/>
  <c r="K28" i="30"/>
  <c r="L28" i="30"/>
  <c r="A29" i="30"/>
  <c r="E29" i="30"/>
  <c r="F29" i="30"/>
  <c r="G29" i="30"/>
  <c r="H29" i="30"/>
  <c r="I29" i="30"/>
  <c r="J29" i="30"/>
  <c r="K29" i="30"/>
  <c r="L29" i="30"/>
  <c r="A30" i="30"/>
  <c r="E30" i="30"/>
  <c r="F30" i="30"/>
  <c r="G30" i="30"/>
  <c r="H30" i="30"/>
  <c r="I30" i="30"/>
  <c r="J30" i="30"/>
  <c r="K30" i="30"/>
  <c r="L30" i="30"/>
  <c r="A31" i="30"/>
  <c r="E31" i="30"/>
  <c r="F31" i="30"/>
  <c r="G31" i="30"/>
  <c r="H31" i="30"/>
  <c r="I31" i="30"/>
  <c r="J31" i="30"/>
  <c r="K31" i="30"/>
  <c r="L31" i="30"/>
  <c r="A32" i="30"/>
  <c r="E32" i="30"/>
  <c r="F32" i="30"/>
  <c r="G32" i="30"/>
  <c r="H32" i="30"/>
  <c r="I32" i="30"/>
  <c r="J32" i="30"/>
  <c r="K32" i="30"/>
  <c r="L32" i="30"/>
  <c r="A33" i="30"/>
  <c r="E33" i="30"/>
  <c r="F33" i="30"/>
  <c r="G33" i="30"/>
  <c r="H33" i="30"/>
  <c r="I33" i="30"/>
  <c r="J33" i="30"/>
  <c r="K33" i="30"/>
  <c r="L33" i="30"/>
  <c r="A34" i="30"/>
  <c r="E34" i="30"/>
  <c r="F34" i="30"/>
  <c r="G34" i="30"/>
  <c r="H34" i="30"/>
  <c r="I34" i="30"/>
  <c r="J34" i="30"/>
  <c r="K34" i="30"/>
  <c r="L34" i="30"/>
  <c r="A35" i="30"/>
  <c r="E35" i="30"/>
  <c r="F35" i="30"/>
  <c r="G35" i="30"/>
  <c r="H35" i="30"/>
  <c r="I35" i="30"/>
  <c r="J35" i="30"/>
  <c r="K35" i="30"/>
  <c r="L35" i="30"/>
  <c r="A36" i="30"/>
  <c r="E36" i="30"/>
  <c r="F36" i="30"/>
  <c r="G36" i="30"/>
  <c r="H36" i="30"/>
  <c r="I36" i="30"/>
  <c r="J36" i="30"/>
  <c r="K36" i="30"/>
  <c r="L36" i="30"/>
  <c r="A37" i="30"/>
  <c r="E37" i="30"/>
  <c r="F37" i="30"/>
  <c r="G37" i="30"/>
  <c r="H37" i="30"/>
  <c r="I37" i="30"/>
  <c r="J37" i="30"/>
  <c r="K37" i="30"/>
  <c r="L37" i="30"/>
  <c r="A38" i="30"/>
  <c r="E38" i="30"/>
  <c r="F38" i="30"/>
  <c r="G38" i="30"/>
  <c r="H38" i="30"/>
  <c r="I38" i="30"/>
  <c r="J38" i="30"/>
  <c r="K38" i="30"/>
  <c r="L38" i="30"/>
  <c r="A39" i="30"/>
  <c r="E39" i="30"/>
  <c r="F39" i="30"/>
  <c r="G39" i="30"/>
  <c r="H39" i="30"/>
  <c r="I39" i="30"/>
  <c r="J39" i="30"/>
  <c r="K39" i="30"/>
  <c r="L39" i="30"/>
  <c r="M39" i="30"/>
  <c r="A40" i="30"/>
  <c r="E40" i="30"/>
  <c r="F40" i="30"/>
  <c r="G40" i="30"/>
  <c r="H40" i="30"/>
  <c r="I40" i="30"/>
  <c r="J40" i="30"/>
  <c r="K40" i="30"/>
  <c r="L40" i="30"/>
  <c r="M40" i="30"/>
  <c r="A41" i="30"/>
  <c r="E41" i="30"/>
  <c r="F41" i="30"/>
  <c r="G41" i="30"/>
  <c r="H41" i="30"/>
  <c r="I41" i="30"/>
  <c r="J41" i="30"/>
  <c r="K41" i="30"/>
  <c r="L41" i="30"/>
  <c r="M41" i="30"/>
  <c r="A42" i="30"/>
  <c r="E42" i="30"/>
  <c r="F42" i="30"/>
  <c r="G42" i="30"/>
  <c r="H42" i="30"/>
  <c r="I42" i="30"/>
  <c r="J42" i="30"/>
  <c r="K42" i="30"/>
  <c r="L42" i="30"/>
  <c r="M42" i="30"/>
  <c r="A43" i="30"/>
  <c r="E43" i="30"/>
  <c r="F43" i="30"/>
  <c r="G43" i="30"/>
  <c r="H43" i="30"/>
  <c r="I43" i="30"/>
  <c r="J43" i="30"/>
  <c r="K43" i="30"/>
  <c r="L43" i="30"/>
  <c r="M43" i="30"/>
  <c r="A44" i="30"/>
  <c r="E44" i="30"/>
  <c r="F44" i="30"/>
  <c r="G44" i="30"/>
  <c r="H44" i="30"/>
  <c r="I44" i="30"/>
  <c r="J44" i="30"/>
  <c r="K44" i="30"/>
  <c r="L44" i="30"/>
  <c r="M44" i="30"/>
  <c r="A45" i="30"/>
  <c r="E45" i="30"/>
  <c r="F45" i="30"/>
  <c r="G45" i="30"/>
  <c r="H45" i="30"/>
  <c r="I45" i="30"/>
  <c r="J45" i="30"/>
  <c r="K45" i="30"/>
  <c r="L45" i="30"/>
  <c r="M45" i="30"/>
  <c r="A46" i="30"/>
  <c r="E46" i="30"/>
  <c r="F46" i="30"/>
  <c r="G46" i="30"/>
  <c r="H46" i="30"/>
  <c r="I46" i="30"/>
  <c r="J46" i="30"/>
  <c r="K46" i="30"/>
  <c r="L46" i="30"/>
  <c r="M46" i="30"/>
  <c r="A47" i="30"/>
  <c r="E47" i="30"/>
  <c r="F47" i="30"/>
  <c r="G47" i="30"/>
  <c r="H47" i="30"/>
  <c r="I47" i="30"/>
  <c r="J47" i="30"/>
  <c r="K47" i="30"/>
  <c r="L47" i="30"/>
  <c r="M47" i="30"/>
  <c r="A48" i="30"/>
  <c r="E48" i="30"/>
  <c r="F48" i="30"/>
  <c r="G48" i="30"/>
  <c r="H48" i="30"/>
  <c r="I48" i="30"/>
  <c r="J48" i="30"/>
  <c r="K48" i="30"/>
  <c r="L48" i="30"/>
  <c r="M48" i="30"/>
  <c r="A49" i="30"/>
  <c r="E49" i="30"/>
  <c r="F49" i="30"/>
  <c r="G49" i="30"/>
  <c r="H49" i="30"/>
  <c r="I49" i="30"/>
  <c r="J49" i="30"/>
  <c r="K49" i="30"/>
  <c r="L49" i="30"/>
  <c r="M49" i="30"/>
  <c r="A50" i="30"/>
  <c r="E50" i="30"/>
  <c r="F50" i="30"/>
  <c r="G50" i="30"/>
  <c r="H50" i="30"/>
  <c r="I50" i="30"/>
  <c r="J50" i="30"/>
  <c r="K50" i="30"/>
  <c r="L50" i="30"/>
  <c r="M50" i="30"/>
  <c r="A51" i="30"/>
  <c r="E51" i="30"/>
  <c r="F51" i="30"/>
  <c r="G51" i="30"/>
  <c r="H51" i="30"/>
  <c r="I51" i="30"/>
  <c r="J51" i="30"/>
  <c r="K51" i="30"/>
  <c r="L51" i="30"/>
  <c r="M51" i="30"/>
  <c r="A52" i="30"/>
  <c r="E52" i="30"/>
  <c r="F52" i="30"/>
  <c r="G52" i="30"/>
  <c r="H52" i="30"/>
  <c r="I52" i="30"/>
  <c r="J52" i="30"/>
  <c r="K52" i="30"/>
  <c r="L52" i="30"/>
  <c r="M52" i="30"/>
  <c r="A53" i="30"/>
  <c r="E53" i="30"/>
  <c r="F53" i="30"/>
  <c r="G53" i="30"/>
  <c r="H53" i="30"/>
  <c r="I53" i="30"/>
  <c r="J53" i="30"/>
  <c r="K53" i="30"/>
  <c r="L53" i="30"/>
  <c r="M53" i="30"/>
  <c r="A54" i="30"/>
  <c r="E54" i="30"/>
  <c r="F54" i="30"/>
  <c r="G54" i="30"/>
  <c r="H54" i="30"/>
  <c r="I54" i="30"/>
  <c r="J54" i="30"/>
  <c r="K54" i="30"/>
  <c r="L54" i="30"/>
  <c r="M54" i="30"/>
  <c r="A55" i="30"/>
  <c r="E55" i="30"/>
  <c r="F55" i="30"/>
  <c r="G55" i="30"/>
  <c r="H55" i="30"/>
  <c r="I55" i="30"/>
  <c r="J55" i="30"/>
  <c r="K55" i="30"/>
  <c r="L55" i="30"/>
  <c r="M55" i="30"/>
  <c r="A56" i="30"/>
  <c r="E56" i="30"/>
  <c r="F56" i="30"/>
  <c r="G56" i="30"/>
  <c r="H56" i="30"/>
  <c r="I56" i="30"/>
  <c r="J56" i="30"/>
  <c r="K56" i="30"/>
  <c r="L56" i="30"/>
  <c r="M56" i="30"/>
  <c r="A57" i="30"/>
  <c r="E57" i="30"/>
  <c r="F57" i="30"/>
  <c r="G57" i="30"/>
  <c r="H57" i="30"/>
  <c r="I57" i="30"/>
  <c r="J57" i="30"/>
  <c r="K57" i="30"/>
  <c r="L57" i="30"/>
  <c r="M57" i="30"/>
  <c r="A58" i="30"/>
  <c r="E58" i="30"/>
  <c r="F58" i="30"/>
  <c r="G58" i="30"/>
  <c r="H58" i="30"/>
  <c r="I58" i="30"/>
  <c r="J58" i="30"/>
  <c r="K58" i="30"/>
  <c r="L58" i="30"/>
  <c r="M58" i="30"/>
  <c r="A59" i="30"/>
  <c r="E59" i="30"/>
  <c r="F59" i="30"/>
  <c r="G59" i="30"/>
  <c r="H59" i="30"/>
  <c r="I59" i="30"/>
  <c r="J59" i="30"/>
  <c r="K59" i="30"/>
  <c r="L59" i="30"/>
  <c r="M59" i="30"/>
  <c r="A60" i="30"/>
  <c r="E60" i="30"/>
  <c r="F60" i="30"/>
  <c r="G60" i="30"/>
  <c r="H60" i="30"/>
  <c r="I60" i="30"/>
  <c r="J60" i="30"/>
  <c r="K60" i="30"/>
  <c r="L60" i="30"/>
  <c r="M60" i="30"/>
  <c r="A61" i="30"/>
  <c r="E61" i="30"/>
  <c r="F61" i="30"/>
  <c r="G61" i="30"/>
  <c r="H61" i="30"/>
  <c r="I61" i="30"/>
  <c r="J61" i="30"/>
  <c r="K61" i="30"/>
  <c r="L61" i="30"/>
  <c r="M61" i="30"/>
  <c r="A62" i="30"/>
  <c r="E62" i="30"/>
  <c r="F62" i="30"/>
  <c r="G62" i="30"/>
  <c r="H62" i="30"/>
  <c r="I62" i="30"/>
  <c r="J62" i="30"/>
  <c r="K62" i="30"/>
  <c r="L62" i="30"/>
  <c r="M62" i="30"/>
  <c r="A63" i="30"/>
  <c r="E63" i="30"/>
  <c r="F63" i="30"/>
  <c r="G63" i="30"/>
  <c r="H63" i="30"/>
  <c r="I63" i="30"/>
  <c r="J63" i="30"/>
  <c r="K63" i="30"/>
  <c r="L63" i="30"/>
  <c r="M63" i="30"/>
  <c r="A64" i="30"/>
  <c r="E64" i="30"/>
  <c r="F64" i="30"/>
  <c r="G64" i="30"/>
  <c r="H64" i="30"/>
  <c r="I64" i="30"/>
  <c r="J64" i="30"/>
  <c r="K64" i="30"/>
  <c r="L64" i="30"/>
  <c r="M64" i="30"/>
  <c r="A65" i="30"/>
  <c r="E65" i="30"/>
  <c r="F65" i="30"/>
  <c r="G65" i="30"/>
  <c r="H65" i="30"/>
  <c r="I65" i="30"/>
  <c r="J65" i="30"/>
  <c r="K65" i="30"/>
  <c r="L65" i="30"/>
  <c r="M65" i="30"/>
  <c r="A66" i="30"/>
  <c r="E66" i="30"/>
  <c r="F66" i="30"/>
  <c r="G66" i="30"/>
  <c r="H66" i="30"/>
  <c r="I66" i="30"/>
  <c r="J66" i="30"/>
  <c r="K66" i="30"/>
  <c r="L66" i="30"/>
  <c r="M66" i="30"/>
  <c r="A67" i="30"/>
  <c r="E67" i="30"/>
  <c r="F67" i="30"/>
  <c r="G67" i="30"/>
  <c r="H67" i="30"/>
  <c r="I67" i="30"/>
  <c r="J67" i="30"/>
  <c r="K67" i="30"/>
  <c r="L67" i="30"/>
  <c r="M67" i="30"/>
  <c r="A68" i="30"/>
  <c r="E68" i="30"/>
  <c r="F68" i="30"/>
  <c r="G68" i="30"/>
  <c r="H68" i="30"/>
  <c r="I68" i="30"/>
  <c r="J68" i="30"/>
  <c r="K68" i="30"/>
  <c r="L68" i="30"/>
  <c r="M68" i="30"/>
  <c r="A69" i="30"/>
  <c r="E69" i="30"/>
  <c r="F69" i="30"/>
  <c r="G69" i="30"/>
  <c r="H69" i="30"/>
  <c r="I69" i="30"/>
  <c r="J69" i="30"/>
  <c r="K69" i="30"/>
  <c r="L69" i="30"/>
  <c r="M69" i="30"/>
  <c r="A70" i="30"/>
  <c r="E70" i="30"/>
  <c r="F70" i="30"/>
  <c r="G70" i="30"/>
  <c r="H70" i="30"/>
  <c r="I70" i="30"/>
  <c r="J70" i="30"/>
  <c r="K70" i="30"/>
  <c r="L70" i="30"/>
  <c r="M70" i="30"/>
  <c r="A71" i="30"/>
  <c r="E71" i="30"/>
  <c r="F71" i="30"/>
  <c r="G71" i="30"/>
  <c r="H71" i="30"/>
  <c r="I71" i="30"/>
  <c r="J71" i="30"/>
  <c r="K71" i="30"/>
  <c r="L71" i="30"/>
  <c r="M71" i="30"/>
  <c r="A72" i="30"/>
  <c r="E72" i="30"/>
  <c r="F72" i="30"/>
  <c r="G72" i="30"/>
  <c r="H72" i="30"/>
  <c r="I72" i="30"/>
  <c r="J72" i="30"/>
  <c r="K72" i="30"/>
  <c r="L72" i="30"/>
  <c r="M72" i="30"/>
  <c r="A73" i="30"/>
  <c r="E73" i="30"/>
  <c r="F73" i="30"/>
  <c r="G73" i="30"/>
  <c r="H73" i="30"/>
  <c r="I73" i="30"/>
  <c r="J73" i="30"/>
  <c r="K73" i="30"/>
  <c r="L73" i="30"/>
  <c r="M73" i="30"/>
  <c r="A74" i="30"/>
  <c r="E74" i="30"/>
  <c r="F74" i="30"/>
  <c r="G74" i="30"/>
  <c r="H74" i="30"/>
  <c r="I74" i="30"/>
  <c r="J74" i="30"/>
  <c r="K74" i="30"/>
  <c r="L74" i="30"/>
  <c r="M74" i="30"/>
  <c r="A75" i="30"/>
  <c r="E75" i="30"/>
  <c r="F75" i="30"/>
  <c r="G75" i="30"/>
  <c r="H75" i="30"/>
  <c r="I75" i="30"/>
  <c r="J75" i="30"/>
  <c r="K75" i="30"/>
  <c r="L75" i="30"/>
  <c r="M75" i="30"/>
  <c r="A76" i="30"/>
  <c r="E76" i="30"/>
  <c r="F76" i="30"/>
  <c r="G76" i="30"/>
  <c r="H76" i="30"/>
  <c r="I76" i="30"/>
  <c r="J76" i="30"/>
  <c r="K76" i="30"/>
  <c r="L76" i="30"/>
  <c r="M76" i="30"/>
  <c r="A77" i="30"/>
  <c r="E77" i="30"/>
  <c r="F77" i="30"/>
  <c r="G77" i="30"/>
  <c r="H77" i="30"/>
  <c r="I77" i="30"/>
  <c r="J77" i="30"/>
  <c r="K77" i="30"/>
  <c r="L77" i="30"/>
  <c r="M77" i="30"/>
  <c r="A78" i="30"/>
  <c r="E78" i="30"/>
  <c r="F78" i="30"/>
  <c r="G78" i="30"/>
  <c r="H78" i="30"/>
  <c r="I78" i="30"/>
  <c r="J78" i="30"/>
  <c r="K78" i="30"/>
  <c r="L78" i="30"/>
  <c r="M78" i="30"/>
  <c r="A79" i="30"/>
  <c r="E79" i="30"/>
  <c r="F79" i="30"/>
  <c r="G79" i="30"/>
  <c r="H79" i="30"/>
  <c r="I79" i="30"/>
  <c r="J79" i="30"/>
  <c r="K79" i="30"/>
  <c r="L79" i="30"/>
  <c r="M79" i="30"/>
  <c r="A80" i="30"/>
  <c r="E80" i="30"/>
  <c r="F80" i="30"/>
  <c r="G80" i="30"/>
  <c r="H80" i="30"/>
  <c r="I80" i="30"/>
  <c r="J80" i="30"/>
  <c r="K80" i="30"/>
  <c r="L80" i="30"/>
  <c r="M80" i="30"/>
  <c r="A81" i="30"/>
  <c r="E81" i="30"/>
  <c r="F81" i="30"/>
  <c r="G81" i="30"/>
  <c r="H81" i="30"/>
  <c r="I81" i="30"/>
  <c r="J81" i="30"/>
  <c r="K81" i="30"/>
  <c r="L81" i="30"/>
  <c r="M81" i="30"/>
  <c r="A82" i="30"/>
  <c r="E82" i="30"/>
  <c r="F82" i="30"/>
  <c r="G82" i="30"/>
  <c r="H82" i="30"/>
  <c r="I82" i="30"/>
  <c r="J82" i="30"/>
  <c r="K82" i="30"/>
  <c r="L82" i="30"/>
  <c r="M82" i="30"/>
  <c r="A83" i="30"/>
  <c r="E83" i="30"/>
  <c r="F83" i="30"/>
  <c r="G83" i="30"/>
  <c r="H83" i="30"/>
  <c r="I83" i="30"/>
  <c r="J83" i="30"/>
  <c r="K83" i="30"/>
  <c r="L83" i="30"/>
  <c r="M83" i="30"/>
  <c r="A84" i="30"/>
  <c r="E84" i="30"/>
  <c r="F84" i="30"/>
  <c r="G84" i="30"/>
  <c r="H84" i="30"/>
  <c r="I84" i="30"/>
  <c r="J84" i="30"/>
  <c r="K84" i="30"/>
  <c r="L84" i="30"/>
  <c r="M84" i="30"/>
  <c r="A85" i="30"/>
  <c r="E85" i="30"/>
  <c r="F85" i="30"/>
  <c r="G85" i="30"/>
  <c r="H85" i="30"/>
  <c r="I85" i="30"/>
  <c r="J85" i="30"/>
  <c r="K85" i="30"/>
  <c r="L85" i="30"/>
  <c r="M85" i="30"/>
  <c r="A86" i="30"/>
  <c r="E86" i="30"/>
  <c r="F86" i="30"/>
  <c r="G86" i="30"/>
  <c r="H86" i="30"/>
  <c r="I86" i="30"/>
  <c r="J86" i="30"/>
  <c r="K86" i="30"/>
  <c r="L86" i="30"/>
  <c r="M86" i="30"/>
  <c r="A87" i="30"/>
  <c r="E87" i="30"/>
  <c r="F87" i="30"/>
  <c r="G87" i="30"/>
  <c r="H87" i="30"/>
  <c r="I87" i="30"/>
  <c r="J87" i="30"/>
  <c r="K87" i="30"/>
  <c r="L87" i="30"/>
  <c r="M87" i="30"/>
  <c r="A88" i="30"/>
  <c r="E88" i="30"/>
  <c r="F88" i="30"/>
  <c r="G88" i="30"/>
  <c r="H88" i="30"/>
  <c r="I88" i="30"/>
  <c r="J88" i="30"/>
  <c r="K88" i="30"/>
  <c r="L88" i="30"/>
  <c r="M88" i="30"/>
  <c r="A89" i="30"/>
  <c r="E89" i="30"/>
  <c r="F89" i="30"/>
  <c r="G89" i="30"/>
  <c r="H89" i="30"/>
  <c r="I89" i="30"/>
  <c r="J89" i="30"/>
  <c r="K89" i="30"/>
  <c r="L89" i="30"/>
  <c r="M89" i="30"/>
  <c r="A90" i="30"/>
  <c r="E90" i="30"/>
  <c r="F90" i="30"/>
  <c r="G90" i="30"/>
  <c r="H90" i="30"/>
  <c r="I90" i="30"/>
  <c r="J90" i="30"/>
  <c r="K90" i="30"/>
  <c r="L90" i="30"/>
  <c r="M90" i="30"/>
  <c r="A91" i="30"/>
  <c r="E91" i="30"/>
  <c r="F91" i="30"/>
  <c r="G91" i="30"/>
  <c r="H91" i="30"/>
  <c r="I91" i="30"/>
  <c r="J91" i="30"/>
  <c r="K91" i="30"/>
  <c r="L91" i="30"/>
  <c r="M91" i="30"/>
  <c r="A92" i="30"/>
  <c r="E92" i="30"/>
  <c r="F92" i="30"/>
  <c r="G92" i="30"/>
  <c r="H92" i="30"/>
  <c r="I92" i="30"/>
  <c r="J92" i="30"/>
  <c r="K92" i="30"/>
  <c r="L92" i="30"/>
  <c r="M92" i="30"/>
  <c r="A93" i="30"/>
  <c r="E93" i="30"/>
  <c r="F93" i="30"/>
  <c r="G93" i="30"/>
  <c r="H93" i="30"/>
  <c r="I93" i="30"/>
  <c r="J93" i="30"/>
  <c r="K93" i="30"/>
  <c r="L93" i="30"/>
  <c r="M93" i="30"/>
  <c r="A94" i="30"/>
  <c r="E94" i="30"/>
  <c r="F94" i="30"/>
  <c r="G94" i="30"/>
  <c r="H94" i="30"/>
  <c r="I94" i="30"/>
  <c r="J94" i="30"/>
  <c r="K94" i="30"/>
  <c r="L94" i="30"/>
  <c r="M94" i="30"/>
  <c r="A95" i="30"/>
  <c r="E95" i="30"/>
  <c r="F95" i="30"/>
  <c r="G95" i="30"/>
  <c r="H95" i="30"/>
  <c r="I95" i="30"/>
  <c r="J95" i="30"/>
  <c r="K95" i="30"/>
  <c r="L95" i="30"/>
  <c r="M95" i="30"/>
  <c r="A96" i="30"/>
  <c r="E96" i="30"/>
  <c r="F96" i="30"/>
  <c r="G96" i="30"/>
  <c r="H96" i="30"/>
  <c r="I96" i="30"/>
  <c r="J96" i="30"/>
  <c r="K96" i="30"/>
  <c r="L96" i="30"/>
  <c r="M96" i="30"/>
  <c r="A97" i="30"/>
  <c r="E97" i="30"/>
  <c r="F97" i="30"/>
  <c r="G97" i="30"/>
  <c r="H97" i="30"/>
  <c r="I97" i="30"/>
  <c r="J97" i="30"/>
  <c r="K97" i="30"/>
  <c r="L97" i="30"/>
  <c r="M97" i="30"/>
  <c r="A98" i="30"/>
  <c r="E98" i="30"/>
  <c r="F98" i="30"/>
  <c r="G98" i="30"/>
  <c r="H98" i="30"/>
  <c r="I98" i="30"/>
  <c r="J98" i="30"/>
  <c r="K98" i="30"/>
  <c r="L98" i="30"/>
  <c r="M98" i="30"/>
  <c r="A99" i="30"/>
  <c r="E99" i="30"/>
  <c r="F99" i="30"/>
  <c r="G99" i="30"/>
  <c r="H99" i="30"/>
  <c r="I99" i="30"/>
  <c r="J99" i="30"/>
  <c r="K99" i="30"/>
  <c r="L99" i="30"/>
  <c r="M99" i="30"/>
  <c r="A100" i="30"/>
  <c r="E100" i="30"/>
  <c r="F100" i="30"/>
  <c r="G100" i="30"/>
  <c r="H100" i="30"/>
  <c r="I100" i="30"/>
  <c r="J100" i="30"/>
  <c r="K100" i="30"/>
  <c r="L100" i="30"/>
  <c r="M100" i="30"/>
  <c r="A101" i="30"/>
  <c r="E101" i="30"/>
  <c r="F101" i="30"/>
  <c r="G101" i="30"/>
  <c r="H101" i="30"/>
  <c r="I101" i="30"/>
  <c r="J101" i="30"/>
  <c r="K101" i="30"/>
  <c r="L101" i="30"/>
  <c r="M101" i="30"/>
  <c r="A102" i="30"/>
  <c r="E102" i="30"/>
  <c r="F102" i="30"/>
  <c r="G102" i="30"/>
  <c r="H102" i="30"/>
  <c r="I102" i="30"/>
  <c r="J102" i="30"/>
  <c r="K102" i="30"/>
  <c r="L102" i="30"/>
  <c r="M102" i="30"/>
  <c r="A103" i="30"/>
  <c r="E103" i="30"/>
  <c r="F103" i="30"/>
  <c r="G103" i="30"/>
  <c r="H103" i="30"/>
  <c r="I103" i="30"/>
  <c r="J103" i="30"/>
  <c r="K103" i="30"/>
  <c r="L103" i="30"/>
  <c r="M103" i="30"/>
  <c r="A104" i="30"/>
  <c r="E104" i="30"/>
  <c r="F104" i="30"/>
  <c r="G104" i="30"/>
  <c r="H104" i="30"/>
  <c r="I104" i="30"/>
  <c r="J104" i="30"/>
  <c r="K104" i="30"/>
  <c r="L104" i="30"/>
  <c r="M104" i="30"/>
  <c r="A105" i="30"/>
  <c r="E105" i="30"/>
  <c r="F105" i="30"/>
  <c r="G105" i="30"/>
  <c r="H105" i="30"/>
  <c r="I105" i="30"/>
  <c r="J105" i="30"/>
  <c r="K105" i="30"/>
  <c r="L105" i="30"/>
  <c r="M105" i="30"/>
  <c r="A106" i="30"/>
  <c r="E106" i="30"/>
  <c r="F106" i="30"/>
  <c r="G106" i="30"/>
  <c r="H106" i="30"/>
  <c r="I106" i="30"/>
  <c r="J106" i="30"/>
  <c r="K106" i="30"/>
  <c r="L106" i="30"/>
  <c r="M106" i="30"/>
  <c r="A107" i="30"/>
  <c r="E107" i="30"/>
  <c r="F107" i="30"/>
  <c r="G107" i="30"/>
  <c r="H107" i="30"/>
  <c r="I107" i="30"/>
  <c r="J107" i="30"/>
  <c r="K107" i="30"/>
  <c r="L107" i="30"/>
  <c r="M107" i="30"/>
  <c r="A108" i="30"/>
  <c r="E108" i="30"/>
  <c r="F108" i="30"/>
  <c r="G108" i="30"/>
  <c r="H108" i="30"/>
  <c r="I108" i="30"/>
  <c r="J108" i="30"/>
  <c r="K108" i="30"/>
  <c r="L108" i="30"/>
  <c r="M108" i="30"/>
  <c r="A109" i="30"/>
  <c r="E109" i="30"/>
  <c r="F109" i="30"/>
  <c r="G109" i="30"/>
  <c r="H109" i="30"/>
  <c r="I109" i="30"/>
  <c r="J109" i="30"/>
  <c r="K109" i="30"/>
  <c r="L109" i="30"/>
  <c r="M109" i="30"/>
  <c r="A110" i="30"/>
  <c r="E110" i="30"/>
  <c r="F110" i="30"/>
  <c r="G110" i="30"/>
  <c r="H110" i="30"/>
  <c r="I110" i="30"/>
  <c r="J110" i="30"/>
  <c r="K110" i="30"/>
  <c r="L110" i="30"/>
  <c r="M110" i="30"/>
  <c r="A111" i="30"/>
  <c r="E111" i="30"/>
  <c r="F111" i="30"/>
  <c r="G111" i="30"/>
  <c r="H111" i="30"/>
  <c r="I111" i="30"/>
  <c r="J111" i="30"/>
  <c r="K111" i="30"/>
  <c r="L111" i="30"/>
  <c r="M111" i="30"/>
  <c r="A112" i="30"/>
  <c r="E112" i="30"/>
  <c r="F112" i="30"/>
  <c r="G112" i="30"/>
  <c r="H112" i="30"/>
  <c r="I112" i="30"/>
  <c r="J112" i="30"/>
  <c r="K112" i="30"/>
  <c r="L112" i="30"/>
  <c r="M112" i="30"/>
  <c r="A113" i="30"/>
  <c r="E113" i="30"/>
  <c r="F113" i="30"/>
  <c r="G113" i="30"/>
  <c r="H113" i="30"/>
  <c r="I113" i="30"/>
  <c r="J113" i="30"/>
  <c r="K113" i="30"/>
  <c r="L113" i="30"/>
  <c r="M113" i="30"/>
  <c r="A114" i="30"/>
  <c r="E114" i="30"/>
  <c r="F114" i="30"/>
  <c r="G114" i="30"/>
  <c r="H114" i="30"/>
  <c r="I114" i="30"/>
  <c r="J114" i="30"/>
  <c r="K114" i="30"/>
  <c r="L114" i="30"/>
  <c r="M114" i="30"/>
  <c r="A115" i="30"/>
  <c r="E115" i="30"/>
  <c r="F115" i="30"/>
  <c r="G115" i="30"/>
  <c r="H115" i="30"/>
  <c r="I115" i="30"/>
  <c r="J115" i="30"/>
  <c r="K115" i="30"/>
  <c r="L115" i="30"/>
  <c r="M115" i="30"/>
  <c r="A116" i="30"/>
  <c r="E116" i="30"/>
  <c r="F116" i="30"/>
  <c r="G116" i="30"/>
  <c r="H116" i="30"/>
  <c r="I116" i="30"/>
  <c r="J116" i="30"/>
  <c r="K116" i="30"/>
  <c r="L116" i="30"/>
  <c r="M116" i="30"/>
  <c r="A117" i="30"/>
  <c r="E117" i="30"/>
  <c r="F117" i="30"/>
  <c r="G117" i="30"/>
  <c r="H117" i="30"/>
  <c r="I117" i="30"/>
  <c r="J117" i="30"/>
  <c r="K117" i="30"/>
  <c r="L117" i="30"/>
  <c r="M117" i="30"/>
  <c r="A118" i="30"/>
  <c r="E118" i="30"/>
  <c r="F118" i="30"/>
  <c r="G118" i="30"/>
  <c r="H118" i="30"/>
  <c r="I118" i="30"/>
  <c r="J118" i="30"/>
  <c r="K118" i="30"/>
  <c r="L118" i="30"/>
  <c r="M118" i="30"/>
  <c r="A119" i="30"/>
  <c r="E119" i="30"/>
  <c r="F119" i="30"/>
  <c r="G119" i="30"/>
  <c r="H119" i="30"/>
  <c r="I119" i="30"/>
  <c r="J119" i="30"/>
  <c r="K119" i="30"/>
  <c r="L119" i="30"/>
  <c r="M119" i="30"/>
  <c r="A120" i="30"/>
  <c r="E120" i="30"/>
  <c r="F120" i="30"/>
  <c r="G120" i="30"/>
  <c r="H120" i="30"/>
  <c r="I120" i="30"/>
  <c r="J120" i="30"/>
  <c r="K120" i="30"/>
  <c r="L120" i="30"/>
  <c r="M120" i="30"/>
  <c r="A121" i="30"/>
  <c r="E121" i="30"/>
  <c r="F121" i="30"/>
  <c r="G121" i="30"/>
  <c r="H121" i="30"/>
  <c r="I121" i="30"/>
  <c r="J121" i="30"/>
  <c r="K121" i="30"/>
  <c r="L121" i="30"/>
  <c r="M121" i="30"/>
  <c r="A122" i="30"/>
  <c r="E122" i="30"/>
  <c r="F122" i="30"/>
  <c r="G122" i="30"/>
  <c r="H122" i="30"/>
  <c r="I122" i="30"/>
  <c r="J122" i="30"/>
  <c r="K122" i="30"/>
  <c r="L122" i="30"/>
  <c r="M122" i="30"/>
  <c r="A123" i="30"/>
  <c r="E123" i="30"/>
  <c r="F123" i="30"/>
  <c r="G123" i="30"/>
  <c r="H123" i="30"/>
  <c r="I123" i="30"/>
  <c r="J123" i="30"/>
  <c r="K123" i="30"/>
  <c r="L123" i="30"/>
  <c r="M123" i="30"/>
  <c r="A124" i="30"/>
  <c r="E124" i="30"/>
  <c r="F124" i="30"/>
  <c r="G124" i="30"/>
  <c r="H124" i="30"/>
  <c r="I124" i="30"/>
  <c r="J124" i="30"/>
  <c r="K124" i="30"/>
  <c r="L124" i="30"/>
  <c r="M124" i="30"/>
  <c r="A125" i="30"/>
  <c r="E125" i="30"/>
  <c r="F125" i="30"/>
  <c r="G125" i="30"/>
  <c r="H125" i="30"/>
  <c r="I125" i="30"/>
  <c r="J125" i="30"/>
  <c r="K125" i="30"/>
  <c r="L125" i="30"/>
  <c r="M125" i="30"/>
  <c r="A126" i="30"/>
  <c r="E126" i="30"/>
  <c r="F126" i="30"/>
  <c r="G126" i="30"/>
  <c r="H126" i="30"/>
  <c r="I126" i="30"/>
  <c r="J126" i="30"/>
  <c r="K126" i="30"/>
  <c r="L126" i="30"/>
  <c r="M126" i="30"/>
  <c r="A127" i="30"/>
  <c r="E127" i="30"/>
  <c r="F127" i="30"/>
  <c r="G127" i="30"/>
  <c r="H127" i="30"/>
  <c r="I127" i="30"/>
  <c r="J127" i="30"/>
  <c r="K127" i="30"/>
  <c r="L127" i="30"/>
  <c r="M127" i="30"/>
  <c r="A128" i="30"/>
  <c r="E128" i="30"/>
  <c r="F128" i="30"/>
  <c r="G128" i="30"/>
  <c r="H128" i="30"/>
  <c r="I128" i="30"/>
  <c r="J128" i="30"/>
  <c r="K128" i="30"/>
  <c r="L128" i="30"/>
  <c r="M128" i="30"/>
  <c r="A129" i="30"/>
  <c r="E129" i="30"/>
  <c r="F129" i="30"/>
  <c r="G129" i="30"/>
  <c r="H129" i="30"/>
  <c r="I129" i="30"/>
  <c r="J129" i="30"/>
  <c r="K129" i="30"/>
  <c r="L129" i="30"/>
  <c r="M129" i="30"/>
  <c r="A130" i="30"/>
  <c r="E130" i="30"/>
  <c r="F130" i="30"/>
  <c r="G130" i="30"/>
  <c r="H130" i="30"/>
  <c r="I130" i="30"/>
  <c r="J130" i="30"/>
  <c r="K130" i="30"/>
  <c r="L130" i="30"/>
  <c r="M130" i="30"/>
  <c r="A131" i="30"/>
  <c r="E131" i="30"/>
  <c r="F131" i="30"/>
  <c r="G131" i="30"/>
  <c r="H131" i="30"/>
  <c r="I131" i="30"/>
  <c r="J131" i="30"/>
  <c r="K131" i="30"/>
  <c r="L131" i="30"/>
  <c r="M131" i="30"/>
  <c r="A132" i="30"/>
  <c r="E132" i="30"/>
  <c r="F132" i="30"/>
  <c r="G132" i="30"/>
  <c r="H132" i="30"/>
  <c r="I132" i="30"/>
  <c r="J132" i="30"/>
  <c r="K132" i="30"/>
  <c r="L132" i="30"/>
  <c r="M132" i="30"/>
  <c r="A133" i="30"/>
  <c r="E133" i="30"/>
  <c r="F133" i="30"/>
  <c r="G133" i="30"/>
  <c r="H133" i="30"/>
  <c r="I133" i="30"/>
  <c r="J133" i="30"/>
  <c r="K133" i="30"/>
  <c r="L133" i="30"/>
  <c r="M133" i="30"/>
  <c r="A134" i="30"/>
  <c r="E134" i="30"/>
  <c r="F134" i="30"/>
  <c r="G134" i="30"/>
  <c r="H134" i="30"/>
  <c r="I134" i="30"/>
  <c r="J134" i="30"/>
  <c r="K134" i="30"/>
  <c r="L134" i="30"/>
  <c r="M134" i="30"/>
  <c r="A135" i="30"/>
  <c r="E135" i="30"/>
  <c r="F135" i="30"/>
  <c r="G135" i="30"/>
  <c r="H135" i="30"/>
  <c r="I135" i="30"/>
  <c r="J135" i="30"/>
  <c r="K135" i="30"/>
  <c r="L135" i="30"/>
  <c r="M135" i="30"/>
  <c r="A136" i="30"/>
  <c r="E136" i="30"/>
  <c r="F136" i="30"/>
  <c r="G136" i="30"/>
  <c r="H136" i="30"/>
  <c r="I136" i="30"/>
  <c r="J136" i="30"/>
  <c r="K136" i="30"/>
  <c r="L136" i="30"/>
  <c r="M136" i="30"/>
  <c r="A137" i="30"/>
  <c r="E137" i="30"/>
  <c r="F137" i="30"/>
  <c r="G137" i="30"/>
  <c r="H137" i="30"/>
  <c r="I137" i="30"/>
  <c r="J137" i="30"/>
  <c r="K137" i="30"/>
  <c r="L137" i="30"/>
  <c r="M137" i="30"/>
  <c r="A138" i="30"/>
  <c r="E138" i="30"/>
  <c r="F138" i="30"/>
  <c r="G138" i="30"/>
  <c r="H138" i="30"/>
  <c r="I138" i="30"/>
  <c r="J138" i="30"/>
  <c r="K138" i="30"/>
  <c r="L138" i="30"/>
  <c r="M138" i="30"/>
  <c r="A139" i="30"/>
  <c r="E139" i="30"/>
  <c r="F139" i="30"/>
  <c r="G139" i="30"/>
  <c r="H139" i="30"/>
  <c r="I139" i="30"/>
  <c r="J139" i="30"/>
  <c r="K139" i="30"/>
  <c r="L139" i="30"/>
  <c r="M139" i="30"/>
  <c r="A140" i="30"/>
  <c r="E140" i="30"/>
  <c r="F140" i="30"/>
  <c r="G140" i="30"/>
  <c r="H140" i="30"/>
  <c r="I140" i="30"/>
  <c r="J140" i="30"/>
  <c r="K140" i="30"/>
  <c r="L140" i="30"/>
  <c r="M140" i="30"/>
  <c r="A141" i="30"/>
  <c r="E141" i="30"/>
  <c r="F141" i="30"/>
  <c r="G141" i="30"/>
  <c r="H141" i="30"/>
  <c r="I141" i="30"/>
  <c r="J141" i="30"/>
  <c r="K141" i="30"/>
  <c r="L141" i="30"/>
  <c r="M141" i="30"/>
  <c r="A142" i="30"/>
  <c r="E142" i="30"/>
  <c r="F142" i="30"/>
  <c r="G142" i="30"/>
  <c r="H142" i="30"/>
  <c r="I142" i="30"/>
  <c r="J142" i="30"/>
  <c r="K142" i="30"/>
  <c r="L142" i="30"/>
  <c r="M142" i="30"/>
  <c r="A143" i="30"/>
  <c r="E143" i="30"/>
  <c r="F143" i="30"/>
  <c r="G143" i="30"/>
  <c r="H143" i="30"/>
  <c r="I143" i="30"/>
  <c r="J143" i="30"/>
  <c r="K143" i="30"/>
  <c r="L143" i="30"/>
  <c r="M143" i="30"/>
  <c r="A144" i="30"/>
  <c r="E144" i="30"/>
  <c r="F144" i="30"/>
  <c r="G144" i="30"/>
  <c r="H144" i="30"/>
  <c r="I144" i="30"/>
  <c r="J144" i="30"/>
  <c r="K144" i="30"/>
  <c r="L144" i="30"/>
  <c r="M144" i="30"/>
  <c r="A145" i="30"/>
  <c r="E145" i="30"/>
  <c r="F145" i="30"/>
  <c r="G145" i="30"/>
  <c r="H145" i="30"/>
  <c r="I145" i="30"/>
  <c r="J145" i="30"/>
  <c r="K145" i="30"/>
  <c r="L145" i="30"/>
  <c r="M145" i="30"/>
  <c r="A146" i="30"/>
  <c r="E146" i="30"/>
  <c r="F146" i="30"/>
  <c r="G146" i="30"/>
  <c r="H146" i="30"/>
  <c r="I146" i="30"/>
  <c r="J146" i="30"/>
  <c r="K146" i="30"/>
  <c r="L146" i="30"/>
  <c r="M146" i="30"/>
  <c r="A147" i="30"/>
  <c r="E147" i="30"/>
  <c r="F147" i="30"/>
  <c r="G147" i="30"/>
  <c r="H147" i="30"/>
  <c r="I147" i="30"/>
  <c r="J147" i="30"/>
  <c r="K147" i="30"/>
  <c r="L147" i="30"/>
  <c r="M147" i="30"/>
  <c r="A148" i="30"/>
  <c r="E148" i="30"/>
  <c r="F148" i="30"/>
  <c r="G148" i="30"/>
  <c r="H148" i="30"/>
  <c r="I148" i="30"/>
  <c r="J148" i="30"/>
  <c r="K148" i="30"/>
  <c r="L148" i="30"/>
  <c r="M148" i="30"/>
  <c r="A149" i="30"/>
  <c r="E149" i="30"/>
  <c r="F149" i="30"/>
  <c r="G149" i="30"/>
  <c r="H149" i="30"/>
  <c r="I149" i="30"/>
  <c r="J149" i="30"/>
  <c r="K149" i="30"/>
  <c r="L149" i="30"/>
  <c r="M149" i="30"/>
  <c r="A150" i="30"/>
  <c r="E150" i="30"/>
  <c r="F150" i="30"/>
  <c r="G150" i="30"/>
  <c r="H150" i="30"/>
  <c r="I150" i="30"/>
  <c r="J150" i="30"/>
  <c r="K150" i="30"/>
  <c r="L150" i="30"/>
  <c r="M150" i="30"/>
  <c r="A151" i="30"/>
  <c r="E151" i="30"/>
  <c r="F151" i="30"/>
  <c r="G151" i="30"/>
  <c r="H151" i="30"/>
  <c r="I151" i="30"/>
  <c r="J151" i="30"/>
  <c r="K151" i="30"/>
  <c r="L151" i="30"/>
  <c r="M151" i="30"/>
  <c r="A152" i="30"/>
  <c r="E152" i="30"/>
  <c r="F152" i="30"/>
  <c r="G152" i="30"/>
  <c r="H152" i="30"/>
  <c r="I152" i="30"/>
  <c r="J152" i="30"/>
  <c r="K152" i="30"/>
  <c r="L152" i="30"/>
  <c r="M152" i="30"/>
  <c r="A153" i="30"/>
  <c r="E153" i="30"/>
  <c r="F153" i="30"/>
  <c r="G153" i="30"/>
  <c r="H153" i="30"/>
  <c r="I153" i="30"/>
  <c r="J153" i="30"/>
  <c r="K153" i="30"/>
  <c r="L153" i="30"/>
  <c r="M153" i="30"/>
  <c r="A154" i="30"/>
  <c r="E154" i="30"/>
  <c r="F154" i="30"/>
  <c r="G154" i="30"/>
  <c r="H154" i="30"/>
  <c r="I154" i="30"/>
  <c r="J154" i="30"/>
  <c r="K154" i="30"/>
  <c r="L154" i="30"/>
  <c r="M154" i="30"/>
  <c r="A155" i="30"/>
  <c r="E155" i="30"/>
  <c r="F155" i="30"/>
  <c r="G155" i="30"/>
  <c r="H155" i="30"/>
  <c r="I155" i="30"/>
  <c r="J155" i="30"/>
  <c r="K155" i="30"/>
  <c r="L155" i="30"/>
  <c r="M155" i="30"/>
  <c r="A156" i="30"/>
  <c r="E156" i="30"/>
  <c r="F156" i="30"/>
  <c r="G156" i="30"/>
  <c r="H156" i="30"/>
  <c r="I156" i="30"/>
  <c r="J156" i="30"/>
  <c r="K156" i="30"/>
  <c r="L156" i="30"/>
  <c r="M156" i="30"/>
  <c r="A157" i="30"/>
  <c r="E157" i="30"/>
  <c r="F157" i="30"/>
  <c r="G157" i="30"/>
  <c r="H157" i="30"/>
  <c r="I157" i="30"/>
  <c r="J157" i="30"/>
  <c r="K157" i="30"/>
  <c r="L157" i="30"/>
  <c r="M157" i="30"/>
  <c r="A158" i="30"/>
  <c r="E158" i="30"/>
  <c r="F158" i="30"/>
  <c r="G158" i="30"/>
  <c r="H158" i="30"/>
  <c r="I158" i="30"/>
  <c r="J158" i="30"/>
  <c r="K158" i="30"/>
  <c r="L158" i="30"/>
  <c r="M158" i="30"/>
  <c r="A159" i="30"/>
  <c r="E159" i="30"/>
  <c r="F159" i="30"/>
  <c r="G159" i="30"/>
  <c r="H159" i="30"/>
  <c r="I159" i="30"/>
  <c r="J159" i="30"/>
  <c r="K159" i="30"/>
  <c r="L159" i="30"/>
  <c r="M159" i="30"/>
  <c r="A160" i="30"/>
  <c r="E160" i="30"/>
  <c r="F160" i="30"/>
  <c r="G160" i="30"/>
  <c r="H160" i="30"/>
  <c r="I160" i="30"/>
  <c r="J160" i="30"/>
  <c r="K160" i="30"/>
  <c r="L160" i="30"/>
  <c r="M160" i="30"/>
  <c r="A161" i="30"/>
  <c r="E161" i="30"/>
  <c r="F161" i="30"/>
  <c r="G161" i="30"/>
  <c r="H161" i="30"/>
  <c r="I161" i="30"/>
  <c r="J161" i="30"/>
  <c r="K161" i="30"/>
  <c r="L161" i="30"/>
  <c r="M161" i="30"/>
  <c r="A162" i="30"/>
  <c r="E162" i="30"/>
  <c r="F162" i="30"/>
  <c r="G162" i="30"/>
  <c r="H162" i="30"/>
  <c r="I162" i="30"/>
  <c r="J162" i="30"/>
  <c r="K162" i="30"/>
  <c r="L162" i="30"/>
  <c r="M162" i="30"/>
  <c r="A163" i="30"/>
  <c r="E163" i="30"/>
  <c r="F163" i="30"/>
  <c r="G163" i="30"/>
  <c r="H163" i="30"/>
  <c r="I163" i="30"/>
  <c r="J163" i="30"/>
  <c r="K163" i="30"/>
  <c r="L163" i="30"/>
  <c r="M163" i="30"/>
  <c r="A164" i="30"/>
  <c r="E164" i="30"/>
  <c r="F164" i="30"/>
  <c r="G164" i="30"/>
  <c r="H164" i="30"/>
  <c r="I164" i="30"/>
  <c r="J164" i="30"/>
  <c r="K164" i="30"/>
  <c r="L164" i="30"/>
  <c r="M164" i="30"/>
  <c r="A165" i="30"/>
  <c r="E165" i="30"/>
  <c r="F165" i="30"/>
  <c r="G165" i="30"/>
  <c r="H165" i="30"/>
  <c r="I165" i="30"/>
  <c r="J165" i="30"/>
  <c r="K165" i="30"/>
  <c r="L165" i="30"/>
  <c r="M165" i="30"/>
  <c r="A166" i="30"/>
  <c r="E166" i="30"/>
  <c r="F166" i="30"/>
  <c r="G166" i="30"/>
  <c r="H166" i="30"/>
  <c r="I166" i="30"/>
  <c r="J166" i="30"/>
  <c r="K166" i="30"/>
  <c r="L166" i="30"/>
  <c r="M166" i="30"/>
  <c r="A167" i="30"/>
  <c r="E167" i="30"/>
  <c r="F167" i="30"/>
  <c r="G167" i="30"/>
  <c r="H167" i="30"/>
  <c r="I167" i="30"/>
  <c r="J167" i="30"/>
  <c r="K167" i="30"/>
  <c r="L167" i="30"/>
  <c r="M167" i="30"/>
  <c r="A168" i="30"/>
  <c r="E168" i="30"/>
  <c r="F168" i="30"/>
  <c r="G168" i="30"/>
  <c r="H168" i="30"/>
  <c r="I168" i="30"/>
  <c r="J168" i="30"/>
  <c r="K168" i="30"/>
  <c r="L168" i="30"/>
  <c r="M168" i="30"/>
  <c r="A169" i="30"/>
  <c r="E169" i="30"/>
  <c r="F169" i="30"/>
  <c r="G169" i="30"/>
  <c r="H169" i="30"/>
  <c r="I169" i="30"/>
  <c r="J169" i="30"/>
  <c r="K169" i="30"/>
  <c r="L169" i="30"/>
  <c r="M169" i="30"/>
  <c r="A170" i="30"/>
  <c r="E170" i="30"/>
  <c r="F170" i="30"/>
  <c r="G170" i="30"/>
  <c r="H170" i="30"/>
  <c r="I170" i="30"/>
  <c r="J170" i="30"/>
  <c r="K170" i="30"/>
  <c r="L170" i="30"/>
  <c r="M170" i="30"/>
  <c r="A171" i="30"/>
  <c r="E171" i="30"/>
  <c r="F171" i="30"/>
  <c r="G171" i="30"/>
  <c r="H171" i="30"/>
  <c r="I171" i="30"/>
  <c r="J171" i="30"/>
  <c r="K171" i="30"/>
  <c r="L171" i="30"/>
  <c r="M171" i="30"/>
  <c r="A172" i="30"/>
  <c r="E172" i="30"/>
  <c r="F172" i="30"/>
  <c r="G172" i="30"/>
  <c r="H172" i="30"/>
  <c r="I172" i="30"/>
  <c r="J172" i="30"/>
  <c r="K172" i="30"/>
  <c r="L172" i="30"/>
  <c r="M172" i="30"/>
  <c r="A173" i="30"/>
  <c r="E173" i="30"/>
  <c r="F173" i="30"/>
  <c r="G173" i="30"/>
  <c r="H173" i="30"/>
  <c r="I173" i="30"/>
  <c r="J173" i="30"/>
  <c r="K173" i="30"/>
  <c r="L173" i="30"/>
  <c r="M173" i="30"/>
  <c r="A174" i="30"/>
  <c r="E174" i="30"/>
  <c r="F174" i="30"/>
  <c r="G174" i="30"/>
  <c r="H174" i="30"/>
  <c r="I174" i="30"/>
  <c r="J174" i="30"/>
  <c r="K174" i="30"/>
  <c r="L174" i="30"/>
  <c r="M174" i="30"/>
  <c r="A175" i="30"/>
  <c r="E175" i="30"/>
  <c r="F175" i="30"/>
  <c r="G175" i="30"/>
  <c r="H175" i="30"/>
  <c r="I175" i="30"/>
  <c r="J175" i="30"/>
  <c r="K175" i="30"/>
  <c r="L175" i="30"/>
  <c r="M175" i="30"/>
  <c r="A176" i="30"/>
  <c r="E176" i="30"/>
  <c r="F176" i="30"/>
  <c r="G176" i="30"/>
  <c r="H176" i="30"/>
  <c r="I176" i="30"/>
  <c r="J176" i="30"/>
  <c r="K176" i="30"/>
  <c r="L176" i="30"/>
  <c r="M176" i="30"/>
  <c r="A177" i="30"/>
  <c r="E177" i="30"/>
  <c r="F177" i="30"/>
  <c r="G177" i="30"/>
  <c r="H177" i="30"/>
  <c r="I177" i="30"/>
  <c r="J177" i="30"/>
  <c r="K177" i="30"/>
  <c r="L177" i="30"/>
  <c r="M177" i="30"/>
  <c r="A178" i="30"/>
  <c r="E178" i="30"/>
  <c r="F178" i="30"/>
  <c r="G178" i="30"/>
  <c r="H178" i="30"/>
  <c r="I178" i="30"/>
  <c r="J178" i="30"/>
  <c r="K178" i="30"/>
  <c r="L178" i="30"/>
  <c r="M178" i="30"/>
  <c r="A179" i="30"/>
  <c r="E179" i="30"/>
  <c r="F179" i="30"/>
  <c r="G179" i="30"/>
  <c r="H179" i="30"/>
  <c r="I179" i="30"/>
  <c r="J179" i="30"/>
  <c r="K179" i="30"/>
  <c r="L179" i="30"/>
  <c r="M179" i="30"/>
  <c r="A180" i="30"/>
  <c r="E180" i="30"/>
  <c r="F180" i="30"/>
  <c r="G180" i="30"/>
  <c r="H180" i="30"/>
  <c r="I180" i="30"/>
  <c r="J180" i="30"/>
  <c r="K180" i="30"/>
  <c r="L180" i="30"/>
  <c r="M180" i="30"/>
  <c r="A181" i="30"/>
  <c r="E181" i="30"/>
  <c r="F181" i="30"/>
  <c r="G181" i="30"/>
  <c r="H181" i="30"/>
  <c r="I181" i="30"/>
  <c r="J181" i="30"/>
  <c r="K181" i="30"/>
  <c r="L181" i="30"/>
  <c r="M181" i="30"/>
  <c r="A182" i="30"/>
  <c r="E182" i="30"/>
  <c r="F182" i="30"/>
  <c r="G182" i="30"/>
  <c r="H182" i="30"/>
  <c r="I182" i="30"/>
  <c r="J182" i="30"/>
  <c r="K182" i="30"/>
  <c r="L182" i="30"/>
  <c r="M182" i="30"/>
  <c r="A183" i="30"/>
  <c r="E183" i="30"/>
  <c r="F183" i="30"/>
  <c r="G183" i="30"/>
  <c r="H183" i="30"/>
  <c r="I183" i="30"/>
  <c r="J183" i="30"/>
  <c r="K183" i="30"/>
  <c r="L183" i="30"/>
  <c r="M183" i="30"/>
  <c r="A184" i="30"/>
  <c r="E184" i="30"/>
  <c r="F184" i="30"/>
  <c r="G184" i="30"/>
  <c r="H184" i="30"/>
  <c r="I184" i="30"/>
  <c r="J184" i="30"/>
  <c r="K184" i="30"/>
  <c r="L184" i="30"/>
  <c r="M184" i="30"/>
  <c r="A185" i="30"/>
  <c r="E185" i="30"/>
  <c r="F185" i="30"/>
  <c r="G185" i="30"/>
  <c r="H185" i="30"/>
  <c r="I185" i="30"/>
  <c r="J185" i="30"/>
  <c r="K185" i="30"/>
  <c r="L185" i="30"/>
  <c r="M185" i="30"/>
  <c r="A186" i="30"/>
  <c r="E186" i="30"/>
  <c r="F186" i="30"/>
  <c r="G186" i="30"/>
  <c r="H186" i="30"/>
  <c r="I186" i="30"/>
  <c r="J186" i="30"/>
  <c r="K186" i="30"/>
  <c r="L186" i="30"/>
  <c r="M186" i="30"/>
  <c r="A187" i="30"/>
  <c r="E187" i="30"/>
  <c r="F187" i="30"/>
  <c r="G187" i="30"/>
  <c r="H187" i="30"/>
  <c r="I187" i="30"/>
  <c r="J187" i="30"/>
  <c r="K187" i="30"/>
  <c r="L187" i="30"/>
  <c r="M187" i="30"/>
  <c r="A188" i="30"/>
  <c r="E188" i="30"/>
  <c r="F188" i="30"/>
  <c r="G188" i="30"/>
  <c r="H188" i="30"/>
  <c r="I188" i="30"/>
  <c r="J188" i="30"/>
  <c r="K188" i="30"/>
  <c r="L188" i="30"/>
  <c r="M188" i="30"/>
  <c r="A189" i="30"/>
  <c r="E189" i="30"/>
  <c r="F189" i="30"/>
  <c r="G189" i="30"/>
  <c r="H189" i="30"/>
  <c r="I189" i="30"/>
  <c r="J189" i="30"/>
  <c r="K189" i="30"/>
  <c r="L189" i="30"/>
  <c r="M189" i="30"/>
  <c r="A190" i="30"/>
  <c r="E190" i="30"/>
  <c r="F190" i="30"/>
  <c r="G190" i="30"/>
  <c r="H190" i="30"/>
  <c r="I190" i="30"/>
  <c r="J190" i="30"/>
  <c r="K190" i="30"/>
  <c r="L190" i="30"/>
  <c r="M190" i="30"/>
  <c r="A191" i="30"/>
  <c r="E191" i="30"/>
  <c r="F191" i="30"/>
  <c r="G191" i="30"/>
  <c r="H191" i="30"/>
  <c r="I191" i="30"/>
  <c r="J191" i="30"/>
  <c r="K191" i="30"/>
  <c r="L191" i="30"/>
  <c r="M191" i="30"/>
  <c r="A192" i="30"/>
  <c r="E192" i="30"/>
  <c r="F192" i="30"/>
  <c r="G192" i="30"/>
  <c r="H192" i="30"/>
  <c r="I192" i="30"/>
  <c r="J192" i="30"/>
  <c r="K192" i="30"/>
  <c r="L192" i="30"/>
  <c r="M192" i="30"/>
  <c r="A193" i="30"/>
  <c r="E193" i="30"/>
  <c r="F193" i="30"/>
  <c r="G193" i="30"/>
  <c r="H193" i="30"/>
  <c r="I193" i="30"/>
  <c r="J193" i="30"/>
  <c r="K193" i="30"/>
  <c r="L193" i="30"/>
  <c r="M193" i="30"/>
  <c r="A194" i="30"/>
  <c r="E194" i="30"/>
  <c r="F194" i="30"/>
  <c r="G194" i="30"/>
  <c r="H194" i="30"/>
  <c r="I194" i="30"/>
  <c r="J194" i="30"/>
  <c r="K194" i="30"/>
  <c r="L194" i="30"/>
  <c r="M194" i="30"/>
  <c r="A195" i="30"/>
  <c r="E195" i="30"/>
  <c r="F195" i="30"/>
  <c r="G195" i="30"/>
  <c r="H195" i="30"/>
  <c r="I195" i="30"/>
  <c r="J195" i="30"/>
  <c r="K195" i="30"/>
  <c r="L195" i="30"/>
  <c r="M195" i="30"/>
  <c r="A196" i="30"/>
  <c r="E196" i="30"/>
  <c r="F196" i="30"/>
  <c r="G196" i="30"/>
  <c r="H196" i="30"/>
  <c r="I196" i="30"/>
  <c r="J196" i="30"/>
  <c r="K196" i="30"/>
  <c r="L196" i="30"/>
  <c r="M196" i="30"/>
  <c r="A197" i="30"/>
  <c r="E197" i="30"/>
  <c r="F197" i="30"/>
  <c r="G197" i="30"/>
  <c r="H197" i="30"/>
  <c r="I197" i="30"/>
  <c r="J197" i="30"/>
  <c r="K197" i="30"/>
  <c r="L197" i="30"/>
  <c r="M197" i="30"/>
  <c r="A198" i="30"/>
  <c r="E198" i="30"/>
  <c r="F198" i="30"/>
  <c r="G198" i="30"/>
  <c r="H198" i="30"/>
  <c r="I198" i="30"/>
  <c r="J198" i="30"/>
  <c r="K198" i="30"/>
  <c r="L198" i="30"/>
  <c r="M198" i="30"/>
  <c r="A199" i="30"/>
  <c r="E199" i="30"/>
  <c r="F199" i="30"/>
  <c r="G199" i="30"/>
  <c r="H199" i="30"/>
  <c r="I199" i="30"/>
  <c r="J199" i="30"/>
  <c r="K199" i="30"/>
  <c r="L199" i="30"/>
  <c r="M199" i="30"/>
  <c r="A200" i="30"/>
  <c r="E200" i="30"/>
  <c r="F200" i="30"/>
  <c r="G200" i="30"/>
  <c r="H200" i="30"/>
  <c r="I200" i="30"/>
  <c r="J200" i="30"/>
  <c r="K200" i="30"/>
  <c r="L200" i="30"/>
  <c r="M200" i="30"/>
  <c r="A201" i="30"/>
  <c r="E201" i="30"/>
  <c r="F201" i="30"/>
  <c r="G201" i="30"/>
  <c r="H201" i="30"/>
  <c r="I201" i="30"/>
  <c r="J201" i="30"/>
  <c r="K201" i="30"/>
  <c r="L201" i="30"/>
  <c r="M201" i="30"/>
  <c r="L2" i="30"/>
  <c r="K2" i="30"/>
  <c r="J2" i="30"/>
  <c r="I2" i="30"/>
  <c r="H2" i="30"/>
  <c r="G2" i="30"/>
  <c r="F2" i="30"/>
  <c r="E2" i="30"/>
  <c r="A2" i="30"/>
  <c r="P3" i="26"/>
  <c r="Q3" i="26" s="1"/>
  <c r="P4" i="26"/>
  <c r="Q4" i="26" s="1"/>
  <c r="P5" i="26"/>
  <c r="Q5" i="26" s="1"/>
  <c r="P6" i="26"/>
  <c r="Q6"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P35" i="26"/>
  <c r="Q35" i="26" s="1"/>
  <c r="P36" i="26"/>
  <c r="Q36" i="26" s="1"/>
  <c r="P37" i="26"/>
  <c r="Q37" i="26" s="1"/>
  <c r="P38" i="26"/>
  <c r="Q38" i="26" s="1"/>
  <c r="P2" i="26"/>
  <c r="Q2" i="26" s="1"/>
  <c r="D3" i="19"/>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2" i="19"/>
  <c r="R39" i="26"/>
  <c r="S2" i="26" s="1"/>
  <c r="B5" i="9" l="1"/>
  <c r="B4" i="9"/>
  <c r="B3" i="9"/>
  <c r="V14" i="26"/>
  <c r="Q6" i="9" s="1"/>
  <c r="V13" i="26"/>
  <c r="V12" i="26"/>
  <c r="V2" i="26"/>
  <c r="Q2" i="9" s="1"/>
  <c r="V11" i="26"/>
  <c r="Q5" i="9" s="1"/>
  <c r="V22" i="26"/>
  <c r="V10" i="26"/>
  <c r="V21" i="26"/>
  <c r="V9" i="26"/>
  <c r="V20" i="26"/>
  <c r="Q8" i="9" s="1"/>
  <c r="V8" i="26"/>
  <c r="Q4" i="9" s="1"/>
  <c r="V19" i="26"/>
  <c r="V7" i="26"/>
  <c r="V18" i="26"/>
  <c r="V6" i="26"/>
  <c r="V17" i="26"/>
  <c r="Q7" i="9" s="1"/>
  <c r="V5" i="26"/>
  <c r="Q3" i="9" s="1"/>
  <c r="V16" i="26"/>
  <c r="V4" i="26"/>
  <c r="M4" i="30" s="1"/>
  <c r="S30" i="26"/>
  <c r="V15" i="26"/>
  <c r="V3" i="26"/>
  <c r="S33" i="26"/>
  <c r="S23" i="26"/>
  <c r="C2" i="9" l="1"/>
  <c r="D2" i="9" s="1"/>
  <c r="W15" i="26"/>
  <c r="M15" i="30"/>
  <c r="W9" i="26"/>
  <c r="M9" i="30"/>
  <c r="W21" i="26"/>
  <c r="M21" i="30"/>
  <c r="W10" i="26"/>
  <c r="M10" i="30"/>
  <c r="W16" i="26"/>
  <c r="M16" i="30"/>
  <c r="W22" i="26"/>
  <c r="M22" i="30"/>
  <c r="W5" i="26"/>
  <c r="M5" i="30"/>
  <c r="W11" i="26"/>
  <c r="M11" i="30"/>
  <c r="W17" i="26"/>
  <c r="M17" i="30"/>
  <c r="W2" i="26"/>
  <c r="M2" i="30"/>
  <c r="W12" i="26"/>
  <c r="M12" i="30"/>
  <c r="W18" i="26"/>
  <c r="M18" i="30"/>
  <c r="W13" i="26"/>
  <c r="M13" i="30"/>
  <c r="W6" i="26"/>
  <c r="M6" i="30"/>
  <c r="W14" i="26"/>
  <c r="M14" i="30"/>
  <c r="W7" i="26"/>
  <c r="M7" i="30"/>
  <c r="W19" i="26"/>
  <c r="M19" i="30"/>
  <c r="W4" i="26"/>
  <c r="W8" i="26"/>
  <c r="M8" i="30"/>
  <c r="C4" i="9"/>
  <c r="D4" i="9" s="1"/>
  <c r="W3" i="26"/>
  <c r="M3" i="30"/>
  <c r="W20" i="26"/>
  <c r="M20" i="30"/>
  <c r="C5" i="9"/>
  <c r="D5" i="9" s="1"/>
  <c r="C3" i="9"/>
  <c r="D3" i="9" s="1"/>
  <c r="V32" i="26"/>
  <c r="V31" i="26"/>
  <c r="V30" i="26"/>
  <c r="Q13" i="9" s="1"/>
  <c r="S39" i="26"/>
  <c r="V37" i="26"/>
  <c r="V34" i="26"/>
  <c r="V36" i="26"/>
  <c r="V35" i="26"/>
  <c r="V38" i="26"/>
  <c r="V33" i="26"/>
  <c r="Q14" i="9" s="1"/>
  <c r="V28" i="26"/>
  <c r="Q11" i="9" s="1"/>
  <c r="V23" i="26"/>
  <c r="Q9" i="9" s="1"/>
  <c r="S2" i="9" s="1" a="1"/>
  <c r="V25" i="26"/>
  <c r="V27" i="26"/>
  <c r="V26" i="26"/>
  <c r="Q10" i="9" s="1"/>
  <c r="V29" i="26"/>
  <c r="Q12" i="9" s="1"/>
  <c r="V24" i="26"/>
  <c r="X8" i="26" l="1"/>
  <c r="S2" i="9"/>
  <c r="T2" i="9" s="1"/>
  <c r="T14" i="9"/>
  <c r="T3" i="9"/>
  <c r="T4" i="9"/>
  <c r="T5" i="9"/>
  <c r="T6" i="9"/>
  <c r="T7" i="9"/>
  <c r="T8" i="9"/>
  <c r="T9" i="9"/>
  <c r="T10" i="9"/>
  <c r="T11" i="9"/>
  <c r="T12" i="9"/>
  <c r="T13" i="9"/>
  <c r="X5" i="26"/>
  <c r="X18" i="26"/>
  <c r="X22" i="26"/>
  <c r="X7" i="26"/>
  <c r="X21" i="26"/>
  <c r="X12" i="26"/>
  <c r="X20" i="26"/>
  <c r="X14" i="26"/>
  <c r="X3" i="26"/>
  <c r="X16" i="26"/>
  <c r="X19" i="26"/>
  <c r="W24" i="26"/>
  <c r="M24" i="30"/>
  <c r="W34" i="26"/>
  <c r="M34" i="30"/>
  <c r="W29" i="26"/>
  <c r="M29" i="30"/>
  <c r="X11" i="26"/>
  <c r="W30" i="26"/>
  <c r="M30" i="30"/>
  <c r="X10" i="26"/>
  <c r="X13" i="26"/>
  <c r="X2" i="26"/>
  <c r="W37" i="26"/>
  <c r="M37" i="30"/>
  <c r="W27" i="26"/>
  <c r="M27" i="30"/>
  <c r="X15" i="26"/>
  <c r="X9" i="26"/>
  <c r="W28" i="26"/>
  <c r="M28" i="30"/>
  <c r="W32" i="26"/>
  <c r="M32" i="30"/>
  <c r="W36" i="26"/>
  <c r="M36" i="30"/>
  <c r="X17" i="26"/>
  <c r="X4" i="26"/>
  <c r="X6" i="26"/>
  <c r="W23" i="26"/>
  <c r="M23" i="30"/>
  <c r="W38" i="26"/>
  <c r="M38" i="30"/>
  <c r="W26" i="26"/>
  <c r="M26" i="30"/>
  <c r="W25" i="26"/>
  <c r="M25" i="30"/>
  <c r="W31" i="26"/>
  <c r="M31" i="30"/>
  <c r="W33" i="26"/>
  <c r="M33" i="30"/>
  <c r="W35" i="26"/>
  <c r="M35" i="30"/>
  <c r="X35" i="26" l="1"/>
  <c r="X32" i="26"/>
  <c r="Y16" i="26"/>
  <c r="X31" i="26"/>
  <c r="Y25" i="26"/>
  <c r="Y5" i="26"/>
  <c r="Y38" i="26"/>
  <c r="Y28" i="26"/>
  <c r="Y35" i="26"/>
  <c r="Y15" i="26"/>
  <c r="Y37" i="26"/>
  <c r="Y2" i="26"/>
  <c r="X28" i="26"/>
  <c r="Y19" i="26"/>
  <c r="Y21" i="26"/>
  <c r="Y17" i="26"/>
  <c r="X27" i="26"/>
  <c r="Y10" i="26"/>
  <c r="Y24" i="26"/>
  <c r="Y33" i="26"/>
  <c r="Y22" i="26"/>
  <c r="X30" i="26"/>
  <c r="Y32" i="26"/>
  <c r="Y8" i="26"/>
  <c r="Y30" i="26"/>
  <c r="Y20" i="26"/>
  <c r="Y31" i="26"/>
  <c r="X25" i="26"/>
  <c r="X33" i="26"/>
  <c r="X36" i="26"/>
  <c r="Y36" i="26"/>
  <c r="Y26" i="26"/>
  <c r="Y12" i="26"/>
  <c r="Y9" i="26"/>
  <c r="Y11" i="26"/>
  <c r="X38" i="26"/>
  <c r="Y13" i="26"/>
  <c r="Y27" i="26"/>
  <c r="Y14" i="26"/>
  <c r="X26" i="26"/>
  <c r="X37" i="26"/>
  <c r="X29" i="26"/>
  <c r="X34" i="26"/>
  <c r="X23" i="26"/>
  <c r="Y29" i="26"/>
  <c r="Y18" i="26"/>
  <c r="X24" i="26"/>
  <c r="Y7" i="26"/>
  <c r="Y23" i="26"/>
  <c r="Y34" i="26"/>
  <c r="Y6" i="26"/>
  <c r="Y4" i="26"/>
  <c r="Y3"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<sst xmlns="http://schemas.openxmlformats.org/spreadsheetml/2006/main" count="298" uniqueCount="112">
  <si>
    <t>Primary HVRA</t>
  </si>
  <si>
    <t>Sub-HVRA</t>
  </si>
  <si>
    <t>RI</t>
  </si>
  <si>
    <t>RI%</t>
  </si>
  <si>
    <t>Sub-RI</t>
  </si>
  <si>
    <t>Covariate 2</t>
  </si>
  <si>
    <t>Covariate 1</t>
  </si>
  <si>
    <t>Tree</t>
  </si>
  <si>
    <t>Shrub</t>
  </si>
  <si>
    <t>Grass</t>
  </si>
  <si>
    <t>Transmission line response functions came from the 2022 National Wildfire Risk Assessment. Response functions vary based on voltage levels to reflect that high voltage transmission lines are typically hung on higher, metal towers making them less susceptible to damage compared to low voltage lines which are typically closer to the ground.</t>
  </si>
  <si>
    <t>Raster value</t>
  </si>
  <si>
    <t>Mapping sources and methods</t>
  </si>
  <si>
    <t>Buffer (m)</t>
  </si>
  <si>
    <t>Raster</t>
  </si>
  <si>
    <t>Value</t>
  </si>
  <si>
    <t>Px_cnt</t>
  </si>
  <si>
    <t>Area_ac</t>
  </si>
  <si>
    <t>Extent (px)</t>
  </si>
  <si>
    <t>Extent (ac)</t>
  </si>
  <si>
    <t>high voltage &gt;= 345 kV</t>
  </si>
  <si>
    <t>low voltage &lt; 345 kV</t>
  </si>
  <si>
    <t>Transmission lines</t>
  </si>
  <si>
    <t>Response function justification</t>
  </si>
  <si>
    <t>HIFLD electric power transmission lines (https://hifld-geoplatform.opendata.arcgis.com/)</t>
  </si>
  <si>
    <t>Relative Importance</t>
  </si>
  <si>
    <t>Percent</t>
  </si>
  <si>
    <t>Pretend $</t>
  </si>
  <si>
    <t>RIPP</t>
  </si>
  <si>
    <t>Low</t>
  </si>
  <si>
    <t>High</t>
  </si>
  <si>
    <t>Sub-RIPP</t>
  </si>
  <si>
    <t>Sub-RI (%)</t>
  </si>
  <si>
    <t>Total RI (%)</t>
  </si>
  <si>
    <t>Primary HVRA Code</t>
  </si>
  <si>
    <t>Sub-HVRA Code</t>
  </si>
  <si>
    <t>FIL1</t>
  </si>
  <si>
    <t>FIL2</t>
  </si>
  <si>
    <t>FIL3</t>
  </si>
  <si>
    <t>FIL4</t>
  </si>
  <si>
    <t>FIL5</t>
  </si>
  <si>
    <t>FIL6</t>
  </si>
  <si>
    <t>INFRA</t>
  </si>
  <si>
    <t>WATER</t>
  </si>
  <si>
    <t>Trans</t>
  </si>
  <si>
    <t>BP</t>
  </si>
  <si>
    <t>People and Property</t>
  </si>
  <si>
    <t>Critical Infrastructure</t>
  </si>
  <si>
    <t>Drinking Water</t>
  </si>
  <si>
    <t>Historic</t>
  </si>
  <si>
    <t>HIST</t>
  </si>
  <si>
    <t>PP</t>
  </si>
  <si>
    <t>PEOPLE</t>
  </si>
  <si>
    <t>Very high density &gt;3 HU/ac</t>
  </si>
  <si>
    <t>High density 1 HU/2 ac to 3 HU/ac</t>
  </si>
  <si>
    <t>Medium-High density 1 HU/5 ac to 1 HU/2 ac</t>
  </si>
  <si>
    <t>Medium-density 1 HU/10 ac to 1 HU/5 ac</t>
  </si>
  <si>
    <t>Low density 1 HU/20 ac to 1 HU/10 ac</t>
  </si>
  <si>
    <t>Very low density 1 HU/40 ac to 1 HU/20 ac</t>
  </si>
  <si>
    <t>Below density rating &lt; 1 HU/40 ac</t>
  </si>
  <si>
    <t>Below</t>
  </si>
  <si>
    <t>Vlow</t>
  </si>
  <si>
    <t>Vhigh</t>
  </si>
  <si>
    <t>Med</t>
  </si>
  <si>
    <t>Mhigh</t>
  </si>
  <si>
    <t>RF
0-2</t>
  </si>
  <si>
    <t>RF
2-4</t>
  </si>
  <si>
    <t>RF
4-6</t>
  </si>
  <si>
    <t>RF
6-8</t>
  </si>
  <si>
    <t>RF
8-12</t>
  </si>
  <si>
    <t>RF
12+</t>
  </si>
  <si>
    <t>Response functions from 2024 National Wildfire Risk Assessment. Response functions vary based on dominant vegetation/fuel lifeform in categories of tree, shrub, and grass to reflect higher potential for loss in heavier fuel types due to greater resistance to control and longer residence times. Density classes are used for weighting relative importance based on the quantity of housing units in each density class.</t>
  </si>
  <si>
    <t>HI</t>
  </si>
  <si>
    <t xml:space="preserve">Low slope &lt;30% </t>
  </si>
  <si>
    <t>High slope &gt;= 30%</t>
  </si>
  <si>
    <t>Substations</t>
  </si>
  <si>
    <t>Power plants</t>
  </si>
  <si>
    <t>Sub</t>
  </si>
  <si>
    <t>Pplant</t>
  </si>
  <si>
    <t>DW</t>
  </si>
  <si>
    <t>CI_electric_transmission_lines</t>
  </si>
  <si>
    <t>CI_substations</t>
  </si>
  <si>
    <t>CI_power_plants</t>
  </si>
  <si>
    <t>CI_communication</t>
  </si>
  <si>
    <t>Communication sites</t>
  </si>
  <si>
    <t>Wildfire risk to communities housing unit density (https://wildfirerisk.org/). Fuel type from 2024 Wild West fuel model and canopy cover.</t>
  </si>
  <si>
    <t>HIFLD communication points (https://hifld-geoplatform.opendata.arcgis.com/). Fuel type from 2024 Wild West fuel model and canopy cover.</t>
  </si>
  <si>
    <t>HIFLD electric transmission substations (https://hifld-geoplatform.opendata.arcgis.com/)</t>
  </si>
  <si>
    <t>HIFLD power plants (https://hifld-geoplatform.opendata.arcgis.com/)</t>
  </si>
  <si>
    <t>Slope threshold and fuel type used to distinguish effects.</t>
  </si>
  <si>
    <t>Drinking water source watersheds approximated with Forest-to-Faucets data with importance ratings &gt; 70. Slope from LANDFIRE. Fuel type from 2024 Wild West fuel model and canopy cover.</t>
  </si>
  <si>
    <t>Communication facilities response functions came from the 2022 National Wildfire Risk Assessment. Response functions vary based on dominant fuel type in categories of tree, shrub, and grass to reflect higher potential for loss in heavier fuel types due to greater resistance to control and longer residence times.</t>
  </si>
  <si>
    <t>Name</t>
  </si>
  <si>
    <t>Description</t>
  </si>
  <si>
    <t>Path</t>
  </si>
  <si>
    <t>Burn probability</t>
  </si>
  <si>
    <t>Probability of burning at 0-2 ft flame lengths</t>
  </si>
  <si>
    <t>Probability of burning at 2-4 ft flame lengths</t>
  </si>
  <si>
    <t>Probability of burning at 4-6 ft flame lengths</t>
  </si>
  <si>
    <t>Probability of burning at 6-8 ft flame lengths</t>
  </si>
  <si>
    <t>Probability of burning at 8-12 ft flame lengths</t>
  </si>
  <si>
    <t>Probability of burning at &gt;12 ft flame lengths</t>
  </si>
  <si>
    <t>Comm</t>
  </si>
  <si>
    <t>HVRA &amp; Sub-HVRA Code</t>
  </si>
  <si>
    <t>Combo Code</t>
  </si>
  <si>
    <t>E/QWRA/INPUT/Hazard/burn_probability.tif</t>
  </si>
  <si>
    <t>E/QWRA/INPUT/Hazard/nvc_flp_0_2.tif</t>
  </si>
  <si>
    <t>E/QWRA/INPUT/Hazard/nvc_flp_2_4.tif</t>
  </si>
  <si>
    <t>E/QWRA/INPUT/Hazard/nvc_flp_4_6.tif</t>
  </si>
  <si>
    <t>E/QWRA/INPUT/Hazard/nvc_flp_6_8.tif</t>
  </si>
  <si>
    <t>E/QWRA/INPUT/Hazard/nvc_flp_8_12.tif</t>
  </si>
  <si>
    <t>E/QWRA/INPUT/Hazard/nvc_flp_gt12.tif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</si>
</sst>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
    <numFmt numFmtId="167" formatCode="0.00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right/>
      <top/>
      <bottom style="medium">
        <color indexed="64"/>
      </bottom>
      <diagonal/>
    </border>
    <border>
      <left style="medium">
        <color auto="1"/>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right/>
      <top/>
      <bottom style="thin">
        <color auto="1"/>
      </bottom>
      <diagonal/>
    </border>
    <border>
      <left style="medium">
        <color auto="1"/>
      </left>
      <right/>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auto="1"/>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0" fillId="0" borderId="3" xfId="0" applyBorder="1"/>
    <xf numFmtId="0" fontId="0" fillId="0" borderId="0" xfId="0" applyAlignment="1">
      <alignment horizontal="center" vertical="center" wrapText="1"/>
    </xf>
    <xf numFmtId="9" fontId="0" fillId="0" borderId="0" xfId="1" applyFont="1" applyBorder="1" applyAlignment="1">
      <alignment horizontal="center" vertical="center" wrapText="1"/>
    </xf>
    <xf numFmtId="9" fontId="0" fillId="0" borderId="0" xfId="1" applyFont="1" applyBorder="1"/>
    <xf numFmtId="0" fontId="0" fillId="0" borderId="0" xfId="0" applyAlignment="1">
      <alignment horizontal="center" vertical="center"/>
    </xf>
    <xf numFmtId="0" fontId="0" fillId="0" borderId="0" xfId="0" applyAlignment="1">
      <alignment horizontal="center"/>
    </xf>
    <xf numFmtId="2" fontId="0" fillId="0" borderId="3" xfId="1" applyNumberFormat="1" applyFont="1" applyBorder="1"/>
    <xf numFmtId="9" fontId="0" fillId="0" borderId="0" xfId="1" applyFont="1"/>
    <xf numFmtId="0" fontId="0" fillId="0" borderId="3" xfId="0" applyBorder="1" applyAlignment="1">
      <alignment horizontal="center"/>
    </xf>
    <xf numFmtId="0" fontId="0" fillId="0" borderId="0" xfId="0" applyAlignment="1">
      <alignment horizontal="left"/>
    </xf>
    <xf numFmtId="0" fontId="0" fillId="0" borderId="0" xfId="0" applyAlignment="1">
      <alignment horizontal="left" vertical="center"/>
    </xf>
    <xf numFmtId="9" fontId="0" fillId="0" borderId="0" xfId="1" quotePrefix="1" applyFont="1" applyFill="1" applyBorder="1" applyAlignment="1">
      <alignment horizontal="center" vertical="center"/>
    </xf>
    <xf numFmtId="9" fontId="2" fillId="0" borderId="0" xfId="1" applyFont="1" applyFill="1" applyBorder="1" applyAlignment="1">
      <alignment horizontal="center" vertical="center"/>
    </xf>
    <xf numFmtId="0" fontId="0" fillId="0" borderId="0" xfId="0" applyAlignment="1">
      <alignment horizontal="right" vertical="center"/>
    </xf>
    <xf numFmtId="0" fontId="0" fillId="0" borderId="0" xfId="0" applyAlignment="1">
      <alignment horizontal="right"/>
    </xf>
    <xf numFmtId="0" fontId="0" fillId="0" borderId="0" xfId="0" quotePrefix="1" applyAlignment="1">
      <alignment horizontal="center" vertical="center"/>
    </xf>
    <xf numFmtId="9" fontId="0" fillId="0" borderId="0" xfId="1" quotePrefix="1" applyFont="1" applyFill="1" applyBorder="1" applyAlignment="1">
      <alignment horizontal="left" vertical="center"/>
    </xf>
    <xf numFmtId="0" fontId="2" fillId="2" borderId="5" xfId="0" applyFont="1" applyFill="1" applyBorder="1"/>
    <xf numFmtId="3" fontId="2" fillId="2" borderId="5" xfId="0" applyNumberFormat="1" applyFont="1" applyFill="1" applyBorder="1"/>
    <xf numFmtId="3" fontId="0" fillId="0" borderId="0" xfId="0" applyNumberFormat="1"/>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0" fillId="0" borderId="4" xfId="0" applyBorder="1"/>
    <xf numFmtId="0" fontId="0" fillId="0" borderId="4" xfId="0" applyBorder="1" applyAlignment="1">
      <alignment horizontal="center" vertical="center"/>
    </xf>
    <xf numFmtId="0" fontId="0" fillId="0" borderId="1" xfId="0" applyBorder="1"/>
    <xf numFmtId="0" fontId="0" fillId="0" borderId="1" xfId="0" applyBorder="1" applyAlignment="1">
      <alignment horizontal="left" vertical="center"/>
    </xf>
    <xf numFmtId="0" fontId="0" fillId="0" borderId="1" xfId="0" applyBorder="1" applyAlignment="1">
      <alignment horizontal="right" vertical="center"/>
    </xf>
    <xf numFmtId="3" fontId="0" fillId="0" borderId="1" xfId="0" applyNumberFormat="1" applyBorder="1"/>
    <xf numFmtId="0" fontId="0" fillId="0" borderId="1" xfId="0" quotePrefix="1" applyBorder="1" applyAlignment="1">
      <alignment horizontal="center" vertical="center"/>
    </xf>
    <xf numFmtId="9" fontId="0" fillId="0" borderId="1" xfId="1" quotePrefix="1" applyFont="1" applyFill="1" applyBorder="1" applyAlignment="1">
      <alignment horizontal="center" vertical="center"/>
    </xf>
    <xf numFmtId="9" fontId="0" fillId="0" borderId="1" xfId="1" quotePrefix="1"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center" vertical="center"/>
    </xf>
    <xf numFmtId="0" fontId="0" fillId="0" borderId="1" xfId="0" applyBorder="1" applyAlignment="1">
      <alignment horizontal="right"/>
    </xf>
    <xf numFmtId="9" fontId="2" fillId="0" borderId="1" xfId="1" applyFont="1" applyFill="1" applyBorder="1" applyAlignment="1">
      <alignment horizontal="center" vertical="center"/>
    </xf>
    <xf numFmtId="165" fontId="0" fillId="0" borderId="0" xfId="1" quotePrefix="1" applyNumberFormat="1" applyFont="1" applyFill="1" applyBorder="1" applyAlignment="1">
      <alignment horizontal="center" vertical="center"/>
    </xf>
    <xf numFmtId="165" fontId="0" fillId="0" borderId="1" xfId="1" quotePrefix="1" applyNumberFormat="1" applyFont="1" applyFill="1" applyBorder="1" applyAlignment="1">
      <alignment horizontal="center" vertical="center"/>
    </xf>
    <xf numFmtId="1" fontId="0" fillId="0" borderId="0" xfId="0" quotePrefix="1" applyNumberFormat="1" applyAlignment="1">
      <alignment horizontal="center" vertical="center"/>
    </xf>
    <xf numFmtId="1" fontId="0" fillId="0" borderId="1" xfId="0" quotePrefix="1" applyNumberFormat="1" applyBorder="1" applyAlignment="1">
      <alignment horizontal="center" vertical="center"/>
    </xf>
    <xf numFmtId="1" fontId="0" fillId="0" borderId="0" xfId="0" applyNumberFormat="1" applyAlignment="1">
      <alignment horizontal="center" vertical="center"/>
    </xf>
    <xf numFmtId="1" fontId="0" fillId="0" borderId="1" xfId="0" applyNumberFormat="1" applyBorder="1" applyAlignment="1">
      <alignment horizontal="center" vertical="center"/>
    </xf>
    <xf numFmtId="1" fontId="0" fillId="0" borderId="0" xfId="1" quotePrefix="1" applyNumberFormat="1" applyFont="1" applyFill="1" applyBorder="1" applyAlignment="1">
      <alignment horizontal="center" vertical="center"/>
    </xf>
    <xf numFmtId="1" fontId="0" fillId="0" borderId="1" xfId="1" quotePrefix="1" applyNumberFormat="1" applyFont="1" applyFill="1" applyBorder="1" applyAlignment="1">
      <alignment horizontal="center" vertical="center"/>
    </xf>
    <xf numFmtId="1" fontId="0" fillId="0" borderId="9" xfId="1" quotePrefix="1" applyNumberFormat="1" applyFont="1" applyFill="1" applyBorder="1" applyAlignment="1">
      <alignment horizontal="center" vertical="center"/>
    </xf>
    <xf numFmtId="1" fontId="0" fillId="0" borderId="10" xfId="1" quotePrefix="1" applyNumberFormat="1" applyFont="1" applyFill="1" applyBorder="1" applyAlignment="1">
      <alignment horizontal="center" vertical="center"/>
    </xf>
    <xf numFmtId="165" fontId="0" fillId="0" borderId="10" xfId="1" quotePrefix="1" applyNumberFormat="1" applyFont="1" applyFill="1" applyBorder="1" applyAlignment="1">
      <alignment horizontal="center" vertical="center"/>
    </xf>
    <xf numFmtId="49" fontId="0" fillId="0" borderId="0" xfId="1" quotePrefix="1" applyNumberFormat="1" applyFont="1" applyFill="1" applyBorder="1" applyAlignment="1">
      <alignment horizontal="left" vertical="center"/>
    </xf>
    <xf numFmtId="49" fontId="0" fillId="0" borderId="1" xfId="1" quotePrefix="1" applyNumberFormat="1" applyFont="1" applyFill="1" applyBorder="1" applyAlignment="1">
      <alignment horizontal="left" vertical="center"/>
    </xf>
    <xf numFmtId="166" fontId="0" fillId="0" borderId="0" xfId="1" quotePrefix="1" applyNumberFormat="1" applyFont="1" applyFill="1" applyBorder="1" applyAlignment="1">
      <alignment horizontal="center" vertical="center"/>
    </xf>
    <xf numFmtId="166" fontId="0" fillId="0" borderId="1" xfId="1" quotePrefix="1" applyNumberFormat="1" applyFont="1" applyFill="1" applyBorder="1" applyAlignment="1">
      <alignment horizontal="center" vertical="center"/>
    </xf>
    <xf numFmtId="3" fontId="0" fillId="0" borderId="0" xfId="1" quotePrefix="1" applyNumberFormat="1" applyFont="1" applyFill="1" applyBorder="1" applyAlignment="1">
      <alignment horizontal="center" vertical="center"/>
    </xf>
    <xf numFmtId="3" fontId="0" fillId="0" borderId="1" xfId="1" quotePrefix="1" applyNumberFormat="1" applyFont="1" applyFill="1" applyBorder="1" applyAlignment="1">
      <alignment horizontal="center" vertical="center"/>
    </xf>
    <xf numFmtId="3" fontId="0" fillId="0" borderId="0" xfId="1" applyNumberFormat="1" applyFont="1" applyBorder="1"/>
    <xf numFmtId="0" fontId="0" fillId="0" borderId="6"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 fillId="2" borderId="13" xfId="0" applyFont="1" applyFill="1" applyBorder="1"/>
    <xf numFmtId="0" fontId="2" fillId="2" borderId="13" xfId="0" applyFont="1" applyFill="1" applyBorder="1" applyAlignment="1">
      <alignment horizontal="center"/>
    </xf>
    <xf numFmtId="0" fontId="0" fillId="0" borderId="13" xfId="0" applyBorder="1"/>
    <xf numFmtId="0" fontId="0" fillId="0" borderId="13" xfId="0" applyBorder="1" applyAlignment="1">
      <alignment horizontal="center"/>
    </xf>
    <xf numFmtId="164" fontId="0" fillId="0" borderId="13" xfId="0" applyNumberFormat="1" applyBorder="1" applyAlignment="1">
      <alignment horizontal="center"/>
    </xf>
    <xf numFmtId="3" fontId="0" fillId="0" borderId="13" xfId="0" applyNumberFormat="1" applyBorder="1"/>
    <xf numFmtId="9" fontId="3" fillId="2" borderId="1" xfId="1" applyFont="1" applyFill="1" applyBorder="1" applyAlignment="1">
      <alignment horizontal="center" vertical="center"/>
    </xf>
    <xf numFmtId="0" fontId="3" fillId="2" borderId="8" xfId="0" applyFont="1" applyFill="1" applyBorder="1" applyAlignment="1">
      <alignment horizontal="center"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wrapText="1"/>
    </xf>
    <xf numFmtId="2" fontId="3" fillId="2" borderId="1" xfId="1" applyNumberFormat="1"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2" fillId="0" borderId="0" xfId="0" applyFont="1" applyAlignment="1">
      <alignment horizontal="center" vertical="center"/>
    </xf>
    <xf numFmtId="1" fontId="0" fillId="0" borderId="10" xfId="0" applyNumberFormat="1" applyBorder="1" applyAlignment="1">
      <alignment horizontal="center" vertical="center"/>
    </xf>
    <xf numFmtId="2" fontId="0" fillId="0" borderId="10" xfId="1" applyNumberFormat="1" applyFont="1" applyBorder="1"/>
    <xf numFmtId="0" fontId="2" fillId="2" borderId="1" xfId="0" applyFont="1" applyFill="1" applyBorder="1"/>
    <xf numFmtId="167" fontId="0" fillId="0" borderId="0" xfId="0" applyNumberFormat="1"/>
    <xf numFmtId="167" fontId="2" fillId="2" borderId="1" xfId="0" applyNumberFormat="1" applyFont="1" applyFill="1" applyBorder="1"/>
    <xf numFmtId="0" fontId="2" fillId="2" borderId="0" xfId="0" applyFont="1" applyFill="1"/>
    <xf numFmtId="2" fontId="0" fillId="0" borderId="0" xfId="1"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Relative Importance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204461249731645"/>
          <c:y val="8.2016877011252709E-2"/>
          <c:w val="0.76428385930650489"/>
          <c:h val="0.90946179804447524"/>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56-44B2-8356-F76C0ACBDF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56-44B2-8356-F76C0ACBDF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56-44B2-8356-F76C0ACBDF7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F56-44B2-8356-F76C0ACBDF7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F56-44B2-8356-F76C0ACBDF7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F56-44B2-8356-F76C0ACBDF7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F56-44B2-8356-F76C0ACBDF7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F56-44B2-8356-F76C0ACBDF7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F56-44B2-8356-F76C0ACBDF7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'Relative Importance'!$A$2:$A$10</c:f>
              <c:strCache>
                <c:ptCount val="4"/>
                <c:pt idx="0">
                  <c:v>People and Property</c:v>
                </c:pt>
                <c:pt idx="1">
                  <c:v>Critical Infrastructure</c:v>
                </c:pt>
                <c:pt idx="2">
                  <c:v>Historic</c:v>
                </c:pt>
                <c:pt idx="3">
                  <c:v>Drinking Water</c:v>
                </c:pt>
              </c:strCache>
            </c:strRef>
          </c:cat>
          <c:val>
            <c:numRef>
              <c:f>'Relative Importance'!$C$2:$C$10</c:f>
              <c:numCache>
                <c:formatCode>0.0</c:formatCode>
                <c:ptCount val="9"/>
                <c:pt idx="0">
                  <c:v>62.11180124223602</c:v>
                </c:pt>
                <c:pt idx="1">
                  <c:v>24.844720496894411</c:v>
                </c:pt>
                <c:pt idx="2">
                  <c:v>0.6211180124223602</c:v>
                </c:pt>
                <c:pt idx="3">
                  <c:v>12.422360248447205</c:v>
                </c:pt>
                <c:pt idx="4">
                  <c:v>0</c:v>
                </c:pt>
                <c:pt idx="5">
                  <c:v>0</c:v>
                </c:pt>
                <c:pt idx="6">
                  <c:v>0</c:v>
                </c:pt>
                <c:pt idx="7">
                  <c:v>0</c:v>
                </c:pt>
                <c:pt idx="8">
                  <c:v>0</c:v>
                </c:pt>
              </c:numCache>
            </c:numRef>
          </c:val>
          <c:extLst>
            <c:ext xmlns:c16="http://schemas.microsoft.com/office/drawing/2014/chart" uri="{C3380CC4-5D6E-409C-BE32-E72D297353CC}">
              <c16:uniqueId val="{00000000-DBE0-4E1B-884D-50B10566B70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t>Relative Importance Per Pixel</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0567169728783903"/>
          <c:y val="0.12772038567493113"/>
          <c:w val="0.86377274715660546"/>
          <c:h val="0.66196774473438758"/>
        </c:manualLayout>
      </c:layout>
      <c:barChart>
        <c:barDir val="col"/>
        <c:grouping val="clustered"/>
        <c:varyColors val="0"/>
        <c:ser>
          <c:idx val="0"/>
          <c:order val="0"/>
          <c:spPr>
            <a:solidFill>
              <a:schemeClr val="accent1"/>
            </a:solidFill>
            <a:ln>
              <a:noFill/>
            </a:ln>
            <a:effectLst/>
          </c:spPr>
          <c:invertIfNegative val="0"/>
          <c:cat>
            <c:strRef>
              <c:f>'Relative Importance'!$S$2:$S$201</c:f>
              <c:strCache>
                <c:ptCount val="13"/>
                <c:pt idx="0">
                  <c:v>PEOPLE - Below</c:v>
                </c:pt>
                <c:pt idx="1">
                  <c:v>WATER - </c:v>
                </c:pt>
                <c:pt idx="2">
                  <c:v>PEOPLE - Vlow</c:v>
                </c:pt>
                <c:pt idx="3">
                  <c:v>PEOPLE - Low</c:v>
                </c:pt>
                <c:pt idx="4">
                  <c:v>PEOPLE - Med</c:v>
                </c:pt>
                <c:pt idx="5">
                  <c:v>PEOPLE - Mhigh</c:v>
                </c:pt>
                <c:pt idx="6">
                  <c:v>PEOPLE - High</c:v>
                </c:pt>
                <c:pt idx="7">
                  <c:v>PEOPLE - Vhigh</c:v>
                </c:pt>
                <c:pt idx="8">
                  <c:v>INFRA - Trans</c:v>
                </c:pt>
                <c:pt idx="9">
                  <c:v>HIST - </c:v>
                </c:pt>
                <c:pt idx="10">
                  <c:v>INFRA - Comm</c:v>
                </c:pt>
                <c:pt idx="11">
                  <c:v>INFRA - Sub</c:v>
                </c:pt>
                <c:pt idx="12">
                  <c:v>INFRA - Pplant</c:v>
                </c:pt>
              </c:strCache>
            </c:strRef>
          </c:cat>
          <c:val>
            <c:numRef>
              <c:f>'Relative Importance'!$Q$2:$Q$14</c:f>
            </c:numRef>
          </c:val>
          <c:extLst>
            <c:ext xmlns:c16="http://schemas.microsoft.com/office/drawing/2014/chart" uri="{C3380CC4-5D6E-409C-BE32-E72D297353CC}">
              <c16:uniqueId val="{00000000-D5D7-4568-AA99-A0D3B2B19209}"/>
            </c:ext>
          </c:extLst>
        </c:ser>
        <c:ser>
          <c:idx val="1"/>
          <c:order val="1"/>
          <c:spPr>
            <a:solidFill>
              <a:schemeClr val="accent2"/>
            </a:solidFill>
            <a:ln>
              <a:noFill/>
            </a:ln>
            <a:effectLst/>
          </c:spPr>
          <c:invertIfNegative val="0"/>
          <c:cat>
            <c:strRef>
              <c:f>'Relative Importance'!$S$2:$S$201</c:f>
              <c:strCache>
                <c:ptCount val="13"/>
                <c:pt idx="0">
                  <c:v>PEOPLE - Below</c:v>
                </c:pt>
                <c:pt idx="1">
                  <c:v>WATER - </c:v>
                </c:pt>
                <c:pt idx="2">
                  <c:v>PEOPLE - Vlow</c:v>
                </c:pt>
                <c:pt idx="3">
                  <c:v>PEOPLE - Low</c:v>
                </c:pt>
                <c:pt idx="4">
                  <c:v>PEOPLE - Med</c:v>
                </c:pt>
                <c:pt idx="5">
                  <c:v>PEOPLE - Mhigh</c:v>
                </c:pt>
                <c:pt idx="6">
                  <c:v>PEOPLE - High</c:v>
                </c:pt>
                <c:pt idx="7">
                  <c:v>PEOPLE - Vhigh</c:v>
                </c:pt>
                <c:pt idx="8">
                  <c:v>INFRA - Trans</c:v>
                </c:pt>
                <c:pt idx="9">
                  <c:v>HIST - </c:v>
                </c:pt>
                <c:pt idx="10">
                  <c:v>INFRA - Comm</c:v>
                </c:pt>
                <c:pt idx="11">
                  <c:v>INFRA - Sub</c:v>
                </c:pt>
                <c:pt idx="12">
                  <c:v>INFRA - Pplant</c:v>
                </c:pt>
              </c:strCache>
            </c:strRef>
          </c:cat>
          <c:val>
            <c:numRef>
              <c:f>'Relative Importance'!$T$2:$T$14</c:f>
              <c:numCache>
                <c:formatCode>General</c:formatCode>
                <c:ptCount val="13"/>
                <c:pt idx="0">
                  <c:v>0.23965464048461702</c:v>
                </c:pt>
                <c:pt idx="1">
                  <c:v>0.36842209022452882</c:v>
                </c:pt>
                <c:pt idx="2">
                  <c:v>0.47930928096923403</c:v>
                </c:pt>
                <c:pt idx="3">
                  <c:v>0.71896392145385102</c:v>
                </c:pt>
                <c:pt idx="4">
                  <c:v>1.1982732024230851</c:v>
                </c:pt>
                <c:pt idx="5">
                  <c:v>2.8758556858154041</c:v>
                </c:pt>
                <c:pt idx="6">
                  <c:v>14.139623788592404</c:v>
                </c:pt>
                <c:pt idx="7">
                  <c:v>23.965464048461701</c:v>
                </c:pt>
                <c:pt idx="8">
                  <c:v>27.974980995371507</c:v>
                </c:pt>
                <c:pt idx="9">
                  <c:v>67.512827437213062</c:v>
                </c:pt>
                <c:pt idx="10">
                  <c:v>111.89992398148603</c:v>
                </c:pt>
                <c:pt idx="11">
                  <c:v>125.88741447917178</c:v>
                </c:pt>
                <c:pt idx="12">
                  <c:v>139.87490497685752</c:v>
                </c:pt>
              </c:numCache>
            </c:numRef>
          </c:val>
          <c:extLst>
            <c:ext xmlns:c16="http://schemas.microsoft.com/office/drawing/2014/chart" uri="{C3380CC4-5D6E-409C-BE32-E72D297353CC}">
              <c16:uniqueId val="{00000001-D5D7-4568-AA99-A0D3B2B19209}"/>
            </c:ext>
          </c:extLst>
        </c:ser>
        <c:dLbls>
          <c:showLegendKey val="0"/>
          <c:showVal val="0"/>
          <c:showCatName val="0"/>
          <c:showSerName val="0"/>
          <c:showPercent val="0"/>
          <c:showBubbleSize val="0"/>
        </c:dLbls>
        <c:gapWidth val="219"/>
        <c:overlap val="-27"/>
        <c:axId val="1904645199"/>
        <c:axId val="1904641839"/>
      </c:barChart>
      <c:catAx>
        <c:axId val="19046451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04641839"/>
        <c:crosses val="autoZero"/>
        <c:auto val="1"/>
        <c:lblAlgn val="ctr"/>
        <c:lblOffset val="100"/>
        <c:noMultiLvlLbl val="0"/>
      </c:catAx>
      <c:valAx>
        <c:axId val="1904641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04645199"/>
        <c:crosses val="autoZero"/>
        <c:crossBetween val="between"/>
      </c:valAx>
      <c:spPr>
        <a:noFill/>
        <a:ln>
          <a:solidFill>
            <a:schemeClr val="tx1"/>
          </a:solid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220980</xdr:colOff>
      <xdr:row>1</xdr:row>
      <xdr:rowOff>91440</xdr:rowOff>
    </xdr:from>
    <xdr:to>
      <xdr:col>13</xdr:col>
      <xdr:colOff>510540</xdr:colOff>
      <xdr:row>27</xdr:row>
      <xdr:rowOff>7620</xdr:rowOff>
    </xdr:to>
    <xdr:graphicFrame macro="">
      <xdr:nvGraphicFramePr>
        <xdr:cNvPr id="2" name="Chart 1">
          <a:extLst>
            <a:ext uri="{FF2B5EF4-FFF2-40B4-BE49-F238E27FC236}">
              <a16:creationId xmlns:a16="http://schemas.microsoft.com/office/drawing/2014/main" id="{9E47379E-5F6C-430B-BBC7-06D1E56809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297180</xdr:colOff>
      <xdr:row>1</xdr:row>
      <xdr:rowOff>160020</xdr:rowOff>
    </xdr:from>
    <xdr:to>
      <xdr:col>28</xdr:col>
      <xdr:colOff>601980</xdr:colOff>
      <xdr:row>22</xdr:row>
      <xdr:rowOff>7620</xdr:rowOff>
    </xdr:to>
    <xdr:graphicFrame macro="">
      <xdr:nvGraphicFramePr>
        <xdr:cNvPr id="3" name="Chart 2">
          <a:extLst>
            <a:ext uri="{FF2B5EF4-FFF2-40B4-BE49-F238E27FC236}">
              <a16:creationId xmlns:a16="http://schemas.microsoft.com/office/drawing/2014/main" id="{8B38A7D5-7BD1-F095-EC77-C1B397164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40258-9462-4EA6-BED5-412F21BC795C}">
  <dimension ref="A1:AA710"/>
  <sheetViews>
    <sheetView tabSelected="1" zoomScale="85" zoomScaleNormal="85" workbookViewId="0">
      <pane ySplit="1" topLeftCell="A2" activePane="bottomLeft" state="frozen"/>
      <selection pane="bottomLeft" activeCell="F18" sqref="F18"/>
    </sheetView>
  </sheetViews>
  <sheetFormatPr defaultRowHeight="14.4" x14ac:dyDescent="0.3"/>
  <cols>
    <col min="1" max="1" width="20.44140625" style="1" bestFit="1" customWidth="1"/>
    <col min="2" max="2" width="23.109375" style="1" customWidth="1"/>
    <col min="3" max="3" width="41.21875" style="9" customWidth="1"/>
    <col min="4" max="4" width="21" style="6" customWidth="1"/>
    <col min="5" max="5" width="20.6640625" style="6" customWidth="1"/>
    <col min="6" max="9" width="17.33203125" style="6" customWidth="1"/>
    <col min="10" max="15" width="6.77734375" customWidth="1"/>
    <col min="16" max="16" width="10.5546875" style="1" customWidth="1"/>
    <col min="17" max="17" width="10.33203125" customWidth="1"/>
    <col min="18" max="18" width="8" style="5" customWidth="1"/>
    <col min="19" max="19" width="8.77734375" style="8" customWidth="1"/>
    <col min="20" max="20" width="11.5546875" style="7" customWidth="1"/>
    <col min="21" max="21" width="11.5546875" style="77" hidden="1" customWidth="1"/>
    <col min="22" max="25" width="14.33203125" style="4" customWidth="1"/>
    <col min="26" max="26" width="39.109375" style="4" customWidth="1"/>
    <col min="27" max="27" width="46.88671875" style="4" customWidth="1"/>
  </cols>
  <sheetData>
    <row r="1" spans="1:27" s="26" customFormat="1" ht="36.6" thickBot="1" x14ac:dyDescent="0.4">
      <c r="A1" s="65" t="s">
        <v>0</v>
      </c>
      <c r="B1" s="66" t="s">
        <v>34</v>
      </c>
      <c r="C1" s="66" t="s">
        <v>1</v>
      </c>
      <c r="D1" s="66" t="s">
        <v>35</v>
      </c>
      <c r="E1" s="66" t="s">
        <v>6</v>
      </c>
      <c r="F1" s="66" t="s">
        <v>5</v>
      </c>
      <c r="G1" s="66" t="s">
        <v>14</v>
      </c>
      <c r="H1" s="66" t="s">
        <v>11</v>
      </c>
      <c r="I1" s="66" t="s">
        <v>13</v>
      </c>
      <c r="J1" s="67" t="s">
        <v>65</v>
      </c>
      <c r="K1" s="67" t="s">
        <v>66</v>
      </c>
      <c r="L1" s="67" t="s">
        <v>67</v>
      </c>
      <c r="M1" s="67" t="s">
        <v>68</v>
      </c>
      <c r="N1" s="67" t="s">
        <v>69</v>
      </c>
      <c r="O1" s="67" t="s">
        <v>70</v>
      </c>
      <c r="P1" s="67" t="s">
        <v>18</v>
      </c>
      <c r="Q1" s="67" t="s">
        <v>19</v>
      </c>
      <c r="R1" s="66" t="s">
        <v>2</v>
      </c>
      <c r="S1" s="64" t="s">
        <v>3</v>
      </c>
      <c r="T1" s="68" t="s">
        <v>31</v>
      </c>
      <c r="U1" s="68" t="s">
        <v>104</v>
      </c>
      <c r="V1" s="69" t="s">
        <v>28</v>
      </c>
      <c r="W1" s="69" t="s">
        <v>4</v>
      </c>
      <c r="X1" s="69" t="s">
        <v>32</v>
      </c>
      <c r="Y1" s="69" t="s">
        <v>33</v>
      </c>
      <c r="Z1" s="64" t="s">
        <v>23</v>
      </c>
      <c r="AA1" s="64" t="s">
        <v>12</v>
      </c>
    </row>
    <row r="2" spans="1:27" x14ac:dyDescent="0.3">
      <c r="A2" s="22" t="s">
        <v>46</v>
      </c>
      <c r="B2" s="5" t="s">
        <v>52</v>
      </c>
      <c r="C2" s="11" t="s">
        <v>59</v>
      </c>
      <c r="D2" s="11" t="s">
        <v>60</v>
      </c>
      <c r="E2" s="11" t="s">
        <v>9</v>
      </c>
      <c r="F2" s="11"/>
      <c r="G2" s="11" t="s">
        <v>51</v>
      </c>
      <c r="H2" s="14">
        <v>10101</v>
      </c>
      <c r="I2" s="11">
        <v>0</v>
      </c>
      <c r="J2">
        <v>-10</v>
      </c>
      <c r="K2">
        <v>-25</v>
      </c>
      <c r="L2">
        <v>-40</v>
      </c>
      <c r="M2">
        <v>-55</v>
      </c>
      <c r="N2">
        <v>-70</v>
      </c>
      <c r="O2">
        <v>-85</v>
      </c>
      <c r="P2" s="20">
        <f>VLOOKUP($H2,'HVRA extents'!$B$2:$D$38,2,FALSE)</f>
        <v>233584</v>
      </c>
      <c r="Q2" s="20">
        <f>P2*(900/10000)*2.47105</f>
        <v>51947.796887999997</v>
      </c>
      <c r="R2" s="16">
        <v>100</v>
      </c>
      <c r="S2" s="50">
        <f>R2/$R$39</f>
        <v>0.6211180124223602</v>
      </c>
      <c r="T2" s="39">
        <v>1</v>
      </c>
      <c r="U2" s="39" t="str">
        <f>IF(B2&lt;&gt;"",B2&amp;" - "&amp;D2,"")</f>
        <v>PEOPLE - Below</v>
      </c>
      <c r="V2" s="37">
        <f>T2*((10000000*S$2)/SUMPRODUCT(P$2:P$22,T$2:T$22))</f>
        <v>0.23965464048461702</v>
      </c>
      <c r="W2" s="52">
        <f t="shared" ref="W2:W38" si="0">P2*V2</f>
        <v>55979.489542958778</v>
      </c>
      <c r="X2" s="50">
        <f>W2/SUM(W$2:W$22)</f>
        <v>9.0126978164163634E-3</v>
      </c>
      <c r="Y2" s="50">
        <f>W2/SUM(W$2:W$38)</f>
        <v>5.5979489542958777E-3</v>
      </c>
      <c r="Z2" s="48" t="s">
        <v>71</v>
      </c>
      <c r="AA2" s="17" t="s">
        <v>85</v>
      </c>
    </row>
    <row r="3" spans="1:27" x14ac:dyDescent="0.3">
      <c r="A3" s="22"/>
      <c r="B3" s="5" t="s">
        <v>52</v>
      </c>
      <c r="C3" s="11" t="s">
        <v>59</v>
      </c>
      <c r="D3" s="11" t="s">
        <v>60</v>
      </c>
      <c r="E3" s="11" t="s">
        <v>8</v>
      </c>
      <c r="F3" s="11"/>
      <c r="G3" s="11" t="s">
        <v>51</v>
      </c>
      <c r="H3" s="14">
        <v>10102</v>
      </c>
      <c r="I3" s="11">
        <v>0</v>
      </c>
      <c r="J3">
        <v>-20</v>
      </c>
      <c r="K3">
        <v>-35</v>
      </c>
      <c r="L3">
        <v>-50</v>
      </c>
      <c r="M3">
        <v>-65</v>
      </c>
      <c r="N3">
        <v>-80</v>
      </c>
      <c r="O3">
        <v>-95</v>
      </c>
      <c r="P3" s="20">
        <f>VLOOKUP($H3,'HVRA extents'!$B$2:$D$38,2,FALSE)</f>
        <v>24007</v>
      </c>
      <c r="Q3" s="20">
        <f t="shared" ref="Q3:Q38" si="1">P3*(900/10000)*2.47105</f>
        <v>5339.0247614999998</v>
      </c>
      <c r="R3" s="16"/>
      <c r="S3" s="12"/>
      <c r="T3" s="39">
        <v>1</v>
      </c>
      <c r="U3" s="39" t="str">
        <f t="shared" ref="U3:U66" si="2">IF(B3&lt;&gt;"",B3&amp;" - "&amp;D3,"")</f>
        <v>PEOPLE - Below</v>
      </c>
      <c r="V3" s="37">
        <f t="shared" ref="V3:V22" si="3">T3*((10000000*S$2)/SUMPRODUCT(P$2:P$22,T$2:T$22))</f>
        <v>0.23965464048461702</v>
      </c>
      <c r="W3" s="52">
        <f t="shared" si="0"/>
        <v>5753.3889541142007</v>
      </c>
      <c r="X3" s="50">
        <f t="shared" ref="X3:X22" si="4">W3/SUM(W$2:W$22)</f>
        <v>9.2629562161238629E-4</v>
      </c>
      <c r="Y3" s="50">
        <f t="shared" ref="Y3:Y22" si="5">W3/SUM(W$2:W$38)</f>
        <v>5.7533889541142003E-4</v>
      </c>
      <c r="Z3" s="48"/>
      <c r="AA3" s="17"/>
    </row>
    <row r="4" spans="1:27" ht="15" thickBot="1" x14ac:dyDescent="0.35">
      <c r="A4" s="22"/>
      <c r="B4" s="5" t="s">
        <v>52</v>
      </c>
      <c r="C4" s="11" t="s">
        <v>59</v>
      </c>
      <c r="D4" s="11" t="s">
        <v>60</v>
      </c>
      <c r="E4" s="11" t="s">
        <v>7</v>
      </c>
      <c r="F4" s="11"/>
      <c r="G4" s="11" t="s">
        <v>51</v>
      </c>
      <c r="H4" s="14">
        <v>10103</v>
      </c>
      <c r="I4" s="11">
        <v>0</v>
      </c>
      <c r="J4">
        <v>-25</v>
      </c>
      <c r="K4">
        <v>-40</v>
      </c>
      <c r="L4">
        <v>-55</v>
      </c>
      <c r="M4">
        <v>-70</v>
      </c>
      <c r="N4">
        <v>-85</v>
      </c>
      <c r="O4">
        <v>-100</v>
      </c>
      <c r="P4" s="20">
        <f>VLOOKUP($H4,'HVRA extents'!$B$2:$D$38,2,FALSE)</f>
        <v>148626</v>
      </c>
      <c r="Q4" s="20">
        <f t="shared" si="1"/>
        <v>33053.604957000003</v>
      </c>
      <c r="R4" s="16"/>
      <c r="S4" s="12"/>
      <c r="T4" s="40">
        <v>1</v>
      </c>
      <c r="U4" s="39" t="str">
        <f t="shared" si="2"/>
        <v>PEOPLE - Below</v>
      </c>
      <c r="V4" s="37">
        <f t="shared" si="3"/>
        <v>0.23965464048461702</v>
      </c>
      <c r="W4" s="52">
        <f t="shared" si="0"/>
        <v>35618.91059666669</v>
      </c>
      <c r="X4" s="50">
        <f t="shared" si="4"/>
        <v>5.7346446060633363E-3</v>
      </c>
      <c r="Y4" s="50">
        <f t="shared" si="5"/>
        <v>3.5618910596666689E-3</v>
      </c>
      <c r="Z4" s="48"/>
      <c r="AA4" s="17"/>
    </row>
    <row r="5" spans="1:27" x14ac:dyDescent="0.3">
      <c r="A5" s="22"/>
      <c r="B5" s="5" t="s">
        <v>52</v>
      </c>
      <c r="C5" s="11" t="s">
        <v>58</v>
      </c>
      <c r="D5" s="11" t="s">
        <v>61</v>
      </c>
      <c r="E5" s="11" t="s">
        <v>9</v>
      </c>
      <c r="F5" s="11"/>
      <c r="G5" s="11" t="s">
        <v>51</v>
      </c>
      <c r="H5" s="14">
        <v>10201</v>
      </c>
      <c r="I5" s="11">
        <v>0</v>
      </c>
      <c r="J5">
        <v>-10</v>
      </c>
      <c r="K5">
        <v>-25</v>
      </c>
      <c r="L5">
        <v>-40</v>
      </c>
      <c r="M5">
        <v>-55</v>
      </c>
      <c r="N5">
        <v>-70</v>
      </c>
      <c r="O5">
        <v>-85</v>
      </c>
      <c r="P5" s="20">
        <f>VLOOKUP($H5,'HVRA extents'!$B$2:$D$38,2,FALSE)</f>
        <v>188673</v>
      </c>
      <c r="Q5" s="20">
        <f t="shared" si="1"/>
        <v>41959.837498499997</v>
      </c>
      <c r="R5" s="16"/>
      <c r="S5" s="12"/>
      <c r="T5" s="39">
        <v>2</v>
      </c>
      <c r="U5" s="39" t="str">
        <f t="shared" si="2"/>
        <v>PEOPLE - Vlow</v>
      </c>
      <c r="V5" s="37">
        <f t="shared" si="3"/>
        <v>0.47930928096923403</v>
      </c>
      <c r="W5" s="52">
        <f t="shared" si="0"/>
        <v>90432.719968308287</v>
      </c>
      <c r="X5" s="50">
        <f t="shared" si="4"/>
        <v>1.4559667914897633E-2</v>
      </c>
      <c r="Y5" s="50">
        <f t="shared" si="5"/>
        <v>9.0432719968308282E-3</v>
      </c>
      <c r="Z5" s="48"/>
      <c r="AA5" s="17"/>
    </row>
    <row r="6" spans="1:27" x14ac:dyDescent="0.3">
      <c r="A6" s="22"/>
      <c r="B6" s="5" t="s">
        <v>52</v>
      </c>
      <c r="C6" s="11" t="s">
        <v>58</v>
      </c>
      <c r="D6" s="11" t="s">
        <v>61</v>
      </c>
      <c r="E6" s="11" t="s">
        <v>8</v>
      </c>
      <c r="F6" s="11"/>
      <c r="G6" s="11" t="s">
        <v>51</v>
      </c>
      <c r="H6" s="14">
        <v>10202</v>
      </c>
      <c r="I6" s="11">
        <v>0</v>
      </c>
      <c r="J6">
        <v>-20</v>
      </c>
      <c r="K6">
        <v>-35</v>
      </c>
      <c r="L6">
        <v>-50</v>
      </c>
      <c r="M6">
        <v>-65</v>
      </c>
      <c r="N6">
        <v>-80</v>
      </c>
      <c r="O6">
        <v>-95</v>
      </c>
      <c r="P6" s="20">
        <f>VLOOKUP($H6,'HVRA extents'!$B$2:$D$38,2,FALSE)</f>
        <v>17744</v>
      </c>
      <c r="Q6" s="20">
        <f t="shared" si="1"/>
        <v>3946.1680080000001</v>
      </c>
      <c r="R6" s="16"/>
      <c r="S6" s="12"/>
      <c r="T6" s="39">
        <v>2</v>
      </c>
      <c r="U6" s="39" t="str">
        <f t="shared" si="2"/>
        <v>PEOPLE - Vlow</v>
      </c>
      <c r="V6" s="37">
        <f t="shared" si="3"/>
        <v>0.47930928096923403</v>
      </c>
      <c r="W6" s="52">
        <f t="shared" si="0"/>
        <v>8504.8638815180893</v>
      </c>
      <c r="X6" s="50">
        <f t="shared" si="4"/>
        <v>1.3692830849244123E-3</v>
      </c>
      <c r="Y6" s="50">
        <f t="shared" si="5"/>
        <v>8.5048638815180889E-4</v>
      </c>
      <c r="Z6" s="48"/>
      <c r="AA6" s="17"/>
    </row>
    <row r="7" spans="1:27" ht="15" thickBot="1" x14ac:dyDescent="0.35">
      <c r="A7" s="22"/>
      <c r="B7" s="5" t="s">
        <v>52</v>
      </c>
      <c r="C7" s="11" t="s">
        <v>58</v>
      </c>
      <c r="D7" s="11" t="s">
        <v>61</v>
      </c>
      <c r="E7" s="11" t="s">
        <v>7</v>
      </c>
      <c r="F7" s="11"/>
      <c r="G7" s="11" t="s">
        <v>51</v>
      </c>
      <c r="H7" s="14">
        <v>10203</v>
      </c>
      <c r="I7" s="11">
        <v>0</v>
      </c>
      <c r="J7">
        <v>-25</v>
      </c>
      <c r="K7">
        <v>-40</v>
      </c>
      <c r="L7">
        <v>-55</v>
      </c>
      <c r="M7">
        <v>-70</v>
      </c>
      <c r="N7">
        <v>-85</v>
      </c>
      <c r="O7">
        <v>-100</v>
      </c>
      <c r="P7" s="20">
        <f>VLOOKUP($H7,'HVRA extents'!$B$2:$D$38,2,FALSE)</f>
        <v>66900</v>
      </c>
      <c r="Q7" s="20">
        <f t="shared" si="1"/>
        <v>14878.19205</v>
      </c>
      <c r="R7" s="16"/>
      <c r="S7" s="12"/>
      <c r="T7" s="40">
        <v>2</v>
      </c>
      <c r="U7" s="39" t="str">
        <f t="shared" si="2"/>
        <v>PEOPLE - Vlow</v>
      </c>
      <c r="V7" s="37">
        <f t="shared" si="3"/>
        <v>0.47930928096923403</v>
      </c>
      <c r="W7" s="52">
        <f t="shared" si="0"/>
        <v>32065.790896841758</v>
      </c>
      <c r="X7" s="50">
        <f t="shared" si="4"/>
        <v>5.1625923343915229E-3</v>
      </c>
      <c r="Y7" s="50">
        <f t="shared" si="5"/>
        <v>3.2065790896841757E-3</v>
      </c>
      <c r="Z7" s="48"/>
      <c r="AA7" s="17"/>
    </row>
    <row r="8" spans="1:27" x14ac:dyDescent="0.3">
      <c r="A8" s="22"/>
      <c r="B8" s="5" t="s">
        <v>52</v>
      </c>
      <c r="C8" s="11" t="s">
        <v>57</v>
      </c>
      <c r="D8" s="11" t="s">
        <v>29</v>
      </c>
      <c r="E8" s="11" t="s">
        <v>9</v>
      </c>
      <c r="F8" s="11"/>
      <c r="G8" s="11" t="s">
        <v>51</v>
      </c>
      <c r="H8" s="14">
        <v>10301</v>
      </c>
      <c r="I8" s="11">
        <v>0</v>
      </c>
      <c r="J8">
        <v>-10</v>
      </c>
      <c r="K8">
        <v>-25</v>
      </c>
      <c r="L8">
        <v>-40</v>
      </c>
      <c r="M8">
        <v>-55</v>
      </c>
      <c r="N8">
        <v>-70</v>
      </c>
      <c r="O8">
        <v>-85</v>
      </c>
      <c r="P8" s="20">
        <f>VLOOKUP($H8,'HVRA extents'!$B$2:$D$38,2,FALSE)</f>
        <v>169534</v>
      </c>
      <c r="Q8" s="20">
        <f t="shared" si="1"/>
        <v>37703.429163000001</v>
      </c>
      <c r="R8" s="16"/>
      <c r="S8" s="12"/>
      <c r="T8" s="41">
        <v>3</v>
      </c>
      <c r="U8" s="39" t="str">
        <f t="shared" si="2"/>
        <v>PEOPLE - Low</v>
      </c>
      <c r="V8" s="37">
        <f t="shared" si="3"/>
        <v>0.71896392145385102</v>
      </c>
      <c r="W8" s="52">
        <f t="shared" si="0"/>
        <v>121888.82945975718</v>
      </c>
      <c r="X8" s="50">
        <f t="shared" si="4"/>
        <v>1.9624101543020904E-2</v>
      </c>
      <c r="Y8" s="50">
        <f t="shared" si="5"/>
        <v>1.2188882945975718E-2</v>
      </c>
      <c r="Z8" s="48"/>
      <c r="AA8" s="17"/>
    </row>
    <row r="9" spans="1:27" x14ac:dyDescent="0.3">
      <c r="A9" s="22"/>
      <c r="B9" s="5" t="s">
        <v>52</v>
      </c>
      <c r="C9" s="11" t="s">
        <v>57</v>
      </c>
      <c r="D9" s="11" t="s">
        <v>29</v>
      </c>
      <c r="E9" s="11" t="s">
        <v>8</v>
      </c>
      <c r="F9" s="11"/>
      <c r="G9" s="11" t="s">
        <v>51</v>
      </c>
      <c r="H9" s="14">
        <v>10302</v>
      </c>
      <c r="I9" s="11">
        <v>0</v>
      </c>
      <c r="J9">
        <v>-20</v>
      </c>
      <c r="K9">
        <v>-35</v>
      </c>
      <c r="L9">
        <v>-50</v>
      </c>
      <c r="M9">
        <v>-65</v>
      </c>
      <c r="N9">
        <v>-80</v>
      </c>
      <c r="O9">
        <v>-95</v>
      </c>
      <c r="P9" s="20">
        <f>VLOOKUP($H9,'HVRA extents'!$B$2:$D$38,2,FALSE)</f>
        <v>17151</v>
      </c>
      <c r="Q9" s="20">
        <f t="shared" si="1"/>
        <v>3814.2880694999999</v>
      </c>
      <c r="R9" s="16"/>
      <c r="S9" s="12"/>
      <c r="T9" s="41">
        <v>3</v>
      </c>
      <c r="U9" s="39" t="str">
        <f t="shared" si="2"/>
        <v>PEOPLE - Low</v>
      </c>
      <c r="V9" s="37">
        <f t="shared" si="3"/>
        <v>0.71896392145385102</v>
      </c>
      <c r="W9" s="52">
        <f t="shared" si="0"/>
        <v>12330.950216854999</v>
      </c>
      <c r="X9" s="50">
        <f t="shared" si="4"/>
        <v>1.9852829849136546E-3</v>
      </c>
      <c r="Y9" s="50">
        <f t="shared" si="5"/>
        <v>1.2330950216855E-3</v>
      </c>
      <c r="Z9" s="48"/>
      <c r="AA9" s="17"/>
    </row>
    <row r="10" spans="1:27" ht="15" thickBot="1" x14ac:dyDescent="0.35">
      <c r="A10" s="70"/>
      <c r="B10" s="57" t="s">
        <v>52</v>
      </c>
      <c r="C10" s="11" t="s">
        <v>57</v>
      </c>
      <c r="D10" s="11" t="s">
        <v>29</v>
      </c>
      <c r="E10" s="11" t="s">
        <v>7</v>
      </c>
      <c r="F10" s="11"/>
      <c r="G10" s="11" t="s">
        <v>51</v>
      </c>
      <c r="H10" s="14">
        <v>10303</v>
      </c>
      <c r="I10" s="11">
        <v>0</v>
      </c>
      <c r="J10">
        <v>-25</v>
      </c>
      <c r="K10">
        <v>-40</v>
      </c>
      <c r="L10">
        <v>-55</v>
      </c>
      <c r="M10">
        <v>-70</v>
      </c>
      <c r="N10">
        <v>-85</v>
      </c>
      <c r="O10">
        <v>-100</v>
      </c>
      <c r="P10" s="20">
        <f>VLOOKUP($H10,'HVRA extents'!$B$2:$D$38,2,FALSE)</f>
        <v>55529</v>
      </c>
      <c r="Q10" s="20">
        <f t="shared" si="1"/>
        <v>12349.344190499998</v>
      </c>
      <c r="R10" s="16"/>
      <c r="S10" s="12"/>
      <c r="T10" s="42">
        <v>3</v>
      </c>
      <c r="U10" s="39" t="str">
        <f t="shared" si="2"/>
        <v>PEOPLE - Low</v>
      </c>
      <c r="V10" s="37">
        <f t="shared" si="3"/>
        <v>0.71896392145385102</v>
      </c>
      <c r="W10" s="52">
        <f t="shared" si="0"/>
        <v>39923.347594410894</v>
      </c>
      <c r="X10" s="50">
        <f t="shared" si="4"/>
        <v>6.4276589627001533E-3</v>
      </c>
      <c r="Y10" s="50">
        <f t="shared" si="5"/>
        <v>3.9923347594410892E-3</v>
      </c>
      <c r="Z10" s="48"/>
      <c r="AA10" s="17"/>
    </row>
    <row r="11" spans="1:27" x14ac:dyDescent="0.3">
      <c r="A11" s="22"/>
      <c r="B11" s="5" t="s">
        <v>52</v>
      </c>
      <c r="C11" s="11" t="s">
        <v>56</v>
      </c>
      <c r="D11" s="11" t="s">
        <v>63</v>
      </c>
      <c r="E11" s="11" t="s">
        <v>9</v>
      </c>
      <c r="F11" s="11"/>
      <c r="G11" s="11" t="s">
        <v>51</v>
      </c>
      <c r="H11" s="14">
        <v>10401</v>
      </c>
      <c r="I11" s="11">
        <v>0</v>
      </c>
      <c r="J11">
        <v>-10</v>
      </c>
      <c r="K11">
        <v>-25</v>
      </c>
      <c r="L11">
        <v>-40</v>
      </c>
      <c r="M11">
        <v>-55</v>
      </c>
      <c r="N11">
        <v>-70</v>
      </c>
      <c r="O11">
        <v>-85</v>
      </c>
      <c r="P11" s="20">
        <f>VLOOKUP($H11,'HVRA extents'!$B$2:$D$38,2,FALSE)</f>
        <v>112845</v>
      </c>
      <c r="Q11" s="20">
        <f t="shared" si="1"/>
        <v>25096.107352499999</v>
      </c>
      <c r="R11" s="16"/>
      <c r="S11" s="12"/>
      <c r="T11" s="41">
        <v>5</v>
      </c>
      <c r="U11" s="39" t="str">
        <f t="shared" si="2"/>
        <v>PEOPLE - Med</v>
      </c>
      <c r="V11" s="37">
        <f t="shared" si="3"/>
        <v>1.1982732024230851</v>
      </c>
      <c r="W11" s="52">
        <f t="shared" si="0"/>
        <v>135219.13952743303</v>
      </c>
      <c r="X11" s="50">
        <f t="shared" si="4"/>
        <v>2.1770281463916717E-2</v>
      </c>
      <c r="Y11" s="50">
        <f t="shared" si="5"/>
        <v>1.3521913952743303E-2</v>
      </c>
      <c r="Z11" s="48"/>
      <c r="AA11" s="17"/>
    </row>
    <row r="12" spans="1:27" x14ac:dyDescent="0.3">
      <c r="A12" s="22"/>
      <c r="B12" s="5" t="s">
        <v>52</v>
      </c>
      <c r="C12" s="11" t="s">
        <v>56</v>
      </c>
      <c r="D12" s="11" t="s">
        <v>63</v>
      </c>
      <c r="E12" s="11" t="s">
        <v>8</v>
      </c>
      <c r="F12" s="11"/>
      <c r="G12" s="11" t="s">
        <v>51</v>
      </c>
      <c r="H12" s="14">
        <v>10402</v>
      </c>
      <c r="I12" s="11">
        <v>0</v>
      </c>
      <c r="J12">
        <v>-20</v>
      </c>
      <c r="K12">
        <v>-35</v>
      </c>
      <c r="L12">
        <v>-50</v>
      </c>
      <c r="M12">
        <v>-65</v>
      </c>
      <c r="N12">
        <v>-80</v>
      </c>
      <c r="O12">
        <v>-95</v>
      </c>
      <c r="P12" s="20">
        <f>VLOOKUP($H12,'HVRA extents'!$B$2:$D$38,2,FALSE)</f>
        <v>14962</v>
      </c>
      <c r="Q12" s="20">
        <f t="shared" si="1"/>
        <v>3327.4665089999999</v>
      </c>
      <c r="R12" s="16"/>
      <c r="S12" s="12"/>
      <c r="T12" s="41">
        <v>5</v>
      </c>
      <c r="U12" s="39" t="str">
        <f t="shared" si="2"/>
        <v>PEOPLE - Med</v>
      </c>
      <c r="V12" s="37">
        <f t="shared" si="3"/>
        <v>1.1982732024230851</v>
      </c>
      <c r="W12" s="52">
        <f t="shared" si="0"/>
        <v>17928.563654654201</v>
      </c>
      <c r="X12" s="50">
        <f t="shared" si="4"/>
        <v>2.8864987483993259E-3</v>
      </c>
      <c r="Y12" s="50">
        <f t="shared" si="5"/>
        <v>1.7928563654654201E-3</v>
      </c>
      <c r="Z12" s="48"/>
      <c r="AA12" s="17"/>
    </row>
    <row r="13" spans="1:27" ht="15" thickBot="1" x14ac:dyDescent="0.35">
      <c r="A13" s="22"/>
      <c r="B13" s="5" t="s">
        <v>52</v>
      </c>
      <c r="C13" s="11" t="s">
        <v>56</v>
      </c>
      <c r="D13" s="11" t="s">
        <v>63</v>
      </c>
      <c r="E13" s="11" t="s">
        <v>7</v>
      </c>
      <c r="F13" s="11"/>
      <c r="G13" s="11" t="s">
        <v>51</v>
      </c>
      <c r="H13" s="14">
        <v>10403</v>
      </c>
      <c r="I13" s="11">
        <v>0</v>
      </c>
      <c r="J13">
        <v>-25</v>
      </c>
      <c r="K13">
        <v>-40</v>
      </c>
      <c r="L13">
        <v>-55</v>
      </c>
      <c r="M13">
        <v>-70</v>
      </c>
      <c r="N13">
        <v>-85</v>
      </c>
      <c r="O13">
        <v>-100</v>
      </c>
      <c r="P13" s="20">
        <f>VLOOKUP($H13,'HVRA extents'!$B$2:$D$38,2,FALSE)</f>
        <v>38291</v>
      </c>
      <c r="Q13" s="20">
        <f t="shared" si="1"/>
        <v>8515.7077995</v>
      </c>
      <c r="R13" s="16"/>
      <c r="S13" s="12"/>
      <c r="T13" s="41">
        <v>5</v>
      </c>
      <c r="U13" s="39" t="str">
        <f t="shared" si="2"/>
        <v>PEOPLE - Med</v>
      </c>
      <c r="V13" s="37">
        <f t="shared" si="3"/>
        <v>1.1982732024230851</v>
      </c>
      <c r="W13" s="52">
        <f t="shared" si="0"/>
        <v>45883.079193982354</v>
      </c>
      <c r="X13" s="50">
        <f t="shared" si="4"/>
        <v>7.3871757502311586E-3</v>
      </c>
      <c r="Y13" s="50">
        <f t="shared" si="5"/>
        <v>4.5883079193982353E-3</v>
      </c>
      <c r="Z13" s="48"/>
      <c r="AA13" s="17"/>
    </row>
    <row r="14" spans="1:27" x14ac:dyDescent="0.3">
      <c r="A14" s="22"/>
      <c r="B14" s="5" t="s">
        <v>52</v>
      </c>
      <c r="C14" s="11" t="s">
        <v>55</v>
      </c>
      <c r="D14" s="11" t="s">
        <v>64</v>
      </c>
      <c r="E14" s="11" t="s">
        <v>9</v>
      </c>
      <c r="F14" s="11"/>
      <c r="G14" s="11" t="s">
        <v>51</v>
      </c>
      <c r="H14" s="14">
        <v>10501</v>
      </c>
      <c r="I14" s="11">
        <v>0</v>
      </c>
      <c r="J14">
        <v>-10</v>
      </c>
      <c r="K14">
        <v>-25</v>
      </c>
      <c r="L14">
        <v>-40</v>
      </c>
      <c r="M14">
        <v>-55</v>
      </c>
      <c r="N14">
        <v>-70</v>
      </c>
      <c r="O14">
        <v>-85</v>
      </c>
      <c r="P14" s="20">
        <f>VLOOKUP($H14,'HVRA extents'!$B$2:$D$38,2,FALSE)</f>
        <v>84373</v>
      </c>
      <c r="Q14" s="20">
        <f t="shared" si="1"/>
        <v>18764.0911485</v>
      </c>
      <c r="R14" s="16"/>
      <c r="S14" s="12"/>
      <c r="T14" s="71">
        <v>12</v>
      </c>
      <c r="U14" s="39" t="str">
        <f t="shared" si="2"/>
        <v>PEOPLE - Mhigh</v>
      </c>
      <c r="V14" s="37">
        <f t="shared" si="3"/>
        <v>2.8758556858154041</v>
      </c>
      <c r="W14" s="52">
        <f t="shared" si="0"/>
        <v>242644.57177930308</v>
      </c>
      <c r="X14" s="50">
        <f t="shared" si="4"/>
        <v>3.9065776056467792E-2</v>
      </c>
      <c r="Y14" s="50">
        <f t="shared" si="5"/>
        <v>2.4264457177930309E-2</v>
      </c>
      <c r="Z14" s="48"/>
      <c r="AA14" s="17"/>
    </row>
    <row r="15" spans="1:27" x14ac:dyDescent="0.3">
      <c r="A15" s="22"/>
      <c r="B15" s="5" t="s">
        <v>52</v>
      </c>
      <c r="C15" s="11" t="s">
        <v>55</v>
      </c>
      <c r="D15" s="11" t="s">
        <v>64</v>
      </c>
      <c r="E15" s="11" t="s">
        <v>8</v>
      </c>
      <c r="F15" s="11"/>
      <c r="G15" s="11" t="s">
        <v>51</v>
      </c>
      <c r="H15" s="14">
        <v>10502</v>
      </c>
      <c r="I15" s="11">
        <v>0</v>
      </c>
      <c r="J15">
        <v>-20</v>
      </c>
      <c r="K15">
        <v>-35</v>
      </c>
      <c r="L15">
        <v>-50</v>
      </c>
      <c r="M15">
        <v>-65</v>
      </c>
      <c r="N15">
        <v>-80</v>
      </c>
      <c r="O15">
        <v>-95</v>
      </c>
      <c r="P15" s="20">
        <f>VLOOKUP($H15,'HVRA extents'!$B$2:$D$38,2,FALSE)</f>
        <v>16576</v>
      </c>
      <c r="Q15" s="20">
        <f t="shared" si="1"/>
        <v>3686.4112319999999</v>
      </c>
      <c r="R15" s="16"/>
      <c r="S15" s="12"/>
      <c r="T15" s="41">
        <v>12</v>
      </c>
      <c r="U15" s="39" t="str">
        <f t="shared" si="2"/>
        <v>PEOPLE - Mhigh</v>
      </c>
      <c r="V15" s="37">
        <f t="shared" si="3"/>
        <v>2.8758556858154041</v>
      </c>
      <c r="W15" s="52">
        <f t="shared" si="0"/>
        <v>47670.183848076136</v>
      </c>
      <c r="X15" s="50">
        <f t="shared" si="4"/>
        <v>7.6748995995402575E-3</v>
      </c>
      <c r="Y15" s="50">
        <f t="shared" si="5"/>
        <v>4.7670183848076133E-3</v>
      </c>
      <c r="Z15" s="48"/>
      <c r="AA15" s="17"/>
    </row>
    <row r="16" spans="1:27" ht="15" thickBot="1" x14ac:dyDescent="0.35">
      <c r="A16" s="22"/>
      <c r="B16" s="5" t="s">
        <v>52</v>
      </c>
      <c r="C16" s="11" t="s">
        <v>55</v>
      </c>
      <c r="D16" s="11" t="s">
        <v>64</v>
      </c>
      <c r="E16" s="11" t="s">
        <v>7</v>
      </c>
      <c r="F16" s="11"/>
      <c r="G16" s="11" t="s">
        <v>51</v>
      </c>
      <c r="H16" s="14">
        <v>10503</v>
      </c>
      <c r="I16" s="11">
        <v>0</v>
      </c>
      <c r="J16">
        <v>-25</v>
      </c>
      <c r="K16">
        <v>-40</v>
      </c>
      <c r="L16">
        <v>-55</v>
      </c>
      <c r="M16">
        <v>-70</v>
      </c>
      <c r="N16">
        <v>-85</v>
      </c>
      <c r="O16">
        <v>-100</v>
      </c>
      <c r="P16" s="20">
        <f>VLOOKUP($H16,'HVRA extents'!$B$2:$D$38,2,FALSE)</f>
        <v>40944</v>
      </c>
      <c r="Q16" s="20">
        <f t="shared" si="1"/>
        <v>9105.7204079999992</v>
      </c>
      <c r="R16" s="16"/>
      <c r="S16" s="12"/>
      <c r="T16" s="41">
        <v>12</v>
      </c>
      <c r="U16" s="39" t="str">
        <f t="shared" si="2"/>
        <v>PEOPLE - Mhigh</v>
      </c>
      <c r="V16" s="37">
        <f t="shared" si="3"/>
        <v>2.8758556858154041</v>
      </c>
      <c r="W16" s="52">
        <f t="shared" si="0"/>
        <v>117749.0352000259</v>
      </c>
      <c r="X16" s="50">
        <f t="shared" si="4"/>
        <v>1.8957594667204168E-2</v>
      </c>
      <c r="Y16" s="50">
        <f t="shared" si="5"/>
        <v>1.1774903520002589E-2</v>
      </c>
      <c r="Z16" s="48"/>
      <c r="AA16" s="17"/>
    </row>
    <row r="17" spans="1:27" x14ac:dyDescent="0.3">
      <c r="A17" s="22"/>
      <c r="B17" s="5" t="s">
        <v>52</v>
      </c>
      <c r="C17" s="11" t="s">
        <v>54</v>
      </c>
      <c r="D17" s="11" t="s">
        <v>30</v>
      </c>
      <c r="E17" s="11" t="s">
        <v>9</v>
      </c>
      <c r="F17" s="11"/>
      <c r="G17" s="11" t="s">
        <v>51</v>
      </c>
      <c r="H17" s="14">
        <v>10601</v>
      </c>
      <c r="I17" s="11">
        <v>0</v>
      </c>
      <c r="J17">
        <v>-10</v>
      </c>
      <c r="K17">
        <v>-25</v>
      </c>
      <c r="L17">
        <v>-40</v>
      </c>
      <c r="M17">
        <v>-55</v>
      </c>
      <c r="N17">
        <v>-70</v>
      </c>
      <c r="O17">
        <v>-85</v>
      </c>
      <c r="P17" s="20">
        <f>VLOOKUP($H17,'HVRA extents'!$B$2:$D$38,2,FALSE)</f>
        <v>96776</v>
      </c>
      <c r="Q17" s="20">
        <f t="shared" si="1"/>
        <v>21522.450132000002</v>
      </c>
      <c r="R17" s="16"/>
      <c r="S17" s="12"/>
      <c r="T17" s="71">
        <v>59</v>
      </c>
      <c r="U17" s="39" t="str">
        <f t="shared" si="2"/>
        <v>PEOPLE - High</v>
      </c>
      <c r="V17" s="37">
        <f t="shared" si="3"/>
        <v>14.139623788592404</v>
      </c>
      <c r="W17" s="52">
        <f t="shared" si="0"/>
        <v>1368376.2317648185</v>
      </c>
      <c r="X17" s="50">
        <f t="shared" si="4"/>
        <v>0.22030857331413578</v>
      </c>
      <c r="Y17" s="50">
        <f t="shared" si="5"/>
        <v>0.13683762317648185</v>
      </c>
      <c r="Z17" s="48"/>
      <c r="AA17" s="17"/>
    </row>
    <row r="18" spans="1:27" x14ac:dyDescent="0.3">
      <c r="A18" s="22"/>
      <c r="B18" s="5" t="s">
        <v>52</v>
      </c>
      <c r="C18" s="11" t="s">
        <v>54</v>
      </c>
      <c r="D18" s="11" t="s">
        <v>30</v>
      </c>
      <c r="E18" s="11" t="s">
        <v>8</v>
      </c>
      <c r="F18" s="11"/>
      <c r="G18" s="11" t="s">
        <v>51</v>
      </c>
      <c r="H18" s="14">
        <v>10602</v>
      </c>
      <c r="I18" s="11">
        <v>0</v>
      </c>
      <c r="J18">
        <v>-20</v>
      </c>
      <c r="K18">
        <v>-35</v>
      </c>
      <c r="L18">
        <v>-50</v>
      </c>
      <c r="M18">
        <v>-65</v>
      </c>
      <c r="N18">
        <v>-80</v>
      </c>
      <c r="O18">
        <v>-95</v>
      </c>
      <c r="P18" s="20">
        <f>VLOOKUP($H18,'HVRA extents'!$B$2:$D$38,2,FALSE)</f>
        <v>14875</v>
      </c>
      <c r="Q18" s="20">
        <f t="shared" si="1"/>
        <v>3308.1181874999997</v>
      </c>
      <c r="R18" s="16"/>
      <c r="S18" s="12"/>
      <c r="T18" s="41">
        <v>59</v>
      </c>
      <c r="U18" s="39" t="str">
        <f t="shared" si="2"/>
        <v>PEOPLE - High</v>
      </c>
      <c r="V18" s="37">
        <f t="shared" si="3"/>
        <v>14.139623788592404</v>
      </c>
      <c r="W18" s="52">
        <f t="shared" si="0"/>
        <v>210326.903855312</v>
      </c>
      <c r="X18" s="50">
        <f t="shared" si="4"/>
        <v>3.3862631520705233E-2</v>
      </c>
      <c r="Y18" s="50">
        <f t="shared" si="5"/>
        <v>2.10326903855312E-2</v>
      </c>
      <c r="Z18" s="48"/>
      <c r="AA18" s="17"/>
    </row>
    <row r="19" spans="1:27" ht="15" thickBot="1" x14ac:dyDescent="0.35">
      <c r="A19" s="22"/>
      <c r="B19" s="5" t="s">
        <v>52</v>
      </c>
      <c r="C19" s="11" t="s">
        <v>54</v>
      </c>
      <c r="D19" s="11" t="s">
        <v>30</v>
      </c>
      <c r="E19" s="11" t="s">
        <v>7</v>
      </c>
      <c r="F19" s="11"/>
      <c r="G19" s="11" t="s">
        <v>51</v>
      </c>
      <c r="H19" s="14">
        <v>10603</v>
      </c>
      <c r="I19" s="11">
        <v>0</v>
      </c>
      <c r="J19">
        <v>-25</v>
      </c>
      <c r="K19">
        <v>-40</v>
      </c>
      <c r="L19">
        <v>-55</v>
      </c>
      <c r="M19">
        <v>-70</v>
      </c>
      <c r="N19">
        <v>-85</v>
      </c>
      <c r="O19">
        <v>-100</v>
      </c>
      <c r="P19" s="20">
        <f>VLOOKUP($H19,'HVRA extents'!$B$2:$D$38,2,FALSE)</f>
        <v>80456</v>
      </c>
      <c r="Q19" s="20">
        <f t="shared" si="1"/>
        <v>17892.971892000001</v>
      </c>
      <c r="R19" s="16"/>
      <c r="S19" s="12"/>
      <c r="T19" s="41">
        <v>59</v>
      </c>
      <c r="U19" s="39" t="str">
        <f t="shared" si="2"/>
        <v>PEOPLE - High</v>
      </c>
      <c r="V19" s="37">
        <f t="shared" si="3"/>
        <v>14.139623788592404</v>
      </c>
      <c r="W19" s="52">
        <f t="shared" si="0"/>
        <v>1137617.5715349906</v>
      </c>
      <c r="X19" s="50">
        <f t="shared" si="4"/>
        <v>0.18315642901713347</v>
      </c>
      <c r="Y19" s="50">
        <f t="shared" si="5"/>
        <v>0.11376175715349905</v>
      </c>
      <c r="Z19" s="48"/>
      <c r="AA19" s="17"/>
    </row>
    <row r="20" spans="1:27" x14ac:dyDescent="0.3">
      <c r="A20" s="22"/>
      <c r="B20" s="5" t="s">
        <v>52</v>
      </c>
      <c r="C20" s="11" t="s">
        <v>53</v>
      </c>
      <c r="D20" s="11" t="s">
        <v>62</v>
      </c>
      <c r="E20" s="11" t="s">
        <v>9</v>
      </c>
      <c r="F20" s="11"/>
      <c r="G20" s="11" t="s">
        <v>51</v>
      </c>
      <c r="H20" s="14">
        <v>10701</v>
      </c>
      <c r="I20" s="11">
        <v>0</v>
      </c>
      <c r="J20">
        <v>-10</v>
      </c>
      <c r="K20">
        <v>-25</v>
      </c>
      <c r="L20">
        <v>-40</v>
      </c>
      <c r="M20">
        <v>-55</v>
      </c>
      <c r="N20">
        <v>-70</v>
      </c>
      <c r="O20">
        <v>-85</v>
      </c>
      <c r="P20" s="20">
        <f>VLOOKUP($H20,'HVRA extents'!$B$2:$D$38,2,FALSE)</f>
        <v>52783</v>
      </c>
      <c r="Q20" s="20">
        <f t="shared" si="1"/>
        <v>11738.6488935</v>
      </c>
      <c r="R20" s="16"/>
      <c r="S20" s="12"/>
      <c r="T20" s="71">
        <v>100</v>
      </c>
      <c r="U20" s="39" t="str">
        <f t="shared" si="2"/>
        <v>PEOPLE - Vhigh</v>
      </c>
      <c r="V20" s="37">
        <f t="shared" si="3"/>
        <v>23.965464048461701</v>
      </c>
      <c r="W20" s="52">
        <f t="shared" si="0"/>
        <v>1264969.088869954</v>
      </c>
      <c r="X20" s="50">
        <f t="shared" si="4"/>
        <v>0.20366002330806257</v>
      </c>
      <c r="Y20" s="50">
        <f t="shared" si="5"/>
        <v>0.12649690888699541</v>
      </c>
      <c r="Z20" s="48"/>
      <c r="AA20" s="17"/>
    </row>
    <row r="21" spans="1:27" x14ac:dyDescent="0.3">
      <c r="A21" s="22"/>
      <c r="B21" s="5" t="s">
        <v>52</v>
      </c>
      <c r="C21" s="11" t="s">
        <v>53</v>
      </c>
      <c r="D21" s="11" t="s">
        <v>62</v>
      </c>
      <c r="E21" s="11" t="s">
        <v>8</v>
      </c>
      <c r="F21" s="11"/>
      <c r="G21" s="11" t="s">
        <v>51</v>
      </c>
      <c r="H21" s="14">
        <v>10702</v>
      </c>
      <c r="I21" s="11">
        <v>0</v>
      </c>
      <c r="J21">
        <v>-20</v>
      </c>
      <c r="K21">
        <v>-35</v>
      </c>
      <c r="L21">
        <v>-50</v>
      </c>
      <c r="M21">
        <v>-65</v>
      </c>
      <c r="N21">
        <v>-80</v>
      </c>
      <c r="O21">
        <v>-95</v>
      </c>
      <c r="P21" s="20">
        <f>VLOOKUP($H21,'HVRA extents'!$B$2:$D$38,2,FALSE)</f>
        <v>2494</v>
      </c>
      <c r="Q21" s="20">
        <f t="shared" si="1"/>
        <v>554.651883</v>
      </c>
      <c r="R21" s="16"/>
      <c r="S21" s="12"/>
      <c r="T21" s="41">
        <v>100</v>
      </c>
      <c r="U21" s="39" t="str">
        <f t="shared" si="2"/>
        <v>PEOPLE - Vhigh</v>
      </c>
      <c r="V21" s="37">
        <f t="shared" si="3"/>
        <v>23.965464048461701</v>
      </c>
      <c r="W21" s="52">
        <f t="shared" si="0"/>
        <v>59769.867336863485</v>
      </c>
      <c r="X21" s="50">
        <f t="shared" si="4"/>
        <v>9.6229486412350209E-3</v>
      </c>
      <c r="Y21" s="50">
        <f t="shared" si="5"/>
        <v>5.9769867336863488E-3</v>
      </c>
      <c r="Z21" s="48"/>
      <c r="AA21" s="17"/>
    </row>
    <row r="22" spans="1:27" ht="15" thickBot="1" x14ac:dyDescent="0.35">
      <c r="A22" s="22"/>
      <c r="B22" s="55" t="s">
        <v>52</v>
      </c>
      <c r="C22" s="27" t="s">
        <v>53</v>
      </c>
      <c r="D22" s="27" t="s">
        <v>62</v>
      </c>
      <c r="E22" s="27" t="s">
        <v>7</v>
      </c>
      <c r="F22" s="27"/>
      <c r="G22" s="27" t="s">
        <v>51</v>
      </c>
      <c r="H22" s="28">
        <v>10703</v>
      </c>
      <c r="I22" s="27">
        <v>0</v>
      </c>
      <c r="J22" s="26">
        <v>-25</v>
      </c>
      <c r="K22" s="26">
        <v>-40</v>
      </c>
      <c r="L22" s="26">
        <v>-55</v>
      </c>
      <c r="M22" s="26">
        <v>-70</v>
      </c>
      <c r="N22" s="26">
        <v>-85</v>
      </c>
      <c r="O22" s="26">
        <v>-100</v>
      </c>
      <c r="P22" s="29">
        <f>VLOOKUP($H22,'HVRA extents'!$B$2:$D$38,2,FALSE)</f>
        <v>48425</v>
      </c>
      <c r="Q22" s="29">
        <f t="shared" si="1"/>
        <v>10769.4536625</v>
      </c>
      <c r="R22" s="30"/>
      <c r="S22" s="31"/>
      <c r="T22" s="41">
        <v>100</v>
      </c>
      <c r="U22" s="39" t="str">
        <f t="shared" si="2"/>
        <v>PEOPLE - Vhigh</v>
      </c>
      <c r="V22" s="38">
        <f t="shared" si="3"/>
        <v>23.965464048461701</v>
      </c>
      <c r="W22" s="53">
        <f t="shared" si="0"/>
        <v>1160527.596546758</v>
      </c>
      <c r="X22" s="51">
        <f t="shared" si="4"/>
        <v>0.18684494304402802</v>
      </c>
      <c r="Y22" s="51">
        <f t="shared" si="5"/>
        <v>0.11605275965467579</v>
      </c>
      <c r="Z22" s="49"/>
      <c r="AA22" s="32"/>
    </row>
    <row r="23" spans="1:27" x14ac:dyDescent="0.3">
      <c r="A23" s="21" t="s">
        <v>47</v>
      </c>
      <c r="B23" s="5" t="s">
        <v>42</v>
      </c>
      <c r="C23" s="11" t="s">
        <v>84</v>
      </c>
      <c r="D23" s="11" t="s">
        <v>102</v>
      </c>
      <c r="E23" s="11" t="s">
        <v>9</v>
      </c>
      <c r="F23" s="11"/>
      <c r="G23" s="11" t="s">
        <v>83</v>
      </c>
      <c r="H23" s="14">
        <v>20101</v>
      </c>
      <c r="I23" s="11">
        <v>60</v>
      </c>
      <c r="J23">
        <v>0</v>
      </c>
      <c r="K23">
        <v>0</v>
      </c>
      <c r="L23">
        <v>-10</v>
      </c>
      <c r="M23">
        <v>-10</v>
      </c>
      <c r="N23">
        <v>-20</v>
      </c>
      <c r="O23">
        <v>-30</v>
      </c>
      <c r="P23" s="20">
        <f>VLOOKUP($H23,'HVRA extents'!$B$2:$D$38,2,FALSE)</f>
        <v>7263</v>
      </c>
      <c r="Q23" s="20">
        <f t="shared" si="1"/>
        <v>1615.2512534999998</v>
      </c>
      <c r="R23" s="16">
        <v>40</v>
      </c>
      <c r="S23" s="50">
        <f>R23/$R$39</f>
        <v>0.2484472049689441</v>
      </c>
      <c r="T23" s="46">
        <v>80</v>
      </c>
      <c r="U23" s="39" t="str">
        <f t="shared" si="2"/>
        <v>INFRA - Comm</v>
      </c>
      <c r="V23" s="37">
        <f t="shared" ref="V23:V29" si="6">T23*((10000000*S$23)/SUMPRODUCT(P$23:P$29,T$23:T$29))</f>
        <v>111.89992398148603</v>
      </c>
      <c r="W23" s="52">
        <f t="shared" si="0"/>
        <v>812729.14787753299</v>
      </c>
      <c r="X23" s="50">
        <f>W23/SUM(W$23:W$29)</f>
        <v>0.32712348202070701</v>
      </c>
      <c r="Y23" s="50">
        <f t="shared" ref="Y23:Y32" si="7">W23/SUM(W$2:W$38)</f>
        <v>8.1272914787753295E-2</v>
      </c>
      <c r="Z23" s="48" t="s">
        <v>91</v>
      </c>
      <c r="AA23" s="17" t="s">
        <v>86</v>
      </c>
    </row>
    <row r="24" spans="1:27" x14ac:dyDescent="0.3">
      <c r="A24" s="22"/>
      <c r="B24" s="5" t="s">
        <v>42</v>
      </c>
      <c r="C24" s="11" t="s">
        <v>84</v>
      </c>
      <c r="D24" s="11" t="s">
        <v>102</v>
      </c>
      <c r="E24" s="11" t="s">
        <v>8</v>
      </c>
      <c r="F24" s="11"/>
      <c r="G24" s="11" t="s">
        <v>83</v>
      </c>
      <c r="H24" s="14">
        <v>20102</v>
      </c>
      <c r="I24" s="11">
        <v>60</v>
      </c>
      <c r="J24">
        <v>0</v>
      </c>
      <c r="K24">
        <v>-5</v>
      </c>
      <c r="L24">
        <v>-15</v>
      </c>
      <c r="M24">
        <v>-20</v>
      </c>
      <c r="N24">
        <v>-40</v>
      </c>
      <c r="O24">
        <v>-50</v>
      </c>
      <c r="P24" s="20">
        <f>VLOOKUP($H24,'HVRA extents'!$B$2:$D$38,2,FALSE)</f>
        <v>564</v>
      </c>
      <c r="Q24" s="20">
        <f t="shared" si="1"/>
        <v>125.430498</v>
      </c>
      <c r="R24" s="16"/>
      <c r="S24" s="12"/>
      <c r="T24" s="43">
        <v>80</v>
      </c>
      <c r="U24" s="39" t="str">
        <f t="shared" si="2"/>
        <v>INFRA - Comm</v>
      </c>
      <c r="V24" s="37">
        <f t="shared" si="6"/>
        <v>111.89992398148603</v>
      </c>
      <c r="W24" s="52">
        <f t="shared" si="0"/>
        <v>63111.557125558116</v>
      </c>
      <c r="X24" s="50">
        <f t="shared" ref="X24:X29" si="8">W24/SUM(W$23:W$29)</f>
        <v>2.540240174303714E-2</v>
      </c>
      <c r="Y24" s="50">
        <f t="shared" si="7"/>
        <v>6.3111557125558118E-3</v>
      </c>
      <c r="Z24" s="48"/>
      <c r="AA24" s="17"/>
    </row>
    <row r="25" spans="1:27" ht="15" thickBot="1" x14ac:dyDescent="0.35">
      <c r="A25" s="24"/>
      <c r="B25" s="5" t="s">
        <v>42</v>
      </c>
      <c r="C25" s="11" t="s">
        <v>84</v>
      </c>
      <c r="D25" s="11" t="s">
        <v>102</v>
      </c>
      <c r="E25" s="11" t="s">
        <v>7</v>
      </c>
      <c r="F25" s="11"/>
      <c r="G25" s="11" t="s">
        <v>83</v>
      </c>
      <c r="H25" s="14">
        <v>20103</v>
      </c>
      <c r="I25" s="11">
        <v>60</v>
      </c>
      <c r="J25">
        <v>0</v>
      </c>
      <c r="K25">
        <v>-10</v>
      </c>
      <c r="L25">
        <v>-20</v>
      </c>
      <c r="M25">
        <v>-30</v>
      </c>
      <c r="N25">
        <v>-40</v>
      </c>
      <c r="O25">
        <v>-50</v>
      </c>
      <c r="P25" s="20">
        <f>VLOOKUP($H25,'HVRA extents'!$B$2:$D$38,2,FALSE)</f>
        <v>3109</v>
      </c>
      <c r="Q25" s="20">
        <f t="shared" si="1"/>
        <v>691.42450050000002</v>
      </c>
      <c r="R25" s="16"/>
      <c r="S25" s="12"/>
      <c r="T25" s="44">
        <v>80</v>
      </c>
      <c r="U25" s="39" t="str">
        <f t="shared" si="2"/>
        <v>INFRA - Comm</v>
      </c>
      <c r="V25" s="37">
        <f t="shared" si="6"/>
        <v>111.89992398148603</v>
      </c>
      <c r="W25" s="52">
        <f t="shared" si="0"/>
        <v>347896.86365844007</v>
      </c>
      <c r="X25" s="50">
        <f t="shared" si="8"/>
        <v>0.14002848762252212</v>
      </c>
      <c r="Y25" s="50">
        <f t="shared" si="7"/>
        <v>3.4789686365844008E-2</v>
      </c>
      <c r="Z25" s="48"/>
      <c r="AA25" s="17"/>
    </row>
    <row r="26" spans="1:27" x14ac:dyDescent="0.3">
      <c r="A26" s="25"/>
      <c r="B26" s="5" t="s">
        <v>42</v>
      </c>
      <c r="C26" s="11" t="s">
        <v>22</v>
      </c>
      <c r="D26" s="11" t="s">
        <v>44</v>
      </c>
      <c r="E26" s="11" t="s">
        <v>20</v>
      </c>
      <c r="F26" s="11"/>
      <c r="G26" s="11" t="s">
        <v>80</v>
      </c>
      <c r="H26" s="14">
        <v>20201</v>
      </c>
      <c r="I26" s="11">
        <v>30</v>
      </c>
      <c r="J26">
        <v>0</v>
      </c>
      <c r="K26">
        <v>0</v>
      </c>
      <c r="L26">
        <v>-20</v>
      </c>
      <c r="M26">
        <v>-30</v>
      </c>
      <c r="N26">
        <v>-50</v>
      </c>
      <c r="O26">
        <v>-60</v>
      </c>
      <c r="P26" s="20">
        <f>VLOOKUP($H26,'HVRA extents'!$B$2:$D$38,2,FALSE)</f>
        <v>3315</v>
      </c>
      <c r="Q26" s="20">
        <f t="shared" si="1"/>
        <v>737.2377674999999</v>
      </c>
      <c r="R26" s="16"/>
      <c r="S26" s="12"/>
      <c r="T26" s="43">
        <v>20</v>
      </c>
      <c r="U26" s="39" t="str">
        <f t="shared" si="2"/>
        <v>INFRA - Trans</v>
      </c>
      <c r="V26" s="37">
        <f t="shared" si="6"/>
        <v>27.974980995371507</v>
      </c>
      <c r="W26" s="52">
        <f t="shared" si="0"/>
        <v>92737.061999656551</v>
      </c>
      <c r="X26" s="50">
        <f t="shared" si="8"/>
        <v>3.732666745486176E-2</v>
      </c>
      <c r="Y26" s="50">
        <f t="shared" si="7"/>
        <v>9.2737061999656548E-3</v>
      </c>
      <c r="Z26" s="48" t="s">
        <v>10</v>
      </c>
      <c r="AA26" s="17" t="s">
        <v>24</v>
      </c>
    </row>
    <row r="27" spans="1:27" ht="15" thickBot="1" x14ac:dyDescent="0.35">
      <c r="A27" s="25"/>
      <c r="B27" s="5" t="s">
        <v>42</v>
      </c>
      <c r="C27" s="11" t="s">
        <v>22</v>
      </c>
      <c r="D27" s="11" t="s">
        <v>44</v>
      </c>
      <c r="E27" s="11" t="s">
        <v>21</v>
      </c>
      <c r="F27" s="11"/>
      <c r="G27" s="11" t="s">
        <v>80</v>
      </c>
      <c r="H27" s="14">
        <v>20202</v>
      </c>
      <c r="I27" s="11">
        <v>30</v>
      </c>
      <c r="J27">
        <v>-40</v>
      </c>
      <c r="K27">
        <v>-50</v>
      </c>
      <c r="L27">
        <v>-70</v>
      </c>
      <c r="M27">
        <v>-90</v>
      </c>
      <c r="N27">
        <v>-100</v>
      </c>
      <c r="O27">
        <v>-100</v>
      </c>
      <c r="P27" s="20">
        <f>VLOOKUP($H27,'HVRA extents'!$B$2:$D$38,2,FALSE)</f>
        <v>37141</v>
      </c>
      <c r="Q27" s="20">
        <f t="shared" si="1"/>
        <v>8259.9541245</v>
      </c>
      <c r="R27" s="16"/>
      <c r="S27" s="12"/>
      <c r="T27" s="43">
        <v>20</v>
      </c>
      <c r="U27" s="39" t="str">
        <f t="shared" si="2"/>
        <v>INFRA - Trans</v>
      </c>
      <c r="V27" s="37">
        <f t="shared" si="6"/>
        <v>27.974980995371507</v>
      </c>
      <c r="W27" s="52">
        <f t="shared" si="0"/>
        <v>1039018.7691490931</v>
      </c>
      <c r="X27" s="50">
        <f t="shared" si="8"/>
        <v>0.41820505458250995</v>
      </c>
      <c r="Y27" s="50">
        <f t="shared" si="7"/>
        <v>0.10390187691490931</v>
      </c>
      <c r="Z27" s="48"/>
      <c r="AA27" s="17"/>
    </row>
    <row r="28" spans="1:27" ht="15" thickBot="1" x14ac:dyDescent="0.35">
      <c r="A28" s="25"/>
      <c r="B28" s="5" t="s">
        <v>42</v>
      </c>
      <c r="C28" s="10" t="s">
        <v>75</v>
      </c>
      <c r="D28" s="10" t="s">
        <v>77</v>
      </c>
      <c r="E28" s="11"/>
      <c r="F28" s="10"/>
      <c r="G28" s="10" t="s">
        <v>81</v>
      </c>
      <c r="H28" s="14">
        <v>20300</v>
      </c>
      <c r="I28" s="11">
        <v>60</v>
      </c>
      <c r="J28">
        <v>0</v>
      </c>
      <c r="K28">
        <v>0</v>
      </c>
      <c r="L28">
        <v>-10</v>
      </c>
      <c r="M28">
        <v>-20</v>
      </c>
      <c r="N28">
        <v>-30</v>
      </c>
      <c r="O28">
        <v>-40</v>
      </c>
      <c r="P28" s="20">
        <f>VLOOKUP($H28,'HVRA extents'!$B$2:$D$38,2,FALSE)</f>
        <v>819</v>
      </c>
      <c r="Q28" s="20">
        <f t="shared" si="1"/>
        <v>182.14109549999998</v>
      </c>
      <c r="S28" s="12"/>
      <c r="T28" s="45">
        <v>90</v>
      </c>
      <c r="U28" s="39" t="str">
        <f t="shared" si="2"/>
        <v>INFRA - Sub</v>
      </c>
      <c r="V28" s="37">
        <f t="shared" si="6"/>
        <v>125.88741447917178</v>
      </c>
      <c r="W28" s="52">
        <f t="shared" si="0"/>
        <v>103101.79245844169</v>
      </c>
      <c r="X28" s="50">
        <f t="shared" si="8"/>
        <v>4.1498471464522783E-2</v>
      </c>
      <c r="Y28" s="50">
        <f t="shared" si="7"/>
        <v>1.0310179245844169E-2</v>
      </c>
      <c r="Z28" s="48"/>
      <c r="AA28" s="17" t="s">
        <v>87</v>
      </c>
    </row>
    <row r="29" spans="1:27" ht="15" thickBot="1" x14ac:dyDescent="0.35">
      <c r="A29" s="25"/>
      <c r="B29" s="55" t="s">
        <v>42</v>
      </c>
      <c r="C29" s="33" t="s">
        <v>76</v>
      </c>
      <c r="D29" s="33" t="s">
        <v>78</v>
      </c>
      <c r="E29" s="27"/>
      <c r="F29" s="33"/>
      <c r="G29" s="33" t="s">
        <v>82</v>
      </c>
      <c r="H29" s="28">
        <v>20400</v>
      </c>
      <c r="I29" s="27">
        <v>60</v>
      </c>
      <c r="J29" s="26">
        <v>0</v>
      </c>
      <c r="K29" s="26">
        <v>0</v>
      </c>
      <c r="L29" s="26">
        <v>0</v>
      </c>
      <c r="M29" s="26">
        <v>-10</v>
      </c>
      <c r="N29" s="26">
        <v>-20</v>
      </c>
      <c r="O29" s="26">
        <v>-30</v>
      </c>
      <c r="P29" s="29">
        <f>VLOOKUP($H29,'HVRA extents'!$B$2:$D$38,2,FALSE)</f>
        <v>185</v>
      </c>
      <c r="Q29" s="29">
        <f t="shared" si="1"/>
        <v>41.142982499999995</v>
      </c>
      <c r="R29" s="34"/>
      <c r="S29" s="31"/>
      <c r="T29" s="44">
        <v>100</v>
      </c>
      <c r="U29" s="39" t="str">
        <f t="shared" si="2"/>
        <v>INFRA - Pplant</v>
      </c>
      <c r="V29" s="38">
        <f t="shared" si="6"/>
        <v>139.87490497685752</v>
      </c>
      <c r="W29" s="53">
        <f t="shared" si="0"/>
        <v>25876.857420718643</v>
      </c>
      <c r="X29" s="51">
        <f t="shared" si="8"/>
        <v>1.0415435111839254E-2</v>
      </c>
      <c r="Y29" s="51">
        <f t="shared" si="7"/>
        <v>2.5876857420718642E-3</v>
      </c>
      <c r="Z29" s="49"/>
      <c r="AA29" s="32" t="s">
        <v>88</v>
      </c>
    </row>
    <row r="30" spans="1:27" x14ac:dyDescent="0.3">
      <c r="A30" s="21" t="s">
        <v>49</v>
      </c>
      <c r="B30" s="5" t="s">
        <v>50</v>
      </c>
      <c r="C30" s="10"/>
      <c r="D30" s="10"/>
      <c r="E30" s="11" t="s">
        <v>9</v>
      </c>
      <c r="F30" s="10"/>
      <c r="G30" s="10" t="s">
        <v>72</v>
      </c>
      <c r="H30" s="14">
        <v>30101</v>
      </c>
      <c r="I30" s="11">
        <v>60</v>
      </c>
      <c r="J30">
        <v>-10</v>
      </c>
      <c r="K30">
        <v>-25</v>
      </c>
      <c r="L30">
        <v>-40</v>
      </c>
      <c r="M30">
        <v>-55</v>
      </c>
      <c r="N30">
        <v>-70</v>
      </c>
      <c r="O30">
        <v>-85</v>
      </c>
      <c r="P30" s="20">
        <f>VLOOKUP($H30,'HVRA extents'!$B$2:$D$38,2,FALSE)</f>
        <v>520</v>
      </c>
      <c r="Q30" s="20">
        <f t="shared" si="1"/>
        <v>115.64514</v>
      </c>
      <c r="R30" s="5">
        <v>1</v>
      </c>
      <c r="S30" s="50">
        <f>R30/$R$39</f>
        <v>6.2111801242236021E-3</v>
      </c>
      <c r="T30" s="43">
        <v>100</v>
      </c>
      <c r="U30" s="39" t="str">
        <f t="shared" si="2"/>
        <v xml:space="preserve">HIST - </v>
      </c>
      <c r="V30" s="37">
        <f>T30*((10000000*S$30)/SUMPRODUCT(P$30:P$32,T$30:T$32))</f>
        <v>67.512827437213062</v>
      </c>
      <c r="W30" s="52">
        <f t="shared" si="0"/>
        <v>35106.67026735079</v>
      </c>
      <c r="X30" s="50">
        <f>W30/SUM(W$30:W$32)</f>
        <v>0.56521739130434778</v>
      </c>
      <c r="Y30" s="50">
        <f t="shared" si="7"/>
        <v>3.5106670267350789E-3</v>
      </c>
      <c r="Z30" s="48"/>
      <c r="AA30" s="17"/>
    </row>
    <row r="31" spans="1:27" x14ac:dyDescent="0.3">
      <c r="A31" s="25"/>
      <c r="B31" s="5" t="s">
        <v>50</v>
      </c>
      <c r="C31" s="10"/>
      <c r="D31" s="10"/>
      <c r="E31" s="11" t="s">
        <v>8</v>
      </c>
      <c r="F31" s="10"/>
      <c r="G31" s="10" t="s">
        <v>72</v>
      </c>
      <c r="H31" s="14">
        <v>30102</v>
      </c>
      <c r="I31" s="11">
        <v>60</v>
      </c>
      <c r="J31">
        <v>-20</v>
      </c>
      <c r="K31">
        <v>-35</v>
      </c>
      <c r="L31">
        <v>-50</v>
      </c>
      <c r="M31">
        <v>-65</v>
      </c>
      <c r="N31">
        <v>-80</v>
      </c>
      <c r="O31">
        <v>-95</v>
      </c>
      <c r="P31" s="20">
        <f>VLOOKUP($H31,'HVRA extents'!$B$2:$D$38,2,FALSE)</f>
        <v>39</v>
      </c>
      <c r="Q31" s="20">
        <f t="shared" si="1"/>
        <v>8.6733855000000002</v>
      </c>
      <c r="S31" s="12"/>
      <c r="T31" s="43">
        <v>100</v>
      </c>
      <c r="U31" s="39" t="str">
        <f t="shared" si="2"/>
        <v xml:space="preserve">HIST - </v>
      </c>
      <c r="V31" s="37">
        <f t="shared" ref="V31:V32" si="9">T31*((10000000*S$30)/SUMPRODUCT(P$30:P$32,T$30:T$32))</f>
        <v>67.512827437213062</v>
      </c>
      <c r="W31" s="52">
        <f t="shared" si="0"/>
        <v>2633.0002700513096</v>
      </c>
      <c r="X31" s="50">
        <f t="shared" ref="X31:X32" si="10">W31/SUM(W$30:W$32)</f>
        <v>4.2391304347826092E-2</v>
      </c>
      <c r="Y31" s="50">
        <f t="shared" si="7"/>
        <v>2.6330002700513094E-4</v>
      </c>
      <c r="Z31" s="48"/>
      <c r="AA31" s="17"/>
    </row>
    <row r="32" spans="1:27" ht="15" thickBot="1" x14ac:dyDescent="0.35">
      <c r="A32" s="25"/>
      <c r="B32" s="5" t="s">
        <v>50</v>
      </c>
      <c r="C32" s="33"/>
      <c r="D32" s="33"/>
      <c r="E32" s="27" t="s">
        <v>7</v>
      </c>
      <c r="F32" s="33"/>
      <c r="G32" s="33" t="s">
        <v>72</v>
      </c>
      <c r="H32" s="28">
        <v>30103</v>
      </c>
      <c r="I32" s="27">
        <v>60</v>
      </c>
      <c r="J32" s="26">
        <v>-25</v>
      </c>
      <c r="K32" s="26">
        <v>-40</v>
      </c>
      <c r="L32" s="26">
        <v>-55</v>
      </c>
      <c r="M32" s="26">
        <v>-70</v>
      </c>
      <c r="N32" s="26">
        <v>-85</v>
      </c>
      <c r="O32" s="26">
        <v>-100</v>
      </c>
      <c r="P32" s="29">
        <f>VLOOKUP($H32,'HVRA extents'!$B$2:$D$38,2,FALSE)</f>
        <v>361</v>
      </c>
      <c r="Q32" s="29">
        <f t="shared" si="1"/>
        <v>80.284414499999997</v>
      </c>
      <c r="R32" s="34"/>
      <c r="S32" s="31"/>
      <c r="T32" s="44">
        <v>100</v>
      </c>
      <c r="U32" s="39" t="str">
        <f t="shared" si="2"/>
        <v xml:space="preserve">HIST - </v>
      </c>
      <c r="V32" s="37">
        <f t="shared" si="9"/>
        <v>67.512827437213062</v>
      </c>
      <c r="W32" s="53">
        <f t="shared" si="0"/>
        <v>24372.130704833915</v>
      </c>
      <c r="X32" s="51">
        <f t="shared" si="10"/>
        <v>0.3923913043478261</v>
      </c>
      <c r="Y32" s="51">
        <f t="shared" si="7"/>
        <v>2.4372130704833914E-3</v>
      </c>
      <c r="Z32" s="49"/>
      <c r="AA32" s="32"/>
    </row>
    <row r="33" spans="1:27" x14ac:dyDescent="0.3">
      <c r="A33" s="21" t="s">
        <v>48</v>
      </c>
      <c r="B33" s="56" t="s">
        <v>43</v>
      </c>
      <c r="C33"/>
      <c r="D33"/>
      <c r="E33" t="s">
        <v>73</v>
      </c>
      <c r="F33" t="s">
        <v>9</v>
      </c>
      <c r="G33" t="s">
        <v>79</v>
      </c>
      <c r="H33" s="15">
        <v>40101</v>
      </c>
      <c r="I33" s="11">
        <v>0</v>
      </c>
      <c r="J33">
        <v>0</v>
      </c>
      <c r="K33">
        <v>0</v>
      </c>
      <c r="L33">
        <v>0</v>
      </c>
      <c r="M33">
        <v>-10</v>
      </c>
      <c r="N33">
        <v>-10</v>
      </c>
      <c r="O33">
        <v>-20</v>
      </c>
      <c r="P33" s="20">
        <f>VLOOKUP($H33,'HVRA extents'!$B$2:$D$38,2,FALSE)</f>
        <v>612131</v>
      </c>
      <c r="Q33" s="20">
        <f t="shared" si="1"/>
        <v>136134.5676795</v>
      </c>
      <c r="R33" s="16">
        <v>20</v>
      </c>
      <c r="S33" s="50">
        <f>R33/$R$39</f>
        <v>0.12422360248447205</v>
      </c>
      <c r="T33" s="43">
        <v>100</v>
      </c>
      <c r="U33" s="39" t="str">
        <f t="shared" si="2"/>
        <v xml:space="preserve">WATER - </v>
      </c>
      <c r="V33" s="47">
        <f t="shared" ref="V33:V38" si="11">T33*((10000000*S$33)/SUMPRODUCT(P$33:P$38,T$33:T$38))</f>
        <v>0.36842209022452882</v>
      </c>
      <c r="W33" s="52">
        <f t="shared" si="0"/>
        <v>225522.58251123104</v>
      </c>
      <c r="X33" s="50">
        <f t="shared" ref="X33:X38" si="12">W33/SUM(W$33:W$38)</f>
        <v>0.181545678921541</v>
      </c>
      <c r="Y33" s="50">
        <f t="shared" ref="Y33:Y38" si="13">W33/SUM(W$2:W$38)</f>
        <v>2.2552258251123104E-2</v>
      </c>
      <c r="Z33" s="48" t="s">
        <v>89</v>
      </c>
      <c r="AA33" s="17" t="s">
        <v>90</v>
      </c>
    </row>
    <row r="34" spans="1:27" x14ac:dyDescent="0.3">
      <c r="A34" s="22"/>
      <c r="B34" s="5" t="s">
        <v>43</v>
      </c>
      <c r="C34"/>
      <c r="D34"/>
      <c r="E34" t="s">
        <v>73</v>
      </c>
      <c r="F34" t="s">
        <v>8</v>
      </c>
      <c r="G34" t="s">
        <v>79</v>
      </c>
      <c r="H34" s="15">
        <v>40102</v>
      </c>
      <c r="I34" s="11">
        <v>0</v>
      </c>
      <c r="J34">
        <v>0</v>
      </c>
      <c r="K34">
        <v>0</v>
      </c>
      <c r="L34">
        <v>-5</v>
      </c>
      <c r="M34">
        <v>-10</v>
      </c>
      <c r="N34">
        <v>-40</v>
      </c>
      <c r="O34">
        <v>-60</v>
      </c>
      <c r="P34" s="20">
        <f>VLOOKUP($H34,'HVRA extents'!$B$2:$D$38,2,FALSE)</f>
        <v>163349</v>
      </c>
      <c r="Q34" s="20">
        <f t="shared" si="1"/>
        <v>36327.919180500001</v>
      </c>
      <c r="R34" s="16"/>
      <c r="S34" s="13"/>
      <c r="T34" s="43">
        <v>100</v>
      </c>
      <c r="U34" s="39" t="str">
        <f t="shared" si="2"/>
        <v xml:space="preserve">WATER - </v>
      </c>
      <c r="V34" s="37">
        <f t="shared" si="11"/>
        <v>0.36842209022452882</v>
      </c>
      <c r="W34" s="52">
        <f t="shared" si="0"/>
        <v>60181.380016086558</v>
      </c>
      <c r="X34" s="50">
        <f t="shared" si="12"/>
        <v>4.8446010912949679E-2</v>
      </c>
      <c r="Y34" s="50">
        <f t="shared" si="13"/>
        <v>6.018138001608656E-3</v>
      </c>
      <c r="Z34" s="48"/>
      <c r="AA34" s="17"/>
    </row>
    <row r="35" spans="1:27" x14ac:dyDescent="0.3">
      <c r="A35" s="22"/>
      <c r="B35" s="5" t="s">
        <v>43</v>
      </c>
      <c r="C35"/>
      <c r="D35"/>
      <c r="E35" t="s">
        <v>73</v>
      </c>
      <c r="F35" t="s">
        <v>7</v>
      </c>
      <c r="G35" t="s">
        <v>79</v>
      </c>
      <c r="H35" s="15">
        <v>40103</v>
      </c>
      <c r="I35" s="11">
        <v>0</v>
      </c>
      <c r="J35">
        <v>0</v>
      </c>
      <c r="K35">
        <v>0</v>
      </c>
      <c r="L35">
        <v>-5</v>
      </c>
      <c r="M35">
        <v>-20</v>
      </c>
      <c r="N35">
        <v>-50</v>
      </c>
      <c r="O35">
        <v>-70</v>
      </c>
      <c r="P35" s="20">
        <f>VLOOKUP($H35,'HVRA extents'!$B$2:$D$38,2,FALSE)</f>
        <v>1225112</v>
      </c>
      <c r="Q35" s="20">
        <f t="shared" si="1"/>
        <v>272458.17068400001</v>
      </c>
      <c r="R35" s="16"/>
      <c r="S35" s="13"/>
      <c r="T35" s="43">
        <v>100</v>
      </c>
      <c r="U35" s="39" t="str">
        <f t="shared" si="2"/>
        <v xml:space="preserve">WATER - </v>
      </c>
      <c r="V35" s="37">
        <f t="shared" si="11"/>
        <v>0.36842209022452882</v>
      </c>
      <c r="W35" s="52">
        <f t="shared" si="0"/>
        <v>451358.32379915297</v>
      </c>
      <c r="X35" s="50">
        <f t="shared" si="12"/>
        <v>0.36334345065831813</v>
      </c>
      <c r="Y35" s="50">
        <f t="shared" si="13"/>
        <v>4.5135832379915294E-2</v>
      </c>
      <c r="Z35" s="48"/>
      <c r="AA35" s="17"/>
    </row>
    <row r="36" spans="1:27" x14ac:dyDescent="0.3">
      <c r="A36" s="22"/>
      <c r="B36" s="5" t="s">
        <v>43</v>
      </c>
      <c r="C36"/>
      <c r="D36"/>
      <c r="E36" t="s">
        <v>74</v>
      </c>
      <c r="F36" t="s">
        <v>9</v>
      </c>
      <c r="G36" t="s">
        <v>79</v>
      </c>
      <c r="H36" s="15">
        <v>40201</v>
      </c>
      <c r="I36" s="11">
        <v>0</v>
      </c>
      <c r="J36">
        <v>0</v>
      </c>
      <c r="K36">
        <v>0</v>
      </c>
      <c r="L36">
        <v>-10</v>
      </c>
      <c r="M36">
        <v>-10</v>
      </c>
      <c r="N36">
        <v>-20</v>
      </c>
      <c r="O36">
        <v>-30</v>
      </c>
      <c r="P36" s="20">
        <f>VLOOKUP($H36,'HVRA extents'!$B$2:$D$38,2,FALSE)</f>
        <v>344480</v>
      </c>
      <c r="Q36" s="20">
        <f t="shared" si="1"/>
        <v>76610.457359999986</v>
      </c>
      <c r="R36" s="16"/>
      <c r="S36" s="13"/>
      <c r="T36" s="43">
        <v>100</v>
      </c>
      <c r="U36" s="39" t="str">
        <f t="shared" si="2"/>
        <v xml:space="preserve">WATER - </v>
      </c>
      <c r="V36" s="37">
        <f t="shared" si="11"/>
        <v>0.36842209022452882</v>
      </c>
      <c r="W36" s="52">
        <f t="shared" si="0"/>
        <v>126914.04164054569</v>
      </c>
      <c r="X36" s="50">
        <f t="shared" si="12"/>
        <v>0.10216580352063928</v>
      </c>
      <c r="Y36" s="50">
        <f t="shared" si="13"/>
        <v>1.2691404164054568E-2</v>
      </c>
      <c r="Z36" s="48"/>
      <c r="AA36" s="17"/>
    </row>
    <row r="37" spans="1:27" x14ac:dyDescent="0.3">
      <c r="A37" s="22"/>
      <c r="B37" s="5" t="s">
        <v>43</v>
      </c>
      <c r="C37"/>
      <c r="D37"/>
      <c r="E37" t="s">
        <v>74</v>
      </c>
      <c r="F37" t="s">
        <v>8</v>
      </c>
      <c r="G37" t="s">
        <v>79</v>
      </c>
      <c r="H37" s="15">
        <v>40202</v>
      </c>
      <c r="I37" s="11">
        <v>0</v>
      </c>
      <c r="J37">
        <v>0</v>
      </c>
      <c r="K37">
        <v>-5</v>
      </c>
      <c r="L37">
        <v>-10</v>
      </c>
      <c r="M37">
        <v>-40</v>
      </c>
      <c r="N37">
        <v>-60</v>
      </c>
      <c r="O37">
        <v>-90</v>
      </c>
      <c r="P37" s="20">
        <f>VLOOKUP($H37,'HVRA extents'!$B$2:$D$38,2,FALSE)</f>
        <v>74914</v>
      </c>
      <c r="Q37" s="20">
        <f t="shared" si="1"/>
        <v>16660.461572999997</v>
      </c>
      <c r="R37" s="16"/>
      <c r="S37" s="13"/>
      <c r="T37" s="43">
        <v>100</v>
      </c>
      <c r="U37" s="39" t="str">
        <f t="shared" si="2"/>
        <v xml:space="preserve">WATER - </v>
      </c>
      <c r="V37" s="37">
        <f t="shared" si="11"/>
        <v>0.36842209022452882</v>
      </c>
      <c r="W37" s="52">
        <f t="shared" si="0"/>
        <v>27599.972467080352</v>
      </c>
      <c r="X37" s="50">
        <f t="shared" si="12"/>
        <v>2.2217977835999683E-2</v>
      </c>
      <c r="Y37" s="50">
        <f t="shared" si="13"/>
        <v>2.7599972467080352E-3</v>
      </c>
      <c r="Z37" s="48"/>
      <c r="AA37" s="17"/>
    </row>
    <row r="38" spans="1:27" ht="15" thickBot="1" x14ac:dyDescent="0.35">
      <c r="A38" s="23"/>
      <c r="B38" s="34" t="s">
        <v>43</v>
      </c>
      <c r="C38" s="26"/>
      <c r="D38" s="26"/>
      <c r="E38" s="26" t="s">
        <v>74</v>
      </c>
      <c r="F38" s="26" t="s">
        <v>7</v>
      </c>
      <c r="G38" s="26" t="s">
        <v>79</v>
      </c>
      <c r="H38" s="35">
        <v>40203</v>
      </c>
      <c r="I38" s="27">
        <v>0</v>
      </c>
      <c r="J38" s="26">
        <v>0</v>
      </c>
      <c r="K38" s="26">
        <v>-5</v>
      </c>
      <c r="L38" s="26">
        <v>-20</v>
      </c>
      <c r="M38" s="26">
        <v>-50</v>
      </c>
      <c r="N38" s="26">
        <v>-70</v>
      </c>
      <c r="O38" s="26">
        <v>-100</v>
      </c>
      <c r="P38" s="29">
        <f>VLOOKUP($H38,'HVRA extents'!$B$2:$D$38,2,FALSE)</f>
        <v>951788</v>
      </c>
      <c r="Q38" s="29">
        <f t="shared" si="1"/>
        <v>211672.41636599999</v>
      </c>
      <c r="R38" s="30"/>
      <c r="S38" s="36"/>
      <c r="T38" s="44">
        <v>100</v>
      </c>
      <c r="U38" s="39" t="str">
        <f t="shared" si="2"/>
        <v xml:space="preserve">WATER - </v>
      </c>
      <c r="V38" s="38">
        <f t="shared" si="11"/>
        <v>0.36842209022452882</v>
      </c>
      <c r="W38" s="53">
        <f t="shared" si="0"/>
        <v>350659.72441062384</v>
      </c>
      <c r="X38" s="51">
        <f t="shared" si="12"/>
        <v>0.2822810781505522</v>
      </c>
      <c r="Y38" s="51">
        <f t="shared" si="13"/>
        <v>3.5065972441062382E-2</v>
      </c>
      <c r="Z38" s="49"/>
      <c r="AA38" s="32"/>
    </row>
    <row r="39" spans="1:27" x14ac:dyDescent="0.3">
      <c r="A39"/>
      <c r="B39"/>
      <c r="C39"/>
      <c r="D39"/>
      <c r="E39"/>
      <c r="F39"/>
      <c r="G39"/>
      <c r="H39"/>
      <c r="I39"/>
      <c r="P39"/>
      <c r="R39" s="2">
        <f>SUM(R2:R38)</f>
        <v>161</v>
      </c>
      <c r="S39" s="3">
        <f>SUM(S2:S38)</f>
        <v>1</v>
      </c>
      <c r="T39" s="72"/>
      <c r="U39" s="39" t="str">
        <f t="shared" si="2"/>
        <v/>
      </c>
      <c r="W39" s="54"/>
    </row>
    <row r="40" spans="1:27" x14ac:dyDescent="0.3">
      <c r="A40"/>
      <c r="B40"/>
      <c r="C40"/>
      <c r="D40"/>
      <c r="E40"/>
      <c r="F40"/>
      <c r="G40"/>
      <c r="H40"/>
      <c r="I40"/>
      <c r="P40"/>
      <c r="R40"/>
      <c r="S40"/>
      <c r="T40"/>
      <c r="U40" s="39" t="str">
        <f t="shared" si="2"/>
        <v/>
      </c>
      <c r="V40"/>
      <c r="W40"/>
      <c r="X40"/>
      <c r="Y40"/>
      <c r="Z40"/>
      <c r="AA40"/>
    </row>
    <row r="41" spans="1:27" x14ac:dyDescent="0.3">
      <c r="A41"/>
      <c r="B41"/>
      <c r="C41"/>
      <c r="D41"/>
      <c r="E41"/>
      <c r="F41"/>
      <c r="G41"/>
      <c r="H41"/>
      <c r="I41"/>
      <c r="P41"/>
      <c r="R41"/>
      <c r="S41"/>
      <c r="T41"/>
      <c r="U41" s="39" t="str">
        <f t="shared" si="2"/>
        <v/>
      </c>
      <c r="V41"/>
      <c r="W41"/>
      <c r="X41"/>
      <c r="Y41"/>
      <c r="Z41"/>
      <c r="AA41"/>
    </row>
    <row r="42" spans="1:27" x14ac:dyDescent="0.3">
      <c r="A42"/>
      <c r="B42"/>
      <c r="C42"/>
      <c r="D42"/>
      <c r="E42"/>
      <c r="F42"/>
      <c r="G42"/>
      <c r="H42"/>
      <c r="I42"/>
      <c r="P42"/>
      <c r="R42"/>
      <c r="S42"/>
      <c r="T42"/>
      <c r="U42" s="39" t="str">
        <f t="shared" si="2"/>
        <v/>
      </c>
      <c r="V42"/>
      <c r="W42"/>
      <c r="X42"/>
      <c r="Y42"/>
      <c r="Z42"/>
      <c r="AA42"/>
    </row>
    <row r="43" spans="1:27" x14ac:dyDescent="0.3">
      <c r="A43"/>
      <c r="B43"/>
      <c r="C43"/>
      <c r="D43"/>
      <c r="E43"/>
      <c r="F43"/>
      <c r="G43"/>
      <c r="H43"/>
      <c r="I43"/>
      <c r="P43"/>
      <c r="R43"/>
      <c r="S43"/>
      <c r="T43"/>
      <c r="U43" s="39" t="str">
        <f t="shared" si="2"/>
        <v/>
      </c>
      <c r="V43"/>
      <c r="W43"/>
      <c r="X43"/>
      <c r="Y43"/>
      <c r="Z43"/>
      <c r="AA43"/>
    </row>
    <row r="44" spans="1:27" x14ac:dyDescent="0.3">
      <c r="A44"/>
      <c r="B44"/>
      <c r="C44"/>
      <c r="D44"/>
      <c r="E44"/>
      <c r="F44"/>
      <c r="G44"/>
      <c r="H44"/>
      <c r="I44"/>
      <c r="P44"/>
      <c r="R44"/>
      <c r="S44"/>
      <c r="T44"/>
      <c r="U44" s="39" t="str">
        <f t="shared" si="2"/>
        <v/>
      </c>
      <c r="V44"/>
      <c r="W44"/>
      <c r="X44"/>
      <c r="Y44"/>
      <c r="Z44"/>
      <c r="AA44"/>
    </row>
    <row r="45" spans="1:27" x14ac:dyDescent="0.3">
      <c r="A45"/>
      <c r="B45"/>
      <c r="C45"/>
      <c r="D45"/>
      <c r="E45"/>
      <c r="F45"/>
      <c r="G45"/>
      <c r="H45"/>
      <c r="I45"/>
      <c r="P45"/>
      <c r="R45"/>
      <c r="S45"/>
      <c r="T45"/>
      <c r="U45" s="39" t="str">
        <f t="shared" si="2"/>
        <v/>
      </c>
      <c r="V45"/>
      <c r="W45"/>
      <c r="X45"/>
      <c r="Y45"/>
      <c r="Z45"/>
      <c r="AA45"/>
    </row>
    <row r="46" spans="1:27" x14ac:dyDescent="0.3">
      <c r="A46"/>
      <c r="B46"/>
      <c r="C46"/>
      <c r="D46"/>
      <c r="E46"/>
      <c r="F46"/>
      <c r="G46"/>
      <c r="H46"/>
      <c r="I46"/>
      <c r="P46"/>
      <c r="R46"/>
      <c r="S46"/>
      <c r="T46"/>
      <c r="U46" s="39" t="str">
        <f t="shared" si="2"/>
        <v/>
      </c>
      <c r="V46"/>
      <c r="W46"/>
      <c r="X46"/>
      <c r="Y46"/>
      <c r="Z46"/>
      <c r="AA46"/>
    </row>
    <row r="47" spans="1:27" x14ac:dyDescent="0.3">
      <c r="A47"/>
      <c r="B47"/>
      <c r="C47"/>
      <c r="D47"/>
      <c r="E47"/>
      <c r="F47"/>
      <c r="G47"/>
      <c r="H47"/>
      <c r="I47"/>
      <c r="P47"/>
      <c r="R47"/>
      <c r="S47"/>
      <c r="T47"/>
      <c r="U47" s="39" t="str">
        <f t="shared" si="2"/>
        <v/>
      </c>
      <c r="V47"/>
      <c r="W47"/>
      <c r="X47"/>
      <c r="Y47"/>
      <c r="Z47"/>
      <c r="AA47"/>
    </row>
    <row r="48" spans="1:27" x14ac:dyDescent="0.3">
      <c r="A48"/>
      <c r="B48"/>
      <c r="C48"/>
      <c r="D48"/>
      <c r="E48"/>
      <c r="F48"/>
      <c r="G48"/>
      <c r="H48"/>
      <c r="I48"/>
      <c r="P48"/>
      <c r="R48"/>
      <c r="S48"/>
      <c r="T48"/>
      <c r="U48" s="39" t="str">
        <f t="shared" si="2"/>
        <v/>
      </c>
      <c r="V48"/>
      <c r="W48"/>
      <c r="X48"/>
      <c r="Y48"/>
      <c r="Z48"/>
      <c r="AA48"/>
    </row>
    <row r="49" spans="21:21" customFormat="1" x14ac:dyDescent="0.3">
      <c r="U49" s="39" t="str">
        <f t="shared" si="2"/>
        <v/>
      </c>
    </row>
    <row r="50" spans="21:21" customFormat="1" x14ac:dyDescent="0.3">
      <c r="U50" s="39" t="str">
        <f t="shared" si="2"/>
        <v/>
      </c>
    </row>
    <row r="51" spans="21:21" customFormat="1" x14ac:dyDescent="0.3">
      <c r="U51" s="39" t="str">
        <f t="shared" si="2"/>
        <v/>
      </c>
    </row>
    <row r="52" spans="21:21" customFormat="1" x14ac:dyDescent="0.3">
      <c r="U52" s="39" t="str">
        <f t="shared" si="2"/>
        <v/>
      </c>
    </row>
    <row r="53" spans="21:21" customFormat="1" x14ac:dyDescent="0.3">
      <c r="U53" s="39" t="str">
        <f t="shared" si="2"/>
        <v/>
      </c>
    </row>
    <row r="54" spans="21:21" customFormat="1" x14ac:dyDescent="0.3">
      <c r="U54" s="39" t="str">
        <f t="shared" si="2"/>
        <v/>
      </c>
    </row>
    <row r="55" spans="21:21" customFormat="1" x14ac:dyDescent="0.3">
      <c r="U55" s="39" t="str">
        <f t="shared" si="2"/>
        <v/>
      </c>
    </row>
    <row r="56" spans="21:21" customFormat="1" x14ac:dyDescent="0.3">
      <c r="U56" s="39" t="str">
        <f t="shared" si="2"/>
        <v/>
      </c>
    </row>
    <row r="57" spans="21:21" customFormat="1" x14ac:dyDescent="0.3">
      <c r="U57" s="39" t="str">
        <f t="shared" si="2"/>
        <v/>
      </c>
    </row>
    <row r="58" spans="21:21" customFormat="1" x14ac:dyDescent="0.3">
      <c r="U58" s="39" t="str">
        <f t="shared" si="2"/>
        <v/>
      </c>
    </row>
    <row r="59" spans="21:21" customFormat="1" x14ac:dyDescent="0.3">
      <c r="U59" s="39" t="str">
        <f t="shared" si="2"/>
        <v/>
      </c>
    </row>
    <row r="60" spans="21:21" customFormat="1" x14ac:dyDescent="0.3">
      <c r="U60" s="39" t="str">
        <f t="shared" si="2"/>
        <v/>
      </c>
    </row>
    <row r="61" spans="21:21" customFormat="1" x14ac:dyDescent="0.3">
      <c r="U61" s="39" t="str">
        <f t="shared" si="2"/>
        <v/>
      </c>
    </row>
    <row r="62" spans="21:21" customFormat="1" x14ac:dyDescent="0.3">
      <c r="U62" s="39" t="str">
        <f t="shared" si="2"/>
        <v/>
      </c>
    </row>
    <row r="63" spans="21:21" customFormat="1" x14ac:dyDescent="0.3">
      <c r="U63" s="39" t="str">
        <f t="shared" si="2"/>
        <v/>
      </c>
    </row>
    <row r="64" spans="21:21" customFormat="1" x14ac:dyDescent="0.3">
      <c r="U64" s="39" t="str">
        <f t="shared" si="2"/>
        <v/>
      </c>
    </row>
    <row r="65" spans="21:21" customFormat="1" x14ac:dyDescent="0.3">
      <c r="U65" s="39" t="str">
        <f t="shared" si="2"/>
        <v/>
      </c>
    </row>
    <row r="66" spans="21:21" customFormat="1" x14ac:dyDescent="0.3">
      <c r="U66" s="39" t="str">
        <f t="shared" si="2"/>
        <v/>
      </c>
    </row>
    <row r="67" spans="21:21" customFormat="1" x14ac:dyDescent="0.3">
      <c r="U67" s="39" t="str">
        <f t="shared" ref="U67:U130" si="14">IF(B67&lt;&gt;"",B67&amp;" - "&amp;D67,"")</f>
        <v/>
      </c>
    </row>
    <row r="68" spans="21:21" customFormat="1" x14ac:dyDescent="0.3">
      <c r="U68" s="39" t="str">
        <f t="shared" si="14"/>
        <v/>
      </c>
    </row>
    <row r="69" spans="21:21" customFormat="1" x14ac:dyDescent="0.3">
      <c r="U69" s="39" t="str">
        <f t="shared" si="14"/>
        <v/>
      </c>
    </row>
    <row r="70" spans="21:21" customFormat="1" x14ac:dyDescent="0.3">
      <c r="U70" s="39" t="str">
        <f t="shared" si="14"/>
        <v/>
      </c>
    </row>
    <row r="71" spans="21:21" customFormat="1" x14ac:dyDescent="0.3">
      <c r="U71" s="39" t="str">
        <f t="shared" si="14"/>
        <v/>
      </c>
    </row>
    <row r="72" spans="21:21" customFormat="1" x14ac:dyDescent="0.3">
      <c r="U72" s="39" t="str">
        <f t="shared" si="14"/>
        <v/>
      </c>
    </row>
    <row r="73" spans="21:21" customFormat="1" x14ac:dyDescent="0.3">
      <c r="U73" s="39" t="str">
        <f t="shared" si="14"/>
        <v/>
      </c>
    </row>
    <row r="74" spans="21:21" customFormat="1" x14ac:dyDescent="0.3">
      <c r="U74" s="39" t="str">
        <f t="shared" si="14"/>
        <v/>
      </c>
    </row>
    <row r="75" spans="21:21" customFormat="1" x14ac:dyDescent="0.3">
      <c r="U75" s="39" t="str">
        <f t="shared" si="14"/>
        <v/>
      </c>
    </row>
    <row r="76" spans="21:21" customFormat="1" x14ac:dyDescent="0.3">
      <c r="U76" s="39" t="str">
        <f t="shared" si="14"/>
        <v/>
      </c>
    </row>
    <row r="77" spans="21:21" customFormat="1" x14ac:dyDescent="0.3">
      <c r="U77" s="39" t="str">
        <f t="shared" si="14"/>
        <v/>
      </c>
    </row>
    <row r="78" spans="21:21" customFormat="1" x14ac:dyDescent="0.3">
      <c r="U78" s="39" t="str">
        <f t="shared" si="14"/>
        <v/>
      </c>
    </row>
    <row r="79" spans="21:21" customFormat="1" x14ac:dyDescent="0.3">
      <c r="U79" s="39" t="str">
        <f t="shared" si="14"/>
        <v/>
      </c>
    </row>
    <row r="80" spans="21:21" customFormat="1" x14ac:dyDescent="0.3">
      <c r="U80" s="39" t="str">
        <f t="shared" si="14"/>
        <v/>
      </c>
    </row>
    <row r="81" spans="21:21" customFormat="1" x14ac:dyDescent="0.3">
      <c r="U81" s="39" t="str">
        <f t="shared" si="14"/>
        <v/>
      </c>
    </row>
    <row r="82" spans="21:21" customFormat="1" x14ac:dyDescent="0.3">
      <c r="U82" s="39" t="str">
        <f t="shared" si="14"/>
        <v/>
      </c>
    </row>
    <row r="83" spans="21:21" customFormat="1" x14ac:dyDescent="0.3">
      <c r="U83" s="39" t="str">
        <f t="shared" si="14"/>
        <v/>
      </c>
    </row>
    <row r="84" spans="21:21" customFormat="1" x14ac:dyDescent="0.3">
      <c r="U84" s="39" t="str">
        <f t="shared" si="14"/>
        <v/>
      </c>
    </row>
    <row r="85" spans="21:21" customFormat="1" x14ac:dyDescent="0.3">
      <c r="U85" s="39" t="str">
        <f t="shared" si="14"/>
        <v/>
      </c>
    </row>
    <row r="86" spans="21:21" customFormat="1" x14ac:dyDescent="0.3">
      <c r="U86" s="39" t="str">
        <f t="shared" si="14"/>
        <v/>
      </c>
    </row>
    <row r="87" spans="21:21" customFormat="1" x14ac:dyDescent="0.3">
      <c r="U87" s="39" t="str">
        <f t="shared" si="14"/>
        <v/>
      </c>
    </row>
    <row r="88" spans="21:21" customFormat="1" x14ac:dyDescent="0.3">
      <c r="U88" s="39" t="str">
        <f t="shared" si="14"/>
        <v/>
      </c>
    </row>
    <row r="89" spans="21:21" customFormat="1" x14ac:dyDescent="0.3">
      <c r="U89" s="39" t="str">
        <f t="shared" si="14"/>
        <v/>
      </c>
    </row>
    <row r="90" spans="21:21" customFormat="1" x14ac:dyDescent="0.3">
      <c r="U90" s="39" t="str">
        <f t="shared" si="14"/>
        <v/>
      </c>
    </row>
    <row r="91" spans="21:21" customFormat="1" x14ac:dyDescent="0.3">
      <c r="U91" s="39" t="str">
        <f t="shared" si="14"/>
        <v/>
      </c>
    </row>
    <row r="92" spans="21:21" customFormat="1" x14ac:dyDescent="0.3">
      <c r="U92" s="39" t="str">
        <f t="shared" si="14"/>
        <v/>
      </c>
    </row>
    <row r="93" spans="21:21" customFormat="1" x14ac:dyDescent="0.3">
      <c r="U93" s="39" t="str">
        <f t="shared" si="14"/>
        <v/>
      </c>
    </row>
    <row r="94" spans="21:21" customFormat="1" x14ac:dyDescent="0.3">
      <c r="U94" s="39" t="str">
        <f t="shared" si="14"/>
        <v/>
      </c>
    </row>
    <row r="95" spans="21:21" customFormat="1" x14ac:dyDescent="0.3">
      <c r="U95" s="39" t="str">
        <f t="shared" si="14"/>
        <v/>
      </c>
    </row>
    <row r="96" spans="21:21" customFormat="1" x14ac:dyDescent="0.3">
      <c r="U96" s="39" t="str">
        <f t="shared" si="14"/>
        <v/>
      </c>
    </row>
    <row r="97" spans="21:21" customFormat="1" x14ac:dyDescent="0.3">
      <c r="U97" s="39" t="str">
        <f t="shared" si="14"/>
        <v/>
      </c>
    </row>
    <row r="98" spans="21:21" customFormat="1" x14ac:dyDescent="0.3">
      <c r="U98" s="39" t="str">
        <f t="shared" si="14"/>
        <v/>
      </c>
    </row>
    <row r="99" spans="21:21" customFormat="1" x14ac:dyDescent="0.3">
      <c r="U99" s="39" t="str">
        <f t="shared" si="14"/>
        <v/>
      </c>
    </row>
    <row r="100" spans="21:21" customFormat="1" x14ac:dyDescent="0.3">
      <c r="U100" s="39" t="str">
        <f t="shared" si="14"/>
        <v/>
      </c>
    </row>
    <row r="101" spans="21:21" customFormat="1" x14ac:dyDescent="0.3">
      <c r="U101" s="39" t="str">
        <f t="shared" si="14"/>
        <v/>
      </c>
    </row>
    <row r="102" spans="21:21" customFormat="1" x14ac:dyDescent="0.3">
      <c r="U102" s="39" t="str">
        <f t="shared" si="14"/>
        <v/>
      </c>
    </row>
    <row r="103" spans="21:21" customFormat="1" x14ac:dyDescent="0.3">
      <c r="U103" s="39" t="str">
        <f t="shared" si="14"/>
        <v/>
      </c>
    </row>
    <row r="104" spans="21:21" customFormat="1" x14ac:dyDescent="0.3">
      <c r="U104" s="39" t="str">
        <f t="shared" si="14"/>
        <v/>
      </c>
    </row>
    <row r="105" spans="21:21" customFormat="1" x14ac:dyDescent="0.3">
      <c r="U105" s="39" t="str">
        <f t="shared" si="14"/>
        <v/>
      </c>
    </row>
    <row r="106" spans="21:21" customFormat="1" x14ac:dyDescent="0.3">
      <c r="U106" s="39" t="str">
        <f t="shared" si="14"/>
        <v/>
      </c>
    </row>
    <row r="107" spans="21:21" customFormat="1" x14ac:dyDescent="0.3">
      <c r="U107" s="39" t="str">
        <f t="shared" si="14"/>
        <v/>
      </c>
    </row>
    <row r="108" spans="21:21" customFormat="1" x14ac:dyDescent="0.3">
      <c r="U108" s="39" t="str">
        <f t="shared" si="14"/>
        <v/>
      </c>
    </row>
    <row r="109" spans="21:21" customFormat="1" x14ac:dyDescent="0.3">
      <c r="U109" s="39" t="str">
        <f t="shared" si="14"/>
        <v/>
      </c>
    </row>
    <row r="110" spans="21:21" customFormat="1" x14ac:dyDescent="0.3">
      <c r="U110" s="39" t="str">
        <f t="shared" si="14"/>
        <v/>
      </c>
    </row>
    <row r="111" spans="21:21" customFormat="1" x14ac:dyDescent="0.3">
      <c r="U111" s="39" t="str">
        <f t="shared" si="14"/>
        <v/>
      </c>
    </row>
    <row r="112" spans="21:21" customFormat="1" x14ac:dyDescent="0.3">
      <c r="U112" s="39" t="str">
        <f t="shared" si="14"/>
        <v/>
      </c>
    </row>
    <row r="113" spans="21:21" customFormat="1" x14ac:dyDescent="0.3">
      <c r="U113" s="39" t="str">
        <f t="shared" si="14"/>
        <v/>
      </c>
    </row>
    <row r="114" spans="21:21" customFormat="1" x14ac:dyDescent="0.3">
      <c r="U114" s="39" t="str">
        <f t="shared" si="14"/>
        <v/>
      </c>
    </row>
    <row r="115" spans="21:21" customFormat="1" x14ac:dyDescent="0.3">
      <c r="U115" s="39" t="str">
        <f t="shared" si="14"/>
        <v/>
      </c>
    </row>
    <row r="116" spans="21:21" customFormat="1" x14ac:dyDescent="0.3">
      <c r="U116" s="39" t="str">
        <f t="shared" si="14"/>
        <v/>
      </c>
    </row>
    <row r="117" spans="21:21" customFormat="1" x14ac:dyDescent="0.3">
      <c r="U117" s="39" t="str">
        <f t="shared" si="14"/>
        <v/>
      </c>
    </row>
    <row r="118" spans="21:21" customFormat="1" x14ac:dyDescent="0.3">
      <c r="U118" s="39" t="str">
        <f t="shared" si="14"/>
        <v/>
      </c>
    </row>
    <row r="119" spans="21:21" customFormat="1" x14ac:dyDescent="0.3">
      <c r="U119" s="39" t="str">
        <f t="shared" si="14"/>
        <v/>
      </c>
    </row>
    <row r="120" spans="21:21" customFormat="1" x14ac:dyDescent="0.3">
      <c r="U120" s="39" t="str">
        <f t="shared" si="14"/>
        <v/>
      </c>
    </row>
    <row r="121" spans="21:21" customFormat="1" x14ac:dyDescent="0.3">
      <c r="U121" s="39" t="str">
        <f t="shared" si="14"/>
        <v/>
      </c>
    </row>
    <row r="122" spans="21:21" customFormat="1" x14ac:dyDescent="0.3">
      <c r="U122" s="39" t="str">
        <f t="shared" si="14"/>
        <v/>
      </c>
    </row>
    <row r="123" spans="21:21" customFormat="1" x14ac:dyDescent="0.3">
      <c r="U123" s="39" t="str">
        <f t="shared" si="14"/>
        <v/>
      </c>
    </row>
    <row r="124" spans="21:21" customFormat="1" x14ac:dyDescent="0.3">
      <c r="U124" s="39" t="str">
        <f t="shared" si="14"/>
        <v/>
      </c>
    </row>
    <row r="125" spans="21:21" customFormat="1" x14ac:dyDescent="0.3">
      <c r="U125" s="39" t="str">
        <f t="shared" si="14"/>
        <v/>
      </c>
    </row>
    <row r="126" spans="21:21" customFormat="1" x14ac:dyDescent="0.3">
      <c r="U126" s="39" t="str">
        <f t="shared" si="14"/>
        <v/>
      </c>
    </row>
    <row r="127" spans="21:21" customFormat="1" x14ac:dyDescent="0.3">
      <c r="U127" s="39" t="str">
        <f t="shared" si="14"/>
        <v/>
      </c>
    </row>
    <row r="128" spans="21:21" customFormat="1" x14ac:dyDescent="0.3">
      <c r="U128" s="39" t="str">
        <f t="shared" si="14"/>
        <v/>
      </c>
    </row>
    <row r="129" spans="21:21" customFormat="1" x14ac:dyDescent="0.3">
      <c r="U129" s="39" t="str">
        <f t="shared" si="14"/>
        <v/>
      </c>
    </row>
    <row r="130" spans="21:21" customFormat="1" x14ac:dyDescent="0.3">
      <c r="U130" s="39" t="str">
        <f t="shared" si="14"/>
        <v/>
      </c>
    </row>
    <row r="131" spans="21:21" customFormat="1" x14ac:dyDescent="0.3">
      <c r="U131" s="39" t="str">
        <f t="shared" ref="U131:U194" si="15">IF(B131&lt;&gt;"",B131&amp;" - "&amp;D131,"")</f>
        <v/>
      </c>
    </row>
    <row r="132" spans="21:21" customFormat="1" x14ac:dyDescent="0.3">
      <c r="U132" s="39" t="str">
        <f t="shared" si="15"/>
        <v/>
      </c>
    </row>
    <row r="133" spans="21:21" customFormat="1" x14ac:dyDescent="0.3">
      <c r="U133" s="39" t="str">
        <f t="shared" si="15"/>
        <v/>
      </c>
    </row>
    <row r="134" spans="21:21" customFormat="1" x14ac:dyDescent="0.3">
      <c r="U134" s="39" t="str">
        <f t="shared" si="15"/>
        <v/>
      </c>
    </row>
    <row r="135" spans="21:21" customFormat="1" x14ac:dyDescent="0.3">
      <c r="U135" s="39" t="str">
        <f t="shared" si="15"/>
        <v/>
      </c>
    </row>
    <row r="136" spans="21:21" customFormat="1" x14ac:dyDescent="0.3">
      <c r="U136" s="39" t="str">
        <f t="shared" si="15"/>
        <v/>
      </c>
    </row>
    <row r="137" spans="21:21" customFormat="1" x14ac:dyDescent="0.3">
      <c r="U137" s="39" t="str">
        <f t="shared" si="15"/>
        <v/>
      </c>
    </row>
    <row r="138" spans="21:21" customFormat="1" x14ac:dyDescent="0.3">
      <c r="U138" s="39" t="str">
        <f t="shared" si="15"/>
        <v/>
      </c>
    </row>
    <row r="139" spans="21:21" customFormat="1" x14ac:dyDescent="0.3">
      <c r="U139" s="39" t="str">
        <f t="shared" si="15"/>
        <v/>
      </c>
    </row>
    <row r="140" spans="21:21" customFormat="1" x14ac:dyDescent="0.3">
      <c r="U140" s="39" t="str">
        <f t="shared" si="15"/>
        <v/>
      </c>
    </row>
    <row r="141" spans="21:21" customFormat="1" x14ac:dyDescent="0.3">
      <c r="U141" s="39" t="str">
        <f t="shared" si="15"/>
        <v/>
      </c>
    </row>
    <row r="142" spans="21:21" customFormat="1" x14ac:dyDescent="0.3">
      <c r="U142" s="39" t="str">
        <f t="shared" si="15"/>
        <v/>
      </c>
    </row>
    <row r="143" spans="21:21" customFormat="1" x14ac:dyDescent="0.3">
      <c r="U143" s="39" t="str">
        <f t="shared" si="15"/>
        <v/>
      </c>
    </row>
    <row r="144" spans="21:21" customFormat="1" x14ac:dyDescent="0.3">
      <c r="U144" s="39" t="str">
        <f t="shared" si="15"/>
        <v/>
      </c>
    </row>
    <row r="145" spans="21:21" customFormat="1" x14ac:dyDescent="0.3">
      <c r="U145" s="39" t="str">
        <f t="shared" si="15"/>
        <v/>
      </c>
    </row>
    <row r="146" spans="21:21" customFormat="1" x14ac:dyDescent="0.3">
      <c r="U146" s="39" t="str">
        <f t="shared" si="15"/>
        <v/>
      </c>
    </row>
    <row r="147" spans="21:21" customFormat="1" x14ac:dyDescent="0.3">
      <c r="U147" s="39" t="str">
        <f t="shared" si="15"/>
        <v/>
      </c>
    </row>
    <row r="148" spans="21:21" customFormat="1" x14ac:dyDescent="0.3">
      <c r="U148" s="39" t="str">
        <f t="shared" si="15"/>
        <v/>
      </c>
    </row>
    <row r="149" spans="21:21" customFormat="1" x14ac:dyDescent="0.3">
      <c r="U149" s="39" t="str">
        <f t="shared" si="15"/>
        <v/>
      </c>
    </row>
    <row r="150" spans="21:21" customFormat="1" x14ac:dyDescent="0.3">
      <c r="U150" s="39" t="str">
        <f t="shared" si="15"/>
        <v/>
      </c>
    </row>
    <row r="151" spans="21:21" customFormat="1" x14ac:dyDescent="0.3">
      <c r="U151" s="39" t="str">
        <f t="shared" si="15"/>
        <v/>
      </c>
    </row>
    <row r="152" spans="21:21" customFormat="1" x14ac:dyDescent="0.3">
      <c r="U152" s="39" t="str">
        <f t="shared" si="15"/>
        <v/>
      </c>
    </row>
    <row r="153" spans="21:21" customFormat="1" x14ac:dyDescent="0.3">
      <c r="U153" s="39" t="str">
        <f t="shared" si="15"/>
        <v/>
      </c>
    </row>
    <row r="154" spans="21:21" customFormat="1" x14ac:dyDescent="0.3">
      <c r="U154" s="39" t="str">
        <f t="shared" si="15"/>
        <v/>
      </c>
    </row>
    <row r="155" spans="21:21" customFormat="1" x14ac:dyDescent="0.3">
      <c r="U155" s="39" t="str">
        <f t="shared" si="15"/>
        <v/>
      </c>
    </row>
    <row r="156" spans="21:21" customFormat="1" x14ac:dyDescent="0.3">
      <c r="U156" s="39" t="str">
        <f t="shared" si="15"/>
        <v/>
      </c>
    </row>
    <row r="157" spans="21:21" customFormat="1" x14ac:dyDescent="0.3">
      <c r="U157" s="39" t="str">
        <f t="shared" si="15"/>
        <v/>
      </c>
    </row>
    <row r="158" spans="21:21" customFormat="1" x14ac:dyDescent="0.3">
      <c r="U158" s="39" t="str">
        <f t="shared" si="15"/>
        <v/>
      </c>
    </row>
    <row r="159" spans="21:21" customFormat="1" x14ac:dyDescent="0.3">
      <c r="U159" s="39" t="str">
        <f t="shared" si="15"/>
        <v/>
      </c>
    </row>
    <row r="160" spans="21:21" customFormat="1" x14ac:dyDescent="0.3">
      <c r="U160" s="39" t="str">
        <f t="shared" si="15"/>
        <v/>
      </c>
    </row>
    <row r="161" spans="21:21" customFormat="1" x14ac:dyDescent="0.3">
      <c r="U161" s="39" t="str">
        <f t="shared" si="15"/>
        <v/>
      </c>
    </row>
    <row r="162" spans="21:21" customFormat="1" x14ac:dyDescent="0.3">
      <c r="U162" s="39" t="str">
        <f t="shared" si="15"/>
        <v/>
      </c>
    </row>
    <row r="163" spans="21:21" customFormat="1" x14ac:dyDescent="0.3">
      <c r="U163" s="39" t="str">
        <f t="shared" si="15"/>
        <v/>
      </c>
    </row>
    <row r="164" spans="21:21" customFormat="1" x14ac:dyDescent="0.3">
      <c r="U164" s="39" t="str">
        <f t="shared" si="15"/>
        <v/>
      </c>
    </row>
    <row r="165" spans="21:21" customFormat="1" x14ac:dyDescent="0.3">
      <c r="U165" s="39" t="str">
        <f t="shared" si="15"/>
        <v/>
      </c>
    </row>
    <row r="166" spans="21:21" customFormat="1" x14ac:dyDescent="0.3">
      <c r="U166" s="39" t="str">
        <f t="shared" si="15"/>
        <v/>
      </c>
    </row>
    <row r="167" spans="21:21" customFormat="1" x14ac:dyDescent="0.3">
      <c r="U167" s="39" t="str">
        <f t="shared" si="15"/>
        <v/>
      </c>
    </row>
    <row r="168" spans="21:21" customFormat="1" x14ac:dyDescent="0.3">
      <c r="U168" s="39" t="str">
        <f t="shared" si="15"/>
        <v/>
      </c>
    </row>
    <row r="169" spans="21:21" customFormat="1" x14ac:dyDescent="0.3">
      <c r="U169" s="39" t="str">
        <f t="shared" si="15"/>
        <v/>
      </c>
    </row>
    <row r="170" spans="21:21" customFormat="1" x14ac:dyDescent="0.3">
      <c r="U170" s="39" t="str">
        <f t="shared" si="15"/>
        <v/>
      </c>
    </row>
    <row r="171" spans="21:21" customFormat="1" x14ac:dyDescent="0.3">
      <c r="U171" s="39" t="str">
        <f t="shared" si="15"/>
        <v/>
      </c>
    </row>
    <row r="172" spans="21:21" customFormat="1" x14ac:dyDescent="0.3">
      <c r="U172" s="39" t="str">
        <f t="shared" si="15"/>
        <v/>
      </c>
    </row>
    <row r="173" spans="21:21" customFormat="1" x14ac:dyDescent="0.3">
      <c r="U173" s="39" t="str">
        <f t="shared" si="15"/>
        <v/>
      </c>
    </row>
    <row r="174" spans="21:21" customFormat="1" x14ac:dyDescent="0.3">
      <c r="U174" s="39" t="str">
        <f t="shared" si="15"/>
        <v/>
      </c>
    </row>
    <row r="175" spans="21:21" customFormat="1" x14ac:dyDescent="0.3">
      <c r="U175" s="39" t="str">
        <f t="shared" si="15"/>
        <v/>
      </c>
    </row>
    <row r="176" spans="21:21" customFormat="1" x14ac:dyDescent="0.3">
      <c r="U176" s="39" t="str">
        <f t="shared" si="15"/>
        <v/>
      </c>
    </row>
    <row r="177" spans="21:21" customFormat="1" x14ac:dyDescent="0.3">
      <c r="U177" s="39" t="str">
        <f t="shared" si="15"/>
        <v/>
      </c>
    </row>
    <row r="178" spans="21:21" customFormat="1" x14ac:dyDescent="0.3">
      <c r="U178" s="39" t="str">
        <f t="shared" si="15"/>
        <v/>
      </c>
    </row>
    <row r="179" spans="21:21" customFormat="1" x14ac:dyDescent="0.3">
      <c r="U179" s="39" t="str">
        <f t="shared" si="15"/>
        <v/>
      </c>
    </row>
    <row r="180" spans="21:21" customFormat="1" x14ac:dyDescent="0.3">
      <c r="U180" s="39" t="str">
        <f t="shared" si="15"/>
        <v/>
      </c>
    </row>
    <row r="181" spans="21:21" customFormat="1" x14ac:dyDescent="0.3">
      <c r="U181" s="39" t="str">
        <f t="shared" si="15"/>
        <v/>
      </c>
    </row>
    <row r="182" spans="21:21" customFormat="1" x14ac:dyDescent="0.3">
      <c r="U182" s="39" t="str">
        <f t="shared" si="15"/>
        <v/>
      </c>
    </row>
    <row r="183" spans="21:21" customFormat="1" x14ac:dyDescent="0.3">
      <c r="U183" s="39" t="str">
        <f t="shared" si="15"/>
        <v/>
      </c>
    </row>
    <row r="184" spans="21:21" customFormat="1" x14ac:dyDescent="0.3">
      <c r="U184" s="39" t="str">
        <f t="shared" si="15"/>
        <v/>
      </c>
    </row>
    <row r="185" spans="21:21" customFormat="1" x14ac:dyDescent="0.3">
      <c r="U185" s="39" t="str">
        <f t="shared" si="15"/>
        <v/>
      </c>
    </row>
    <row r="186" spans="21:21" customFormat="1" x14ac:dyDescent="0.3">
      <c r="U186" s="39" t="str">
        <f t="shared" si="15"/>
        <v/>
      </c>
    </row>
    <row r="187" spans="21:21" customFormat="1" x14ac:dyDescent="0.3">
      <c r="U187" s="39" t="str">
        <f t="shared" si="15"/>
        <v/>
      </c>
    </row>
    <row r="188" spans="21:21" customFormat="1" x14ac:dyDescent="0.3">
      <c r="U188" s="39" t="str">
        <f t="shared" si="15"/>
        <v/>
      </c>
    </row>
    <row r="189" spans="21:21" customFormat="1" x14ac:dyDescent="0.3">
      <c r="U189" s="39" t="str">
        <f t="shared" si="15"/>
        <v/>
      </c>
    </row>
    <row r="190" spans="21:21" customFormat="1" x14ac:dyDescent="0.3">
      <c r="U190" s="39" t="str">
        <f t="shared" si="15"/>
        <v/>
      </c>
    </row>
    <row r="191" spans="21:21" customFormat="1" x14ac:dyDescent="0.3">
      <c r="U191" s="39" t="str">
        <f t="shared" si="15"/>
        <v/>
      </c>
    </row>
    <row r="192" spans="21:21" customFormat="1" x14ac:dyDescent="0.3">
      <c r="U192" s="39" t="str">
        <f t="shared" si="15"/>
        <v/>
      </c>
    </row>
    <row r="193" spans="21:21" customFormat="1" x14ac:dyDescent="0.3">
      <c r="U193" s="39" t="str">
        <f t="shared" si="15"/>
        <v/>
      </c>
    </row>
    <row r="194" spans="21:21" customFormat="1" x14ac:dyDescent="0.3">
      <c r="U194" s="39" t="str">
        <f t="shared" si="15"/>
        <v/>
      </c>
    </row>
    <row r="195" spans="21:21" customFormat="1" x14ac:dyDescent="0.3">
      <c r="U195" s="39" t="str">
        <f t="shared" ref="U195:U201" si="16">IF(B195&lt;&gt;"",B195&amp;" - "&amp;D195,"")</f>
        <v/>
      </c>
    </row>
    <row r="196" spans="21:21" customFormat="1" x14ac:dyDescent="0.3">
      <c r="U196" s="39" t="str">
        <f t="shared" si="16"/>
        <v/>
      </c>
    </row>
    <row r="197" spans="21:21" customFormat="1" x14ac:dyDescent="0.3">
      <c r="U197" s="39" t="str">
        <f t="shared" si="16"/>
        <v/>
      </c>
    </row>
    <row r="198" spans="21:21" customFormat="1" x14ac:dyDescent="0.3">
      <c r="U198" s="39" t="str">
        <f t="shared" si="16"/>
        <v/>
      </c>
    </row>
    <row r="199" spans="21:21" customFormat="1" x14ac:dyDescent="0.3">
      <c r="U199" s="39" t="str">
        <f t="shared" si="16"/>
        <v/>
      </c>
    </row>
    <row r="200" spans="21:21" customFormat="1" x14ac:dyDescent="0.3">
      <c r="U200" s="39" t="str">
        <f t="shared" si="16"/>
        <v/>
      </c>
    </row>
    <row r="201" spans="21:21" customFormat="1" x14ac:dyDescent="0.3">
      <c r="U201" s="39" t="str">
        <f t="shared" si="16"/>
        <v/>
      </c>
    </row>
    <row r="202" spans="21:21" customFormat="1" x14ac:dyDescent="0.3"/>
    <row r="203" spans="21:21" customFormat="1" x14ac:dyDescent="0.3"/>
    <row r="204" spans="21:21" customFormat="1" x14ac:dyDescent="0.3"/>
    <row r="205" spans="21:21" customFormat="1" x14ac:dyDescent="0.3"/>
    <row r="206" spans="21:21" customFormat="1" x14ac:dyDescent="0.3"/>
    <row r="207" spans="21:21" customFormat="1" x14ac:dyDescent="0.3"/>
    <row r="208" spans="21:21"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F64F4-042E-4B7A-BC88-F07C6FF625D8}">
  <dimension ref="A1:M201"/>
  <sheetViews>
    <sheetView workbookViewId="0">
      <pane ySplit="1" topLeftCell="A2" activePane="bottomLeft" state="frozen"/>
      <selection pane="bottomLeft" activeCell="E15" sqref="E15"/>
    </sheetView>
  </sheetViews>
  <sheetFormatPr defaultRowHeight="14.4" x14ac:dyDescent="0.3"/>
  <cols>
    <col min="1" max="1" width="17.6640625" customWidth="1"/>
    <col min="2" max="2" width="15.21875" customWidth="1"/>
    <col min="3" max="3" width="11.109375" customWidth="1"/>
    <col min="4" max="4" width="11.33203125" customWidth="1"/>
    <col min="5" max="5" width="26.5546875" customWidth="1"/>
    <col min="6" max="6" width="11.21875" customWidth="1"/>
    <col min="13" max="13" width="8.88671875" style="74"/>
  </cols>
  <sheetData>
    <row r="1" spans="1:13" s="73" customFormat="1" ht="15" thickBot="1" x14ac:dyDescent="0.35">
      <c r="A1" s="73" t="s">
        <v>34</v>
      </c>
      <c r="B1" s="73" t="s">
        <v>35</v>
      </c>
      <c r="C1" s="73" t="s">
        <v>6</v>
      </c>
      <c r="D1" s="73" t="s">
        <v>5</v>
      </c>
      <c r="E1" s="73" t="s">
        <v>14</v>
      </c>
      <c r="F1" s="73" t="s">
        <v>11</v>
      </c>
      <c r="G1" s="73" t="s">
        <v>36</v>
      </c>
      <c r="H1" s="73" t="s">
        <v>37</v>
      </c>
      <c r="I1" s="73" t="s">
        <v>38</v>
      </c>
      <c r="J1" s="73" t="s">
        <v>39</v>
      </c>
      <c r="K1" s="73" t="s">
        <v>40</v>
      </c>
      <c r="L1" s="73" t="s">
        <v>41</v>
      </c>
      <c r="M1" s="75" t="s">
        <v>28</v>
      </c>
    </row>
    <row r="2" spans="1:13" x14ac:dyDescent="0.3">
      <c r="A2" t="str">
        <f>IF(MasterTable!B2&lt;&gt;"",MasterTable!B2,"")</f>
        <v>PEOPLE</v>
      </c>
      <c r="B2" t="str">
        <f>IF(AND(MasterTable!B2&lt;&gt;"",MasterTable!D2&lt;&gt;""),MasterTable!D2,"")</f>
        <v>Below</v>
      </c>
      <c r="C2" t="str">
        <f>IF(AND(MasterTable!B2&lt;&gt;"",MasterTable!E2&lt;&gt;""),MasterTable!E2,"")</f>
        <v>Grass</v>
      </c>
      <c r="D2" t="str">
        <f>IF(AND(MasterTable!B2&lt;&gt;"",MasterTable!F2&lt;&gt;""),MasterTable!F2,"")</f>
        <v/>
      </c>
      <c r="E2" t="str">
        <f>IF(MasterTable!B2&lt;&gt;"",MasterTable!G2,"")</f>
        <v>PP</v>
      </c>
      <c r="F2">
        <f>IF(MasterTable!B2&lt;&gt;"",MasterTable!H2,"")</f>
        <v>10101</v>
      </c>
      <c r="G2">
        <f>IF(MasterTable!B2&lt;&gt;"",MasterTable!J2,"")</f>
        <v>-10</v>
      </c>
      <c r="H2">
        <f>IF(MasterTable!B2&lt;&gt;"",MasterTable!K2,"")</f>
        <v>-25</v>
      </c>
      <c r="I2">
        <f>IF(MasterTable!B2&lt;&gt;"",MasterTable!L2,"")</f>
        <v>-40</v>
      </c>
      <c r="J2">
        <f>IF(MasterTable!B2&lt;&gt;"",MasterTable!M2,"")</f>
        <v>-55</v>
      </c>
      <c r="K2">
        <f>IF(MasterTable!B2&lt;&gt;"",MasterTable!N2,"")</f>
        <v>-70</v>
      </c>
      <c r="L2">
        <f>IF(MasterTable!B2&lt;&gt;"",MasterTable!O2,"")</f>
        <v>-85</v>
      </c>
      <c r="M2" s="74">
        <f>IF(MasterTable!B2&lt;&gt;"",MasterTable!V2,"")</f>
        <v>0.23965464048461702</v>
      </c>
    </row>
    <row r="3" spans="1:13" x14ac:dyDescent="0.3">
      <c r="A3" t="str">
        <f>IF(MasterTable!B3&lt;&gt;"",MasterTable!B3,"")</f>
        <v>PEOPLE</v>
      </c>
      <c r="B3" t="str">
        <f>IF(AND(MasterTable!B3&lt;&gt;"",MasterTable!D3&lt;&gt;""),MasterTable!D3,"")</f>
        <v>Below</v>
      </c>
      <c r="C3" t="str">
        <f>IF(AND(MasterTable!B3&lt;&gt;"",MasterTable!E3&lt;&gt;""),MasterTable!E3,"")</f>
        <v>Shrub</v>
      </c>
      <c r="D3" t="str">
        <f>IF(AND(MasterTable!B3&lt;&gt;"",MasterTable!F3&lt;&gt;""),MasterTable!F3,"")</f>
        <v/>
      </c>
      <c r="E3" t="str">
        <f>IF(MasterTable!B3&lt;&gt;"",MasterTable!G3,"")</f>
        <v>PP</v>
      </c>
      <c r="F3">
        <f>IF(MasterTable!B3&lt;&gt;"",MasterTable!H3,"")</f>
        <v>10102</v>
      </c>
      <c r="G3">
        <f>IF(MasterTable!B3&lt;&gt;"",MasterTable!J3,"")</f>
        <v>-20</v>
      </c>
      <c r="H3">
        <f>IF(MasterTable!B3&lt;&gt;"",MasterTable!K3,"")</f>
        <v>-35</v>
      </c>
      <c r="I3">
        <f>IF(MasterTable!B3&lt;&gt;"",MasterTable!L3,"")</f>
        <v>-50</v>
      </c>
      <c r="J3">
        <f>IF(MasterTable!B3&lt;&gt;"",MasterTable!M3,"")</f>
        <v>-65</v>
      </c>
      <c r="K3">
        <f>IF(MasterTable!B3&lt;&gt;"",MasterTable!N3,"")</f>
        <v>-80</v>
      </c>
      <c r="L3">
        <f>IF(MasterTable!B3&lt;&gt;"",MasterTable!O3,"")</f>
        <v>-95</v>
      </c>
      <c r="M3" s="74">
        <f>IF(MasterTable!B3&lt;&gt;"",MasterTable!V3,"")</f>
        <v>0.23965464048461702</v>
      </c>
    </row>
    <row r="4" spans="1:13" x14ac:dyDescent="0.3">
      <c r="A4" t="str">
        <f>IF(MasterTable!B4&lt;&gt;"",MasterTable!B4,"")</f>
        <v>PEOPLE</v>
      </c>
      <c r="B4" t="str">
        <f>IF(AND(MasterTable!B4&lt;&gt;"",MasterTable!D4&lt;&gt;""),MasterTable!D4,"")</f>
        <v>Below</v>
      </c>
      <c r="C4" t="str">
        <f>IF(AND(MasterTable!B4&lt;&gt;"",MasterTable!E4&lt;&gt;""),MasterTable!E4,"")</f>
        <v>Tree</v>
      </c>
      <c r="D4" t="str">
        <f>IF(AND(MasterTable!B4&lt;&gt;"",MasterTable!F4&lt;&gt;""),MasterTable!F4,"")</f>
        <v/>
      </c>
      <c r="E4" t="str">
        <f>IF(MasterTable!B4&lt;&gt;"",MasterTable!G4,"")</f>
        <v>PP</v>
      </c>
      <c r="F4">
        <f>IF(MasterTable!B4&lt;&gt;"",MasterTable!H4,"")</f>
        <v>10103</v>
      </c>
      <c r="G4">
        <f>IF(MasterTable!B4&lt;&gt;"",MasterTable!J4,"")</f>
        <v>-25</v>
      </c>
      <c r="H4">
        <f>IF(MasterTable!B4&lt;&gt;"",MasterTable!K4,"")</f>
        <v>-40</v>
      </c>
      <c r="I4">
        <f>IF(MasterTable!B4&lt;&gt;"",MasterTable!L4,"")</f>
        <v>-55</v>
      </c>
      <c r="J4">
        <f>IF(MasterTable!B4&lt;&gt;"",MasterTable!M4,"")</f>
        <v>-70</v>
      </c>
      <c r="K4">
        <f>IF(MasterTable!B4&lt;&gt;"",MasterTable!N4,"")</f>
        <v>-85</v>
      </c>
      <c r="L4">
        <f>IF(MasterTable!B4&lt;&gt;"",MasterTable!O4,"")</f>
        <v>-100</v>
      </c>
      <c r="M4" s="74">
        <f>IF(MasterTable!B4&lt;&gt;"",MasterTable!V4,"")</f>
        <v>0.23965464048461702</v>
      </c>
    </row>
    <row r="5" spans="1:13" x14ac:dyDescent="0.3">
      <c r="A5" t="str">
        <f>IF(MasterTable!B5&lt;&gt;"",MasterTable!B5,"")</f>
        <v>PEOPLE</v>
      </c>
      <c r="B5" t="str">
        <f>IF(AND(MasterTable!B5&lt;&gt;"",MasterTable!D5&lt;&gt;""),MasterTable!D5,"")</f>
        <v>Vlow</v>
      </c>
      <c r="C5" t="str">
        <f>IF(AND(MasterTable!B5&lt;&gt;"",MasterTable!E5&lt;&gt;""),MasterTable!E5,"")</f>
        <v>Grass</v>
      </c>
      <c r="D5" t="str">
        <f>IF(AND(MasterTable!B5&lt;&gt;"",MasterTable!F5&lt;&gt;""),MasterTable!F5,"")</f>
        <v/>
      </c>
      <c r="E5" t="str">
        <f>IF(MasterTable!B5&lt;&gt;"",MasterTable!G5,"")</f>
        <v>PP</v>
      </c>
      <c r="F5">
        <f>IF(MasterTable!B5&lt;&gt;"",MasterTable!H5,"")</f>
        <v>10201</v>
      </c>
      <c r="G5">
        <f>IF(MasterTable!B5&lt;&gt;"",MasterTable!J5,"")</f>
        <v>-10</v>
      </c>
      <c r="H5">
        <f>IF(MasterTable!B5&lt;&gt;"",MasterTable!K5,"")</f>
        <v>-25</v>
      </c>
      <c r="I5">
        <f>IF(MasterTable!B5&lt;&gt;"",MasterTable!L5,"")</f>
        <v>-40</v>
      </c>
      <c r="J5">
        <f>IF(MasterTable!B5&lt;&gt;"",MasterTable!M5,"")</f>
        <v>-55</v>
      </c>
      <c r="K5">
        <f>IF(MasterTable!B5&lt;&gt;"",MasterTable!N5,"")</f>
        <v>-70</v>
      </c>
      <c r="L5">
        <f>IF(MasterTable!B5&lt;&gt;"",MasterTable!O5,"")</f>
        <v>-85</v>
      </c>
      <c r="M5" s="74">
        <f>IF(MasterTable!B5&lt;&gt;"",MasterTable!V5,"")</f>
        <v>0.47930928096923403</v>
      </c>
    </row>
    <row r="6" spans="1:13" x14ac:dyDescent="0.3">
      <c r="A6" t="str">
        <f>IF(MasterTable!B6&lt;&gt;"",MasterTable!B6,"")</f>
        <v>PEOPLE</v>
      </c>
      <c r="B6" t="str">
        <f>IF(AND(MasterTable!B6&lt;&gt;"",MasterTable!D6&lt;&gt;""),MasterTable!D6,"")</f>
        <v>Vlow</v>
      </c>
      <c r="C6" t="str">
        <f>IF(AND(MasterTable!B6&lt;&gt;"",MasterTable!E6&lt;&gt;""),MasterTable!E6,"")</f>
        <v>Shrub</v>
      </c>
      <c r="D6" t="str">
        <f>IF(AND(MasterTable!B6&lt;&gt;"",MasterTable!F6&lt;&gt;""),MasterTable!F6,"")</f>
        <v/>
      </c>
      <c r="E6" t="str">
        <f>IF(MasterTable!B6&lt;&gt;"",MasterTable!G6,"")</f>
        <v>PP</v>
      </c>
      <c r="F6">
        <f>IF(MasterTable!B6&lt;&gt;"",MasterTable!H6,"")</f>
        <v>10202</v>
      </c>
      <c r="G6">
        <f>IF(MasterTable!B6&lt;&gt;"",MasterTable!J6,"")</f>
        <v>-20</v>
      </c>
      <c r="H6">
        <f>IF(MasterTable!B6&lt;&gt;"",MasterTable!K6,"")</f>
        <v>-35</v>
      </c>
      <c r="I6">
        <f>IF(MasterTable!B6&lt;&gt;"",MasterTable!L6,"")</f>
        <v>-50</v>
      </c>
      <c r="J6">
        <f>IF(MasterTable!B6&lt;&gt;"",MasterTable!M6,"")</f>
        <v>-65</v>
      </c>
      <c r="K6">
        <f>IF(MasterTable!B6&lt;&gt;"",MasterTable!N6,"")</f>
        <v>-80</v>
      </c>
      <c r="L6">
        <f>IF(MasterTable!B6&lt;&gt;"",MasterTable!O6,"")</f>
        <v>-95</v>
      </c>
      <c r="M6" s="74">
        <f>IF(MasterTable!B6&lt;&gt;"",MasterTable!V6,"")</f>
        <v>0.47930928096923403</v>
      </c>
    </row>
    <row r="7" spans="1:13" x14ac:dyDescent="0.3">
      <c r="A7" t="str">
        <f>IF(MasterTable!B7&lt;&gt;"",MasterTable!B7,"")</f>
        <v>PEOPLE</v>
      </c>
      <c r="B7" t="str">
        <f>IF(AND(MasterTable!B7&lt;&gt;"",MasterTable!D7&lt;&gt;""),MasterTable!D7,"")</f>
        <v>Vlow</v>
      </c>
      <c r="C7" t="str">
        <f>IF(AND(MasterTable!B7&lt;&gt;"",MasterTable!E7&lt;&gt;""),MasterTable!E7,"")</f>
        <v>Tree</v>
      </c>
      <c r="D7" t="str">
        <f>IF(AND(MasterTable!B7&lt;&gt;"",MasterTable!F7&lt;&gt;""),MasterTable!F7,"")</f>
        <v/>
      </c>
      <c r="E7" t="str">
        <f>IF(MasterTable!B7&lt;&gt;"",MasterTable!G7,"")</f>
        <v>PP</v>
      </c>
      <c r="F7">
        <f>IF(MasterTable!B7&lt;&gt;"",MasterTable!H7,"")</f>
        <v>10203</v>
      </c>
      <c r="G7">
        <f>IF(MasterTable!B7&lt;&gt;"",MasterTable!J7,"")</f>
        <v>-25</v>
      </c>
      <c r="H7">
        <f>IF(MasterTable!B7&lt;&gt;"",MasterTable!K7,"")</f>
        <v>-40</v>
      </c>
      <c r="I7">
        <f>IF(MasterTable!B7&lt;&gt;"",MasterTable!L7,"")</f>
        <v>-55</v>
      </c>
      <c r="J7">
        <f>IF(MasterTable!B7&lt;&gt;"",MasterTable!M7,"")</f>
        <v>-70</v>
      </c>
      <c r="K7">
        <f>IF(MasterTable!B7&lt;&gt;"",MasterTable!N7,"")</f>
        <v>-85</v>
      </c>
      <c r="L7">
        <f>IF(MasterTable!B7&lt;&gt;"",MasterTable!O7,"")</f>
        <v>-100</v>
      </c>
      <c r="M7" s="74">
        <f>IF(MasterTable!B7&lt;&gt;"",MasterTable!V7,"")</f>
        <v>0.47930928096923403</v>
      </c>
    </row>
    <row r="8" spans="1:13" x14ac:dyDescent="0.3">
      <c r="A8" t="str">
        <f>IF(MasterTable!B8&lt;&gt;"",MasterTable!B8,"")</f>
        <v>PEOPLE</v>
      </c>
      <c r="B8" t="str">
        <f>IF(AND(MasterTable!B8&lt;&gt;"",MasterTable!D8&lt;&gt;""),MasterTable!D8,"")</f>
        <v>Low</v>
      </c>
      <c r="C8" t="str">
        <f>IF(AND(MasterTable!B8&lt;&gt;"",MasterTable!E8&lt;&gt;""),MasterTable!E8,"")</f>
        <v>Grass</v>
      </c>
      <c r="D8" t="str">
        <f>IF(AND(MasterTable!B8&lt;&gt;"",MasterTable!F8&lt;&gt;""),MasterTable!F8,"")</f>
        <v/>
      </c>
      <c r="E8" t="str">
        <f>IF(MasterTable!B8&lt;&gt;"",MasterTable!G8,"")</f>
        <v>PP</v>
      </c>
      <c r="F8">
        <f>IF(MasterTable!B8&lt;&gt;"",MasterTable!H8,"")</f>
        <v>10301</v>
      </c>
      <c r="G8">
        <f>IF(MasterTable!B8&lt;&gt;"",MasterTable!J8,"")</f>
        <v>-10</v>
      </c>
      <c r="H8">
        <f>IF(MasterTable!B8&lt;&gt;"",MasterTable!K8,"")</f>
        <v>-25</v>
      </c>
      <c r="I8">
        <f>IF(MasterTable!B8&lt;&gt;"",MasterTable!L8,"")</f>
        <v>-40</v>
      </c>
      <c r="J8">
        <f>IF(MasterTable!B8&lt;&gt;"",MasterTable!M8,"")</f>
        <v>-55</v>
      </c>
      <c r="K8">
        <f>IF(MasterTable!B8&lt;&gt;"",MasterTable!N8,"")</f>
        <v>-70</v>
      </c>
      <c r="L8">
        <f>IF(MasterTable!B8&lt;&gt;"",MasterTable!O8,"")</f>
        <v>-85</v>
      </c>
      <c r="M8" s="74">
        <f>IF(MasterTable!B8&lt;&gt;"",MasterTable!V8,"")</f>
        <v>0.71896392145385102</v>
      </c>
    </row>
    <row r="9" spans="1:13" x14ac:dyDescent="0.3">
      <c r="A9" t="str">
        <f>IF(MasterTable!B9&lt;&gt;"",MasterTable!B9,"")</f>
        <v>PEOPLE</v>
      </c>
      <c r="B9" t="str">
        <f>IF(AND(MasterTable!B9&lt;&gt;"",MasterTable!D9&lt;&gt;""),MasterTable!D9,"")</f>
        <v>Low</v>
      </c>
      <c r="C9" t="str">
        <f>IF(AND(MasterTable!B9&lt;&gt;"",MasterTable!E9&lt;&gt;""),MasterTable!E9,"")</f>
        <v>Shrub</v>
      </c>
      <c r="D9" t="str">
        <f>IF(AND(MasterTable!B9&lt;&gt;"",MasterTable!F9&lt;&gt;""),MasterTable!F9,"")</f>
        <v/>
      </c>
      <c r="E9" t="str">
        <f>IF(MasterTable!B9&lt;&gt;"",MasterTable!G9,"")</f>
        <v>PP</v>
      </c>
      <c r="F9">
        <f>IF(MasterTable!B9&lt;&gt;"",MasterTable!H9,"")</f>
        <v>10302</v>
      </c>
      <c r="G9">
        <f>IF(MasterTable!B9&lt;&gt;"",MasterTable!J9,"")</f>
        <v>-20</v>
      </c>
      <c r="H9">
        <f>IF(MasterTable!B9&lt;&gt;"",MasterTable!K9,"")</f>
        <v>-35</v>
      </c>
      <c r="I9">
        <f>IF(MasterTable!B9&lt;&gt;"",MasterTable!L9,"")</f>
        <v>-50</v>
      </c>
      <c r="J9">
        <f>IF(MasterTable!B9&lt;&gt;"",MasterTable!M9,"")</f>
        <v>-65</v>
      </c>
      <c r="K9">
        <f>IF(MasterTable!B9&lt;&gt;"",MasterTable!N9,"")</f>
        <v>-80</v>
      </c>
      <c r="L9">
        <f>IF(MasterTable!B9&lt;&gt;"",MasterTable!O9,"")</f>
        <v>-95</v>
      </c>
      <c r="M9" s="74">
        <f>IF(MasterTable!B9&lt;&gt;"",MasterTable!V9,"")</f>
        <v>0.71896392145385102</v>
      </c>
    </row>
    <row r="10" spans="1:13" x14ac:dyDescent="0.3">
      <c r="A10" t="str">
        <f>IF(MasterTable!B10&lt;&gt;"",MasterTable!B10,"")</f>
        <v>PEOPLE</v>
      </c>
      <c r="B10" t="str">
        <f>IF(AND(MasterTable!B10&lt;&gt;"",MasterTable!D10&lt;&gt;""),MasterTable!D10,"")</f>
        <v>Low</v>
      </c>
      <c r="C10" t="str">
        <f>IF(AND(MasterTable!B10&lt;&gt;"",MasterTable!E10&lt;&gt;""),MasterTable!E10,"")</f>
        <v>Tree</v>
      </c>
      <c r="D10" t="str">
        <f>IF(AND(MasterTable!B10&lt;&gt;"",MasterTable!F10&lt;&gt;""),MasterTable!F10,"")</f>
        <v/>
      </c>
      <c r="E10" t="str">
        <f>IF(MasterTable!B10&lt;&gt;"",MasterTable!G10,"")</f>
        <v>PP</v>
      </c>
      <c r="F10">
        <f>IF(MasterTable!B10&lt;&gt;"",MasterTable!H10,"")</f>
        <v>10303</v>
      </c>
      <c r="G10">
        <f>IF(MasterTable!B10&lt;&gt;"",MasterTable!J10,"")</f>
        <v>-25</v>
      </c>
      <c r="H10">
        <f>IF(MasterTable!B10&lt;&gt;"",MasterTable!K10,"")</f>
        <v>-40</v>
      </c>
      <c r="I10">
        <f>IF(MasterTable!B10&lt;&gt;"",MasterTable!L10,"")</f>
        <v>-55</v>
      </c>
      <c r="J10">
        <f>IF(MasterTable!B10&lt;&gt;"",MasterTable!M10,"")</f>
        <v>-70</v>
      </c>
      <c r="K10">
        <f>IF(MasterTable!B10&lt;&gt;"",MasterTable!N10,"")</f>
        <v>-85</v>
      </c>
      <c r="L10">
        <f>IF(MasterTable!B10&lt;&gt;"",MasterTable!O10,"")</f>
        <v>-100</v>
      </c>
      <c r="M10" s="74">
        <f>IF(MasterTable!B10&lt;&gt;"",MasterTable!V10,"")</f>
        <v>0.71896392145385102</v>
      </c>
    </row>
    <row r="11" spans="1:13" x14ac:dyDescent="0.3">
      <c r="A11" t="str">
        <f>IF(MasterTable!B11&lt;&gt;"",MasterTable!B11,"")</f>
        <v>PEOPLE</v>
      </c>
      <c r="B11" t="str">
        <f>IF(AND(MasterTable!B11&lt;&gt;"",MasterTable!D11&lt;&gt;""),MasterTable!D11,"")</f>
        <v>Med</v>
      </c>
      <c r="C11" t="str">
        <f>IF(AND(MasterTable!B11&lt;&gt;"",MasterTable!E11&lt;&gt;""),MasterTable!E11,"")</f>
        <v>Grass</v>
      </c>
      <c r="D11" t="str">
        <f>IF(AND(MasterTable!B11&lt;&gt;"",MasterTable!F11&lt;&gt;""),MasterTable!F11,"")</f>
        <v/>
      </c>
      <c r="E11" t="str">
        <f>IF(MasterTable!B11&lt;&gt;"",MasterTable!G11,"")</f>
        <v>PP</v>
      </c>
      <c r="F11">
        <f>IF(MasterTable!B11&lt;&gt;"",MasterTable!H11,"")</f>
        <v>10401</v>
      </c>
      <c r="G11">
        <f>IF(MasterTable!B11&lt;&gt;"",MasterTable!J11,"")</f>
        <v>-10</v>
      </c>
      <c r="H11">
        <f>IF(MasterTable!B11&lt;&gt;"",MasterTable!K11,"")</f>
        <v>-25</v>
      </c>
      <c r="I11">
        <f>IF(MasterTable!B11&lt;&gt;"",MasterTable!L11,"")</f>
        <v>-40</v>
      </c>
      <c r="J11">
        <f>IF(MasterTable!B11&lt;&gt;"",MasterTable!M11,"")</f>
        <v>-55</v>
      </c>
      <c r="K11">
        <f>IF(MasterTable!B11&lt;&gt;"",MasterTable!N11,"")</f>
        <v>-70</v>
      </c>
      <c r="L11">
        <f>IF(MasterTable!B11&lt;&gt;"",MasterTable!O11,"")</f>
        <v>-85</v>
      </c>
      <c r="M11" s="74">
        <f>IF(MasterTable!B11&lt;&gt;"",MasterTable!V11,"")</f>
        <v>1.1982732024230851</v>
      </c>
    </row>
    <row r="12" spans="1:13" x14ac:dyDescent="0.3">
      <c r="A12" t="str">
        <f>IF(MasterTable!B12&lt;&gt;"",MasterTable!B12,"")</f>
        <v>PEOPLE</v>
      </c>
      <c r="B12" t="str">
        <f>IF(AND(MasterTable!B12&lt;&gt;"",MasterTable!D12&lt;&gt;""),MasterTable!D12,"")</f>
        <v>Med</v>
      </c>
      <c r="C12" t="str">
        <f>IF(AND(MasterTable!B12&lt;&gt;"",MasterTable!E12&lt;&gt;""),MasterTable!E12,"")</f>
        <v>Shrub</v>
      </c>
      <c r="D12" t="str">
        <f>IF(AND(MasterTable!B12&lt;&gt;"",MasterTable!F12&lt;&gt;""),MasterTable!F12,"")</f>
        <v/>
      </c>
      <c r="E12" t="str">
        <f>IF(MasterTable!B12&lt;&gt;"",MasterTable!G12,"")</f>
        <v>PP</v>
      </c>
      <c r="F12">
        <f>IF(MasterTable!B12&lt;&gt;"",MasterTable!H12,"")</f>
        <v>10402</v>
      </c>
      <c r="G12">
        <f>IF(MasterTable!B12&lt;&gt;"",MasterTable!J12,"")</f>
        <v>-20</v>
      </c>
      <c r="H12">
        <f>IF(MasterTable!B12&lt;&gt;"",MasterTable!K12,"")</f>
        <v>-35</v>
      </c>
      <c r="I12">
        <f>IF(MasterTable!B12&lt;&gt;"",MasterTable!L12,"")</f>
        <v>-50</v>
      </c>
      <c r="J12">
        <f>IF(MasterTable!B12&lt;&gt;"",MasterTable!M12,"")</f>
        <v>-65</v>
      </c>
      <c r="K12">
        <f>IF(MasterTable!B12&lt;&gt;"",MasterTable!N12,"")</f>
        <v>-80</v>
      </c>
      <c r="L12">
        <f>IF(MasterTable!B12&lt;&gt;"",MasterTable!O12,"")</f>
        <v>-95</v>
      </c>
      <c r="M12" s="74">
        <f>IF(MasterTable!B12&lt;&gt;"",MasterTable!V12,"")</f>
        <v>1.1982732024230851</v>
      </c>
    </row>
    <row r="13" spans="1:13" x14ac:dyDescent="0.3">
      <c r="A13" t="str">
        <f>IF(MasterTable!B13&lt;&gt;"",MasterTable!B13,"")</f>
        <v>PEOPLE</v>
      </c>
      <c r="B13" t="str">
        <f>IF(AND(MasterTable!B13&lt;&gt;"",MasterTable!D13&lt;&gt;""),MasterTable!D13,"")</f>
        <v>Med</v>
      </c>
      <c r="C13" t="str">
        <f>IF(AND(MasterTable!B13&lt;&gt;"",MasterTable!E13&lt;&gt;""),MasterTable!E13,"")</f>
        <v>Tree</v>
      </c>
      <c r="D13" t="str">
        <f>IF(AND(MasterTable!B13&lt;&gt;"",MasterTable!F13&lt;&gt;""),MasterTable!F13,"")</f>
        <v/>
      </c>
      <c r="E13" t="str">
        <f>IF(MasterTable!B13&lt;&gt;"",MasterTable!G13,"")</f>
        <v>PP</v>
      </c>
      <c r="F13">
        <f>IF(MasterTable!B13&lt;&gt;"",MasterTable!H13,"")</f>
        <v>10403</v>
      </c>
      <c r="G13">
        <f>IF(MasterTable!B13&lt;&gt;"",MasterTable!J13,"")</f>
        <v>-25</v>
      </c>
      <c r="H13">
        <f>IF(MasterTable!B13&lt;&gt;"",MasterTable!K13,"")</f>
        <v>-40</v>
      </c>
      <c r="I13">
        <f>IF(MasterTable!B13&lt;&gt;"",MasterTable!L13,"")</f>
        <v>-55</v>
      </c>
      <c r="J13">
        <f>IF(MasterTable!B13&lt;&gt;"",MasterTable!M13,"")</f>
        <v>-70</v>
      </c>
      <c r="K13">
        <f>IF(MasterTable!B13&lt;&gt;"",MasterTable!N13,"")</f>
        <v>-85</v>
      </c>
      <c r="L13">
        <f>IF(MasterTable!B13&lt;&gt;"",MasterTable!O13,"")</f>
        <v>-100</v>
      </c>
      <c r="M13" s="74">
        <f>IF(MasterTable!B13&lt;&gt;"",MasterTable!V13,"")</f>
        <v>1.1982732024230851</v>
      </c>
    </row>
    <row r="14" spans="1:13" x14ac:dyDescent="0.3">
      <c r="A14" t="str">
        <f>IF(MasterTable!B14&lt;&gt;"",MasterTable!B14,"")</f>
        <v>PEOPLE</v>
      </c>
      <c r="B14" t="str">
        <f>IF(AND(MasterTable!B14&lt;&gt;"",MasterTable!D14&lt;&gt;""),MasterTable!D14,"")</f>
        <v>Mhigh</v>
      </c>
      <c r="C14" t="str">
        <f>IF(AND(MasterTable!B14&lt;&gt;"",MasterTable!E14&lt;&gt;""),MasterTable!E14,"")</f>
        <v>Grass</v>
      </c>
      <c r="D14" t="str">
        <f>IF(AND(MasterTable!B14&lt;&gt;"",MasterTable!F14&lt;&gt;""),MasterTable!F14,"")</f>
        <v/>
      </c>
      <c r="E14" t="str">
        <f>IF(MasterTable!B14&lt;&gt;"",MasterTable!G14,"")</f>
        <v>PP</v>
      </c>
      <c r="F14">
        <f>IF(MasterTable!B14&lt;&gt;"",MasterTable!H14,"")</f>
        <v>10501</v>
      </c>
      <c r="G14">
        <f>IF(MasterTable!B14&lt;&gt;"",MasterTable!J14,"")</f>
        <v>-10</v>
      </c>
      <c r="H14">
        <f>IF(MasterTable!B14&lt;&gt;"",MasterTable!K14,"")</f>
        <v>-25</v>
      </c>
      <c r="I14">
        <f>IF(MasterTable!B14&lt;&gt;"",MasterTable!L14,"")</f>
        <v>-40</v>
      </c>
      <c r="J14">
        <f>IF(MasterTable!B14&lt;&gt;"",MasterTable!M14,"")</f>
        <v>-55</v>
      </c>
      <c r="K14">
        <f>IF(MasterTable!B14&lt;&gt;"",MasterTable!N14,"")</f>
        <v>-70</v>
      </c>
      <c r="L14">
        <f>IF(MasterTable!B14&lt;&gt;"",MasterTable!O14,"")</f>
        <v>-85</v>
      </c>
      <c r="M14" s="74">
        <f>IF(MasterTable!B14&lt;&gt;"",MasterTable!V14,"")</f>
        <v>2.8758556858154041</v>
      </c>
    </row>
    <row r="15" spans="1:13" x14ac:dyDescent="0.3">
      <c r="A15" t="str">
        <f>IF(MasterTable!B15&lt;&gt;"",MasterTable!B15,"")</f>
        <v>PEOPLE</v>
      </c>
      <c r="B15" t="str">
        <f>IF(AND(MasterTable!B15&lt;&gt;"",MasterTable!D15&lt;&gt;""),MasterTable!D15,"")</f>
        <v>Mhigh</v>
      </c>
      <c r="C15" t="str">
        <f>IF(AND(MasterTable!B15&lt;&gt;"",MasterTable!E15&lt;&gt;""),MasterTable!E15,"")</f>
        <v>Shrub</v>
      </c>
      <c r="D15" t="str">
        <f>IF(AND(MasterTable!B15&lt;&gt;"",MasterTable!F15&lt;&gt;""),MasterTable!F15,"")</f>
        <v/>
      </c>
      <c r="E15" t="str">
        <f>IF(MasterTable!B15&lt;&gt;"",MasterTable!G15,"")</f>
        <v>PP</v>
      </c>
      <c r="F15">
        <f>IF(MasterTable!B15&lt;&gt;"",MasterTable!H15,"")</f>
        <v>10502</v>
      </c>
      <c r="G15">
        <f>IF(MasterTable!B15&lt;&gt;"",MasterTable!J15,"")</f>
        <v>-20</v>
      </c>
      <c r="H15">
        <f>IF(MasterTable!B15&lt;&gt;"",MasterTable!K15,"")</f>
        <v>-35</v>
      </c>
      <c r="I15">
        <f>IF(MasterTable!B15&lt;&gt;"",MasterTable!L15,"")</f>
        <v>-50</v>
      </c>
      <c r="J15">
        <f>IF(MasterTable!B15&lt;&gt;"",MasterTable!M15,"")</f>
        <v>-65</v>
      </c>
      <c r="K15">
        <f>IF(MasterTable!B15&lt;&gt;"",MasterTable!N15,"")</f>
        <v>-80</v>
      </c>
      <c r="L15">
        <f>IF(MasterTable!B15&lt;&gt;"",MasterTable!O15,"")</f>
        <v>-95</v>
      </c>
      <c r="M15" s="74">
        <f>IF(MasterTable!B15&lt;&gt;"",MasterTable!V15,"")</f>
        <v>2.8758556858154041</v>
      </c>
    </row>
    <row r="16" spans="1:13" x14ac:dyDescent="0.3">
      <c r="A16" t="str">
        <f>IF(MasterTable!B16&lt;&gt;"",MasterTable!B16,"")</f>
        <v>PEOPLE</v>
      </c>
      <c r="B16" t="str">
        <f>IF(AND(MasterTable!B16&lt;&gt;"",MasterTable!D16&lt;&gt;""),MasterTable!D16,"")</f>
        <v>Mhigh</v>
      </c>
      <c r="C16" t="str">
        <f>IF(AND(MasterTable!B16&lt;&gt;"",MasterTable!E16&lt;&gt;""),MasterTable!E16,"")</f>
        <v>Tree</v>
      </c>
      <c r="D16" t="str">
        <f>IF(AND(MasterTable!B16&lt;&gt;"",MasterTable!F16&lt;&gt;""),MasterTable!F16,"")</f>
        <v/>
      </c>
      <c r="E16" t="str">
        <f>IF(MasterTable!B16&lt;&gt;"",MasterTable!G16,"")</f>
        <v>PP</v>
      </c>
      <c r="F16">
        <f>IF(MasterTable!B16&lt;&gt;"",MasterTable!H16,"")</f>
        <v>10503</v>
      </c>
      <c r="G16">
        <f>IF(MasterTable!B16&lt;&gt;"",MasterTable!J16,"")</f>
        <v>-25</v>
      </c>
      <c r="H16">
        <f>IF(MasterTable!B16&lt;&gt;"",MasterTable!K16,"")</f>
        <v>-40</v>
      </c>
      <c r="I16">
        <f>IF(MasterTable!B16&lt;&gt;"",MasterTable!L16,"")</f>
        <v>-55</v>
      </c>
      <c r="J16">
        <f>IF(MasterTable!B16&lt;&gt;"",MasterTable!M16,"")</f>
        <v>-70</v>
      </c>
      <c r="K16">
        <f>IF(MasterTable!B16&lt;&gt;"",MasterTable!N16,"")</f>
        <v>-85</v>
      </c>
      <c r="L16">
        <f>IF(MasterTable!B16&lt;&gt;"",MasterTable!O16,"")</f>
        <v>-100</v>
      </c>
      <c r="M16" s="74">
        <f>IF(MasterTable!B16&lt;&gt;"",MasterTable!V16,"")</f>
        <v>2.8758556858154041</v>
      </c>
    </row>
    <row r="17" spans="1:13" x14ac:dyDescent="0.3">
      <c r="A17" t="str">
        <f>IF(MasterTable!B17&lt;&gt;"",MasterTable!B17,"")</f>
        <v>PEOPLE</v>
      </c>
      <c r="B17" t="str">
        <f>IF(AND(MasterTable!B17&lt;&gt;"",MasterTable!D17&lt;&gt;""),MasterTable!D17,"")</f>
        <v>High</v>
      </c>
      <c r="C17" t="str">
        <f>IF(AND(MasterTable!B17&lt;&gt;"",MasterTable!E17&lt;&gt;""),MasterTable!E17,"")</f>
        <v>Grass</v>
      </c>
      <c r="D17" t="str">
        <f>IF(AND(MasterTable!B17&lt;&gt;"",MasterTable!F17&lt;&gt;""),MasterTable!F17,"")</f>
        <v/>
      </c>
      <c r="E17" t="str">
        <f>IF(MasterTable!B17&lt;&gt;"",MasterTable!G17,"")</f>
        <v>PP</v>
      </c>
      <c r="F17">
        <f>IF(MasterTable!B17&lt;&gt;"",MasterTable!H17,"")</f>
        <v>10601</v>
      </c>
      <c r="G17">
        <f>IF(MasterTable!B17&lt;&gt;"",MasterTable!J17,"")</f>
        <v>-10</v>
      </c>
      <c r="H17">
        <f>IF(MasterTable!B17&lt;&gt;"",MasterTable!K17,"")</f>
        <v>-25</v>
      </c>
      <c r="I17">
        <f>IF(MasterTable!B17&lt;&gt;"",MasterTable!L17,"")</f>
        <v>-40</v>
      </c>
      <c r="J17">
        <f>IF(MasterTable!B17&lt;&gt;"",MasterTable!M17,"")</f>
        <v>-55</v>
      </c>
      <c r="K17">
        <f>IF(MasterTable!B17&lt;&gt;"",MasterTable!N17,"")</f>
        <v>-70</v>
      </c>
      <c r="L17">
        <f>IF(MasterTable!B17&lt;&gt;"",MasterTable!O17,"")</f>
        <v>-85</v>
      </c>
      <c r="M17" s="74">
        <f>IF(MasterTable!B17&lt;&gt;"",MasterTable!V17,"")</f>
        <v>14.139623788592404</v>
      </c>
    </row>
    <row r="18" spans="1:13" x14ac:dyDescent="0.3">
      <c r="A18" t="str">
        <f>IF(MasterTable!B18&lt;&gt;"",MasterTable!B18,"")</f>
        <v>PEOPLE</v>
      </c>
      <c r="B18" t="str">
        <f>IF(AND(MasterTable!B18&lt;&gt;"",MasterTable!D18&lt;&gt;""),MasterTable!D18,"")</f>
        <v>High</v>
      </c>
      <c r="C18" t="str">
        <f>IF(AND(MasterTable!B18&lt;&gt;"",MasterTable!E18&lt;&gt;""),MasterTable!E18,"")</f>
        <v>Shrub</v>
      </c>
      <c r="D18" t="str">
        <f>IF(AND(MasterTable!B18&lt;&gt;"",MasterTable!F18&lt;&gt;""),MasterTable!F18,"")</f>
        <v/>
      </c>
      <c r="E18" t="str">
        <f>IF(MasterTable!B18&lt;&gt;"",MasterTable!G18,"")</f>
        <v>PP</v>
      </c>
      <c r="F18">
        <f>IF(MasterTable!B18&lt;&gt;"",MasterTable!H18,"")</f>
        <v>10602</v>
      </c>
      <c r="G18">
        <f>IF(MasterTable!B18&lt;&gt;"",MasterTable!J18,"")</f>
        <v>-20</v>
      </c>
      <c r="H18">
        <f>IF(MasterTable!B18&lt;&gt;"",MasterTable!K18,"")</f>
        <v>-35</v>
      </c>
      <c r="I18">
        <f>IF(MasterTable!B18&lt;&gt;"",MasterTable!L18,"")</f>
        <v>-50</v>
      </c>
      <c r="J18">
        <f>IF(MasterTable!B18&lt;&gt;"",MasterTable!M18,"")</f>
        <v>-65</v>
      </c>
      <c r="K18">
        <f>IF(MasterTable!B18&lt;&gt;"",MasterTable!N18,"")</f>
        <v>-80</v>
      </c>
      <c r="L18">
        <f>IF(MasterTable!B18&lt;&gt;"",MasterTable!O18,"")</f>
        <v>-95</v>
      </c>
      <c r="M18" s="74">
        <f>IF(MasterTable!B18&lt;&gt;"",MasterTable!V18,"")</f>
        <v>14.139623788592404</v>
      </c>
    </row>
    <row r="19" spans="1:13" x14ac:dyDescent="0.3">
      <c r="A19" t="str">
        <f>IF(MasterTable!B19&lt;&gt;"",MasterTable!B19,"")</f>
        <v>PEOPLE</v>
      </c>
      <c r="B19" t="str">
        <f>IF(AND(MasterTable!B19&lt;&gt;"",MasterTable!D19&lt;&gt;""),MasterTable!D19,"")</f>
        <v>High</v>
      </c>
      <c r="C19" t="str">
        <f>IF(AND(MasterTable!B19&lt;&gt;"",MasterTable!E19&lt;&gt;""),MasterTable!E19,"")</f>
        <v>Tree</v>
      </c>
      <c r="D19" t="str">
        <f>IF(AND(MasterTable!B19&lt;&gt;"",MasterTable!F19&lt;&gt;""),MasterTable!F19,"")</f>
        <v/>
      </c>
      <c r="E19" t="str">
        <f>IF(MasterTable!B19&lt;&gt;"",MasterTable!G19,"")</f>
        <v>PP</v>
      </c>
      <c r="F19">
        <f>IF(MasterTable!B19&lt;&gt;"",MasterTable!H19,"")</f>
        <v>10603</v>
      </c>
      <c r="G19">
        <f>IF(MasterTable!B19&lt;&gt;"",MasterTable!J19,"")</f>
        <v>-25</v>
      </c>
      <c r="H19">
        <f>IF(MasterTable!B19&lt;&gt;"",MasterTable!K19,"")</f>
        <v>-40</v>
      </c>
      <c r="I19">
        <f>IF(MasterTable!B19&lt;&gt;"",MasterTable!L19,"")</f>
        <v>-55</v>
      </c>
      <c r="J19">
        <f>IF(MasterTable!B19&lt;&gt;"",MasterTable!M19,"")</f>
        <v>-70</v>
      </c>
      <c r="K19">
        <f>IF(MasterTable!B19&lt;&gt;"",MasterTable!N19,"")</f>
        <v>-85</v>
      </c>
      <c r="L19">
        <f>IF(MasterTable!B19&lt;&gt;"",MasterTable!O19,"")</f>
        <v>-100</v>
      </c>
      <c r="M19" s="74">
        <f>IF(MasterTable!B19&lt;&gt;"",MasterTable!V19,"")</f>
        <v>14.139623788592404</v>
      </c>
    </row>
    <row r="20" spans="1:13" x14ac:dyDescent="0.3">
      <c r="A20" t="str">
        <f>IF(MasterTable!B20&lt;&gt;"",MasterTable!B20,"")</f>
        <v>PEOPLE</v>
      </c>
      <c r="B20" t="str">
        <f>IF(AND(MasterTable!B20&lt;&gt;"",MasterTable!D20&lt;&gt;""),MasterTable!D20,"")</f>
        <v>Vhigh</v>
      </c>
      <c r="C20" t="str">
        <f>IF(AND(MasterTable!B20&lt;&gt;"",MasterTable!E20&lt;&gt;""),MasterTable!E20,"")</f>
        <v>Grass</v>
      </c>
      <c r="D20" t="str">
        <f>IF(AND(MasterTable!B20&lt;&gt;"",MasterTable!F20&lt;&gt;""),MasterTable!F20,"")</f>
        <v/>
      </c>
      <c r="E20" t="str">
        <f>IF(MasterTable!B20&lt;&gt;"",MasterTable!G20,"")</f>
        <v>PP</v>
      </c>
      <c r="F20">
        <f>IF(MasterTable!B20&lt;&gt;"",MasterTable!H20,"")</f>
        <v>10701</v>
      </c>
      <c r="G20">
        <f>IF(MasterTable!B20&lt;&gt;"",MasterTable!J20,"")</f>
        <v>-10</v>
      </c>
      <c r="H20">
        <f>IF(MasterTable!B20&lt;&gt;"",MasterTable!K20,"")</f>
        <v>-25</v>
      </c>
      <c r="I20">
        <f>IF(MasterTable!B20&lt;&gt;"",MasterTable!L20,"")</f>
        <v>-40</v>
      </c>
      <c r="J20">
        <f>IF(MasterTable!B20&lt;&gt;"",MasterTable!M20,"")</f>
        <v>-55</v>
      </c>
      <c r="K20">
        <f>IF(MasterTable!B20&lt;&gt;"",MasterTable!N20,"")</f>
        <v>-70</v>
      </c>
      <c r="L20">
        <f>IF(MasterTable!B20&lt;&gt;"",MasterTable!O20,"")</f>
        <v>-85</v>
      </c>
      <c r="M20" s="74">
        <f>IF(MasterTable!B20&lt;&gt;"",MasterTable!V20,"")</f>
        <v>23.965464048461701</v>
      </c>
    </row>
    <row r="21" spans="1:13" x14ac:dyDescent="0.3">
      <c r="A21" t="str">
        <f>IF(MasterTable!B21&lt;&gt;"",MasterTable!B21,"")</f>
        <v>PEOPLE</v>
      </c>
      <c r="B21" t="str">
        <f>IF(AND(MasterTable!B21&lt;&gt;"",MasterTable!D21&lt;&gt;""),MasterTable!D21,"")</f>
        <v>Vhigh</v>
      </c>
      <c r="C21" t="str">
        <f>IF(AND(MasterTable!B21&lt;&gt;"",MasterTable!E21&lt;&gt;""),MasterTable!E21,"")</f>
        <v>Shrub</v>
      </c>
      <c r="D21" t="str">
        <f>IF(AND(MasterTable!B21&lt;&gt;"",MasterTable!F21&lt;&gt;""),MasterTable!F21,"")</f>
        <v/>
      </c>
      <c r="E21" t="str">
        <f>IF(MasterTable!B21&lt;&gt;"",MasterTable!G21,"")</f>
        <v>PP</v>
      </c>
      <c r="F21">
        <f>IF(MasterTable!B21&lt;&gt;"",MasterTable!H21,"")</f>
        <v>10702</v>
      </c>
      <c r="G21">
        <f>IF(MasterTable!B21&lt;&gt;"",MasterTable!J21,"")</f>
        <v>-20</v>
      </c>
      <c r="H21">
        <f>IF(MasterTable!B21&lt;&gt;"",MasterTable!K21,"")</f>
        <v>-35</v>
      </c>
      <c r="I21">
        <f>IF(MasterTable!B21&lt;&gt;"",MasterTable!L21,"")</f>
        <v>-50</v>
      </c>
      <c r="J21">
        <f>IF(MasterTable!B21&lt;&gt;"",MasterTable!M21,"")</f>
        <v>-65</v>
      </c>
      <c r="K21">
        <f>IF(MasterTable!B21&lt;&gt;"",MasterTable!N21,"")</f>
        <v>-80</v>
      </c>
      <c r="L21">
        <f>IF(MasterTable!B21&lt;&gt;"",MasterTable!O21,"")</f>
        <v>-95</v>
      </c>
      <c r="M21" s="74">
        <f>IF(MasterTable!B21&lt;&gt;"",MasterTable!V21,"")</f>
        <v>23.965464048461701</v>
      </c>
    </row>
    <row r="22" spans="1:13" x14ac:dyDescent="0.3">
      <c r="A22" t="str">
        <f>IF(MasterTable!B22&lt;&gt;"",MasterTable!B22,"")</f>
        <v>PEOPLE</v>
      </c>
      <c r="B22" t="str">
        <f>IF(AND(MasterTable!B22&lt;&gt;"",MasterTable!D22&lt;&gt;""),MasterTable!D22,"")</f>
        <v>Vhigh</v>
      </c>
      <c r="C22" t="str">
        <f>IF(AND(MasterTable!B22&lt;&gt;"",MasterTable!E22&lt;&gt;""),MasterTable!E22,"")</f>
        <v>Tree</v>
      </c>
      <c r="D22" t="str">
        <f>IF(AND(MasterTable!B22&lt;&gt;"",MasterTable!F22&lt;&gt;""),MasterTable!F22,"")</f>
        <v/>
      </c>
      <c r="E22" t="str">
        <f>IF(MasterTable!B22&lt;&gt;"",MasterTable!G22,"")</f>
        <v>PP</v>
      </c>
      <c r="F22">
        <f>IF(MasterTable!B22&lt;&gt;"",MasterTable!H22,"")</f>
        <v>10703</v>
      </c>
      <c r="G22">
        <f>IF(MasterTable!B22&lt;&gt;"",MasterTable!J22,"")</f>
        <v>-25</v>
      </c>
      <c r="H22">
        <f>IF(MasterTable!B22&lt;&gt;"",MasterTable!K22,"")</f>
        <v>-40</v>
      </c>
      <c r="I22">
        <f>IF(MasterTable!B22&lt;&gt;"",MasterTable!L22,"")</f>
        <v>-55</v>
      </c>
      <c r="J22">
        <f>IF(MasterTable!B22&lt;&gt;"",MasterTable!M22,"")</f>
        <v>-70</v>
      </c>
      <c r="K22">
        <f>IF(MasterTable!B22&lt;&gt;"",MasterTable!N22,"")</f>
        <v>-85</v>
      </c>
      <c r="L22">
        <f>IF(MasterTable!B22&lt;&gt;"",MasterTable!O22,"")</f>
        <v>-100</v>
      </c>
      <c r="M22" s="74">
        <f>IF(MasterTable!B22&lt;&gt;"",MasterTable!V22,"")</f>
        <v>23.965464048461701</v>
      </c>
    </row>
    <row r="23" spans="1:13" x14ac:dyDescent="0.3">
      <c r="A23" t="str">
        <f>IF(MasterTable!B23&lt;&gt;"",MasterTable!B23,"")</f>
        <v>INFRA</v>
      </c>
      <c r="B23" t="str">
        <f>IF(AND(MasterTable!B23&lt;&gt;"",MasterTable!D23&lt;&gt;""),MasterTable!D23,"")</f>
        <v>Comm</v>
      </c>
      <c r="C23" t="str">
        <f>IF(AND(MasterTable!B23&lt;&gt;"",MasterTable!E23&lt;&gt;""),MasterTable!E23,"")</f>
        <v>Grass</v>
      </c>
      <c r="D23" t="str">
        <f>IF(AND(MasterTable!B23&lt;&gt;"",MasterTable!F23&lt;&gt;""),MasterTable!F23,"")</f>
        <v/>
      </c>
      <c r="E23" t="str">
        <f>IF(MasterTable!B23&lt;&gt;"",MasterTable!G23,"")</f>
        <v>CI_communication</v>
      </c>
      <c r="F23">
        <f>IF(MasterTable!B23&lt;&gt;"",MasterTable!H23,"")</f>
        <v>20101</v>
      </c>
      <c r="G23">
        <f>IF(MasterTable!B23&lt;&gt;"",MasterTable!J23,"")</f>
        <v>0</v>
      </c>
      <c r="H23">
        <f>IF(MasterTable!B23&lt;&gt;"",MasterTable!K23,"")</f>
        <v>0</v>
      </c>
      <c r="I23">
        <f>IF(MasterTable!B23&lt;&gt;"",MasterTable!L23,"")</f>
        <v>-10</v>
      </c>
      <c r="J23">
        <f>IF(MasterTable!B23&lt;&gt;"",MasterTable!M23,"")</f>
        <v>-10</v>
      </c>
      <c r="K23">
        <f>IF(MasterTable!B23&lt;&gt;"",MasterTable!N23,"")</f>
        <v>-20</v>
      </c>
      <c r="L23">
        <f>IF(MasterTable!B23&lt;&gt;"",MasterTable!O23,"")</f>
        <v>-30</v>
      </c>
      <c r="M23" s="74">
        <f>IF(MasterTable!B23&lt;&gt;"",MasterTable!V23,"")</f>
        <v>111.89992398148603</v>
      </c>
    </row>
    <row r="24" spans="1:13" x14ac:dyDescent="0.3">
      <c r="A24" t="str">
        <f>IF(MasterTable!B24&lt;&gt;"",MasterTable!B24,"")</f>
        <v>INFRA</v>
      </c>
      <c r="B24" t="str">
        <f>IF(AND(MasterTable!B24&lt;&gt;"",MasterTable!D24&lt;&gt;""),MasterTable!D24,"")</f>
        <v>Comm</v>
      </c>
      <c r="C24" t="str">
        <f>IF(AND(MasterTable!B24&lt;&gt;"",MasterTable!E24&lt;&gt;""),MasterTable!E24,"")</f>
        <v>Shrub</v>
      </c>
      <c r="D24" t="str">
        <f>IF(AND(MasterTable!B24&lt;&gt;"",MasterTable!F24&lt;&gt;""),MasterTable!F24,"")</f>
        <v/>
      </c>
      <c r="E24" t="str">
        <f>IF(MasterTable!B24&lt;&gt;"",MasterTable!G24,"")</f>
        <v>CI_communication</v>
      </c>
      <c r="F24">
        <f>IF(MasterTable!B24&lt;&gt;"",MasterTable!H24,"")</f>
        <v>20102</v>
      </c>
      <c r="G24">
        <f>IF(MasterTable!B24&lt;&gt;"",MasterTable!J24,"")</f>
        <v>0</v>
      </c>
      <c r="H24">
        <f>IF(MasterTable!B24&lt;&gt;"",MasterTable!K24,"")</f>
        <v>-5</v>
      </c>
      <c r="I24">
        <f>IF(MasterTable!B24&lt;&gt;"",MasterTable!L24,"")</f>
        <v>-15</v>
      </c>
      <c r="J24">
        <f>IF(MasterTable!B24&lt;&gt;"",MasterTable!M24,"")</f>
        <v>-20</v>
      </c>
      <c r="K24">
        <f>IF(MasterTable!B24&lt;&gt;"",MasterTable!N24,"")</f>
        <v>-40</v>
      </c>
      <c r="L24">
        <f>IF(MasterTable!B24&lt;&gt;"",MasterTable!O24,"")</f>
        <v>-50</v>
      </c>
      <c r="M24" s="74">
        <f>IF(MasterTable!B24&lt;&gt;"",MasterTable!V24,"")</f>
        <v>111.89992398148603</v>
      </c>
    </row>
    <row r="25" spans="1:13" x14ac:dyDescent="0.3">
      <c r="A25" t="str">
        <f>IF(MasterTable!B25&lt;&gt;"",MasterTable!B25,"")</f>
        <v>INFRA</v>
      </c>
      <c r="B25" t="str">
        <f>IF(AND(MasterTable!B25&lt;&gt;"",MasterTable!D25&lt;&gt;""),MasterTable!D25,"")</f>
        <v>Comm</v>
      </c>
      <c r="C25" t="str">
        <f>IF(AND(MasterTable!B25&lt;&gt;"",MasterTable!E25&lt;&gt;""),MasterTable!E25,"")</f>
        <v>Tree</v>
      </c>
      <c r="D25" t="str">
        <f>IF(AND(MasterTable!B25&lt;&gt;"",MasterTable!F25&lt;&gt;""),MasterTable!F25,"")</f>
        <v/>
      </c>
      <c r="E25" t="str">
        <f>IF(MasterTable!B25&lt;&gt;"",MasterTable!G25,"")</f>
        <v>CI_communication</v>
      </c>
      <c r="F25">
        <f>IF(MasterTable!B25&lt;&gt;"",MasterTable!H25,"")</f>
        <v>20103</v>
      </c>
      <c r="G25">
        <f>IF(MasterTable!B25&lt;&gt;"",MasterTable!J25,"")</f>
        <v>0</v>
      </c>
      <c r="H25">
        <f>IF(MasterTable!B25&lt;&gt;"",MasterTable!K25,"")</f>
        <v>-10</v>
      </c>
      <c r="I25">
        <f>IF(MasterTable!B25&lt;&gt;"",MasterTable!L25,"")</f>
        <v>-20</v>
      </c>
      <c r="J25">
        <f>IF(MasterTable!B25&lt;&gt;"",MasterTable!M25,"")</f>
        <v>-30</v>
      </c>
      <c r="K25">
        <f>IF(MasterTable!B25&lt;&gt;"",MasterTable!N25,"")</f>
        <v>-40</v>
      </c>
      <c r="L25">
        <f>IF(MasterTable!B25&lt;&gt;"",MasterTable!O25,"")</f>
        <v>-50</v>
      </c>
      <c r="M25" s="74">
        <f>IF(MasterTable!B25&lt;&gt;"",MasterTable!V25,"")</f>
        <v>111.89992398148603</v>
      </c>
    </row>
    <row r="26" spans="1:13" x14ac:dyDescent="0.3">
      <c r="A26" t="str">
        <f>IF(MasterTable!B26&lt;&gt;"",MasterTable!B26,"")</f>
        <v>INFRA</v>
      </c>
      <c r="B26" t="str">
        <f>IF(AND(MasterTable!B26&lt;&gt;"",MasterTable!D26&lt;&gt;""),MasterTable!D26,"")</f>
        <v>Trans</v>
      </c>
      <c r="C26" t="str">
        <f>IF(AND(MasterTable!B26&lt;&gt;"",MasterTable!E26&lt;&gt;""),MasterTable!E26,"")</f>
        <v>high voltage &gt;= 345 kV</v>
      </c>
      <c r="D26" t="str">
        <f>IF(AND(MasterTable!B26&lt;&gt;"",MasterTable!F26&lt;&gt;""),MasterTable!F26,"")</f>
        <v/>
      </c>
      <c r="E26" t="str">
        <f>IF(MasterTable!B26&lt;&gt;"",MasterTable!G26,"")</f>
        <v>CI_electric_transmission_lines</v>
      </c>
      <c r="F26">
        <f>IF(MasterTable!B26&lt;&gt;"",MasterTable!H26,"")</f>
        <v>20201</v>
      </c>
      <c r="G26">
        <f>IF(MasterTable!B26&lt;&gt;"",MasterTable!J26,"")</f>
        <v>0</v>
      </c>
      <c r="H26">
        <f>IF(MasterTable!B26&lt;&gt;"",MasterTable!K26,"")</f>
        <v>0</v>
      </c>
      <c r="I26">
        <f>IF(MasterTable!B26&lt;&gt;"",MasterTable!L26,"")</f>
        <v>-20</v>
      </c>
      <c r="J26">
        <f>IF(MasterTable!B26&lt;&gt;"",MasterTable!M26,"")</f>
        <v>-30</v>
      </c>
      <c r="K26">
        <f>IF(MasterTable!B26&lt;&gt;"",MasterTable!N26,"")</f>
        <v>-50</v>
      </c>
      <c r="L26">
        <f>IF(MasterTable!B26&lt;&gt;"",MasterTable!O26,"")</f>
        <v>-60</v>
      </c>
      <c r="M26" s="74">
        <f>IF(MasterTable!B26&lt;&gt;"",MasterTable!V26,"")</f>
        <v>27.974980995371507</v>
      </c>
    </row>
    <row r="27" spans="1:13" x14ac:dyDescent="0.3">
      <c r="A27" t="str">
        <f>IF(MasterTable!B27&lt;&gt;"",MasterTable!B27,"")</f>
        <v>INFRA</v>
      </c>
      <c r="B27" t="str">
        <f>IF(AND(MasterTable!B27&lt;&gt;"",MasterTable!D27&lt;&gt;""),MasterTable!D27,"")</f>
        <v>Trans</v>
      </c>
      <c r="C27" t="str">
        <f>IF(AND(MasterTable!B27&lt;&gt;"",MasterTable!E27&lt;&gt;""),MasterTable!E27,"")</f>
        <v>low voltage &lt; 345 kV</v>
      </c>
      <c r="D27" t="str">
        <f>IF(AND(MasterTable!B27&lt;&gt;"",MasterTable!F27&lt;&gt;""),MasterTable!F27,"")</f>
        <v/>
      </c>
      <c r="E27" t="str">
        <f>IF(MasterTable!B27&lt;&gt;"",MasterTable!G27,"")</f>
        <v>CI_electric_transmission_lines</v>
      </c>
      <c r="F27">
        <f>IF(MasterTable!B27&lt;&gt;"",MasterTable!H27,"")</f>
        <v>20202</v>
      </c>
      <c r="G27">
        <f>IF(MasterTable!B27&lt;&gt;"",MasterTable!J27,"")</f>
        <v>-40</v>
      </c>
      <c r="H27">
        <f>IF(MasterTable!B27&lt;&gt;"",MasterTable!K27,"")</f>
        <v>-50</v>
      </c>
      <c r="I27">
        <f>IF(MasterTable!B27&lt;&gt;"",MasterTable!L27,"")</f>
        <v>-70</v>
      </c>
      <c r="J27">
        <f>IF(MasterTable!B27&lt;&gt;"",MasterTable!M27,"")</f>
        <v>-90</v>
      </c>
      <c r="K27">
        <f>IF(MasterTable!B27&lt;&gt;"",MasterTable!N27,"")</f>
        <v>-100</v>
      </c>
      <c r="L27">
        <f>IF(MasterTable!B27&lt;&gt;"",MasterTable!O27,"")</f>
        <v>-100</v>
      </c>
      <c r="M27" s="74">
        <f>IF(MasterTable!B27&lt;&gt;"",MasterTable!V27,"")</f>
        <v>27.974980995371507</v>
      </c>
    </row>
    <row r="28" spans="1:13" x14ac:dyDescent="0.3">
      <c r="A28" t="str">
        <f>IF(MasterTable!B28&lt;&gt;"",MasterTable!B28,"")</f>
        <v>INFRA</v>
      </c>
      <c r="B28" t="str">
        <f>IF(AND(MasterTable!B28&lt;&gt;"",MasterTable!D28&lt;&gt;""),MasterTable!D28,"")</f>
        <v>Sub</v>
      </c>
      <c r="C28" t="str">
        <f>IF(AND(MasterTable!B28&lt;&gt;"",MasterTable!E28&lt;&gt;""),MasterTable!E28,"")</f>
        <v/>
      </c>
      <c r="D28" t="str">
        <f>IF(AND(MasterTable!B28&lt;&gt;"",MasterTable!F28&lt;&gt;""),MasterTable!F28,"")</f>
        <v/>
      </c>
      <c r="E28" t="str">
        <f>IF(MasterTable!B28&lt;&gt;"",MasterTable!G28,"")</f>
        <v>CI_substations</v>
      </c>
      <c r="F28">
        <f>IF(MasterTable!B28&lt;&gt;"",MasterTable!H28,"")</f>
        <v>20300</v>
      </c>
      <c r="G28">
        <f>IF(MasterTable!B28&lt;&gt;"",MasterTable!J28,"")</f>
        <v>0</v>
      </c>
      <c r="H28">
        <f>IF(MasterTable!B28&lt;&gt;"",MasterTable!K28,"")</f>
        <v>0</v>
      </c>
      <c r="I28">
        <f>IF(MasterTable!B28&lt;&gt;"",MasterTable!L28,"")</f>
        <v>-10</v>
      </c>
      <c r="J28">
        <f>IF(MasterTable!B28&lt;&gt;"",MasterTable!M28,"")</f>
        <v>-20</v>
      </c>
      <c r="K28">
        <f>IF(MasterTable!B28&lt;&gt;"",MasterTable!N28,"")</f>
        <v>-30</v>
      </c>
      <c r="L28">
        <f>IF(MasterTable!B28&lt;&gt;"",MasterTable!O28,"")</f>
        <v>-40</v>
      </c>
      <c r="M28" s="74">
        <f>IF(MasterTable!B28&lt;&gt;"",MasterTable!V28,"")</f>
        <v>125.88741447917178</v>
      </c>
    </row>
    <row r="29" spans="1:13" x14ac:dyDescent="0.3">
      <c r="A29" t="str">
        <f>IF(MasterTable!B29&lt;&gt;"",MasterTable!B29,"")</f>
        <v>INFRA</v>
      </c>
      <c r="B29" t="str">
        <f>IF(AND(MasterTable!B29&lt;&gt;"",MasterTable!D29&lt;&gt;""),MasterTable!D29,"")</f>
        <v>Pplant</v>
      </c>
      <c r="C29" t="str">
        <f>IF(AND(MasterTable!B29&lt;&gt;"",MasterTable!E29&lt;&gt;""),MasterTable!E29,"")</f>
        <v/>
      </c>
      <c r="D29" t="str">
        <f>IF(AND(MasterTable!B29&lt;&gt;"",MasterTable!F29&lt;&gt;""),MasterTable!F29,"")</f>
        <v/>
      </c>
      <c r="E29" t="str">
        <f>IF(MasterTable!B29&lt;&gt;"",MasterTable!G29,"")</f>
        <v>CI_power_plants</v>
      </c>
      <c r="F29">
        <f>IF(MasterTable!B29&lt;&gt;"",MasterTable!H29,"")</f>
        <v>20400</v>
      </c>
      <c r="G29">
        <f>IF(MasterTable!B29&lt;&gt;"",MasterTable!J29,"")</f>
        <v>0</v>
      </c>
      <c r="H29">
        <f>IF(MasterTable!B29&lt;&gt;"",MasterTable!K29,"")</f>
        <v>0</v>
      </c>
      <c r="I29">
        <f>IF(MasterTable!B29&lt;&gt;"",MasterTable!L29,"")</f>
        <v>0</v>
      </c>
      <c r="J29">
        <f>IF(MasterTable!B29&lt;&gt;"",MasterTable!M29,"")</f>
        <v>-10</v>
      </c>
      <c r="K29">
        <f>IF(MasterTable!B29&lt;&gt;"",MasterTable!N29,"")</f>
        <v>-20</v>
      </c>
      <c r="L29">
        <f>IF(MasterTable!B29&lt;&gt;"",MasterTable!O29,"")</f>
        <v>-30</v>
      </c>
      <c r="M29" s="74">
        <f>IF(MasterTable!B29&lt;&gt;"",MasterTable!V29,"")</f>
        <v>139.87490497685752</v>
      </c>
    </row>
    <row r="30" spans="1:13" x14ac:dyDescent="0.3">
      <c r="A30" t="str">
        <f>IF(MasterTable!B30&lt;&gt;"",MasterTable!B30,"")</f>
        <v>HIST</v>
      </c>
      <c r="B30" t="str">
        <f>IF(AND(MasterTable!B30&lt;&gt;"",MasterTable!D30&lt;&gt;""),MasterTable!D30,"")</f>
        <v/>
      </c>
      <c r="C30" t="str">
        <f>IF(AND(MasterTable!B30&lt;&gt;"",MasterTable!E30&lt;&gt;""),MasterTable!E30,"")</f>
        <v>Grass</v>
      </c>
      <c r="D30" t="str">
        <f>IF(AND(MasterTable!B30&lt;&gt;"",MasterTable!F30&lt;&gt;""),MasterTable!F30,"")</f>
        <v/>
      </c>
      <c r="E30" t="str">
        <f>IF(MasterTable!B30&lt;&gt;"",MasterTable!G30,"")</f>
        <v>HI</v>
      </c>
      <c r="F30">
        <f>IF(MasterTable!B30&lt;&gt;"",MasterTable!H30,"")</f>
        <v>30101</v>
      </c>
      <c r="G30">
        <f>IF(MasterTable!B30&lt;&gt;"",MasterTable!J30,"")</f>
        <v>-10</v>
      </c>
      <c r="H30">
        <f>IF(MasterTable!B30&lt;&gt;"",MasterTable!K30,"")</f>
        <v>-25</v>
      </c>
      <c r="I30">
        <f>IF(MasterTable!B30&lt;&gt;"",MasterTable!L30,"")</f>
        <v>-40</v>
      </c>
      <c r="J30">
        <f>IF(MasterTable!B30&lt;&gt;"",MasterTable!M30,"")</f>
        <v>-55</v>
      </c>
      <c r="K30">
        <f>IF(MasterTable!B30&lt;&gt;"",MasterTable!N30,"")</f>
        <v>-70</v>
      </c>
      <c r="L30">
        <f>IF(MasterTable!B30&lt;&gt;"",MasterTable!O30,"")</f>
        <v>-85</v>
      </c>
      <c r="M30" s="74">
        <f>IF(MasterTable!B30&lt;&gt;"",MasterTable!V30,"")</f>
        <v>67.512827437213062</v>
      </c>
    </row>
    <row r="31" spans="1:13" x14ac:dyDescent="0.3">
      <c r="A31" t="str">
        <f>IF(MasterTable!B31&lt;&gt;"",MasterTable!B31,"")</f>
        <v>HIST</v>
      </c>
      <c r="B31" t="str">
        <f>IF(AND(MasterTable!B31&lt;&gt;"",MasterTable!D31&lt;&gt;""),MasterTable!D31,"")</f>
        <v/>
      </c>
      <c r="C31" t="str">
        <f>IF(AND(MasterTable!B31&lt;&gt;"",MasterTable!E31&lt;&gt;""),MasterTable!E31,"")</f>
        <v>Shrub</v>
      </c>
      <c r="D31" t="str">
        <f>IF(AND(MasterTable!B31&lt;&gt;"",MasterTable!F31&lt;&gt;""),MasterTable!F31,"")</f>
        <v/>
      </c>
      <c r="E31" t="str">
        <f>IF(MasterTable!B31&lt;&gt;"",MasterTable!G31,"")</f>
        <v>HI</v>
      </c>
      <c r="F31">
        <f>IF(MasterTable!B31&lt;&gt;"",MasterTable!H31,"")</f>
        <v>30102</v>
      </c>
      <c r="G31">
        <f>IF(MasterTable!B31&lt;&gt;"",MasterTable!J31,"")</f>
        <v>-20</v>
      </c>
      <c r="H31">
        <f>IF(MasterTable!B31&lt;&gt;"",MasterTable!K31,"")</f>
        <v>-35</v>
      </c>
      <c r="I31">
        <f>IF(MasterTable!B31&lt;&gt;"",MasterTable!L31,"")</f>
        <v>-50</v>
      </c>
      <c r="J31">
        <f>IF(MasterTable!B31&lt;&gt;"",MasterTable!M31,"")</f>
        <v>-65</v>
      </c>
      <c r="K31">
        <f>IF(MasterTable!B31&lt;&gt;"",MasterTable!N31,"")</f>
        <v>-80</v>
      </c>
      <c r="L31">
        <f>IF(MasterTable!B31&lt;&gt;"",MasterTable!O31,"")</f>
        <v>-95</v>
      </c>
      <c r="M31" s="74">
        <f>IF(MasterTable!B31&lt;&gt;"",MasterTable!V31,"")</f>
        <v>67.512827437213062</v>
      </c>
    </row>
    <row r="32" spans="1:13" x14ac:dyDescent="0.3">
      <c r="A32" t="str">
        <f>IF(MasterTable!B32&lt;&gt;"",MasterTable!B32,"")</f>
        <v>HIST</v>
      </c>
      <c r="B32" t="str">
        <f>IF(AND(MasterTable!B32&lt;&gt;"",MasterTable!D32&lt;&gt;""),MasterTable!D32,"")</f>
        <v/>
      </c>
      <c r="C32" t="str">
        <f>IF(AND(MasterTable!B32&lt;&gt;"",MasterTable!E32&lt;&gt;""),MasterTable!E32,"")</f>
        <v>Tree</v>
      </c>
      <c r="D32" t="str">
        <f>IF(AND(MasterTable!B32&lt;&gt;"",MasterTable!F32&lt;&gt;""),MasterTable!F32,"")</f>
        <v/>
      </c>
      <c r="E32" t="str">
        <f>IF(MasterTable!B32&lt;&gt;"",MasterTable!G32,"")</f>
        <v>HI</v>
      </c>
      <c r="F32">
        <f>IF(MasterTable!B32&lt;&gt;"",MasterTable!H32,"")</f>
        <v>30103</v>
      </c>
      <c r="G32">
        <f>IF(MasterTable!B32&lt;&gt;"",MasterTable!J32,"")</f>
        <v>-25</v>
      </c>
      <c r="H32">
        <f>IF(MasterTable!B32&lt;&gt;"",MasterTable!K32,"")</f>
        <v>-40</v>
      </c>
      <c r="I32">
        <f>IF(MasterTable!B32&lt;&gt;"",MasterTable!L32,"")</f>
        <v>-55</v>
      </c>
      <c r="J32">
        <f>IF(MasterTable!B32&lt;&gt;"",MasterTable!M32,"")</f>
        <v>-70</v>
      </c>
      <c r="K32">
        <f>IF(MasterTable!B32&lt;&gt;"",MasterTable!N32,"")</f>
        <v>-85</v>
      </c>
      <c r="L32">
        <f>IF(MasterTable!B32&lt;&gt;"",MasterTable!O32,"")</f>
        <v>-100</v>
      </c>
      <c r="M32" s="74">
        <f>IF(MasterTable!B32&lt;&gt;"",MasterTable!V32,"")</f>
        <v>67.512827437213062</v>
      </c>
    </row>
    <row r="33" spans="1:13" x14ac:dyDescent="0.3">
      <c r="A33" t="str">
        <f>IF(MasterTable!B33&lt;&gt;"",MasterTable!B33,"")</f>
        <v>WATER</v>
      </c>
      <c r="B33" t="str">
        <f>IF(AND(MasterTable!B33&lt;&gt;"",MasterTable!D33&lt;&gt;""),MasterTable!D33,"")</f>
        <v/>
      </c>
      <c r="C33" t="str">
        <f>IF(AND(MasterTable!B33&lt;&gt;"",MasterTable!E33&lt;&gt;""),MasterTable!E33,"")</f>
        <v xml:space="preserve">Low slope &lt;30% </v>
      </c>
      <c r="D33" t="str">
        <f>IF(AND(MasterTable!B33&lt;&gt;"",MasterTable!F33&lt;&gt;""),MasterTable!F33,"")</f>
        <v>Grass</v>
      </c>
      <c r="E33" t="str">
        <f>IF(MasterTable!B33&lt;&gt;"",MasterTable!G33,"")</f>
        <v>DW</v>
      </c>
      <c r="F33">
        <f>IF(MasterTable!B33&lt;&gt;"",MasterTable!H33,"")</f>
        <v>40101</v>
      </c>
      <c r="G33">
        <f>IF(MasterTable!B33&lt;&gt;"",MasterTable!J33,"")</f>
        <v>0</v>
      </c>
      <c r="H33">
        <f>IF(MasterTable!B33&lt;&gt;"",MasterTable!K33,"")</f>
        <v>0</v>
      </c>
      <c r="I33">
        <f>IF(MasterTable!B33&lt;&gt;"",MasterTable!L33,"")</f>
        <v>0</v>
      </c>
      <c r="J33">
        <f>IF(MasterTable!B33&lt;&gt;"",MasterTable!M33,"")</f>
        <v>-10</v>
      </c>
      <c r="K33">
        <f>IF(MasterTable!B33&lt;&gt;"",MasterTable!N33,"")</f>
        <v>-10</v>
      </c>
      <c r="L33">
        <f>IF(MasterTable!B33&lt;&gt;"",MasterTable!O33,"")</f>
        <v>-20</v>
      </c>
      <c r="M33" s="74">
        <f>IF(MasterTable!B33&lt;&gt;"",MasterTable!V33,"")</f>
        <v>0.36842209022452882</v>
      </c>
    </row>
    <row r="34" spans="1:13" x14ac:dyDescent="0.3">
      <c r="A34" t="str">
        <f>IF(MasterTable!B34&lt;&gt;"",MasterTable!B34,"")</f>
        <v>WATER</v>
      </c>
      <c r="B34" t="str">
        <f>IF(AND(MasterTable!B34&lt;&gt;"",MasterTable!D34&lt;&gt;""),MasterTable!D34,"")</f>
        <v/>
      </c>
      <c r="C34" t="str">
        <f>IF(AND(MasterTable!B34&lt;&gt;"",MasterTable!E34&lt;&gt;""),MasterTable!E34,"")</f>
        <v xml:space="preserve">Low slope &lt;30% </v>
      </c>
      <c r="D34" t="str">
        <f>IF(AND(MasterTable!B34&lt;&gt;"",MasterTable!F34&lt;&gt;""),MasterTable!F34,"")</f>
        <v>Shrub</v>
      </c>
      <c r="E34" t="str">
        <f>IF(MasterTable!B34&lt;&gt;"",MasterTable!G34,"")</f>
        <v>DW</v>
      </c>
      <c r="F34">
        <f>IF(MasterTable!B34&lt;&gt;"",MasterTable!H34,"")</f>
        <v>40102</v>
      </c>
      <c r="G34">
        <f>IF(MasterTable!B34&lt;&gt;"",MasterTable!J34,"")</f>
        <v>0</v>
      </c>
      <c r="H34">
        <f>IF(MasterTable!B34&lt;&gt;"",MasterTable!K34,"")</f>
        <v>0</v>
      </c>
      <c r="I34">
        <f>IF(MasterTable!B34&lt;&gt;"",MasterTable!L34,"")</f>
        <v>-5</v>
      </c>
      <c r="J34">
        <f>IF(MasterTable!B34&lt;&gt;"",MasterTable!M34,"")</f>
        <v>-10</v>
      </c>
      <c r="K34">
        <f>IF(MasterTable!B34&lt;&gt;"",MasterTable!N34,"")</f>
        <v>-40</v>
      </c>
      <c r="L34">
        <f>IF(MasterTable!B34&lt;&gt;"",MasterTable!O34,"")</f>
        <v>-60</v>
      </c>
      <c r="M34" s="74">
        <f>IF(MasterTable!B34&lt;&gt;"",MasterTable!V34,"")</f>
        <v>0.36842209022452882</v>
      </c>
    </row>
    <row r="35" spans="1:13" x14ac:dyDescent="0.3">
      <c r="A35" t="str">
        <f>IF(MasterTable!B35&lt;&gt;"",MasterTable!B35,"")</f>
        <v>WATER</v>
      </c>
      <c r="B35" t="str">
        <f>IF(AND(MasterTable!B35&lt;&gt;"",MasterTable!D35&lt;&gt;""),MasterTable!D35,"")</f>
        <v/>
      </c>
      <c r="C35" t="str">
        <f>IF(AND(MasterTable!B35&lt;&gt;"",MasterTable!E35&lt;&gt;""),MasterTable!E35,"")</f>
        <v xml:space="preserve">Low slope &lt;30% </v>
      </c>
      <c r="D35" t="str">
        <f>IF(AND(MasterTable!B35&lt;&gt;"",MasterTable!F35&lt;&gt;""),MasterTable!F35,"")</f>
        <v>Tree</v>
      </c>
      <c r="E35" t="str">
        <f>IF(MasterTable!B35&lt;&gt;"",MasterTable!G35,"")</f>
        <v>DW</v>
      </c>
      <c r="F35">
        <f>IF(MasterTable!B35&lt;&gt;"",MasterTable!H35,"")</f>
        <v>40103</v>
      </c>
      <c r="G35">
        <f>IF(MasterTable!B35&lt;&gt;"",MasterTable!J35,"")</f>
        <v>0</v>
      </c>
      <c r="H35">
        <f>IF(MasterTable!B35&lt;&gt;"",MasterTable!K35,"")</f>
        <v>0</v>
      </c>
      <c r="I35">
        <f>IF(MasterTable!B35&lt;&gt;"",MasterTable!L35,"")</f>
        <v>-5</v>
      </c>
      <c r="J35">
        <f>IF(MasterTable!B35&lt;&gt;"",MasterTable!M35,"")</f>
        <v>-20</v>
      </c>
      <c r="K35">
        <f>IF(MasterTable!B35&lt;&gt;"",MasterTable!N35,"")</f>
        <v>-50</v>
      </c>
      <c r="L35">
        <f>IF(MasterTable!B35&lt;&gt;"",MasterTable!O35,"")</f>
        <v>-70</v>
      </c>
      <c r="M35" s="74">
        <f>IF(MasterTable!B35&lt;&gt;"",MasterTable!V35,"")</f>
        <v>0.36842209022452882</v>
      </c>
    </row>
    <row r="36" spans="1:13" x14ac:dyDescent="0.3">
      <c r="A36" t="str">
        <f>IF(MasterTable!B36&lt;&gt;"",MasterTable!B36,"")</f>
        <v>WATER</v>
      </c>
      <c r="B36" t="str">
        <f>IF(AND(MasterTable!B36&lt;&gt;"",MasterTable!D36&lt;&gt;""),MasterTable!D36,"")</f>
        <v/>
      </c>
      <c r="C36" t="str">
        <f>IF(AND(MasterTable!B36&lt;&gt;"",MasterTable!E36&lt;&gt;""),MasterTable!E36,"")</f>
        <v>High slope &gt;= 30%</v>
      </c>
      <c r="D36" t="str">
        <f>IF(AND(MasterTable!B36&lt;&gt;"",MasterTable!F36&lt;&gt;""),MasterTable!F36,"")</f>
        <v>Grass</v>
      </c>
      <c r="E36" t="str">
        <f>IF(MasterTable!B36&lt;&gt;"",MasterTable!G36,"")</f>
        <v>DW</v>
      </c>
      <c r="F36">
        <f>IF(MasterTable!B36&lt;&gt;"",MasterTable!H36,"")</f>
        <v>40201</v>
      </c>
      <c r="G36">
        <f>IF(MasterTable!B36&lt;&gt;"",MasterTable!J36,"")</f>
        <v>0</v>
      </c>
      <c r="H36">
        <f>IF(MasterTable!B36&lt;&gt;"",MasterTable!K36,"")</f>
        <v>0</v>
      </c>
      <c r="I36">
        <f>IF(MasterTable!B36&lt;&gt;"",MasterTable!L36,"")</f>
        <v>-10</v>
      </c>
      <c r="J36">
        <f>IF(MasterTable!B36&lt;&gt;"",MasterTable!M36,"")</f>
        <v>-10</v>
      </c>
      <c r="K36">
        <f>IF(MasterTable!B36&lt;&gt;"",MasterTable!N36,"")</f>
        <v>-20</v>
      </c>
      <c r="L36">
        <f>IF(MasterTable!B36&lt;&gt;"",MasterTable!O36,"")</f>
        <v>-30</v>
      </c>
      <c r="M36" s="74">
        <f>IF(MasterTable!B36&lt;&gt;"",MasterTable!V36,"")</f>
        <v>0.36842209022452882</v>
      </c>
    </row>
    <row r="37" spans="1:13" x14ac:dyDescent="0.3">
      <c r="A37" t="str">
        <f>IF(MasterTable!B37&lt;&gt;"",MasterTable!B37,"")</f>
        <v>WATER</v>
      </c>
      <c r="B37" t="str">
        <f>IF(AND(MasterTable!B37&lt;&gt;"",MasterTable!D37&lt;&gt;""),MasterTable!D37,"")</f>
        <v/>
      </c>
      <c r="C37" t="str">
        <f>IF(AND(MasterTable!B37&lt;&gt;"",MasterTable!E37&lt;&gt;""),MasterTable!E37,"")</f>
        <v>High slope &gt;= 30%</v>
      </c>
      <c r="D37" t="str">
        <f>IF(AND(MasterTable!B37&lt;&gt;"",MasterTable!F37&lt;&gt;""),MasterTable!F37,"")</f>
        <v>Shrub</v>
      </c>
      <c r="E37" t="str">
        <f>IF(MasterTable!B37&lt;&gt;"",MasterTable!G37,"")</f>
        <v>DW</v>
      </c>
      <c r="F37">
        <f>IF(MasterTable!B37&lt;&gt;"",MasterTable!H37,"")</f>
        <v>40202</v>
      </c>
      <c r="G37">
        <f>IF(MasterTable!B37&lt;&gt;"",MasterTable!J37,"")</f>
        <v>0</v>
      </c>
      <c r="H37">
        <f>IF(MasterTable!B37&lt;&gt;"",MasterTable!K37,"")</f>
        <v>-5</v>
      </c>
      <c r="I37">
        <f>IF(MasterTable!B37&lt;&gt;"",MasterTable!L37,"")</f>
        <v>-10</v>
      </c>
      <c r="J37">
        <f>IF(MasterTable!B37&lt;&gt;"",MasterTable!M37,"")</f>
        <v>-40</v>
      </c>
      <c r="K37">
        <f>IF(MasterTable!B37&lt;&gt;"",MasterTable!N37,"")</f>
        <v>-60</v>
      </c>
      <c r="L37">
        <f>IF(MasterTable!B37&lt;&gt;"",MasterTable!O37,"")</f>
        <v>-90</v>
      </c>
      <c r="M37" s="74">
        <f>IF(MasterTable!B37&lt;&gt;"",MasterTable!V37,"")</f>
        <v>0.36842209022452882</v>
      </c>
    </row>
    <row r="38" spans="1:13" x14ac:dyDescent="0.3">
      <c r="A38" t="str">
        <f>IF(MasterTable!B38&lt;&gt;"",MasterTable!B38,"")</f>
        <v>WATER</v>
      </c>
      <c r="B38" t="str">
        <f>IF(AND(MasterTable!B38&lt;&gt;"",MasterTable!D38&lt;&gt;""),MasterTable!D38,"")</f>
        <v/>
      </c>
      <c r="C38" t="str">
        <f>IF(AND(MasterTable!B38&lt;&gt;"",MasterTable!E38&lt;&gt;""),MasterTable!E38,"")</f>
        <v>High slope &gt;= 30%</v>
      </c>
      <c r="D38" t="str">
        <f>IF(AND(MasterTable!B38&lt;&gt;"",MasterTable!F38&lt;&gt;""),MasterTable!F38,"")</f>
        <v>Tree</v>
      </c>
      <c r="E38" t="str">
        <f>IF(MasterTable!B38&lt;&gt;"",MasterTable!G38,"")</f>
        <v>DW</v>
      </c>
      <c r="F38">
        <f>IF(MasterTable!B38&lt;&gt;"",MasterTable!H38,"")</f>
        <v>40203</v>
      </c>
      <c r="G38">
        <f>IF(MasterTable!B38&lt;&gt;"",MasterTable!J38,"")</f>
        <v>0</v>
      </c>
      <c r="H38">
        <f>IF(MasterTable!B38&lt;&gt;"",MasterTable!K38,"")</f>
        <v>-5</v>
      </c>
      <c r="I38">
        <f>IF(MasterTable!B38&lt;&gt;"",MasterTable!L38,"")</f>
        <v>-20</v>
      </c>
      <c r="J38">
        <f>IF(MasterTable!B38&lt;&gt;"",MasterTable!M38,"")</f>
        <v>-50</v>
      </c>
      <c r="K38">
        <f>IF(MasterTable!B38&lt;&gt;"",MasterTable!N38,"")</f>
        <v>-70</v>
      </c>
      <c r="L38">
        <f>IF(MasterTable!B38&lt;&gt;"",MasterTable!O38,"")</f>
        <v>-100</v>
      </c>
      <c r="M38" s="74">
        <f>IF(MasterTable!B38&lt;&gt;"",MasterTable!V38,"")</f>
        <v>0.36842209022452882</v>
      </c>
    </row>
    <row r="39" spans="1:13" x14ac:dyDescent="0.3">
      <c r="A39" t="str">
        <f>IF(MasterTable!B39&lt;&gt;"",MasterTable!B39,"")</f>
        <v/>
      </c>
      <c r="B39" t="str">
        <f>IF(AND(MasterTable!B39&lt;&gt;"",MasterTable!D39&lt;&gt;""),MasterTable!D39,"")</f>
        <v/>
      </c>
      <c r="C39" t="str">
        <f>IF(AND(MasterTable!B39&lt;&gt;"",MasterTable!E39&lt;&gt;""),MasterTable!E39,"")</f>
        <v/>
      </c>
      <c r="D39" t="str">
        <f>IF(AND(MasterTable!B39&lt;&gt;"",MasterTable!F39&lt;&gt;""),MasterTable!F39,"")</f>
        <v/>
      </c>
      <c r="E39" t="str">
        <f>IF(MasterTable!B39&lt;&gt;"",MasterTable!G39,"")</f>
        <v/>
      </c>
      <c r="F39" t="str">
        <f>IF(MasterTable!B39&lt;&gt;"",MasterTable!H39,"")</f>
        <v/>
      </c>
      <c r="G39" t="str">
        <f>IF(MasterTable!B39&lt;&gt;"",MasterTable!J39,"")</f>
        <v/>
      </c>
      <c r="H39" t="str">
        <f>IF(MasterTable!B39&lt;&gt;"",MasterTable!K39,"")</f>
        <v/>
      </c>
      <c r="I39" t="str">
        <f>IF(MasterTable!B39&lt;&gt;"",MasterTable!L39,"")</f>
        <v/>
      </c>
      <c r="J39" t="str">
        <f>IF(MasterTable!B39&lt;&gt;"",MasterTable!M39,"")</f>
        <v/>
      </c>
      <c r="K39" t="str">
        <f>IF(MasterTable!B39&lt;&gt;"",MasterTable!N39,"")</f>
        <v/>
      </c>
      <c r="L39" t="str">
        <f>IF(MasterTable!B39&lt;&gt;"",MasterTable!O39,"")</f>
        <v/>
      </c>
      <c r="M39" s="74" t="str">
        <f>IF(MasterTable!B39&lt;&gt;"",MasterTable!V39,"")</f>
        <v/>
      </c>
    </row>
    <row r="40" spans="1:13" x14ac:dyDescent="0.3">
      <c r="A40" t="str">
        <f>IF(MasterTable!B40&lt;&gt;"",MasterTable!B40,"")</f>
        <v/>
      </c>
      <c r="B40" t="str">
        <f>IF(AND(MasterTable!B40&lt;&gt;"",MasterTable!D40&lt;&gt;""),MasterTable!D40,"")</f>
        <v/>
      </c>
      <c r="C40" t="str">
        <f>IF(AND(MasterTable!B40&lt;&gt;"",MasterTable!E40&lt;&gt;""),MasterTable!E40,"")</f>
        <v/>
      </c>
      <c r="D40" t="str">
        <f>IF(AND(MasterTable!B40&lt;&gt;"",MasterTable!F40&lt;&gt;""),MasterTable!F40,"")</f>
        <v/>
      </c>
      <c r="E40" t="str">
        <f>IF(MasterTable!B40&lt;&gt;"",MasterTable!G40,"")</f>
        <v/>
      </c>
      <c r="F40" t="str">
        <f>IF(MasterTable!B40&lt;&gt;"",MasterTable!H40,"")</f>
        <v/>
      </c>
      <c r="G40" t="str">
        <f>IF(MasterTable!B40&lt;&gt;"",MasterTable!J40,"")</f>
        <v/>
      </c>
      <c r="H40" t="str">
        <f>IF(MasterTable!B40&lt;&gt;"",MasterTable!K40,"")</f>
        <v/>
      </c>
      <c r="I40" t="str">
        <f>IF(MasterTable!B40&lt;&gt;"",MasterTable!L40,"")</f>
        <v/>
      </c>
      <c r="J40" t="str">
        <f>IF(MasterTable!B40&lt;&gt;"",MasterTable!M40,"")</f>
        <v/>
      </c>
      <c r="K40" t="str">
        <f>IF(MasterTable!B40&lt;&gt;"",MasterTable!N40,"")</f>
        <v/>
      </c>
      <c r="L40" t="str">
        <f>IF(MasterTable!B40&lt;&gt;"",MasterTable!O40,"")</f>
        <v/>
      </c>
      <c r="M40" s="74" t="str">
        <f>IF(MasterTable!B40&lt;&gt;"",MasterTable!V40,"")</f>
        <v/>
      </c>
    </row>
    <row r="41" spans="1:13" x14ac:dyDescent="0.3">
      <c r="A41" t="str">
        <f>IF(MasterTable!B41&lt;&gt;"",MasterTable!B41,"")</f>
        <v/>
      </c>
      <c r="B41" t="str">
        <f>IF(AND(MasterTable!B41&lt;&gt;"",MasterTable!D41&lt;&gt;""),MasterTable!D41,"")</f>
        <v/>
      </c>
      <c r="C41" t="str">
        <f>IF(AND(MasterTable!B41&lt;&gt;"",MasterTable!E41&lt;&gt;""),MasterTable!E41,"")</f>
        <v/>
      </c>
      <c r="D41" t="str">
        <f>IF(AND(MasterTable!B41&lt;&gt;"",MasterTable!F41&lt;&gt;""),MasterTable!F41,"")</f>
        <v/>
      </c>
      <c r="E41" t="str">
        <f>IF(MasterTable!B41&lt;&gt;"",MasterTable!G41,"")</f>
        <v/>
      </c>
      <c r="F41" t="str">
        <f>IF(MasterTable!B41&lt;&gt;"",MasterTable!H41,"")</f>
        <v/>
      </c>
      <c r="G41" t="str">
        <f>IF(MasterTable!B41&lt;&gt;"",MasterTable!J41,"")</f>
        <v/>
      </c>
      <c r="H41" t="str">
        <f>IF(MasterTable!B41&lt;&gt;"",MasterTable!K41,"")</f>
        <v/>
      </c>
      <c r="I41" t="str">
        <f>IF(MasterTable!B41&lt;&gt;"",MasterTable!L41,"")</f>
        <v/>
      </c>
      <c r="J41" t="str">
        <f>IF(MasterTable!B41&lt;&gt;"",MasterTable!M41,"")</f>
        <v/>
      </c>
      <c r="K41" t="str">
        <f>IF(MasterTable!B41&lt;&gt;"",MasterTable!N41,"")</f>
        <v/>
      </c>
      <c r="L41" t="str">
        <f>IF(MasterTable!B41&lt;&gt;"",MasterTable!O41,"")</f>
        <v/>
      </c>
      <c r="M41" s="74" t="str">
        <f>IF(MasterTable!B41&lt;&gt;"",MasterTable!V41,"")</f>
        <v/>
      </c>
    </row>
    <row r="42" spans="1:13" x14ac:dyDescent="0.3">
      <c r="A42" t="str">
        <f>IF(MasterTable!B42&lt;&gt;"",MasterTable!B42,"")</f>
        <v/>
      </c>
      <c r="B42" t="str">
        <f>IF(AND(MasterTable!B42&lt;&gt;"",MasterTable!D42&lt;&gt;""),MasterTable!D42,"")</f>
        <v/>
      </c>
      <c r="C42" t="str">
        <f>IF(AND(MasterTable!B42&lt;&gt;"",MasterTable!E42&lt;&gt;""),MasterTable!E42,"")</f>
        <v/>
      </c>
      <c r="D42" t="str">
        <f>IF(AND(MasterTable!B42&lt;&gt;"",MasterTable!F42&lt;&gt;""),MasterTable!F42,"")</f>
        <v/>
      </c>
      <c r="E42" t="str">
        <f>IF(MasterTable!B42&lt;&gt;"",MasterTable!G42,"")</f>
        <v/>
      </c>
      <c r="F42" t="str">
        <f>IF(MasterTable!B42&lt;&gt;"",MasterTable!H42,"")</f>
        <v/>
      </c>
      <c r="G42" t="str">
        <f>IF(MasterTable!B42&lt;&gt;"",MasterTable!J42,"")</f>
        <v/>
      </c>
      <c r="H42" t="str">
        <f>IF(MasterTable!B42&lt;&gt;"",MasterTable!K42,"")</f>
        <v/>
      </c>
      <c r="I42" t="str">
        <f>IF(MasterTable!B42&lt;&gt;"",MasterTable!L42,"")</f>
        <v/>
      </c>
      <c r="J42" t="str">
        <f>IF(MasterTable!B42&lt;&gt;"",MasterTable!M42,"")</f>
        <v/>
      </c>
      <c r="K42" t="str">
        <f>IF(MasterTable!B42&lt;&gt;"",MasterTable!N42,"")</f>
        <v/>
      </c>
      <c r="L42" t="str">
        <f>IF(MasterTable!B42&lt;&gt;"",MasterTable!O42,"")</f>
        <v/>
      </c>
      <c r="M42" s="74" t="str">
        <f>IF(MasterTable!B42&lt;&gt;"",MasterTable!V42,"")</f>
        <v/>
      </c>
    </row>
    <row r="43" spans="1:13" x14ac:dyDescent="0.3">
      <c r="A43" t="str">
        <f>IF(MasterTable!B43&lt;&gt;"",MasterTable!B43,"")</f>
        <v/>
      </c>
      <c r="B43" t="str">
        <f>IF(AND(MasterTable!B43&lt;&gt;"",MasterTable!D43&lt;&gt;""),MasterTable!D43,"")</f>
        <v/>
      </c>
      <c r="C43" t="str">
        <f>IF(AND(MasterTable!B43&lt;&gt;"",MasterTable!E43&lt;&gt;""),MasterTable!E43,"")</f>
        <v/>
      </c>
      <c r="D43" t="str">
        <f>IF(AND(MasterTable!B43&lt;&gt;"",MasterTable!F43&lt;&gt;""),MasterTable!F43,"")</f>
        <v/>
      </c>
      <c r="E43" t="str">
        <f>IF(MasterTable!B43&lt;&gt;"",MasterTable!G43,"")</f>
        <v/>
      </c>
      <c r="F43" t="str">
        <f>IF(MasterTable!B43&lt;&gt;"",MasterTable!H43,"")</f>
        <v/>
      </c>
      <c r="G43" t="str">
        <f>IF(MasterTable!B43&lt;&gt;"",MasterTable!J43,"")</f>
        <v/>
      </c>
      <c r="H43" t="str">
        <f>IF(MasterTable!B43&lt;&gt;"",MasterTable!K43,"")</f>
        <v/>
      </c>
      <c r="I43" t="str">
        <f>IF(MasterTable!B43&lt;&gt;"",MasterTable!L43,"")</f>
        <v/>
      </c>
      <c r="J43" t="str">
        <f>IF(MasterTable!B43&lt;&gt;"",MasterTable!M43,"")</f>
        <v/>
      </c>
      <c r="K43" t="str">
        <f>IF(MasterTable!B43&lt;&gt;"",MasterTable!N43,"")</f>
        <v/>
      </c>
      <c r="L43" t="str">
        <f>IF(MasterTable!B43&lt;&gt;"",MasterTable!O43,"")</f>
        <v/>
      </c>
      <c r="M43" s="74" t="str">
        <f>IF(MasterTable!B43&lt;&gt;"",MasterTable!V43,"")</f>
        <v/>
      </c>
    </row>
    <row r="44" spans="1:13" x14ac:dyDescent="0.3">
      <c r="A44" t="str">
        <f>IF(MasterTable!B44&lt;&gt;"",MasterTable!B44,"")</f>
        <v/>
      </c>
      <c r="B44" t="str">
        <f>IF(AND(MasterTable!B44&lt;&gt;"",MasterTable!D44&lt;&gt;""),MasterTable!D44,"")</f>
        <v/>
      </c>
      <c r="C44" t="str">
        <f>IF(AND(MasterTable!B44&lt;&gt;"",MasterTable!E44&lt;&gt;""),MasterTable!E44,"")</f>
        <v/>
      </c>
      <c r="D44" t="str">
        <f>IF(AND(MasterTable!B44&lt;&gt;"",MasterTable!F44&lt;&gt;""),MasterTable!F44,"")</f>
        <v/>
      </c>
      <c r="E44" t="str">
        <f>IF(MasterTable!B44&lt;&gt;"",MasterTable!G44,"")</f>
        <v/>
      </c>
      <c r="F44" t="str">
        <f>IF(MasterTable!B44&lt;&gt;"",MasterTable!H44,"")</f>
        <v/>
      </c>
      <c r="G44" t="str">
        <f>IF(MasterTable!B44&lt;&gt;"",MasterTable!J44,"")</f>
        <v/>
      </c>
      <c r="H44" t="str">
        <f>IF(MasterTable!B44&lt;&gt;"",MasterTable!K44,"")</f>
        <v/>
      </c>
      <c r="I44" t="str">
        <f>IF(MasterTable!B44&lt;&gt;"",MasterTable!L44,"")</f>
        <v/>
      </c>
      <c r="J44" t="str">
        <f>IF(MasterTable!B44&lt;&gt;"",MasterTable!M44,"")</f>
        <v/>
      </c>
      <c r="K44" t="str">
        <f>IF(MasterTable!B44&lt;&gt;"",MasterTable!N44,"")</f>
        <v/>
      </c>
      <c r="L44" t="str">
        <f>IF(MasterTable!B44&lt;&gt;"",MasterTable!O44,"")</f>
        <v/>
      </c>
      <c r="M44" s="74" t="str">
        <f>IF(MasterTable!B44&lt;&gt;"",MasterTable!V44,"")</f>
        <v/>
      </c>
    </row>
    <row r="45" spans="1:13" x14ac:dyDescent="0.3">
      <c r="A45" t="str">
        <f>IF(MasterTable!B45&lt;&gt;"",MasterTable!B45,"")</f>
        <v/>
      </c>
      <c r="B45" t="str">
        <f>IF(AND(MasterTable!B45&lt;&gt;"",MasterTable!D45&lt;&gt;""),MasterTable!D45,"")</f>
        <v/>
      </c>
      <c r="C45" t="str">
        <f>IF(AND(MasterTable!B45&lt;&gt;"",MasterTable!E45&lt;&gt;""),MasterTable!E45,"")</f>
        <v/>
      </c>
      <c r="D45" t="str">
        <f>IF(AND(MasterTable!B45&lt;&gt;"",MasterTable!F45&lt;&gt;""),MasterTable!F45,"")</f>
        <v/>
      </c>
      <c r="E45" t="str">
        <f>IF(MasterTable!B45&lt;&gt;"",MasterTable!G45,"")</f>
        <v/>
      </c>
      <c r="F45" t="str">
        <f>IF(MasterTable!B45&lt;&gt;"",MasterTable!H45,"")</f>
        <v/>
      </c>
      <c r="G45" t="str">
        <f>IF(MasterTable!B45&lt;&gt;"",MasterTable!J45,"")</f>
        <v/>
      </c>
      <c r="H45" t="str">
        <f>IF(MasterTable!B45&lt;&gt;"",MasterTable!K45,"")</f>
        <v/>
      </c>
      <c r="I45" t="str">
        <f>IF(MasterTable!B45&lt;&gt;"",MasterTable!L45,"")</f>
        <v/>
      </c>
      <c r="J45" t="str">
        <f>IF(MasterTable!B45&lt;&gt;"",MasterTable!M45,"")</f>
        <v/>
      </c>
      <c r="K45" t="str">
        <f>IF(MasterTable!B45&lt;&gt;"",MasterTable!N45,"")</f>
        <v/>
      </c>
      <c r="L45" t="str">
        <f>IF(MasterTable!B45&lt;&gt;"",MasterTable!O45,"")</f>
        <v/>
      </c>
      <c r="M45" s="74" t="str">
        <f>IF(MasterTable!B45&lt;&gt;"",MasterTable!V45,"")</f>
        <v/>
      </c>
    </row>
    <row r="46" spans="1:13" x14ac:dyDescent="0.3">
      <c r="A46" t="str">
        <f>IF(MasterTable!B46&lt;&gt;"",MasterTable!B46,"")</f>
        <v/>
      </c>
      <c r="B46" t="str">
        <f>IF(AND(MasterTable!B46&lt;&gt;"",MasterTable!D46&lt;&gt;""),MasterTable!D46,"")</f>
        <v/>
      </c>
      <c r="C46" t="str">
        <f>IF(AND(MasterTable!B46&lt;&gt;"",MasterTable!E46&lt;&gt;""),MasterTable!E46,"")</f>
        <v/>
      </c>
      <c r="D46" t="str">
        <f>IF(AND(MasterTable!B46&lt;&gt;"",MasterTable!F46&lt;&gt;""),MasterTable!F46,"")</f>
        <v/>
      </c>
      <c r="E46" t="str">
        <f>IF(MasterTable!B46&lt;&gt;"",MasterTable!G46,"")</f>
        <v/>
      </c>
      <c r="F46" t="str">
        <f>IF(MasterTable!B46&lt;&gt;"",MasterTable!H46,"")</f>
        <v/>
      </c>
      <c r="G46" t="str">
        <f>IF(MasterTable!B46&lt;&gt;"",MasterTable!J46,"")</f>
        <v/>
      </c>
      <c r="H46" t="str">
        <f>IF(MasterTable!B46&lt;&gt;"",MasterTable!K46,"")</f>
        <v/>
      </c>
      <c r="I46" t="str">
        <f>IF(MasterTable!B46&lt;&gt;"",MasterTable!L46,"")</f>
        <v/>
      </c>
      <c r="J46" t="str">
        <f>IF(MasterTable!B46&lt;&gt;"",MasterTable!M46,"")</f>
        <v/>
      </c>
      <c r="K46" t="str">
        <f>IF(MasterTable!B46&lt;&gt;"",MasterTable!N46,"")</f>
        <v/>
      </c>
      <c r="L46" t="str">
        <f>IF(MasterTable!B46&lt;&gt;"",MasterTable!O46,"")</f>
        <v/>
      </c>
      <c r="M46" s="74" t="str">
        <f>IF(MasterTable!B46&lt;&gt;"",MasterTable!V46,"")</f>
        <v/>
      </c>
    </row>
    <row r="47" spans="1:13" x14ac:dyDescent="0.3">
      <c r="A47" t="str">
        <f>IF(MasterTable!B47&lt;&gt;"",MasterTable!B47,"")</f>
        <v/>
      </c>
      <c r="B47" t="str">
        <f>IF(AND(MasterTable!B47&lt;&gt;"",MasterTable!D47&lt;&gt;""),MasterTable!D47,"")</f>
        <v/>
      </c>
      <c r="C47" t="str">
        <f>IF(AND(MasterTable!B47&lt;&gt;"",MasterTable!E47&lt;&gt;""),MasterTable!E47,"")</f>
        <v/>
      </c>
      <c r="D47" t="str">
        <f>IF(AND(MasterTable!B47&lt;&gt;"",MasterTable!F47&lt;&gt;""),MasterTable!F47,"")</f>
        <v/>
      </c>
      <c r="E47" t="str">
        <f>IF(MasterTable!B47&lt;&gt;"",MasterTable!G47,"")</f>
        <v/>
      </c>
      <c r="F47" t="str">
        <f>IF(MasterTable!B47&lt;&gt;"",MasterTable!H47,"")</f>
        <v/>
      </c>
      <c r="G47" t="str">
        <f>IF(MasterTable!B47&lt;&gt;"",MasterTable!J47,"")</f>
        <v/>
      </c>
      <c r="H47" t="str">
        <f>IF(MasterTable!B47&lt;&gt;"",MasterTable!K47,"")</f>
        <v/>
      </c>
      <c r="I47" t="str">
        <f>IF(MasterTable!B47&lt;&gt;"",MasterTable!L47,"")</f>
        <v/>
      </c>
      <c r="J47" t="str">
        <f>IF(MasterTable!B47&lt;&gt;"",MasterTable!M47,"")</f>
        <v/>
      </c>
      <c r="K47" t="str">
        <f>IF(MasterTable!B47&lt;&gt;"",MasterTable!N47,"")</f>
        <v/>
      </c>
      <c r="L47" t="str">
        <f>IF(MasterTable!B47&lt;&gt;"",MasterTable!O47,"")</f>
        <v/>
      </c>
      <c r="M47" s="74" t="str">
        <f>IF(MasterTable!B47&lt;&gt;"",MasterTable!V47,"")</f>
        <v/>
      </c>
    </row>
    <row r="48" spans="1:13" x14ac:dyDescent="0.3">
      <c r="A48" t="str">
        <f>IF(MasterTable!B48&lt;&gt;"",MasterTable!B48,"")</f>
        <v/>
      </c>
      <c r="B48" t="str">
        <f>IF(AND(MasterTable!B48&lt;&gt;"",MasterTable!D48&lt;&gt;""),MasterTable!D48,"")</f>
        <v/>
      </c>
      <c r="C48" t="str">
        <f>IF(AND(MasterTable!B48&lt;&gt;"",MasterTable!E48&lt;&gt;""),MasterTable!E48,"")</f>
        <v/>
      </c>
      <c r="D48" t="str">
        <f>IF(AND(MasterTable!B48&lt;&gt;"",MasterTable!F48&lt;&gt;""),MasterTable!F48,"")</f>
        <v/>
      </c>
      <c r="E48" t="str">
        <f>IF(MasterTable!B48&lt;&gt;"",MasterTable!G48,"")</f>
        <v/>
      </c>
      <c r="F48" t="str">
        <f>IF(MasterTable!B48&lt;&gt;"",MasterTable!H48,"")</f>
        <v/>
      </c>
      <c r="G48" t="str">
        <f>IF(MasterTable!B48&lt;&gt;"",MasterTable!J48,"")</f>
        <v/>
      </c>
      <c r="H48" t="str">
        <f>IF(MasterTable!B48&lt;&gt;"",MasterTable!K48,"")</f>
        <v/>
      </c>
      <c r="I48" t="str">
        <f>IF(MasterTable!B48&lt;&gt;"",MasterTable!L48,"")</f>
        <v/>
      </c>
      <c r="J48" t="str">
        <f>IF(MasterTable!B48&lt;&gt;"",MasterTable!M48,"")</f>
        <v/>
      </c>
      <c r="K48" t="str">
        <f>IF(MasterTable!B48&lt;&gt;"",MasterTable!N48,"")</f>
        <v/>
      </c>
      <c r="L48" t="str">
        <f>IF(MasterTable!B48&lt;&gt;"",MasterTable!O48,"")</f>
        <v/>
      </c>
      <c r="M48" s="74" t="str">
        <f>IF(MasterTable!B48&lt;&gt;"",MasterTable!V48,"")</f>
        <v/>
      </c>
    </row>
    <row r="49" spans="1:13" x14ac:dyDescent="0.3">
      <c r="A49" t="str">
        <f>IF(MasterTable!B49&lt;&gt;"",MasterTable!B49,"")</f>
        <v/>
      </c>
      <c r="B49" t="str">
        <f>IF(AND(MasterTable!B49&lt;&gt;"",MasterTable!D49&lt;&gt;""),MasterTable!D49,"")</f>
        <v/>
      </c>
      <c r="C49" t="str">
        <f>IF(AND(MasterTable!B49&lt;&gt;"",MasterTable!E49&lt;&gt;""),MasterTable!E49,"")</f>
        <v/>
      </c>
      <c r="D49" t="str">
        <f>IF(AND(MasterTable!B49&lt;&gt;"",MasterTable!F49&lt;&gt;""),MasterTable!F49,"")</f>
        <v/>
      </c>
      <c r="E49" t="str">
        <f>IF(MasterTable!B49&lt;&gt;"",MasterTable!G49,"")</f>
        <v/>
      </c>
      <c r="F49" t="str">
        <f>IF(MasterTable!B49&lt;&gt;"",MasterTable!H49,"")</f>
        <v/>
      </c>
      <c r="G49" t="str">
        <f>IF(MasterTable!B49&lt;&gt;"",MasterTable!J49,"")</f>
        <v/>
      </c>
      <c r="H49" t="str">
        <f>IF(MasterTable!B49&lt;&gt;"",MasterTable!K49,"")</f>
        <v/>
      </c>
      <c r="I49" t="str">
        <f>IF(MasterTable!B49&lt;&gt;"",MasterTable!L49,"")</f>
        <v/>
      </c>
      <c r="J49" t="str">
        <f>IF(MasterTable!B49&lt;&gt;"",MasterTable!M49,"")</f>
        <v/>
      </c>
      <c r="K49" t="str">
        <f>IF(MasterTable!B49&lt;&gt;"",MasterTable!N49,"")</f>
        <v/>
      </c>
      <c r="L49" t="str">
        <f>IF(MasterTable!B49&lt;&gt;"",MasterTable!O49,"")</f>
        <v/>
      </c>
      <c r="M49" s="74" t="str">
        <f>IF(MasterTable!B49&lt;&gt;"",MasterTable!V49,"")</f>
        <v/>
      </c>
    </row>
    <row r="50" spans="1:13" x14ac:dyDescent="0.3">
      <c r="A50" t="str">
        <f>IF(MasterTable!B50&lt;&gt;"",MasterTable!B50,"")</f>
        <v/>
      </c>
      <c r="B50" t="str">
        <f>IF(AND(MasterTable!B50&lt;&gt;"",MasterTable!D50&lt;&gt;""),MasterTable!D50,"")</f>
        <v/>
      </c>
      <c r="C50" t="str">
        <f>IF(AND(MasterTable!B50&lt;&gt;"",MasterTable!E50&lt;&gt;""),MasterTable!E50,"")</f>
        <v/>
      </c>
      <c r="D50" t="str">
        <f>IF(AND(MasterTable!B50&lt;&gt;"",MasterTable!F50&lt;&gt;""),MasterTable!F50,"")</f>
        <v/>
      </c>
      <c r="E50" t="str">
        <f>IF(MasterTable!B50&lt;&gt;"",MasterTable!G50,"")</f>
        <v/>
      </c>
      <c r="F50" t="str">
        <f>IF(MasterTable!B50&lt;&gt;"",MasterTable!H50,"")</f>
        <v/>
      </c>
      <c r="G50" t="str">
        <f>IF(MasterTable!B50&lt;&gt;"",MasterTable!J50,"")</f>
        <v/>
      </c>
      <c r="H50" t="str">
        <f>IF(MasterTable!B50&lt;&gt;"",MasterTable!K50,"")</f>
        <v/>
      </c>
      <c r="I50" t="str">
        <f>IF(MasterTable!B50&lt;&gt;"",MasterTable!L50,"")</f>
        <v/>
      </c>
      <c r="J50" t="str">
        <f>IF(MasterTable!B50&lt;&gt;"",MasterTable!M50,"")</f>
        <v/>
      </c>
      <c r="K50" t="str">
        <f>IF(MasterTable!B50&lt;&gt;"",MasterTable!N50,"")</f>
        <v/>
      </c>
      <c r="L50" t="str">
        <f>IF(MasterTable!B50&lt;&gt;"",MasterTable!O50,"")</f>
        <v/>
      </c>
      <c r="M50" s="74" t="str">
        <f>IF(MasterTable!B50&lt;&gt;"",MasterTable!V50,"")</f>
        <v/>
      </c>
    </row>
    <row r="51" spans="1:13" x14ac:dyDescent="0.3">
      <c r="A51" t="str">
        <f>IF(MasterTable!B51&lt;&gt;"",MasterTable!B51,"")</f>
        <v/>
      </c>
      <c r="B51" t="str">
        <f>IF(AND(MasterTable!B51&lt;&gt;"",MasterTable!D51&lt;&gt;""),MasterTable!D51,"")</f>
        <v/>
      </c>
      <c r="C51" t="str">
        <f>IF(AND(MasterTable!B51&lt;&gt;"",MasterTable!E51&lt;&gt;""),MasterTable!E51,"")</f>
        <v/>
      </c>
      <c r="D51" t="str">
        <f>IF(AND(MasterTable!B51&lt;&gt;"",MasterTable!F51&lt;&gt;""),MasterTable!F51,"")</f>
        <v/>
      </c>
      <c r="E51" t="str">
        <f>IF(MasterTable!B51&lt;&gt;"",MasterTable!G51,"")</f>
        <v/>
      </c>
      <c r="F51" t="str">
        <f>IF(MasterTable!B51&lt;&gt;"",MasterTable!H51,"")</f>
        <v/>
      </c>
      <c r="G51" t="str">
        <f>IF(MasterTable!B51&lt;&gt;"",MasterTable!J51,"")</f>
        <v/>
      </c>
      <c r="H51" t="str">
        <f>IF(MasterTable!B51&lt;&gt;"",MasterTable!K51,"")</f>
        <v/>
      </c>
      <c r="I51" t="str">
        <f>IF(MasterTable!B51&lt;&gt;"",MasterTable!L51,"")</f>
        <v/>
      </c>
      <c r="J51" t="str">
        <f>IF(MasterTable!B51&lt;&gt;"",MasterTable!M51,"")</f>
        <v/>
      </c>
      <c r="K51" t="str">
        <f>IF(MasterTable!B51&lt;&gt;"",MasterTable!N51,"")</f>
        <v/>
      </c>
      <c r="L51" t="str">
        <f>IF(MasterTable!B51&lt;&gt;"",MasterTable!O51,"")</f>
        <v/>
      </c>
      <c r="M51" s="74" t="str">
        <f>IF(MasterTable!B51&lt;&gt;"",MasterTable!V51,"")</f>
        <v/>
      </c>
    </row>
    <row r="52" spans="1:13" x14ac:dyDescent="0.3">
      <c r="A52" t="str">
        <f>IF(MasterTable!B52&lt;&gt;"",MasterTable!B52,"")</f>
        <v/>
      </c>
      <c r="B52" t="str">
        <f>IF(AND(MasterTable!B52&lt;&gt;"",MasterTable!D52&lt;&gt;""),MasterTable!D52,"")</f>
        <v/>
      </c>
      <c r="C52" t="str">
        <f>IF(AND(MasterTable!B52&lt;&gt;"",MasterTable!E52&lt;&gt;""),MasterTable!E52,"")</f>
        <v/>
      </c>
      <c r="D52" t="str">
        <f>IF(AND(MasterTable!B52&lt;&gt;"",MasterTable!F52&lt;&gt;""),MasterTable!F52,"")</f>
        <v/>
      </c>
      <c r="E52" t="str">
        <f>IF(MasterTable!B52&lt;&gt;"",MasterTable!G52,"")</f>
        <v/>
      </c>
      <c r="F52" t="str">
        <f>IF(MasterTable!B52&lt;&gt;"",MasterTable!H52,"")</f>
        <v/>
      </c>
      <c r="G52" t="str">
        <f>IF(MasterTable!B52&lt;&gt;"",MasterTable!J52,"")</f>
        <v/>
      </c>
      <c r="H52" t="str">
        <f>IF(MasterTable!B52&lt;&gt;"",MasterTable!K52,"")</f>
        <v/>
      </c>
      <c r="I52" t="str">
        <f>IF(MasterTable!B52&lt;&gt;"",MasterTable!L52,"")</f>
        <v/>
      </c>
      <c r="J52" t="str">
        <f>IF(MasterTable!B52&lt;&gt;"",MasterTable!M52,"")</f>
        <v/>
      </c>
      <c r="K52" t="str">
        <f>IF(MasterTable!B52&lt;&gt;"",MasterTable!N52,"")</f>
        <v/>
      </c>
      <c r="L52" t="str">
        <f>IF(MasterTable!B52&lt;&gt;"",MasterTable!O52,"")</f>
        <v/>
      </c>
      <c r="M52" s="74" t="str">
        <f>IF(MasterTable!B52&lt;&gt;"",MasterTable!V52,"")</f>
        <v/>
      </c>
    </row>
    <row r="53" spans="1:13" x14ac:dyDescent="0.3">
      <c r="A53" t="str">
        <f>IF(MasterTable!B53&lt;&gt;"",MasterTable!B53,"")</f>
        <v/>
      </c>
      <c r="B53" t="str">
        <f>IF(AND(MasterTable!B53&lt;&gt;"",MasterTable!D53&lt;&gt;""),MasterTable!D53,"")</f>
        <v/>
      </c>
      <c r="C53" t="str">
        <f>IF(AND(MasterTable!B53&lt;&gt;"",MasterTable!E53&lt;&gt;""),MasterTable!E53,"")</f>
        <v/>
      </c>
      <c r="D53" t="str">
        <f>IF(AND(MasterTable!B53&lt;&gt;"",MasterTable!F53&lt;&gt;""),MasterTable!F53,"")</f>
        <v/>
      </c>
      <c r="E53" t="str">
        <f>IF(MasterTable!B53&lt;&gt;"",MasterTable!G53,"")</f>
        <v/>
      </c>
      <c r="F53" t="str">
        <f>IF(MasterTable!B53&lt;&gt;"",MasterTable!H53,"")</f>
        <v/>
      </c>
      <c r="G53" t="str">
        <f>IF(MasterTable!B53&lt;&gt;"",MasterTable!J53,"")</f>
        <v/>
      </c>
      <c r="H53" t="str">
        <f>IF(MasterTable!B53&lt;&gt;"",MasterTable!K53,"")</f>
        <v/>
      </c>
      <c r="I53" t="str">
        <f>IF(MasterTable!B53&lt;&gt;"",MasterTable!L53,"")</f>
        <v/>
      </c>
      <c r="J53" t="str">
        <f>IF(MasterTable!B53&lt;&gt;"",MasterTable!M53,"")</f>
        <v/>
      </c>
      <c r="K53" t="str">
        <f>IF(MasterTable!B53&lt;&gt;"",MasterTable!N53,"")</f>
        <v/>
      </c>
      <c r="L53" t="str">
        <f>IF(MasterTable!B53&lt;&gt;"",MasterTable!O53,"")</f>
        <v/>
      </c>
      <c r="M53" s="74" t="str">
        <f>IF(MasterTable!B53&lt;&gt;"",MasterTable!V53,"")</f>
        <v/>
      </c>
    </row>
    <row r="54" spans="1:13" x14ac:dyDescent="0.3">
      <c r="A54" t="str">
        <f>IF(MasterTable!B54&lt;&gt;"",MasterTable!B54,"")</f>
        <v/>
      </c>
      <c r="B54" t="str">
        <f>IF(AND(MasterTable!B54&lt;&gt;"",MasterTable!D54&lt;&gt;""),MasterTable!D54,"")</f>
        <v/>
      </c>
      <c r="C54" t="str">
        <f>IF(AND(MasterTable!B54&lt;&gt;"",MasterTable!E54&lt;&gt;""),MasterTable!E54,"")</f>
        <v/>
      </c>
      <c r="D54" t="str">
        <f>IF(AND(MasterTable!B54&lt;&gt;"",MasterTable!F54&lt;&gt;""),MasterTable!F54,"")</f>
        <v/>
      </c>
      <c r="E54" t="str">
        <f>IF(MasterTable!B54&lt;&gt;"",MasterTable!G54,"")</f>
        <v/>
      </c>
      <c r="F54" t="str">
        <f>IF(MasterTable!B54&lt;&gt;"",MasterTable!H54,"")</f>
        <v/>
      </c>
      <c r="G54" t="str">
        <f>IF(MasterTable!B54&lt;&gt;"",MasterTable!J54,"")</f>
        <v/>
      </c>
      <c r="H54" t="str">
        <f>IF(MasterTable!B54&lt;&gt;"",MasterTable!K54,"")</f>
        <v/>
      </c>
      <c r="I54" t="str">
        <f>IF(MasterTable!B54&lt;&gt;"",MasterTable!L54,"")</f>
        <v/>
      </c>
      <c r="J54" t="str">
        <f>IF(MasterTable!B54&lt;&gt;"",MasterTable!M54,"")</f>
        <v/>
      </c>
      <c r="K54" t="str">
        <f>IF(MasterTable!B54&lt;&gt;"",MasterTable!N54,"")</f>
        <v/>
      </c>
      <c r="L54" t="str">
        <f>IF(MasterTable!B54&lt;&gt;"",MasterTable!O54,"")</f>
        <v/>
      </c>
      <c r="M54" s="74" t="str">
        <f>IF(MasterTable!B54&lt;&gt;"",MasterTable!V54,"")</f>
        <v/>
      </c>
    </row>
    <row r="55" spans="1:13" x14ac:dyDescent="0.3">
      <c r="A55" t="str">
        <f>IF(MasterTable!B55&lt;&gt;"",MasterTable!B55,"")</f>
        <v/>
      </c>
      <c r="B55" t="str">
        <f>IF(AND(MasterTable!B55&lt;&gt;"",MasterTable!D55&lt;&gt;""),MasterTable!D55,"")</f>
        <v/>
      </c>
      <c r="C55" t="str">
        <f>IF(AND(MasterTable!B55&lt;&gt;"",MasterTable!E55&lt;&gt;""),MasterTable!E55,"")</f>
        <v/>
      </c>
      <c r="D55" t="str">
        <f>IF(AND(MasterTable!B55&lt;&gt;"",MasterTable!F55&lt;&gt;""),MasterTable!F55,"")</f>
        <v/>
      </c>
      <c r="E55" t="str">
        <f>IF(MasterTable!B55&lt;&gt;"",MasterTable!G55,"")</f>
        <v/>
      </c>
      <c r="F55" t="str">
        <f>IF(MasterTable!B55&lt;&gt;"",MasterTable!H55,"")</f>
        <v/>
      </c>
      <c r="G55" t="str">
        <f>IF(MasterTable!B55&lt;&gt;"",MasterTable!J55,"")</f>
        <v/>
      </c>
      <c r="H55" t="str">
        <f>IF(MasterTable!B55&lt;&gt;"",MasterTable!K55,"")</f>
        <v/>
      </c>
      <c r="I55" t="str">
        <f>IF(MasterTable!B55&lt;&gt;"",MasterTable!L55,"")</f>
        <v/>
      </c>
      <c r="J55" t="str">
        <f>IF(MasterTable!B55&lt;&gt;"",MasterTable!M55,"")</f>
        <v/>
      </c>
      <c r="K55" t="str">
        <f>IF(MasterTable!B55&lt;&gt;"",MasterTable!N55,"")</f>
        <v/>
      </c>
      <c r="L55" t="str">
        <f>IF(MasterTable!B55&lt;&gt;"",MasterTable!O55,"")</f>
        <v/>
      </c>
      <c r="M55" s="74" t="str">
        <f>IF(MasterTable!B55&lt;&gt;"",MasterTable!V55,"")</f>
        <v/>
      </c>
    </row>
    <row r="56" spans="1:13" x14ac:dyDescent="0.3">
      <c r="A56" t="str">
        <f>IF(MasterTable!B56&lt;&gt;"",MasterTable!B56,"")</f>
        <v/>
      </c>
      <c r="B56" t="str">
        <f>IF(AND(MasterTable!B56&lt;&gt;"",MasterTable!D56&lt;&gt;""),MasterTable!D56,"")</f>
        <v/>
      </c>
      <c r="C56" t="str">
        <f>IF(AND(MasterTable!B56&lt;&gt;"",MasterTable!E56&lt;&gt;""),MasterTable!E56,"")</f>
        <v/>
      </c>
      <c r="D56" t="str">
        <f>IF(AND(MasterTable!B56&lt;&gt;"",MasterTable!F56&lt;&gt;""),MasterTable!F56,"")</f>
        <v/>
      </c>
      <c r="E56" t="str">
        <f>IF(MasterTable!B56&lt;&gt;"",MasterTable!G56,"")</f>
        <v/>
      </c>
      <c r="F56" t="str">
        <f>IF(MasterTable!B56&lt;&gt;"",MasterTable!H56,"")</f>
        <v/>
      </c>
      <c r="G56" t="str">
        <f>IF(MasterTable!B56&lt;&gt;"",MasterTable!J56,"")</f>
        <v/>
      </c>
      <c r="H56" t="str">
        <f>IF(MasterTable!B56&lt;&gt;"",MasterTable!K56,"")</f>
        <v/>
      </c>
      <c r="I56" t="str">
        <f>IF(MasterTable!B56&lt;&gt;"",MasterTable!L56,"")</f>
        <v/>
      </c>
      <c r="J56" t="str">
        <f>IF(MasterTable!B56&lt;&gt;"",MasterTable!M56,"")</f>
        <v/>
      </c>
      <c r="K56" t="str">
        <f>IF(MasterTable!B56&lt;&gt;"",MasterTable!N56,"")</f>
        <v/>
      </c>
      <c r="L56" t="str">
        <f>IF(MasterTable!B56&lt;&gt;"",MasterTable!O56,"")</f>
        <v/>
      </c>
      <c r="M56" s="74" t="str">
        <f>IF(MasterTable!B56&lt;&gt;"",MasterTable!V56,"")</f>
        <v/>
      </c>
    </row>
    <row r="57" spans="1:13" x14ac:dyDescent="0.3">
      <c r="A57" t="str">
        <f>IF(MasterTable!B57&lt;&gt;"",MasterTable!B57,"")</f>
        <v/>
      </c>
      <c r="B57" t="str">
        <f>IF(AND(MasterTable!B57&lt;&gt;"",MasterTable!D57&lt;&gt;""),MasterTable!D57,"")</f>
        <v/>
      </c>
      <c r="C57" t="str">
        <f>IF(AND(MasterTable!B57&lt;&gt;"",MasterTable!E57&lt;&gt;""),MasterTable!E57,"")</f>
        <v/>
      </c>
      <c r="D57" t="str">
        <f>IF(AND(MasterTable!B57&lt;&gt;"",MasterTable!F57&lt;&gt;""),MasterTable!F57,"")</f>
        <v/>
      </c>
      <c r="E57" t="str">
        <f>IF(MasterTable!B57&lt;&gt;"",MasterTable!G57,"")</f>
        <v/>
      </c>
      <c r="F57" t="str">
        <f>IF(MasterTable!B57&lt;&gt;"",MasterTable!H57,"")</f>
        <v/>
      </c>
      <c r="G57" t="str">
        <f>IF(MasterTable!B57&lt;&gt;"",MasterTable!J57,"")</f>
        <v/>
      </c>
      <c r="H57" t="str">
        <f>IF(MasterTable!B57&lt;&gt;"",MasterTable!K57,"")</f>
        <v/>
      </c>
      <c r="I57" t="str">
        <f>IF(MasterTable!B57&lt;&gt;"",MasterTable!L57,"")</f>
        <v/>
      </c>
      <c r="J57" t="str">
        <f>IF(MasterTable!B57&lt;&gt;"",MasterTable!M57,"")</f>
        <v/>
      </c>
      <c r="K57" t="str">
        <f>IF(MasterTable!B57&lt;&gt;"",MasterTable!N57,"")</f>
        <v/>
      </c>
      <c r="L57" t="str">
        <f>IF(MasterTable!B57&lt;&gt;"",MasterTable!O57,"")</f>
        <v/>
      </c>
      <c r="M57" s="74" t="str">
        <f>IF(MasterTable!B57&lt;&gt;"",MasterTable!V57,"")</f>
        <v/>
      </c>
    </row>
    <row r="58" spans="1:13" x14ac:dyDescent="0.3">
      <c r="A58" t="str">
        <f>IF(MasterTable!B58&lt;&gt;"",MasterTable!B58,"")</f>
        <v/>
      </c>
      <c r="B58" t="str">
        <f>IF(AND(MasterTable!B58&lt;&gt;"",MasterTable!D58&lt;&gt;""),MasterTable!D58,"")</f>
        <v/>
      </c>
      <c r="C58" t="str">
        <f>IF(AND(MasterTable!B58&lt;&gt;"",MasterTable!E58&lt;&gt;""),MasterTable!E58,"")</f>
        <v/>
      </c>
      <c r="D58" t="str">
        <f>IF(AND(MasterTable!B58&lt;&gt;"",MasterTable!F58&lt;&gt;""),MasterTable!F58,"")</f>
        <v/>
      </c>
      <c r="E58" t="str">
        <f>IF(MasterTable!B58&lt;&gt;"",MasterTable!G58,"")</f>
        <v/>
      </c>
      <c r="F58" t="str">
        <f>IF(MasterTable!B58&lt;&gt;"",MasterTable!H58,"")</f>
        <v/>
      </c>
      <c r="G58" t="str">
        <f>IF(MasterTable!B58&lt;&gt;"",MasterTable!J58,"")</f>
        <v/>
      </c>
      <c r="H58" t="str">
        <f>IF(MasterTable!B58&lt;&gt;"",MasterTable!K58,"")</f>
        <v/>
      </c>
      <c r="I58" t="str">
        <f>IF(MasterTable!B58&lt;&gt;"",MasterTable!L58,"")</f>
        <v/>
      </c>
      <c r="J58" t="str">
        <f>IF(MasterTable!B58&lt;&gt;"",MasterTable!M58,"")</f>
        <v/>
      </c>
      <c r="K58" t="str">
        <f>IF(MasterTable!B58&lt;&gt;"",MasterTable!N58,"")</f>
        <v/>
      </c>
      <c r="L58" t="str">
        <f>IF(MasterTable!B58&lt;&gt;"",MasterTable!O58,"")</f>
        <v/>
      </c>
      <c r="M58" s="74" t="str">
        <f>IF(MasterTable!B58&lt;&gt;"",MasterTable!V58,"")</f>
        <v/>
      </c>
    </row>
    <row r="59" spans="1:13" x14ac:dyDescent="0.3">
      <c r="A59" t="str">
        <f>IF(MasterTable!B59&lt;&gt;"",MasterTable!B59,"")</f>
        <v/>
      </c>
      <c r="B59" t="str">
        <f>IF(AND(MasterTable!B59&lt;&gt;"",MasterTable!D59&lt;&gt;""),MasterTable!D59,"")</f>
        <v/>
      </c>
      <c r="C59" t="str">
        <f>IF(AND(MasterTable!B59&lt;&gt;"",MasterTable!E59&lt;&gt;""),MasterTable!E59,"")</f>
        <v/>
      </c>
      <c r="D59" t="str">
        <f>IF(AND(MasterTable!B59&lt;&gt;"",MasterTable!F59&lt;&gt;""),MasterTable!F59,"")</f>
        <v/>
      </c>
      <c r="E59" t="str">
        <f>IF(MasterTable!B59&lt;&gt;"",MasterTable!G59,"")</f>
        <v/>
      </c>
      <c r="F59" t="str">
        <f>IF(MasterTable!B59&lt;&gt;"",MasterTable!H59,"")</f>
        <v/>
      </c>
      <c r="G59" t="str">
        <f>IF(MasterTable!B59&lt;&gt;"",MasterTable!J59,"")</f>
        <v/>
      </c>
      <c r="H59" t="str">
        <f>IF(MasterTable!B59&lt;&gt;"",MasterTable!K59,"")</f>
        <v/>
      </c>
      <c r="I59" t="str">
        <f>IF(MasterTable!B59&lt;&gt;"",MasterTable!L59,"")</f>
        <v/>
      </c>
      <c r="J59" t="str">
        <f>IF(MasterTable!B59&lt;&gt;"",MasterTable!M59,"")</f>
        <v/>
      </c>
      <c r="K59" t="str">
        <f>IF(MasterTable!B59&lt;&gt;"",MasterTable!N59,"")</f>
        <v/>
      </c>
      <c r="L59" t="str">
        <f>IF(MasterTable!B59&lt;&gt;"",MasterTable!O59,"")</f>
        <v/>
      </c>
      <c r="M59" s="74" t="str">
        <f>IF(MasterTable!B59&lt;&gt;"",MasterTable!V59,"")</f>
        <v/>
      </c>
    </row>
    <row r="60" spans="1:13" x14ac:dyDescent="0.3">
      <c r="A60" t="str">
        <f>IF(MasterTable!B60&lt;&gt;"",MasterTable!B60,"")</f>
        <v/>
      </c>
      <c r="B60" t="str">
        <f>IF(AND(MasterTable!B60&lt;&gt;"",MasterTable!D60&lt;&gt;""),MasterTable!D60,"")</f>
        <v/>
      </c>
      <c r="C60" t="str">
        <f>IF(AND(MasterTable!B60&lt;&gt;"",MasterTable!E60&lt;&gt;""),MasterTable!E60,"")</f>
        <v/>
      </c>
      <c r="D60" t="str">
        <f>IF(AND(MasterTable!B60&lt;&gt;"",MasterTable!F60&lt;&gt;""),MasterTable!F60,"")</f>
        <v/>
      </c>
      <c r="E60" t="str">
        <f>IF(MasterTable!B60&lt;&gt;"",MasterTable!G60,"")</f>
        <v/>
      </c>
      <c r="F60" t="str">
        <f>IF(MasterTable!B60&lt;&gt;"",MasterTable!H60,"")</f>
        <v/>
      </c>
      <c r="G60" t="str">
        <f>IF(MasterTable!B60&lt;&gt;"",MasterTable!J60,"")</f>
        <v/>
      </c>
      <c r="H60" t="str">
        <f>IF(MasterTable!B60&lt;&gt;"",MasterTable!K60,"")</f>
        <v/>
      </c>
      <c r="I60" t="str">
        <f>IF(MasterTable!B60&lt;&gt;"",MasterTable!L60,"")</f>
        <v/>
      </c>
      <c r="J60" t="str">
        <f>IF(MasterTable!B60&lt;&gt;"",MasterTable!M60,"")</f>
        <v/>
      </c>
      <c r="K60" t="str">
        <f>IF(MasterTable!B60&lt;&gt;"",MasterTable!N60,"")</f>
        <v/>
      </c>
      <c r="L60" t="str">
        <f>IF(MasterTable!B60&lt;&gt;"",MasterTable!O60,"")</f>
        <v/>
      </c>
      <c r="M60" s="74" t="str">
        <f>IF(MasterTable!B60&lt;&gt;"",MasterTable!V60,"")</f>
        <v/>
      </c>
    </row>
    <row r="61" spans="1:13" x14ac:dyDescent="0.3">
      <c r="A61" t="str">
        <f>IF(MasterTable!B61&lt;&gt;"",MasterTable!B61,"")</f>
        <v/>
      </c>
      <c r="B61" t="str">
        <f>IF(AND(MasterTable!B61&lt;&gt;"",MasterTable!D61&lt;&gt;""),MasterTable!D61,"")</f>
        <v/>
      </c>
      <c r="C61" t="str">
        <f>IF(AND(MasterTable!B61&lt;&gt;"",MasterTable!E61&lt;&gt;""),MasterTable!E61,"")</f>
        <v/>
      </c>
      <c r="D61" t="str">
        <f>IF(AND(MasterTable!B61&lt;&gt;"",MasterTable!F61&lt;&gt;""),MasterTable!F61,"")</f>
        <v/>
      </c>
      <c r="E61" t="str">
        <f>IF(MasterTable!B61&lt;&gt;"",MasterTable!G61,"")</f>
        <v/>
      </c>
      <c r="F61" t="str">
        <f>IF(MasterTable!B61&lt;&gt;"",MasterTable!H61,"")</f>
        <v/>
      </c>
      <c r="G61" t="str">
        <f>IF(MasterTable!B61&lt;&gt;"",MasterTable!J61,"")</f>
        <v/>
      </c>
      <c r="H61" t="str">
        <f>IF(MasterTable!B61&lt;&gt;"",MasterTable!K61,"")</f>
        <v/>
      </c>
      <c r="I61" t="str">
        <f>IF(MasterTable!B61&lt;&gt;"",MasterTable!L61,"")</f>
        <v/>
      </c>
      <c r="J61" t="str">
        <f>IF(MasterTable!B61&lt;&gt;"",MasterTable!M61,"")</f>
        <v/>
      </c>
      <c r="K61" t="str">
        <f>IF(MasterTable!B61&lt;&gt;"",MasterTable!N61,"")</f>
        <v/>
      </c>
      <c r="L61" t="str">
        <f>IF(MasterTable!B61&lt;&gt;"",MasterTable!O61,"")</f>
        <v/>
      </c>
      <c r="M61" s="74" t="str">
        <f>IF(MasterTable!B61&lt;&gt;"",MasterTable!V61,"")</f>
        <v/>
      </c>
    </row>
    <row r="62" spans="1:13" x14ac:dyDescent="0.3">
      <c r="A62" t="str">
        <f>IF(MasterTable!B62&lt;&gt;"",MasterTable!B62,"")</f>
        <v/>
      </c>
      <c r="B62" t="str">
        <f>IF(AND(MasterTable!B62&lt;&gt;"",MasterTable!D62&lt;&gt;""),MasterTable!D62,"")</f>
        <v/>
      </c>
      <c r="C62" t="str">
        <f>IF(AND(MasterTable!B62&lt;&gt;"",MasterTable!E62&lt;&gt;""),MasterTable!E62,"")</f>
        <v/>
      </c>
      <c r="D62" t="str">
        <f>IF(AND(MasterTable!B62&lt;&gt;"",MasterTable!F62&lt;&gt;""),MasterTable!F62,"")</f>
        <v/>
      </c>
      <c r="E62" t="str">
        <f>IF(MasterTable!B62&lt;&gt;"",MasterTable!G62,"")</f>
        <v/>
      </c>
      <c r="F62" t="str">
        <f>IF(MasterTable!B62&lt;&gt;"",MasterTable!H62,"")</f>
        <v/>
      </c>
      <c r="G62" t="str">
        <f>IF(MasterTable!B62&lt;&gt;"",MasterTable!J62,"")</f>
        <v/>
      </c>
      <c r="H62" t="str">
        <f>IF(MasterTable!B62&lt;&gt;"",MasterTable!K62,"")</f>
        <v/>
      </c>
      <c r="I62" t="str">
        <f>IF(MasterTable!B62&lt;&gt;"",MasterTable!L62,"")</f>
        <v/>
      </c>
      <c r="J62" t="str">
        <f>IF(MasterTable!B62&lt;&gt;"",MasterTable!M62,"")</f>
        <v/>
      </c>
      <c r="K62" t="str">
        <f>IF(MasterTable!B62&lt;&gt;"",MasterTable!N62,"")</f>
        <v/>
      </c>
      <c r="L62" t="str">
        <f>IF(MasterTable!B62&lt;&gt;"",MasterTable!O62,"")</f>
        <v/>
      </c>
      <c r="M62" s="74" t="str">
        <f>IF(MasterTable!B62&lt;&gt;"",MasterTable!V62,"")</f>
        <v/>
      </c>
    </row>
    <row r="63" spans="1:13" x14ac:dyDescent="0.3">
      <c r="A63" t="str">
        <f>IF(MasterTable!B63&lt;&gt;"",MasterTable!B63,"")</f>
        <v/>
      </c>
      <c r="B63" t="str">
        <f>IF(AND(MasterTable!B63&lt;&gt;"",MasterTable!D63&lt;&gt;""),MasterTable!D63,"")</f>
        <v/>
      </c>
      <c r="C63" t="str">
        <f>IF(AND(MasterTable!B63&lt;&gt;"",MasterTable!E63&lt;&gt;""),MasterTable!E63,"")</f>
        <v/>
      </c>
      <c r="D63" t="str">
        <f>IF(AND(MasterTable!B63&lt;&gt;"",MasterTable!F63&lt;&gt;""),MasterTable!F63,"")</f>
        <v/>
      </c>
      <c r="E63" t="str">
        <f>IF(MasterTable!B63&lt;&gt;"",MasterTable!G63,"")</f>
        <v/>
      </c>
      <c r="F63" t="str">
        <f>IF(MasterTable!B63&lt;&gt;"",MasterTable!H63,"")</f>
        <v/>
      </c>
      <c r="G63" t="str">
        <f>IF(MasterTable!B63&lt;&gt;"",MasterTable!J63,"")</f>
        <v/>
      </c>
      <c r="H63" t="str">
        <f>IF(MasterTable!B63&lt;&gt;"",MasterTable!K63,"")</f>
        <v/>
      </c>
      <c r="I63" t="str">
        <f>IF(MasterTable!B63&lt;&gt;"",MasterTable!L63,"")</f>
        <v/>
      </c>
      <c r="J63" t="str">
        <f>IF(MasterTable!B63&lt;&gt;"",MasterTable!M63,"")</f>
        <v/>
      </c>
      <c r="K63" t="str">
        <f>IF(MasterTable!B63&lt;&gt;"",MasterTable!N63,"")</f>
        <v/>
      </c>
      <c r="L63" t="str">
        <f>IF(MasterTable!B63&lt;&gt;"",MasterTable!O63,"")</f>
        <v/>
      </c>
      <c r="M63" s="74" t="str">
        <f>IF(MasterTable!B63&lt;&gt;"",MasterTable!V63,"")</f>
        <v/>
      </c>
    </row>
    <row r="64" spans="1:13" x14ac:dyDescent="0.3">
      <c r="A64" t="str">
        <f>IF(MasterTable!B64&lt;&gt;"",MasterTable!B64,"")</f>
        <v/>
      </c>
      <c r="B64" t="str">
        <f>IF(AND(MasterTable!B64&lt;&gt;"",MasterTable!D64&lt;&gt;""),MasterTable!D64,"")</f>
        <v/>
      </c>
      <c r="C64" t="str">
        <f>IF(AND(MasterTable!B64&lt;&gt;"",MasterTable!E64&lt;&gt;""),MasterTable!E64,"")</f>
        <v/>
      </c>
      <c r="D64" t="str">
        <f>IF(AND(MasterTable!B64&lt;&gt;"",MasterTable!F64&lt;&gt;""),MasterTable!F64,"")</f>
        <v/>
      </c>
      <c r="E64" t="str">
        <f>IF(MasterTable!B64&lt;&gt;"",MasterTable!G64,"")</f>
        <v/>
      </c>
      <c r="F64" t="str">
        <f>IF(MasterTable!B64&lt;&gt;"",MasterTable!H64,"")</f>
        <v/>
      </c>
      <c r="G64" t="str">
        <f>IF(MasterTable!B64&lt;&gt;"",MasterTable!J64,"")</f>
        <v/>
      </c>
      <c r="H64" t="str">
        <f>IF(MasterTable!B64&lt;&gt;"",MasterTable!K64,"")</f>
        <v/>
      </c>
      <c r="I64" t="str">
        <f>IF(MasterTable!B64&lt;&gt;"",MasterTable!L64,"")</f>
        <v/>
      </c>
      <c r="J64" t="str">
        <f>IF(MasterTable!B64&lt;&gt;"",MasterTable!M64,"")</f>
        <v/>
      </c>
      <c r="K64" t="str">
        <f>IF(MasterTable!B64&lt;&gt;"",MasterTable!N64,"")</f>
        <v/>
      </c>
      <c r="L64" t="str">
        <f>IF(MasterTable!B64&lt;&gt;"",MasterTable!O64,"")</f>
        <v/>
      </c>
      <c r="M64" s="74" t="str">
        <f>IF(MasterTable!B64&lt;&gt;"",MasterTable!V64,"")</f>
        <v/>
      </c>
    </row>
    <row r="65" spans="1:13" x14ac:dyDescent="0.3">
      <c r="A65" t="str">
        <f>IF(MasterTable!B65&lt;&gt;"",MasterTable!B65,"")</f>
        <v/>
      </c>
      <c r="B65" t="str">
        <f>IF(AND(MasterTable!B65&lt;&gt;"",MasterTable!D65&lt;&gt;""),MasterTable!D65,"")</f>
        <v/>
      </c>
      <c r="C65" t="str">
        <f>IF(AND(MasterTable!B65&lt;&gt;"",MasterTable!E65&lt;&gt;""),MasterTable!E65,"")</f>
        <v/>
      </c>
      <c r="D65" t="str">
        <f>IF(AND(MasterTable!B65&lt;&gt;"",MasterTable!F65&lt;&gt;""),MasterTable!F65,"")</f>
        <v/>
      </c>
      <c r="E65" t="str">
        <f>IF(MasterTable!B65&lt;&gt;"",MasterTable!G65,"")</f>
        <v/>
      </c>
      <c r="F65" t="str">
        <f>IF(MasterTable!B65&lt;&gt;"",MasterTable!H65,"")</f>
        <v/>
      </c>
      <c r="G65" t="str">
        <f>IF(MasterTable!B65&lt;&gt;"",MasterTable!J65,"")</f>
        <v/>
      </c>
      <c r="H65" t="str">
        <f>IF(MasterTable!B65&lt;&gt;"",MasterTable!K65,"")</f>
        <v/>
      </c>
      <c r="I65" t="str">
        <f>IF(MasterTable!B65&lt;&gt;"",MasterTable!L65,"")</f>
        <v/>
      </c>
      <c r="J65" t="str">
        <f>IF(MasterTable!B65&lt;&gt;"",MasterTable!M65,"")</f>
        <v/>
      </c>
      <c r="K65" t="str">
        <f>IF(MasterTable!B65&lt;&gt;"",MasterTable!N65,"")</f>
        <v/>
      </c>
      <c r="L65" t="str">
        <f>IF(MasterTable!B65&lt;&gt;"",MasterTable!O65,"")</f>
        <v/>
      </c>
      <c r="M65" s="74" t="str">
        <f>IF(MasterTable!B65&lt;&gt;"",MasterTable!V65,"")</f>
        <v/>
      </c>
    </row>
    <row r="66" spans="1:13" x14ac:dyDescent="0.3">
      <c r="A66" t="str">
        <f>IF(MasterTable!B66&lt;&gt;"",MasterTable!B66,"")</f>
        <v/>
      </c>
      <c r="B66" t="str">
        <f>IF(AND(MasterTable!B66&lt;&gt;"",MasterTable!D66&lt;&gt;""),MasterTable!D66,"")</f>
        <v/>
      </c>
      <c r="C66" t="str">
        <f>IF(AND(MasterTable!B66&lt;&gt;"",MasterTable!E66&lt;&gt;""),MasterTable!E66,"")</f>
        <v/>
      </c>
      <c r="D66" t="str">
        <f>IF(AND(MasterTable!B66&lt;&gt;"",MasterTable!F66&lt;&gt;""),MasterTable!F66,"")</f>
        <v/>
      </c>
      <c r="E66" t="str">
        <f>IF(MasterTable!B66&lt;&gt;"",MasterTable!G66,"")</f>
        <v/>
      </c>
      <c r="F66" t="str">
        <f>IF(MasterTable!B66&lt;&gt;"",MasterTable!H66,"")</f>
        <v/>
      </c>
      <c r="G66" t="str">
        <f>IF(MasterTable!B66&lt;&gt;"",MasterTable!J66,"")</f>
        <v/>
      </c>
      <c r="H66" t="str">
        <f>IF(MasterTable!B66&lt;&gt;"",MasterTable!K66,"")</f>
        <v/>
      </c>
      <c r="I66" t="str">
        <f>IF(MasterTable!B66&lt;&gt;"",MasterTable!L66,"")</f>
        <v/>
      </c>
      <c r="J66" t="str">
        <f>IF(MasterTable!B66&lt;&gt;"",MasterTable!M66,"")</f>
        <v/>
      </c>
      <c r="K66" t="str">
        <f>IF(MasterTable!B66&lt;&gt;"",MasterTable!N66,"")</f>
        <v/>
      </c>
      <c r="L66" t="str">
        <f>IF(MasterTable!B66&lt;&gt;"",MasterTable!O66,"")</f>
        <v/>
      </c>
      <c r="M66" s="74" t="str">
        <f>IF(MasterTable!B66&lt;&gt;"",MasterTable!V66,"")</f>
        <v/>
      </c>
    </row>
    <row r="67" spans="1:13" x14ac:dyDescent="0.3">
      <c r="A67" t="str">
        <f>IF(MasterTable!B67&lt;&gt;"",MasterTable!B67,"")</f>
        <v/>
      </c>
      <c r="B67" t="str">
        <f>IF(AND(MasterTable!B67&lt;&gt;"",MasterTable!D67&lt;&gt;""),MasterTable!D67,"")</f>
        <v/>
      </c>
      <c r="C67" t="str">
        <f>IF(AND(MasterTable!B67&lt;&gt;"",MasterTable!E67&lt;&gt;""),MasterTable!E67,"")</f>
        <v/>
      </c>
      <c r="D67" t="str">
        <f>IF(AND(MasterTable!B67&lt;&gt;"",MasterTable!F67&lt;&gt;""),MasterTable!F67,"")</f>
        <v/>
      </c>
      <c r="E67" t="str">
        <f>IF(MasterTable!B67&lt;&gt;"",MasterTable!G67,"")</f>
        <v/>
      </c>
      <c r="F67" t="str">
        <f>IF(MasterTable!B67&lt;&gt;"",MasterTable!H67,"")</f>
        <v/>
      </c>
      <c r="G67" t="str">
        <f>IF(MasterTable!B67&lt;&gt;"",MasterTable!J67,"")</f>
        <v/>
      </c>
      <c r="H67" t="str">
        <f>IF(MasterTable!B67&lt;&gt;"",MasterTable!K67,"")</f>
        <v/>
      </c>
      <c r="I67" t="str">
        <f>IF(MasterTable!B67&lt;&gt;"",MasterTable!L67,"")</f>
        <v/>
      </c>
      <c r="J67" t="str">
        <f>IF(MasterTable!B67&lt;&gt;"",MasterTable!M67,"")</f>
        <v/>
      </c>
      <c r="K67" t="str">
        <f>IF(MasterTable!B67&lt;&gt;"",MasterTable!N67,"")</f>
        <v/>
      </c>
      <c r="L67" t="str">
        <f>IF(MasterTable!B67&lt;&gt;"",MasterTable!O67,"")</f>
        <v/>
      </c>
      <c r="M67" s="74" t="str">
        <f>IF(MasterTable!B67&lt;&gt;"",MasterTable!V67,"")</f>
        <v/>
      </c>
    </row>
    <row r="68" spans="1:13" x14ac:dyDescent="0.3">
      <c r="A68" t="str">
        <f>IF(MasterTable!B68&lt;&gt;"",MasterTable!B68,"")</f>
        <v/>
      </c>
      <c r="B68" t="str">
        <f>IF(AND(MasterTable!B68&lt;&gt;"",MasterTable!D68&lt;&gt;""),MasterTable!D68,"")</f>
        <v/>
      </c>
      <c r="C68" t="str">
        <f>IF(AND(MasterTable!B68&lt;&gt;"",MasterTable!E68&lt;&gt;""),MasterTable!E68,"")</f>
        <v/>
      </c>
      <c r="D68" t="str">
        <f>IF(AND(MasterTable!B68&lt;&gt;"",MasterTable!F68&lt;&gt;""),MasterTable!F68,"")</f>
        <v/>
      </c>
      <c r="E68" t="str">
        <f>IF(MasterTable!B68&lt;&gt;"",MasterTable!G68,"")</f>
        <v/>
      </c>
      <c r="F68" t="str">
        <f>IF(MasterTable!B68&lt;&gt;"",MasterTable!H68,"")</f>
        <v/>
      </c>
      <c r="G68" t="str">
        <f>IF(MasterTable!B68&lt;&gt;"",MasterTable!J68,"")</f>
        <v/>
      </c>
      <c r="H68" t="str">
        <f>IF(MasterTable!B68&lt;&gt;"",MasterTable!K68,"")</f>
        <v/>
      </c>
      <c r="I68" t="str">
        <f>IF(MasterTable!B68&lt;&gt;"",MasterTable!L68,"")</f>
        <v/>
      </c>
      <c r="J68" t="str">
        <f>IF(MasterTable!B68&lt;&gt;"",MasterTable!M68,"")</f>
        <v/>
      </c>
      <c r="K68" t="str">
        <f>IF(MasterTable!B68&lt;&gt;"",MasterTable!N68,"")</f>
        <v/>
      </c>
      <c r="L68" t="str">
        <f>IF(MasterTable!B68&lt;&gt;"",MasterTable!O68,"")</f>
        <v/>
      </c>
      <c r="M68" s="74" t="str">
        <f>IF(MasterTable!B68&lt;&gt;"",MasterTable!V68,"")</f>
        <v/>
      </c>
    </row>
    <row r="69" spans="1:13" x14ac:dyDescent="0.3">
      <c r="A69" t="str">
        <f>IF(MasterTable!B69&lt;&gt;"",MasterTable!B69,"")</f>
        <v/>
      </c>
      <c r="B69" t="str">
        <f>IF(AND(MasterTable!B69&lt;&gt;"",MasterTable!D69&lt;&gt;""),MasterTable!D69,"")</f>
        <v/>
      </c>
      <c r="C69" t="str">
        <f>IF(AND(MasterTable!B69&lt;&gt;"",MasterTable!E69&lt;&gt;""),MasterTable!E69,"")</f>
        <v/>
      </c>
      <c r="D69" t="str">
        <f>IF(AND(MasterTable!B69&lt;&gt;"",MasterTable!F69&lt;&gt;""),MasterTable!F69,"")</f>
        <v/>
      </c>
      <c r="E69" t="str">
        <f>IF(MasterTable!B69&lt;&gt;"",MasterTable!G69,"")</f>
        <v/>
      </c>
      <c r="F69" t="str">
        <f>IF(MasterTable!B69&lt;&gt;"",MasterTable!H69,"")</f>
        <v/>
      </c>
      <c r="G69" t="str">
        <f>IF(MasterTable!B69&lt;&gt;"",MasterTable!J69,"")</f>
        <v/>
      </c>
      <c r="H69" t="str">
        <f>IF(MasterTable!B69&lt;&gt;"",MasterTable!K69,"")</f>
        <v/>
      </c>
      <c r="I69" t="str">
        <f>IF(MasterTable!B69&lt;&gt;"",MasterTable!L69,"")</f>
        <v/>
      </c>
      <c r="J69" t="str">
        <f>IF(MasterTable!B69&lt;&gt;"",MasterTable!M69,"")</f>
        <v/>
      </c>
      <c r="K69" t="str">
        <f>IF(MasterTable!B69&lt;&gt;"",MasterTable!N69,"")</f>
        <v/>
      </c>
      <c r="L69" t="str">
        <f>IF(MasterTable!B69&lt;&gt;"",MasterTable!O69,"")</f>
        <v/>
      </c>
      <c r="M69" s="74" t="str">
        <f>IF(MasterTable!B69&lt;&gt;"",MasterTable!V69,"")</f>
        <v/>
      </c>
    </row>
    <row r="70" spans="1:13" x14ac:dyDescent="0.3">
      <c r="A70" t="str">
        <f>IF(MasterTable!B70&lt;&gt;"",MasterTable!B70,"")</f>
        <v/>
      </c>
      <c r="B70" t="str">
        <f>IF(AND(MasterTable!B70&lt;&gt;"",MasterTable!D70&lt;&gt;""),MasterTable!D70,"")</f>
        <v/>
      </c>
      <c r="C70" t="str">
        <f>IF(AND(MasterTable!B70&lt;&gt;"",MasterTable!E70&lt;&gt;""),MasterTable!E70,"")</f>
        <v/>
      </c>
      <c r="D70" t="str">
        <f>IF(AND(MasterTable!B70&lt;&gt;"",MasterTable!F70&lt;&gt;""),MasterTable!F70,"")</f>
        <v/>
      </c>
      <c r="E70" t="str">
        <f>IF(MasterTable!B70&lt;&gt;"",MasterTable!G70,"")</f>
        <v/>
      </c>
      <c r="F70" t="str">
        <f>IF(MasterTable!B70&lt;&gt;"",MasterTable!H70,"")</f>
        <v/>
      </c>
      <c r="G70" t="str">
        <f>IF(MasterTable!B70&lt;&gt;"",MasterTable!J70,"")</f>
        <v/>
      </c>
      <c r="H70" t="str">
        <f>IF(MasterTable!B70&lt;&gt;"",MasterTable!K70,"")</f>
        <v/>
      </c>
      <c r="I70" t="str">
        <f>IF(MasterTable!B70&lt;&gt;"",MasterTable!L70,"")</f>
        <v/>
      </c>
      <c r="J70" t="str">
        <f>IF(MasterTable!B70&lt;&gt;"",MasterTable!M70,"")</f>
        <v/>
      </c>
      <c r="K70" t="str">
        <f>IF(MasterTable!B70&lt;&gt;"",MasterTable!N70,"")</f>
        <v/>
      </c>
      <c r="L70" t="str">
        <f>IF(MasterTable!B70&lt;&gt;"",MasterTable!O70,"")</f>
        <v/>
      </c>
      <c r="M70" s="74" t="str">
        <f>IF(MasterTable!B70&lt;&gt;"",MasterTable!V70,"")</f>
        <v/>
      </c>
    </row>
    <row r="71" spans="1:13" x14ac:dyDescent="0.3">
      <c r="A71" t="str">
        <f>IF(MasterTable!B71&lt;&gt;"",MasterTable!B71,"")</f>
        <v/>
      </c>
      <c r="B71" t="str">
        <f>IF(AND(MasterTable!B71&lt;&gt;"",MasterTable!D71&lt;&gt;""),MasterTable!D71,"")</f>
        <v/>
      </c>
      <c r="C71" t="str">
        <f>IF(AND(MasterTable!B71&lt;&gt;"",MasterTable!E71&lt;&gt;""),MasterTable!E71,"")</f>
        <v/>
      </c>
      <c r="D71" t="str">
        <f>IF(AND(MasterTable!B71&lt;&gt;"",MasterTable!F71&lt;&gt;""),MasterTable!F71,"")</f>
        <v/>
      </c>
      <c r="E71" t="str">
        <f>IF(MasterTable!B71&lt;&gt;"",MasterTable!G71,"")</f>
        <v/>
      </c>
      <c r="F71" t="str">
        <f>IF(MasterTable!B71&lt;&gt;"",MasterTable!H71,"")</f>
        <v/>
      </c>
      <c r="G71" t="str">
        <f>IF(MasterTable!B71&lt;&gt;"",MasterTable!J71,"")</f>
        <v/>
      </c>
      <c r="H71" t="str">
        <f>IF(MasterTable!B71&lt;&gt;"",MasterTable!K71,"")</f>
        <v/>
      </c>
      <c r="I71" t="str">
        <f>IF(MasterTable!B71&lt;&gt;"",MasterTable!L71,"")</f>
        <v/>
      </c>
      <c r="J71" t="str">
        <f>IF(MasterTable!B71&lt;&gt;"",MasterTable!M71,"")</f>
        <v/>
      </c>
      <c r="K71" t="str">
        <f>IF(MasterTable!B71&lt;&gt;"",MasterTable!N71,"")</f>
        <v/>
      </c>
      <c r="L71" t="str">
        <f>IF(MasterTable!B71&lt;&gt;"",MasterTable!O71,"")</f>
        <v/>
      </c>
      <c r="M71" s="74" t="str">
        <f>IF(MasterTable!B71&lt;&gt;"",MasterTable!V71,"")</f>
        <v/>
      </c>
    </row>
    <row r="72" spans="1:13" x14ac:dyDescent="0.3">
      <c r="A72" t="str">
        <f>IF(MasterTable!B72&lt;&gt;"",MasterTable!B72,"")</f>
        <v/>
      </c>
      <c r="B72" t="str">
        <f>IF(AND(MasterTable!B72&lt;&gt;"",MasterTable!D72&lt;&gt;""),MasterTable!D72,"")</f>
        <v/>
      </c>
      <c r="C72" t="str">
        <f>IF(AND(MasterTable!B72&lt;&gt;"",MasterTable!E72&lt;&gt;""),MasterTable!E72,"")</f>
        <v/>
      </c>
      <c r="D72" t="str">
        <f>IF(AND(MasterTable!B72&lt;&gt;"",MasterTable!F72&lt;&gt;""),MasterTable!F72,"")</f>
        <v/>
      </c>
      <c r="E72" t="str">
        <f>IF(MasterTable!B72&lt;&gt;"",MasterTable!G72,"")</f>
        <v/>
      </c>
      <c r="F72" t="str">
        <f>IF(MasterTable!B72&lt;&gt;"",MasterTable!H72,"")</f>
        <v/>
      </c>
      <c r="G72" t="str">
        <f>IF(MasterTable!B72&lt;&gt;"",MasterTable!J72,"")</f>
        <v/>
      </c>
      <c r="H72" t="str">
        <f>IF(MasterTable!B72&lt;&gt;"",MasterTable!K72,"")</f>
        <v/>
      </c>
      <c r="I72" t="str">
        <f>IF(MasterTable!B72&lt;&gt;"",MasterTable!L72,"")</f>
        <v/>
      </c>
      <c r="J72" t="str">
        <f>IF(MasterTable!B72&lt;&gt;"",MasterTable!M72,"")</f>
        <v/>
      </c>
      <c r="K72" t="str">
        <f>IF(MasterTable!B72&lt;&gt;"",MasterTable!N72,"")</f>
        <v/>
      </c>
      <c r="L72" t="str">
        <f>IF(MasterTable!B72&lt;&gt;"",MasterTable!O72,"")</f>
        <v/>
      </c>
      <c r="M72" s="74" t="str">
        <f>IF(MasterTable!B72&lt;&gt;"",MasterTable!V72,"")</f>
        <v/>
      </c>
    </row>
    <row r="73" spans="1:13" x14ac:dyDescent="0.3">
      <c r="A73" t="str">
        <f>IF(MasterTable!B73&lt;&gt;"",MasterTable!B73,"")</f>
        <v/>
      </c>
      <c r="B73" t="str">
        <f>IF(AND(MasterTable!B73&lt;&gt;"",MasterTable!D73&lt;&gt;""),MasterTable!D73,"")</f>
        <v/>
      </c>
      <c r="C73" t="str">
        <f>IF(AND(MasterTable!B73&lt;&gt;"",MasterTable!E73&lt;&gt;""),MasterTable!E73,"")</f>
        <v/>
      </c>
      <c r="D73" t="str">
        <f>IF(AND(MasterTable!B73&lt;&gt;"",MasterTable!F73&lt;&gt;""),MasterTable!F73,"")</f>
        <v/>
      </c>
      <c r="E73" t="str">
        <f>IF(MasterTable!B73&lt;&gt;"",MasterTable!G73,"")</f>
        <v/>
      </c>
      <c r="F73" t="str">
        <f>IF(MasterTable!B73&lt;&gt;"",MasterTable!H73,"")</f>
        <v/>
      </c>
      <c r="G73" t="str">
        <f>IF(MasterTable!B73&lt;&gt;"",MasterTable!J73,"")</f>
        <v/>
      </c>
      <c r="H73" t="str">
        <f>IF(MasterTable!B73&lt;&gt;"",MasterTable!K73,"")</f>
        <v/>
      </c>
      <c r="I73" t="str">
        <f>IF(MasterTable!B73&lt;&gt;"",MasterTable!L73,"")</f>
        <v/>
      </c>
      <c r="J73" t="str">
        <f>IF(MasterTable!B73&lt;&gt;"",MasterTable!M73,"")</f>
        <v/>
      </c>
      <c r="K73" t="str">
        <f>IF(MasterTable!B73&lt;&gt;"",MasterTable!N73,"")</f>
        <v/>
      </c>
      <c r="L73" t="str">
        <f>IF(MasterTable!B73&lt;&gt;"",MasterTable!O73,"")</f>
        <v/>
      </c>
      <c r="M73" s="74" t="str">
        <f>IF(MasterTable!B73&lt;&gt;"",MasterTable!V73,"")</f>
        <v/>
      </c>
    </row>
    <row r="74" spans="1:13" x14ac:dyDescent="0.3">
      <c r="A74" t="str">
        <f>IF(MasterTable!B74&lt;&gt;"",MasterTable!B74,"")</f>
        <v/>
      </c>
      <c r="B74" t="str">
        <f>IF(AND(MasterTable!B74&lt;&gt;"",MasterTable!D74&lt;&gt;""),MasterTable!D74,"")</f>
        <v/>
      </c>
      <c r="C74" t="str">
        <f>IF(AND(MasterTable!B74&lt;&gt;"",MasterTable!E74&lt;&gt;""),MasterTable!E74,"")</f>
        <v/>
      </c>
      <c r="D74" t="str">
        <f>IF(AND(MasterTable!B74&lt;&gt;"",MasterTable!F74&lt;&gt;""),MasterTable!F74,"")</f>
        <v/>
      </c>
      <c r="E74" t="str">
        <f>IF(MasterTable!B74&lt;&gt;"",MasterTable!G74,"")</f>
        <v/>
      </c>
      <c r="F74" t="str">
        <f>IF(MasterTable!B74&lt;&gt;"",MasterTable!H74,"")</f>
        <v/>
      </c>
      <c r="G74" t="str">
        <f>IF(MasterTable!B74&lt;&gt;"",MasterTable!J74,"")</f>
        <v/>
      </c>
      <c r="H74" t="str">
        <f>IF(MasterTable!B74&lt;&gt;"",MasterTable!K74,"")</f>
        <v/>
      </c>
      <c r="I74" t="str">
        <f>IF(MasterTable!B74&lt;&gt;"",MasterTable!L74,"")</f>
        <v/>
      </c>
      <c r="J74" t="str">
        <f>IF(MasterTable!B74&lt;&gt;"",MasterTable!M74,"")</f>
        <v/>
      </c>
      <c r="K74" t="str">
        <f>IF(MasterTable!B74&lt;&gt;"",MasterTable!N74,"")</f>
        <v/>
      </c>
      <c r="L74" t="str">
        <f>IF(MasterTable!B74&lt;&gt;"",MasterTable!O74,"")</f>
        <v/>
      </c>
      <c r="M74" s="74" t="str">
        <f>IF(MasterTable!B74&lt;&gt;"",MasterTable!V74,"")</f>
        <v/>
      </c>
    </row>
    <row r="75" spans="1:13" x14ac:dyDescent="0.3">
      <c r="A75" t="str">
        <f>IF(MasterTable!B75&lt;&gt;"",MasterTable!B75,"")</f>
        <v/>
      </c>
      <c r="B75" t="str">
        <f>IF(AND(MasterTable!B75&lt;&gt;"",MasterTable!D75&lt;&gt;""),MasterTable!D75,"")</f>
        <v/>
      </c>
      <c r="C75" t="str">
        <f>IF(AND(MasterTable!B75&lt;&gt;"",MasterTable!E75&lt;&gt;""),MasterTable!E75,"")</f>
        <v/>
      </c>
      <c r="D75" t="str">
        <f>IF(AND(MasterTable!B75&lt;&gt;"",MasterTable!F75&lt;&gt;""),MasterTable!F75,"")</f>
        <v/>
      </c>
      <c r="E75" t="str">
        <f>IF(MasterTable!B75&lt;&gt;"",MasterTable!G75,"")</f>
        <v/>
      </c>
      <c r="F75" t="str">
        <f>IF(MasterTable!B75&lt;&gt;"",MasterTable!H75,"")</f>
        <v/>
      </c>
      <c r="G75" t="str">
        <f>IF(MasterTable!B75&lt;&gt;"",MasterTable!J75,"")</f>
        <v/>
      </c>
      <c r="H75" t="str">
        <f>IF(MasterTable!B75&lt;&gt;"",MasterTable!K75,"")</f>
        <v/>
      </c>
      <c r="I75" t="str">
        <f>IF(MasterTable!B75&lt;&gt;"",MasterTable!L75,"")</f>
        <v/>
      </c>
      <c r="J75" t="str">
        <f>IF(MasterTable!B75&lt;&gt;"",MasterTable!M75,"")</f>
        <v/>
      </c>
      <c r="K75" t="str">
        <f>IF(MasterTable!B75&lt;&gt;"",MasterTable!N75,"")</f>
        <v/>
      </c>
      <c r="L75" t="str">
        <f>IF(MasterTable!B75&lt;&gt;"",MasterTable!O75,"")</f>
        <v/>
      </c>
      <c r="M75" s="74" t="str">
        <f>IF(MasterTable!B75&lt;&gt;"",MasterTable!V75,"")</f>
        <v/>
      </c>
    </row>
    <row r="76" spans="1:13" x14ac:dyDescent="0.3">
      <c r="A76" t="str">
        <f>IF(MasterTable!B76&lt;&gt;"",MasterTable!B76,"")</f>
        <v/>
      </c>
      <c r="B76" t="str">
        <f>IF(AND(MasterTable!B76&lt;&gt;"",MasterTable!D76&lt;&gt;""),MasterTable!D76,"")</f>
        <v/>
      </c>
      <c r="C76" t="str">
        <f>IF(AND(MasterTable!B76&lt;&gt;"",MasterTable!E76&lt;&gt;""),MasterTable!E76,"")</f>
        <v/>
      </c>
      <c r="D76" t="str">
        <f>IF(AND(MasterTable!B76&lt;&gt;"",MasterTable!F76&lt;&gt;""),MasterTable!F76,"")</f>
        <v/>
      </c>
      <c r="E76" t="str">
        <f>IF(MasterTable!B76&lt;&gt;"",MasterTable!G76,"")</f>
        <v/>
      </c>
      <c r="F76" t="str">
        <f>IF(MasterTable!B76&lt;&gt;"",MasterTable!H76,"")</f>
        <v/>
      </c>
      <c r="G76" t="str">
        <f>IF(MasterTable!B76&lt;&gt;"",MasterTable!J76,"")</f>
        <v/>
      </c>
      <c r="H76" t="str">
        <f>IF(MasterTable!B76&lt;&gt;"",MasterTable!K76,"")</f>
        <v/>
      </c>
      <c r="I76" t="str">
        <f>IF(MasterTable!B76&lt;&gt;"",MasterTable!L76,"")</f>
        <v/>
      </c>
      <c r="J76" t="str">
        <f>IF(MasterTable!B76&lt;&gt;"",MasterTable!M76,"")</f>
        <v/>
      </c>
      <c r="K76" t="str">
        <f>IF(MasterTable!B76&lt;&gt;"",MasterTable!N76,"")</f>
        <v/>
      </c>
      <c r="L76" t="str">
        <f>IF(MasterTable!B76&lt;&gt;"",MasterTable!O76,"")</f>
        <v/>
      </c>
      <c r="M76" s="74" t="str">
        <f>IF(MasterTable!B76&lt;&gt;"",MasterTable!V76,"")</f>
        <v/>
      </c>
    </row>
    <row r="77" spans="1:13" x14ac:dyDescent="0.3">
      <c r="A77" t="str">
        <f>IF(MasterTable!B77&lt;&gt;"",MasterTable!B77,"")</f>
        <v/>
      </c>
      <c r="B77" t="str">
        <f>IF(AND(MasterTable!B77&lt;&gt;"",MasterTable!D77&lt;&gt;""),MasterTable!D77,"")</f>
        <v/>
      </c>
      <c r="C77" t="str">
        <f>IF(AND(MasterTable!B77&lt;&gt;"",MasterTable!E77&lt;&gt;""),MasterTable!E77,"")</f>
        <v/>
      </c>
      <c r="D77" t="str">
        <f>IF(AND(MasterTable!B77&lt;&gt;"",MasterTable!F77&lt;&gt;""),MasterTable!F77,"")</f>
        <v/>
      </c>
      <c r="E77" t="str">
        <f>IF(MasterTable!B77&lt;&gt;"",MasterTable!G77,"")</f>
        <v/>
      </c>
      <c r="F77" t="str">
        <f>IF(MasterTable!B77&lt;&gt;"",MasterTable!H77,"")</f>
        <v/>
      </c>
      <c r="G77" t="str">
        <f>IF(MasterTable!B77&lt;&gt;"",MasterTable!J77,"")</f>
        <v/>
      </c>
      <c r="H77" t="str">
        <f>IF(MasterTable!B77&lt;&gt;"",MasterTable!K77,"")</f>
        <v/>
      </c>
      <c r="I77" t="str">
        <f>IF(MasterTable!B77&lt;&gt;"",MasterTable!L77,"")</f>
        <v/>
      </c>
      <c r="J77" t="str">
        <f>IF(MasterTable!B77&lt;&gt;"",MasterTable!M77,"")</f>
        <v/>
      </c>
      <c r="K77" t="str">
        <f>IF(MasterTable!B77&lt;&gt;"",MasterTable!N77,"")</f>
        <v/>
      </c>
      <c r="L77" t="str">
        <f>IF(MasterTable!B77&lt;&gt;"",MasterTable!O77,"")</f>
        <v/>
      </c>
      <c r="M77" s="74" t="str">
        <f>IF(MasterTable!B77&lt;&gt;"",MasterTable!V77,"")</f>
        <v/>
      </c>
    </row>
    <row r="78" spans="1:13" x14ac:dyDescent="0.3">
      <c r="A78" t="str">
        <f>IF(MasterTable!B78&lt;&gt;"",MasterTable!B78,"")</f>
        <v/>
      </c>
      <c r="B78" t="str">
        <f>IF(AND(MasterTable!B78&lt;&gt;"",MasterTable!D78&lt;&gt;""),MasterTable!D78,"")</f>
        <v/>
      </c>
      <c r="C78" t="str">
        <f>IF(AND(MasterTable!B78&lt;&gt;"",MasterTable!E78&lt;&gt;""),MasterTable!E78,"")</f>
        <v/>
      </c>
      <c r="D78" t="str">
        <f>IF(AND(MasterTable!B78&lt;&gt;"",MasterTable!F78&lt;&gt;""),MasterTable!F78,"")</f>
        <v/>
      </c>
      <c r="E78" t="str">
        <f>IF(MasterTable!B78&lt;&gt;"",MasterTable!G78,"")</f>
        <v/>
      </c>
      <c r="F78" t="str">
        <f>IF(MasterTable!B78&lt;&gt;"",MasterTable!H78,"")</f>
        <v/>
      </c>
      <c r="G78" t="str">
        <f>IF(MasterTable!B78&lt;&gt;"",MasterTable!J78,"")</f>
        <v/>
      </c>
      <c r="H78" t="str">
        <f>IF(MasterTable!B78&lt;&gt;"",MasterTable!K78,"")</f>
        <v/>
      </c>
      <c r="I78" t="str">
        <f>IF(MasterTable!B78&lt;&gt;"",MasterTable!L78,"")</f>
        <v/>
      </c>
      <c r="J78" t="str">
        <f>IF(MasterTable!B78&lt;&gt;"",MasterTable!M78,"")</f>
        <v/>
      </c>
      <c r="K78" t="str">
        <f>IF(MasterTable!B78&lt;&gt;"",MasterTable!N78,"")</f>
        <v/>
      </c>
      <c r="L78" t="str">
        <f>IF(MasterTable!B78&lt;&gt;"",MasterTable!O78,"")</f>
        <v/>
      </c>
      <c r="M78" s="74" t="str">
        <f>IF(MasterTable!B78&lt;&gt;"",MasterTable!V78,"")</f>
        <v/>
      </c>
    </row>
    <row r="79" spans="1:13" x14ac:dyDescent="0.3">
      <c r="A79" t="str">
        <f>IF(MasterTable!B79&lt;&gt;"",MasterTable!B79,"")</f>
        <v/>
      </c>
      <c r="B79" t="str">
        <f>IF(AND(MasterTable!B79&lt;&gt;"",MasterTable!D79&lt;&gt;""),MasterTable!D79,"")</f>
        <v/>
      </c>
      <c r="C79" t="str">
        <f>IF(AND(MasterTable!B79&lt;&gt;"",MasterTable!E79&lt;&gt;""),MasterTable!E79,"")</f>
        <v/>
      </c>
      <c r="D79" t="str">
        <f>IF(AND(MasterTable!B79&lt;&gt;"",MasterTable!F79&lt;&gt;""),MasterTable!F79,"")</f>
        <v/>
      </c>
      <c r="E79" t="str">
        <f>IF(MasterTable!B79&lt;&gt;"",MasterTable!G79,"")</f>
        <v/>
      </c>
      <c r="F79" t="str">
        <f>IF(MasterTable!B79&lt;&gt;"",MasterTable!H79,"")</f>
        <v/>
      </c>
      <c r="G79" t="str">
        <f>IF(MasterTable!B79&lt;&gt;"",MasterTable!J79,"")</f>
        <v/>
      </c>
      <c r="H79" t="str">
        <f>IF(MasterTable!B79&lt;&gt;"",MasterTable!K79,"")</f>
        <v/>
      </c>
      <c r="I79" t="str">
        <f>IF(MasterTable!B79&lt;&gt;"",MasterTable!L79,"")</f>
        <v/>
      </c>
      <c r="J79" t="str">
        <f>IF(MasterTable!B79&lt;&gt;"",MasterTable!M79,"")</f>
        <v/>
      </c>
      <c r="K79" t="str">
        <f>IF(MasterTable!B79&lt;&gt;"",MasterTable!N79,"")</f>
        <v/>
      </c>
      <c r="L79" t="str">
        <f>IF(MasterTable!B79&lt;&gt;"",MasterTable!O79,"")</f>
        <v/>
      </c>
      <c r="M79" s="74" t="str">
        <f>IF(MasterTable!B79&lt;&gt;"",MasterTable!V79,"")</f>
        <v/>
      </c>
    </row>
    <row r="80" spans="1:13" x14ac:dyDescent="0.3">
      <c r="A80" t="str">
        <f>IF(MasterTable!B80&lt;&gt;"",MasterTable!B80,"")</f>
        <v/>
      </c>
      <c r="B80" t="str">
        <f>IF(AND(MasterTable!B80&lt;&gt;"",MasterTable!D80&lt;&gt;""),MasterTable!D80,"")</f>
        <v/>
      </c>
      <c r="C80" t="str">
        <f>IF(AND(MasterTable!B80&lt;&gt;"",MasterTable!E80&lt;&gt;""),MasterTable!E80,"")</f>
        <v/>
      </c>
      <c r="D80" t="str">
        <f>IF(AND(MasterTable!B80&lt;&gt;"",MasterTable!F80&lt;&gt;""),MasterTable!F80,"")</f>
        <v/>
      </c>
      <c r="E80" t="str">
        <f>IF(MasterTable!B80&lt;&gt;"",MasterTable!G80,"")</f>
        <v/>
      </c>
      <c r="F80" t="str">
        <f>IF(MasterTable!B80&lt;&gt;"",MasterTable!H80,"")</f>
        <v/>
      </c>
      <c r="G80" t="str">
        <f>IF(MasterTable!B80&lt;&gt;"",MasterTable!J80,"")</f>
        <v/>
      </c>
      <c r="H80" t="str">
        <f>IF(MasterTable!B80&lt;&gt;"",MasterTable!K80,"")</f>
        <v/>
      </c>
      <c r="I80" t="str">
        <f>IF(MasterTable!B80&lt;&gt;"",MasterTable!L80,"")</f>
        <v/>
      </c>
      <c r="J80" t="str">
        <f>IF(MasterTable!B80&lt;&gt;"",MasterTable!M80,"")</f>
        <v/>
      </c>
      <c r="K80" t="str">
        <f>IF(MasterTable!B80&lt;&gt;"",MasterTable!N80,"")</f>
        <v/>
      </c>
      <c r="L80" t="str">
        <f>IF(MasterTable!B80&lt;&gt;"",MasterTable!O80,"")</f>
        <v/>
      </c>
      <c r="M80" s="74" t="str">
        <f>IF(MasterTable!B80&lt;&gt;"",MasterTable!V80,"")</f>
        <v/>
      </c>
    </row>
    <row r="81" spans="1:13" x14ac:dyDescent="0.3">
      <c r="A81" t="str">
        <f>IF(MasterTable!B81&lt;&gt;"",MasterTable!B81,"")</f>
        <v/>
      </c>
      <c r="B81" t="str">
        <f>IF(AND(MasterTable!B81&lt;&gt;"",MasterTable!D81&lt;&gt;""),MasterTable!D81,"")</f>
        <v/>
      </c>
      <c r="C81" t="str">
        <f>IF(AND(MasterTable!B81&lt;&gt;"",MasterTable!E81&lt;&gt;""),MasterTable!E81,"")</f>
        <v/>
      </c>
      <c r="D81" t="str">
        <f>IF(AND(MasterTable!B81&lt;&gt;"",MasterTable!F81&lt;&gt;""),MasterTable!F81,"")</f>
        <v/>
      </c>
      <c r="E81" t="str">
        <f>IF(MasterTable!B81&lt;&gt;"",MasterTable!G81,"")</f>
        <v/>
      </c>
      <c r="F81" t="str">
        <f>IF(MasterTable!B81&lt;&gt;"",MasterTable!H81,"")</f>
        <v/>
      </c>
      <c r="G81" t="str">
        <f>IF(MasterTable!B81&lt;&gt;"",MasterTable!J81,"")</f>
        <v/>
      </c>
      <c r="H81" t="str">
        <f>IF(MasterTable!B81&lt;&gt;"",MasterTable!K81,"")</f>
        <v/>
      </c>
      <c r="I81" t="str">
        <f>IF(MasterTable!B81&lt;&gt;"",MasterTable!L81,"")</f>
        <v/>
      </c>
      <c r="J81" t="str">
        <f>IF(MasterTable!B81&lt;&gt;"",MasterTable!M81,"")</f>
        <v/>
      </c>
      <c r="K81" t="str">
        <f>IF(MasterTable!B81&lt;&gt;"",MasterTable!N81,"")</f>
        <v/>
      </c>
      <c r="L81" t="str">
        <f>IF(MasterTable!B81&lt;&gt;"",MasterTable!O81,"")</f>
        <v/>
      </c>
      <c r="M81" s="74" t="str">
        <f>IF(MasterTable!B81&lt;&gt;"",MasterTable!V81,"")</f>
        <v/>
      </c>
    </row>
    <row r="82" spans="1:13" x14ac:dyDescent="0.3">
      <c r="A82" t="str">
        <f>IF(MasterTable!B82&lt;&gt;"",MasterTable!B82,"")</f>
        <v/>
      </c>
      <c r="B82" t="str">
        <f>IF(AND(MasterTable!B82&lt;&gt;"",MasterTable!D82&lt;&gt;""),MasterTable!D82,"")</f>
        <v/>
      </c>
      <c r="C82" t="str">
        <f>IF(AND(MasterTable!B82&lt;&gt;"",MasterTable!E82&lt;&gt;""),MasterTable!E82,"")</f>
        <v/>
      </c>
      <c r="D82" t="str">
        <f>IF(AND(MasterTable!B82&lt;&gt;"",MasterTable!F82&lt;&gt;""),MasterTable!F82,"")</f>
        <v/>
      </c>
      <c r="E82" t="str">
        <f>IF(MasterTable!B82&lt;&gt;"",MasterTable!G82,"")</f>
        <v/>
      </c>
      <c r="F82" t="str">
        <f>IF(MasterTable!B82&lt;&gt;"",MasterTable!H82,"")</f>
        <v/>
      </c>
      <c r="G82" t="str">
        <f>IF(MasterTable!B82&lt;&gt;"",MasterTable!J82,"")</f>
        <v/>
      </c>
      <c r="H82" t="str">
        <f>IF(MasterTable!B82&lt;&gt;"",MasterTable!K82,"")</f>
        <v/>
      </c>
      <c r="I82" t="str">
        <f>IF(MasterTable!B82&lt;&gt;"",MasterTable!L82,"")</f>
        <v/>
      </c>
      <c r="J82" t="str">
        <f>IF(MasterTable!B82&lt;&gt;"",MasterTable!M82,"")</f>
        <v/>
      </c>
      <c r="K82" t="str">
        <f>IF(MasterTable!B82&lt;&gt;"",MasterTable!N82,"")</f>
        <v/>
      </c>
      <c r="L82" t="str">
        <f>IF(MasterTable!B82&lt;&gt;"",MasterTable!O82,"")</f>
        <v/>
      </c>
      <c r="M82" s="74" t="str">
        <f>IF(MasterTable!B82&lt;&gt;"",MasterTable!V82,"")</f>
        <v/>
      </c>
    </row>
    <row r="83" spans="1:13" x14ac:dyDescent="0.3">
      <c r="A83" t="str">
        <f>IF(MasterTable!B83&lt;&gt;"",MasterTable!B83,"")</f>
        <v/>
      </c>
      <c r="B83" t="str">
        <f>IF(AND(MasterTable!B83&lt;&gt;"",MasterTable!D83&lt;&gt;""),MasterTable!D83,"")</f>
        <v/>
      </c>
      <c r="C83" t="str">
        <f>IF(AND(MasterTable!B83&lt;&gt;"",MasterTable!E83&lt;&gt;""),MasterTable!E83,"")</f>
        <v/>
      </c>
      <c r="D83" t="str">
        <f>IF(AND(MasterTable!B83&lt;&gt;"",MasterTable!F83&lt;&gt;""),MasterTable!F83,"")</f>
        <v/>
      </c>
      <c r="E83" t="str">
        <f>IF(MasterTable!B83&lt;&gt;"",MasterTable!G83,"")</f>
        <v/>
      </c>
      <c r="F83" t="str">
        <f>IF(MasterTable!B83&lt;&gt;"",MasterTable!H83,"")</f>
        <v/>
      </c>
      <c r="G83" t="str">
        <f>IF(MasterTable!B83&lt;&gt;"",MasterTable!J83,"")</f>
        <v/>
      </c>
      <c r="H83" t="str">
        <f>IF(MasterTable!B83&lt;&gt;"",MasterTable!K83,"")</f>
        <v/>
      </c>
      <c r="I83" t="str">
        <f>IF(MasterTable!B83&lt;&gt;"",MasterTable!L83,"")</f>
        <v/>
      </c>
      <c r="J83" t="str">
        <f>IF(MasterTable!B83&lt;&gt;"",MasterTable!M83,"")</f>
        <v/>
      </c>
      <c r="K83" t="str">
        <f>IF(MasterTable!B83&lt;&gt;"",MasterTable!N83,"")</f>
        <v/>
      </c>
      <c r="L83" t="str">
        <f>IF(MasterTable!B83&lt;&gt;"",MasterTable!O83,"")</f>
        <v/>
      </c>
      <c r="M83" s="74" t="str">
        <f>IF(MasterTable!B83&lt;&gt;"",MasterTable!V83,"")</f>
        <v/>
      </c>
    </row>
    <row r="84" spans="1:13" x14ac:dyDescent="0.3">
      <c r="A84" t="str">
        <f>IF(MasterTable!B84&lt;&gt;"",MasterTable!B84,"")</f>
        <v/>
      </c>
      <c r="B84" t="str">
        <f>IF(AND(MasterTable!B84&lt;&gt;"",MasterTable!D84&lt;&gt;""),MasterTable!D84,"")</f>
        <v/>
      </c>
      <c r="C84" t="str">
        <f>IF(AND(MasterTable!B84&lt;&gt;"",MasterTable!E84&lt;&gt;""),MasterTable!E84,"")</f>
        <v/>
      </c>
      <c r="D84" t="str">
        <f>IF(AND(MasterTable!B84&lt;&gt;"",MasterTable!F84&lt;&gt;""),MasterTable!F84,"")</f>
        <v/>
      </c>
      <c r="E84" t="str">
        <f>IF(MasterTable!B84&lt;&gt;"",MasterTable!G84,"")</f>
        <v/>
      </c>
      <c r="F84" t="str">
        <f>IF(MasterTable!B84&lt;&gt;"",MasterTable!H84,"")</f>
        <v/>
      </c>
      <c r="G84" t="str">
        <f>IF(MasterTable!B84&lt;&gt;"",MasterTable!J84,"")</f>
        <v/>
      </c>
      <c r="H84" t="str">
        <f>IF(MasterTable!B84&lt;&gt;"",MasterTable!K84,"")</f>
        <v/>
      </c>
      <c r="I84" t="str">
        <f>IF(MasterTable!B84&lt;&gt;"",MasterTable!L84,"")</f>
        <v/>
      </c>
      <c r="J84" t="str">
        <f>IF(MasterTable!B84&lt;&gt;"",MasterTable!M84,"")</f>
        <v/>
      </c>
      <c r="K84" t="str">
        <f>IF(MasterTable!B84&lt;&gt;"",MasterTable!N84,"")</f>
        <v/>
      </c>
      <c r="L84" t="str">
        <f>IF(MasterTable!B84&lt;&gt;"",MasterTable!O84,"")</f>
        <v/>
      </c>
      <c r="M84" s="74" t="str">
        <f>IF(MasterTable!B84&lt;&gt;"",MasterTable!V84,"")</f>
        <v/>
      </c>
    </row>
    <row r="85" spans="1:13" x14ac:dyDescent="0.3">
      <c r="A85" t="str">
        <f>IF(MasterTable!B85&lt;&gt;"",MasterTable!B85,"")</f>
        <v/>
      </c>
      <c r="B85" t="str">
        <f>IF(AND(MasterTable!B85&lt;&gt;"",MasterTable!D85&lt;&gt;""),MasterTable!D85,"")</f>
        <v/>
      </c>
      <c r="C85" t="str">
        <f>IF(AND(MasterTable!B85&lt;&gt;"",MasterTable!E85&lt;&gt;""),MasterTable!E85,"")</f>
        <v/>
      </c>
      <c r="D85" t="str">
        <f>IF(AND(MasterTable!B85&lt;&gt;"",MasterTable!F85&lt;&gt;""),MasterTable!F85,"")</f>
        <v/>
      </c>
      <c r="E85" t="str">
        <f>IF(MasterTable!B85&lt;&gt;"",MasterTable!G85,"")</f>
        <v/>
      </c>
      <c r="F85" t="str">
        <f>IF(MasterTable!B85&lt;&gt;"",MasterTable!H85,"")</f>
        <v/>
      </c>
      <c r="G85" t="str">
        <f>IF(MasterTable!B85&lt;&gt;"",MasterTable!J85,"")</f>
        <v/>
      </c>
      <c r="H85" t="str">
        <f>IF(MasterTable!B85&lt;&gt;"",MasterTable!K85,"")</f>
        <v/>
      </c>
      <c r="I85" t="str">
        <f>IF(MasterTable!B85&lt;&gt;"",MasterTable!L85,"")</f>
        <v/>
      </c>
      <c r="J85" t="str">
        <f>IF(MasterTable!B85&lt;&gt;"",MasterTable!M85,"")</f>
        <v/>
      </c>
      <c r="K85" t="str">
        <f>IF(MasterTable!B85&lt;&gt;"",MasterTable!N85,"")</f>
        <v/>
      </c>
      <c r="L85" t="str">
        <f>IF(MasterTable!B85&lt;&gt;"",MasterTable!O85,"")</f>
        <v/>
      </c>
      <c r="M85" s="74" t="str">
        <f>IF(MasterTable!B85&lt;&gt;"",MasterTable!V85,"")</f>
        <v/>
      </c>
    </row>
    <row r="86" spans="1:13" x14ac:dyDescent="0.3">
      <c r="A86" t="str">
        <f>IF(MasterTable!B86&lt;&gt;"",MasterTable!B86,"")</f>
        <v/>
      </c>
      <c r="B86" t="str">
        <f>IF(AND(MasterTable!B86&lt;&gt;"",MasterTable!D86&lt;&gt;""),MasterTable!D86,"")</f>
        <v/>
      </c>
      <c r="C86" t="str">
        <f>IF(AND(MasterTable!B86&lt;&gt;"",MasterTable!E86&lt;&gt;""),MasterTable!E86,"")</f>
        <v/>
      </c>
      <c r="D86" t="str">
        <f>IF(AND(MasterTable!B86&lt;&gt;"",MasterTable!F86&lt;&gt;""),MasterTable!F86,"")</f>
        <v/>
      </c>
      <c r="E86" t="str">
        <f>IF(MasterTable!B86&lt;&gt;"",MasterTable!G86,"")</f>
        <v/>
      </c>
      <c r="F86" t="str">
        <f>IF(MasterTable!B86&lt;&gt;"",MasterTable!H86,"")</f>
        <v/>
      </c>
      <c r="G86" t="str">
        <f>IF(MasterTable!B86&lt;&gt;"",MasterTable!J86,"")</f>
        <v/>
      </c>
      <c r="H86" t="str">
        <f>IF(MasterTable!B86&lt;&gt;"",MasterTable!K86,"")</f>
        <v/>
      </c>
      <c r="I86" t="str">
        <f>IF(MasterTable!B86&lt;&gt;"",MasterTable!L86,"")</f>
        <v/>
      </c>
      <c r="J86" t="str">
        <f>IF(MasterTable!B86&lt;&gt;"",MasterTable!M86,"")</f>
        <v/>
      </c>
      <c r="K86" t="str">
        <f>IF(MasterTable!B86&lt;&gt;"",MasterTable!N86,"")</f>
        <v/>
      </c>
      <c r="L86" t="str">
        <f>IF(MasterTable!B86&lt;&gt;"",MasterTable!O86,"")</f>
        <v/>
      </c>
      <c r="M86" s="74" t="str">
        <f>IF(MasterTable!B86&lt;&gt;"",MasterTable!V86,"")</f>
        <v/>
      </c>
    </row>
    <row r="87" spans="1:13" x14ac:dyDescent="0.3">
      <c r="A87" t="str">
        <f>IF(MasterTable!B87&lt;&gt;"",MasterTable!B87,"")</f>
        <v/>
      </c>
      <c r="B87" t="str">
        <f>IF(AND(MasterTable!B87&lt;&gt;"",MasterTable!D87&lt;&gt;""),MasterTable!D87,"")</f>
        <v/>
      </c>
      <c r="C87" t="str">
        <f>IF(AND(MasterTable!B87&lt;&gt;"",MasterTable!E87&lt;&gt;""),MasterTable!E87,"")</f>
        <v/>
      </c>
      <c r="D87" t="str">
        <f>IF(AND(MasterTable!B87&lt;&gt;"",MasterTable!F87&lt;&gt;""),MasterTable!F87,"")</f>
        <v/>
      </c>
      <c r="E87" t="str">
        <f>IF(MasterTable!B87&lt;&gt;"",MasterTable!G87,"")</f>
        <v/>
      </c>
      <c r="F87" t="str">
        <f>IF(MasterTable!B87&lt;&gt;"",MasterTable!H87,"")</f>
        <v/>
      </c>
      <c r="G87" t="str">
        <f>IF(MasterTable!B87&lt;&gt;"",MasterTable!J87,"")</f>
        <v/>
      </c>
      <c r="H87" t="str">
        <f>IF(MasterTable!B87&lt;&gt;"",MasterTable!K87,"")</f>
        <v/>
      </c>
      <c r="I87" t="str">
        <f>IF(MasterTable!B87&lt;&gt;"",MasterTable!L87,"")</f>
        <v/>
      </c>
      <c r="J87" t="str">
        <f>IF(MasterTable!B87&lt;&gt;"",MasterTable!M87,"")</f>
        <v/>
      </c>
      <c r="K87" t="str">
        <f>IF(MasterTable!B87&lt;&gt;"",MasterTable!N87,"")</f>
        <v/>
      </c>
      <c r="L87" t="str">
        <f>IF(MasterTable!B87&lt;&gt;"",MasterTable!O87,"")</f>
        <v/>
      </c>
      <c r="M87" s="74" t="str">
        <f>IF(MasterTable!B87&lt;&gt;"",MasterTable!V87,"")</f>
        <v/>
      </c>
    </row>
    <row r="88" spans="1:13" x14ac:dyDescent="0.3">
      <c r="A88" t="str">
        <f>IF(MasterTable!B88&lt;&gt;"",MasterTable!B88,"")</f>
        <v/>
      </c>
      <c r="B88" t="str">
        <f>IF(AND(MasterTable!B88&lt;&gt;"",MasterTable!D88&lt;&gt;""),MasterTable!D88,"")</f>
        <v/>
      </c>
      <c r="C88" t="str">
        <f>IF(AND(MasterTable!B88&lt;&gt;"",MasterTable!E88&lt;&gt;""),MasterTable!E88,"")</f>
        <v/>
      </c>
      <c r="D88" t="str">
        <f>IF(AND(MasterTable!B88&lt;&gt;"",MasterTable!F88&lt;&gt;""),MasterTable!F88,"")</f>
        <v/>
      </c>
      <c r="E88" t="str">
        <f>IF(MasterTable!B88&lt;&gt;"",MasterTable!G88,"")</f>
        <v/>
      </c>
      <c r="F88" t="str">
        <f>IF(MasterTable!B88&lt;&gt;"",MasterTable!H88,"")</f>
        <v/>
      </c>
      <c r="G88" t="str">
        <f>IF(MasterTable!B88&lt;&gt;"",MasterTable!J88,"")</f>
        <v/>
      </c>
      <c r="H88" t="str">
        <f>IF(MasterTable!B88&lt;&gt;"",MasterTable!K88,"")</f>
        <v/>
      </c>
      <c r="I88" t="str">
        <f>IF(MasterTable!B88&lt;&gt;"",MasterTable!L88,"")</f>
        <v/>
      </c>
      <c r="J88" t="str">
        <f>IF(MasterTable!B88&lt;&gt;"",MasterTable!M88,"")</f>
        <v/>
      </c>
      <c r="K88" t="str">
        <f>IF(MasterTable!B88&lt;&gt;"",MasterTable!N88,"")</f>
        <v/>
      </c>
      <c r="L88" t="str">
        <f>IF(MasterTable!B88&lt;&gt;"",MasterTable!O88,"")</f>
        <v/>
      </c>
      <c r="M88" s="74" t="str">
        <f>IF(MasterTable!B88&lt;&gt;"",MasterTable!V88,"")</f>
        <v/>
      </c>
    </row>
    <row r="89" spans="1:13" x14ac:dyDescent="0.3">
      <c r="A89" t="str">
        <f>IF(MasterTable!B89&lt;&gt;"",MasterTable!B89,"")</f>
        <v/>
      </c>
      <c r="B89" t="str">
        <f>IF(AND(MasterTable!B89&lt;&gt;"",MasterTable!D89&lt;&gt;""),MasterTable!D89,"")</f>
        <v/>
      </c>
      <c r="C89" t="str">
        <f>IF(AND(MasterTable!B89&lt;&gt;"",MasterTable!E89&lt;&gt;""),MasterTable!E89,"")</f>
        <v/>
      </c>
      <c r="D89" t="str">
        <f>IF(AND(MasterTable!B89&lt;&gt;"",MasterTable!F89&lt;&gt;""),MasterTable!F89,"")</f>
        <v/>
      </c>
      <c r="E89" t="str">
        <f>IF(MasterTable!B89&lt;&gt;"",MasterTable!G89,"")</f>
        <v/>
      </c>
      <c r="F89" t="str">
        <f>IF(MasterTable!B89&lt;&gt;"",MasterTable!H89,"")</f>
        <v/>
      </c>
      <c r="G89" t="str">
        <f>IF(MasterTable!B89&lt;&gt;"",MasterTable!J89,"")</f>
        <v/>
      </c>
      <c r="H89" t="str">
        <f>IF(MasterTable!B89&lt;&gt;"",MasterTable!K89,"")</f>
        <v/>
      </c>
      <c r="I89" t="str">
        <f>IF(MasterTable!B89&lt;&gt;"",MasterTable!L89,"")</f>
        <v/>
      </c>
      <c r="J89" t="str">
        <f>IF(MasterTable!B89&lt;&gt;"",MasterTable!M89,"")</f>
        <v/>
      </c>
      <c r="K89" t="str">
        <f>IF(MasterTable!B89&lt;&gt;"",MasterTable!N89,"")</f>
        <v/>
      </c>
      <c r="L89" t="str">
        <f>IF(MasterTable!B89&lt;&gt;"",MasterTable!O89,"")</f>
        <v/>
      </c>
      <c r="M89" s="74" t="str">
        <f>IF(MasterTable!B89&lt;&gt;"",MasterTable!V89,"")</f>
        <v/>
      </c>
    </row>
    <row r="90" spans="1:13" x14ac:dyDescent="0.3">
      <c r="A90" t="str">
        <f>IF(MasterTable!B90&lt;&gt;"",MasterTable!B90,"")</f>
        <v/>
      </c>
      <c r="B90" t="str">
        <f>IF(AND(MasterTable!B90&lt;&gt;"",MasterTable!D90&lt;&gt;""),MasterTable!D90,"")</f>
        <v/>
      </c>
      <c r="C90" t="str">
        <f>IF(AND(MasterTable!B90&lt;&gt;"",MasterTable!E90&lt;&gt;""),MasterTable!E90,"")</f>
        <v/>
      </c>
      <c r="D90" t="str">
        <f>IF(AND(MasterTable!B90&lt;&gt;"",MasterTable!F90&lt;&gt;""),MasterTable!F90,"")</f>
        <v/>
      </c>
      <c r="E90" t="str">
        <f>IF(MasterTable!B90&lt;&gt;"",MasterTable!G90,"")</f>
        <v/>
      </c>
      <c r="F90" t="str">
        <f>IF(MasterTable!B90&lt;&gt;"",MasterTable!H90,"")</f>
        <v/>
      </c>
      <c r="G90" t="str">
        <f>IF(MasterTable!B90&lt;&gt;"",MasterTable!J90,"")</f>
        <v/>
      </c>
      <c r="H90" t="str">
        <f>IF(MasterTable!B90&lt;&gt;"",MasterTable!K90,"")</f>
        <v/>
      </c>
      <c r="I90" t="str">
        <f>IF(MasterTable!B90&lt;&gt;"",MasterTable!L90,"")</f>
        <v/>
      </c>
      <c r="J90" t="str">
        <f>IF(MasterTable!B90&lt;&gt;"",MasterTable!M90,"")</f>
        <v/>
      </c>
      <c r="K90" t="str">
        <f>IF(MasterTable!B90&lt;&gt;"",MasterTable!N90,"")</f>
        <v/>
      </c>
      <c r="L90" t="str">
        <f>IF(MasterTable!B90&lt;&gt;"",MasterTable!O90,"")</f>
        <v/>
      </c>
      <c r="M90" s="74" t="str">
        <f>IF(MasterTable!B90&lt;&gt;"",MasterTable!V90,"")</f>
        <v/>
      </c>
    </row>
    <row r="91" spans="1:13" x14ac:dyDescent="0.3">
      <c r="A91" t="str">
        <f>IF(MasterTable!B91&lt;&gt;"",MasterTable!B91,"")</f>
        <v/>
      </c>
      <c r="B91" t="str">
        <f>IF(AND(MasterTable!B91&lt;&gt;"",MasterTable!D91&lt;&gt;""),MasterTable!D91,"")</f>
        <v/>
      </c>
      <c r="C91" t="str">
        <f>IF(AND(MasterTable!B91&lt;&gt;"",MasterTable!E91&lt;&gt;""),MasterTable!E91,"")</f>
        <v/>
      </c>
      <c r="D91" t="str">
        <f>IF(AND(MasterTable!B91&lt;&gt;"",MasterTable!F91&lt;&gt;""),MasterTable!F91,"")</f>
        <v/>
      </c>
      <c r="E91" t="str">
        <f>IF(MasterTable!B91&lt;&gt;"",MasterTable!G91,"")</f>
        <v/>
      </c>
      <c r="F91" t="str">
        <f>IF(MasterTable!B91&lt;&gt;"",MasterTable!H91,"")</f>
        <v/>
      </c>
      <c r="G91" t="str">
        <f>IF(MasterTable!B91&lt;&gt;"",MasterTable!J91,"")</f>
        <v/>
      </c>
      <c r="H91" t="str">
        <f>IF(MasterTable!B91&lt;&gt;"",MasterTable!K91,"")</f>
        <v/>
      </c>
      <c r="I91" t="str">
        <f>IF(MasterTable!B91&lt;&gt;"",MasterTable!L91,"")</f>
        <v/>
      </c>
      <c r="J91" t="str">
        <f>IF(MasterTable!B91&lt;&gt;"",MasterTable!M91,"")</f>
        <v/>
      </c>
      <c r="K91" t="str">
        <f>IF(MasterTable!B91&lt;&gt;"",MasterTable!N91,"")</f>
        <v/>
      </c>
      <c r="L91" t="str">
        <f>IF(MasterTable!B91&lt;&gt;"",MasterTable!O91,"")</f>
        <v/>
      </c>
      <c r="M91" s="74" t="str">
        <f>IF(MasterTable!B91&lt;&gt;"",MasterTable!V91,"")</f>
        <v/>
      </c>
    </row>
    <row r="92" spans="1:13" x14ac:dyDescent="0.3">
      <c r="A92" t="str">
        <f>IF(MasterTable!B92&lt;&gt;"",MasterTable!B92,"")</f>
        <v/>
      </c>
      <c r="B92" t="str">
        <f>IF(AND(MasterTable!B92&lt;&gt;"",MasterTable!D92&lt;&gt;""),MasterTable!D92,"")</f>
        <v/>
      </c>
      <c r="C92" t="str">
        <f>IF(AND(MasterTable!B92&lt;&gt;"",MasterTable!E92&lt;&gt;""),MasterTable!E92,"")</f>
        <v/>
      </c>
      <c r="D92" t="str">
        <f>IF(AND(MasterTable!B92&lt;&gt;"",MasterTable!F92&lt;&gt;""),MasterTable!F92,"")</f>
        <v/>
      </c>
      <c r="E92" t="str">
        <f>IF(MasterTable!B92&lt;&gt;"",MasterTable!G92,"")</f>
        <v/>
      </c>
      <c r="F92" t="str">
        <f>IF(MasterTable!B92&lt;&gt;"",MasterTable!H92,"")</f>
        <v/>
      </c>
      <c r="G92" t="str">
        <f>IF(MasterTable!B92&lt;&gt;"",MasterTable!J92,"")</f>
        <v/>
      </c>
      <c r="H92" t="str">
        <f>IF(MasterTable!B92&lt;&gt;"",MasterTable!K92,"")</f>
        <v/>
      </c>
      <c r="I92" t="str">
        <f>IF(MasterTable!B92&lt;&gt;"",MasterTable!L92,"")</f>
        <v/>
      </c>
      <c r="J92" t="str">
        <f>IF(MasterTable!B92&lt;&gt;"",MasterTable!M92,"")</f>
        <v/>
      </c>
      <c r="K92" t="str">
        <f>IF(MasterTable!B92&lt;&gt;"",MasterTable!N92,"")</f>
        <v/>
      </c>
      <c r="L92" t="str">
        <f>IF(MasterTable!B92&lt;&gt;"",MasterTable!O92,"")</f>
        <v/>
      </c>
      <c r="M92" s="74" t="str">
        <f>IF(MasterTable!B92&lt;&gt;"",MasterTable!V92,"")</f>
        <v/>
      </c>
    </row>
    <row r="93" spans="1:13" x14ac:dyDescent="0.3">
      <c r="A93" t="str">
        <f>IF(MasterTable!B93&lt;&gt;"",MasterTable!B93,"")</f>
        <v/>
      </c>
      <c r="B93" t="str">
        <f>IF(AND(MasterTable!B93&lt;&gt;"",MasterTable!D93&lt;&gt;""),MasterTable!D93,"")</f>
        <v/>
      </c>
      <c r="C93" t="str">
        <f>IF(AND(MasterTable!B93&lt;&gt;"",MasterTable!E93&lt;&gt;""),MasterTable!E93,"")</f>
        <v/>
      </c>
      <c r="D93" t="str">
        <f>IF(AND(MasterTable!B93&lt;&gt;"",MasterTable!F93&lt;&gt;""),MasterTable!F93,"")</f>
        <v/>
      </c>
      <c r="E93" t="str">
        <f>IF(MasterTable!B93&lt;&gt;"",MasterTable!G93,"")</f>
        <v/>
      </c>
      <c r="F93" t="str">
        <f>IF(MasterTable!B93&lt;&gt;"",MasterTable!H93,"")</f>
        <v/>
      </c>
      <c r="G93" t="str">
        <f>IF(MasterTable!B93&lt;&gt;"",MasterTable!J93,"")</f>
        <v/>
      </c>
      <c r="H93" t="str">
        <f>IF(MasterTable!B93&lt;&gt;"",MasterTable!K93,"")</f>
        <v/>
      </c>
      <c r="I93" t="str">
        <f>IF(MasterTable!B93&lt;&gt;"",MasterTable!L93,"")</f>
        <v/>
      </c>
      <c r="J93" t="str">
        <f>IF(MasterTable!B93&lt;&gt;"",MasterTable!M93,"")</f>
        <v/>
      </c>
      <c r="K93" t="str">
        <f>IF(MasterTable!B93&lt;&gt;"",MasterTable!N93,"")</f>
        <v/>
      </c>
      <c r="L93" t="str">
        <f>IF(MasterTable!B93&lt;&gt;"",MasterTable!O93,"")</f>
        <v/>
      </c>
      <c r="M93" s="74" t="str">
        <f>IF(MasterTable!B93&lt;&gt;"",MasterTable!V93,"")</f>
        <v/>
      </c>
    </row>
    <row r="94" spans="1:13" x14ac:dyDescent="0.3">
      <c r="A94" t="str">
        <f>IF(MasterTable!B94&lt;&gt;"",MasterTable!B94,"")</f>
        <v/>
      </c>
      <c r="B94" t="str">
        <f>IF(AND(MasterTable!B94&lt;&gt;"",MasterTable!D94&lt;&gt;""),MasterTable!D94,"")</f>
        <v/>
      </c>
      <c r="C94" t="str">
        <f>IF(AND(MasterTable!B94&lt;&gt;"",MasterTable!E94&lt;&gt;""),MasterTable!E94,"")</f>
        <v/>
      </c>
      <c r="D94" t="str">
        <f>IF(AND(MasterTable!B94&lt;&gt;"",MasterTable!F94&lt;&gt;""),MasterTable!F94,"")</f>
        <v/>
      </c>
      <c r="E94" t="str">
        <f>IF(MasterTable!B94&lt;&gt;"",MasterTable!G94,"")</f>
        <v/>
      </c>
      <c r="F94" t="str">
        <f>IF(MasterTable!B94&lt;&gt;"",MasterTable!H94,"")</f>
        <v/>
      </c>
      <c r="G94" t="str">
        <f>IF(MasterTable!B94&lt;&gt;"",MasterTable!J94,"")</f>
        <v/>
      </c>
      <c r="H94" t="str">
        <f>IF(MasterTable!B94&lt;&gt;"",MasterTable!K94,"")</f>
        <v/>
      </c>
      <c r="I94" t="str">
        <f>IF(MasterTable!B94&lt;&gt;"",MasterTable!L94,"")</f>
        <v/>
      </c>
      <c r="J94" t="str">
        <f>IF(MasterTable!B94&lt;&gt;"",MasterTable!M94,"")</f>
        <v/>
      </c>
      <c r="K94" t="str">
        <f>IF(MasterTable!B94&lt;&gt;"",MasterTable!N94,"")</f>
        <v/>
      </c>
      <c r="L94" t="str">
        <f>IF(MasterTable!B94&lt;&gt;"",MasterTable!O94,"")</f>
        <v/>
      </c>
      <c r="M94" s="74" t="str">
        <f>IF(MasterTable!B94&lt;&gt;"",MasterTable!V94,"")</f>
        <v/>
      </c>
    </row>
    <row r="95" spans="1:13" x14ac:dyDescent="0.3">
      <c r="A95" t="str">
        <f>IF(MasterTable!B95&lt;&gt;"",MasterTable!B95,"")</f>
        <v/>
      </c>
      <c r="B95" t="str">
        <f>IF(AND(MasterTable!B95&lt;&gt;"",MasterTable!D95&lt;&gt;""),MasterTable!D95,"")</f>
        <v/>
      </c>
      <c r="C95" t="str">
        <f>IF(AND(MasterTable!B95&lt;&gt;"",MasterTable!E95&lt;&gt;""),MasterTable!E95,"")</f>
        <v/>
      </c>
      <c r="D95" t="str">
        <f>IF(AND(MasterTable!B95&lt;&gt;"",MasterTable!F95&lt;&gt;""),MasterTable!F95,"")</f>
        <v/>
      </c>
      <c r="E95" t="str">
        <f>IF(MasterTable!B95&lt;&gt;"",MasterTable!G95,"")</f>
        <v/>
      </c>
      <c r="F95" t="str">
        <f>IF(MasterTable!B95&lt;&gt;"",MasterTable!H95,"")</f>
        <v/>
      </c>
      <c r="G95" t="str">
        <f>IF(MasterTable!B95&lt;&gt;"",MasterTable!J95,"")</f>
        <v/>
      </c>
      <c r="H95" t="str">
        <f>IF(MasterTable!B95&lt;&gt;"",MasterTable!K95,"")</f>
        <v/>
      </c>
      <c r="I95" t="str">
        <f>IF(MasterTable!B95&lt;&gt;"",MasterTable!L95,"")</f>
        <v/>
      </c>
      <c r="J95" t="str">
        <f>IF(MasterTable!B95&lt;&gt;"",MasterTable!M95,"")</f>
        <v/>
      </c>
      <c r="K95" t="str">
        <f>IF(MasterTable!B95&lt;&gt;"",MasterTable!N95,"")</f>
        <v/>
      </c>
      <c r="L95" t="str">
        <f>IF(MasterTable!B95&lt;&gt;"",MasterTable!O95,"")</f>
        <v/>
      </c>
      <c r="M95" s="74" t="str">
        <f>IF(MasterTable!B95&lt;&gt;"",MasterTable!V95,"")</f>
        <v/>
      </c>
    </row>
    <row r="96" spans="1:13" x14ac:dyDescent="0.3">
      <c r="A96" t="str">
        <f>IF(MasterTable!B96&lt;&gt;"",MasterTable!B96,"")</f>
        <v/>
      </c>
      <c r="B96" t="str">
        <f>IF(AND(MasterTable!B96&lt;&gt;"",MasterTable!D96&lt;&gt;""),MasterTable!D96,"")</f>
        <v/>
      </c>
      <c r="C96" t="str">
        <f>IF(AND(MasterTable!B96&lt;&gt;"",MasterTable!E96&lt;&gt;""),MasterTable!E96,"")</f>
        <v/>
      </c>
      <c r="D96" t="str">
        <f>IF(AND(MasterTable!B96&lt;&gt;"",MasterTable!F96&lt;&gt;""),MasterTable!F96,"")</f>
        <v/>
      </c>
      <c r="E96" t="str">
        <f>IF(MasterTable!B96&lt;&gt;"",MasterTable!G96,"")</f>
        <v/>
      </c>
      <c r="F96" t="str">
        <f>IF(MasterTable!B96&lt;&gt;"",MasterTable!H96,"")</f>
        <v/>
      </c>
      <c r="G96" t="str">
        <f>IF(MasterTable!B96&lt;&gt;"",MasterTable!J96,"")</f>
        <v/>
      </c>
      <c r="H96" t="str">
        <f>IF(MasterTable!B96&lt;&gt;"",MasterTable!K96,"")</f>
        <v/>
      </c>
      <c r="I96" t="str">
        <f>IF(MasterTable!B96&lt;&gt;"",MasterTable!L96,"")</f>
        <v/>
      </c>
      <c r="J96" t="str">
        <f>IF(MasterTable!B96&lt;&gt;"",MasterTable!M96,"")</f>
        <v/>
      </c>
      <c r="K96" t="str">
        <f>IF(MasterTable!B96&lt;&gt;"",MasterTable!N96,"")</f>
        <v/>
      </c>
      <c r="L96" t="str">
        <f>IF(MasterTable!B96&lt;&gt;"",MasterTable!O96,"")</f>
        <v/>
      </c>
      <c r="M96" s="74" t="str">
        <f>IF(MasterTable!B96&lt;&gt;"",MasterTable!V96,"")</f>
        <v/>
      </c>
    </row>
    <row r="97" spans="1:13" x14ac:dyDescent="0.3">
      <c r="A97" t="str">
        <f>IF(MasterTable!B97&lt;&gt;"",MasterTable!B97,"")</f>
        <v/>
      </c>
      <c r="B97" t="str">
        <f>IF(AND(MasterTable!B97&lt;&gt;"",MasterTable!D97&lt;&gt;""),MasterTable!D97,"")</f>
        <v/>
      </c>
      <c r="C97" t="str">
        <f>IF(AND(MasterTable!B97&lt;&gt;"",MasterTable!E97&lt;&gt;""),MasterTable!E97,"")</f>
        <v/>
      </c>
      <c r="D97" t="str">
        <f>IF(AND(MasterTable!B97&lt;&gt;"",MasterTable!F97&lt;&gt;""),MasterTable!F97,"")</f>
        <v/>
      </c>
      <c r="E97" t="str">
        <f>IF(MasterTable!B97&lt;&gt;"",MasterTable!G97,"")</f>
        <v/>
      </c>
      <c r="F97" t="str">
        <f>IF(MasterTable!B97&lt;&gt;"",MasterTable!H97,"")</f>
        <v/>
      </c>
      <c r="G97" t="str">
        <f>IF(MasterTable!B97&lt;&gt;"",MasterTable!J97,"")</f>
        <v/>
      </c>
      <c r="H97" t="str">
        <f>IF(MasterTable!B97&lt;&gt;"",MasterTable!K97,"")</f>
        <v/>
      </c>
      <c r="I97" t="str">
        <f>IF(MasterTable!B97&lt;&gt;"",MasterTable!L97,"")</f>
        <v/>
      </c>
      <c r="J97" t="str">
        <f>IF(MasterTable!B97&lt;&gt;"",MasterTable!M97,"")</f>
        <v/>
      </c>
      <c r="K97" t="str">
        <f>IF(MasterTable!B97&lt;&gt;"",MasterTable!N97,"")</f>
        <v/>
      </c>
      <c r="L97" t="str">
        <f>IF(MasterTable!B97&lt;&gt;"",MasterTable!O97,"")</f>
        <v/>
      </c>
      <c r="M97" s="74" t="str">
        <f>IF(MasterTable!B97&lt;&gt;"",MasterTable!V97,"")</f>
        <v/>
      </c>
    </row>
    <row r="98" spans="1:13" x14ac:dyDescent="0.3">
      <c r="A98" t="str">
        <f>IF(MasterTable!B98&lt;&gt;"",MasterTable!B98,"")</f>
        <v/>
      </c>
      <c r="B98" t="str">
        <f>IF(AND(MasterTable!B98&lt;&gt;"",MasterTable!D98&lt;&gt;""),MasterTable!D98,"")</f>
        <v/>
      </c>
      <c r="C98" t="str">
        <f>IF(AND(MasterTable!B98&lt;&gt;"",MasterTable!E98&lt;&gt;""),MasterTable!E98,"")</f>
        <v/>
      </c>
      <c r="D98" t="str">
        <f>IF(AND(MasterTable!B98&lt;&gt;"",MasterTable!F98&lt;&gt;""),MasterTable!F98,"")</f>
        <v/>
      </c>
      <c r="E98" t="str">
        <f>IF(MasterTable!B98&lt;&gt;"",MasterTable!G98,"")</f>
        <v/>
      </c>
      <c r="F98" t="str">
        <f>IF(MasterTable!B98&lt;&gt;"",MasterTable!H98,"")</f>
        <v/>
      </c>
      <c r="G98" t="str">
        <f>IF(MasterTable!B98&lt;&gt;"",MasterTable!J98,"")</f>
        <v/>
      </c>
      <c r="H98" t="str">
        <f>IF(MasterTable!B98&lt;&gt;"",MasterTable!K98,"")</f>
        <v/>
      </c>
      <c r="I98" t="str">
        <f>IF(MasterTable!B98&lt;&gt;"",MasterTable!L98,"")</f>
        <v/>
      </c>
      <c r="J98" t="str">
        <f>IF(MasterTable!B98&lt;&gt;"",MasterTable!M98,"")</f>
        <v/>
      </c>
      <c r="K98" t="str">
        <f>IF(MasterTable!B98&lt;&gt;"",MasterTable!N98,"")</f>
        <v/>
      </c>
      <c r="L98" t="str">
        <f>IF(MasterTable!B98&lt;&gt;"",MasterTable!O98,"")</f>
        <v/>
      </c>
      <c r="M98" s="74" t="str">
        <f>IF(MasterTable!B98&lt;&gt;"",MasterTable!V98,"")</f>
        <v/>
      </c>
    </row>
    <row r="99" spans="1:13" x14ac:dyDescent="0.3">
      <c r="A99" t="str">
        <f>IF(MasterTable!B99&lt;&gt;"",MasterTable!B99,"")</f>
        <v/>
      </c>
      <c r="B99" t="str">
        <f>IF(AND(MasterTable!B99&lt;&gt;"",MasterTable!D99&lt;&gt;""),MasterTable!D99,"")</f>
        <v/>
      </c>
      <c r="C99" t="str">
        <f>IF(AND(MasterTable!B99&lt;&gt;"",MasterTable!E99&lt;&gt;""),MasterTable!E99,"")</f>
        <v/>
      </c>
      <c r="D99" t="str">
        <f>IF(AND(MasterTable!B99&lt;&gt;"",MasterTable!F99&lt;&gt;""),MasterTable!F99,"")</f>
        <v/>
      </c>
      <c r="E99" t="str">
        <f>IF(MasterTable!B99&lt;&gt;"",MasterTable!G99,"")</f>
        <v/>
      </c>
      <c r="F99" t="str">
        <f>IF(MasterTable!B99&lt;&gt;"",MasterTable!H99,"")</f>
        <v/>
      </c>
      <c r="G99" t="str">
        <f>IF(MasterTable!B99&lt;&gt;"",MasterTable!J99,"")</f>
        <v/>
      </c>
      <c r="H99" t="str">
        <f>IF(MasterTable!B99&lt;&gt;"",MasterTable!K99,"")</f>
        <v/>
      </c>
      <c r="I99" t="str">
        <f>IF(MasterTable!B99&lt;&gt;"",MasterTable!L99,"")</f>
        <v/>
      </c>
      <c r="J99" t="str">
        <f>IF(MasterTable!B99&lt;&gt;"",MasterTable!M99,"")</f>
        <v/>
      </c>
      <c r="K99" t="str">
        <f>IF(MasterTable!B99&lt;&gt;"",MasterTable!N99,"")</f>
        <v/>
      </c>
      <c r="L99" t="str">
        <f>IF(MasterTable!B99&lt;&gt;"",MasterTable!O99,"")</f>
        <v/>
      </c>
      <c r="M99" s="74" t="str">
        <f>IF(MasterTable!B99&lt;&gt;"",MasterTable!V99,"")</f>
        <v/>
      </c>
    </row>
    <row r="100" spans="1:13" x14ac:dyDescent="0.3">
      <c r="A100" t="str">
        <f>IF(MasterTable!B100&lt;&gt;"",MasterTable!B100,"")</f>
        <v/>
      </c>
      <c r="B100" t="str">
        <f>IF(AND(MasterTable!B100&lt;&gt;"",MasterTable!D100&lt;&gt;""),MasterTable!D100,"")</f>
        <v/>
      </c>
      <c r="C100" t="str">
        <f>IF(AND(MasterTable!B100&lt;&gt;"",MasterTable!E100&lt;&gt;""),MasterTable!E100,"")</f>
        <v/>
      </c>
      <c r="D100" t="str">
        <f>IF(AND(MasterTable!B100&lt;&gt;"",MasterTable!F100&lt;&gt;""),MasterTable!F100,"")</f>
        <v/>
      </c>
      <c r="E100" t="str">
        <f>IF(MasterTable!B100&lt;&gt;"",MasterTable!G100,"")</f>
        <v/>
      </c>
      <c r="F100" t="str">
        <f>IF(MasterTable!B100&lt;&gt;"",MasterTable!H100,"")</f>
        <v/>
      </c>
      <c r="G100" t="str">
        <f>IF(MasterTable!B100&lt;&gt;"",MasterTable!J100,"")</f>
        <v/>
      </c>
      <c r="H100" t="str">
        <f>IF(MasterTable!B100&lt;&gt;"",MasterTable!K100,"")</f>
        <v/>
      </c>
      <c r="I100" t="str">
        <f>IF(MasterTable!B100&lt;&gt;"",MasterTable!L100,"")</f>
        <v/>
      </c>
      <c r="J100" t="str">
        <f>IF(MasterTable!B100&lt;&gt;"",MasterTable!M100,"")</f>
        <v/>
      </c>
      <c r="K100" t="str">
        <f>IF(MasterTable!B100&lt;&gt;"",MasterTable!N100,"")</f>
        <v/>
      </c>
      <c r="L100" t="str">
        <f>IF(MasterTable!B100&lt;&gt;"",MasterTable!O100,"")</f>
        <v/>
      </c>
      <c r="M100" s="74" t="str">
        <f>IF(MasterTable!B100&lt;&gt;"",MasterTable!V100,"")</f>
        <v/>
      </c>
    </row>
    <row r="101" spans="1:13" x14ac:dyDescent="0.3">
      <c r="A101" t="str">
        <f>IF(MasterTable!B101&lt;&gt;"",MasterTable!B101,"")</f>
        <v/>
      </c>
      <c r="B101" t="str">
        <f>IF(AND(MasterTable!B101&lt;&gt;"",MasterTable!D101&lt;&gt;""),MasterTable!D101,"")</f>
        <v/>
      </c>
      <c r="C101" t="str">
        <f>IF(AND(MasterTable!B101&lt;&gt;"",MasterTable!E101&lt;&gt;""),MasterTable!E101,"")</f>
        <v/>
      </c>
      <c r="D101" t="str">
        <f>IF(AND(MasterTable!B101&lt;&gt;"",MasterTable!F101&lt;&gt;""),MasterTable!F101,"")</f>
        <v/>
      </c>
      <c r="E101" t="str">
        <f>IF(MasterTable!B101&lt;&gt;"",MasterTable!G101,"")</f>
        <v/>
      </c>
      <c r="F101" t="str">
        <f>IF(MasterTable!B101&lt;&gt;"",MasterTable!H101,"")</f>
        <v/>
      </c>
      <c r="G101" t="str">
        <f>IF(MasterTable!B101&lt;&gt;"",MasterTable!J101,"")</f>
        <v/>
      </c>
      <c r="H101" t="str">
        <f>IF(MasterTable!B101&lt;&gt;"",MasterTable!K101,"")</f>
        <v/>
      </c>
      <c r="I101" t="str">
        <f>IF(MasterTable!B101&lt;&gt;"",MasterTable!L101,"")</f>
        <v/>
      </c>
      <c r="J101" t="str">
        <f>IF(MasterTable!B101&lt;&gt;"",MasterTable!M101,"")</f>
        <v/>
      </c>
      <c r="K101" t="str">
        <f>IF(MasterTable!B101&lt;&gt;"",MasterTable!N101,"")</f>
        <v/>
      </c>
      <c r="L101" t="str">
        <f>IF(MasterTable!B101&lt;&gt;"",MasterTable!O101,"")</f>
        <v/>
      </c>
      <c r="M101" s="74" t="str">
        <f>IF(MasterTable!B101&lt;&gt;"",MasterTable!V101,"")</f>
        <v/>
      </c>
    </row>
    <row r="102" spans="1:13" x14ac:dyDescent="0.3">
      <c r="A102" t="str">
        <f>IF(MasterTable!B102&lt;&gt;"",MasterTable!B102,"")</f>
        <v/>
      </c>
      <c r="B102" t="str">
        <f>IF(AND(MasterTable!B102&lt;&gt;"",MasterTable!D102&lt;&gt;""),MasterTable!D102,"")</f>
        <v/>
      </c>
      <c r="C102" t="str">
        <f>IF(AND(MasterTable!B102&lt;&gt;"",MasterTable!E102&lt;&gt;""),MasterTable!E102,"")</f>
        <v/>
      </c>
      <c r="D102" t="str">
        <f>IF(AND(MasterTable!B102&lt;&gt;"",MasterTable!F102&lt;&gt;""),MasterTable!F102,"")</f>
        <v/>
      </c>
      <c r="E102" t="str">
        <f>IF(MasterTable!B102&lt;&gt;"",MasterTable!G102,"")</f>
        <v/>
      </c>
      <c r="F102" t="str">
        <f>IF(MasterTable!B102&lt;&gt;"",MasterTable!H102,"")</f>
        <v/>
      </c>
      <c r="G102" t="str">
        <f>IF(MasterTable!B102&lt;&gt;"",MasterTable!J102,"")</f>
        <v/>
      </c>
      <c r="H102" t="str">
        <f>IF(MasterTable!B102&lt;&gt;"",MasterTable!K102,"")</f>
        <v/>
      </c>
      <c r="I102" t="str">
        <f>IF(MasterTable!B102&lt;&gt;"",MasterTable!L102,"")</f>
        <v/>
      </c>
      <c r="J102" t="str">
        <f>IF(MasterTable!B102&lt;&gt;"",MasterTable!M102,"")</f>
        <v/>
      </c>
      <c r="K102" t="str">
        <f>IF(MasterTable!B102&lt;&gt;"",MasterTable!N102,"")</f>
        <v/>
      </c>
      <c r="L102" t="str">
        <f>IF(MasterTable!B102&lt;&gt;"",MasterTable!O102,"")</f>
        <v/>
      </c>
      <c r="M102" s="74" t="str">
        <f>IF(MasterTable!B102&lt;&gt;"",MasterTable!V102,"")</f>
        <v/>
      </c>
    </row>
    <row r="103" spans="1:13" x14ac:dyDescent="0.3">
      <c r="A103" t="str">
        <f>IF(MasterTable!B103&lt;&gt;"",MasterTable!B103,"")</f>
        <v/>
      </c>
      <c r="B103" t="str">
        <f>IF(AND(MasterTable!B103&lt;&gt;"",MasterTable!D103&lt;&gt;""),MasterTable!D103,"")</f>
        <v/>
      </c>
      <c r="C103" t="str">
        <f>IF(AND(MasterTable!B103&lt;&gt;"",MasterTable!E103&lt;&gt;""),MasterTable!E103,"")</f>
        <v/>
      </c>
      <c r="D103" t="str">
        <f>IF(AND(MasterTable!B103&lt;&gt;"",MasterTable!F103&lt;&gt;""),MasterTable!F103,"")</f>
        <v/>
      </c>
      <c r="E103" t="str">
        <f>IF(MasterTable!B103&lt;&gt;"",MasterTable!G103,"")</f>
        <v/>
      </c>
      <c r="F103" t="str">
        <f>IF(MasterTable!B103&lt;&gt;"",MasterTable!H103,"")</f>
        <v/>
      </c>
      <c r="G103" t="str">
        <f>IF(MasterTable!B103&lt;&gt;"",MasterTable!J103,"")</f>
        <v/>
      </c>
      <c r="H103" t="str">
        <f>IF(MasterTable!B103&lt;&gt;"",MasterTable!K103,"")</f>
        <v/>
      </c>
      <c r="I103" t="str">
        <f>IF(MasterTable!B103&lt;&gt;"",MasterTable!L103,"")</f>
        <v/>
      </c>
      <c r="J103" t="str">
        <f>IF(MasterTable!B103&lt;&gt;"",MasterTable!M103,"")</f>
        <v/>
      </c>
      <c r="K103" t="str">
        <f>IF(MasterTable!B103&lt;&gt;"",MasterTable!N103,"")</f>
        <v/>
      </c>
      <c r="L103" t="str">
        <f>IF(MasterTable!B103&lt;&gt;"",MasterTable!O103,"")</f>
        <v/>
      </c>
      <c r="M103" s="74" t="str">
        <f>IF(MasterTable!B103&lt;&gt;"",MasterTable!V103,"")</f>
        <v/>
      </c>
    </row>
    <row r="104" spans="1:13" x14ac:dyDescent="0.3">
      <c r="A104" t="str">
        <f>IF(MasterTable!B104&lt;&gt;"",MasterTable!B104,"")</f>
        <v/>
      </c>
      <c r="B104" t="str">
        <f>IF(AND(MasterTable!B104&lt;&gt;"",MasterTable!D104&lt;&gt;""),MasterTable!D104,"")</f>
        <v/>
      </c>
      <c r="C104" t="str">
        <f>IF(AND(MasterTable!B104&lt;&gt;"",MasterTable!E104&lt;&gt;""),MasterTable!E104,"")</f>
        <v/>
      </c>
      <c r="D104" t="str">
        <f>IF(AND(MasterTable!B104&lt;&gt;"",MasterTable!F104&lt;&gt;""),MasterTable!F104,"")</f>
        <v/>
      </c>
      <c r="E104" t="str">
        <f>IF(MasterTable!B104&lt;&gt;"",MasterTable!G104,"")</f>
        <v/>
      </c>
      <c r="F104" t="str">
        <f>IF(MasterTable!B104&lt;&gt;"",MasterTable!H104,"")</f>
        <v/>
      </c>
      <c r="G104" t="str">
        <f>IF(MasterTable!B104&lt;&gt;"",MasterTable!J104,"")</f>
        <v/>
      </c>
      <c r="H104" t="str">
        <f>IF(MasterTable!B104&lt;&gt;"",MasterTable!K104,"")</f>
        <v/>
      </c>
      <c r="I104" t="str">
        <f>IF(MasterTable!B104&lt;&gt;"",MasterTable!L104,"")</f>
        <v/>
      </c>
      <c r="J104" t="str">
        <f>IF(MasterTable!B104&lt;&gt;"",MasterTable!M104,"")</f>
        <v/>
      </c>
      <c r="K104" t="str">
        <f>IF(MasterTable!B104&lt;&gt;"",MasterTable!N104,"")</f>
        <v/>
      </c>
      <c r="L104" t="str">
        <f>IF(MasterTable!B104&lt;&gt;"",MasterTable!O104,"")</f>
        <v/>
      </c>
      <c r="M104" s="74" t="str">
        <f>IF(MasterTable!B104&lt;&gt;"",MasterTable!V104,"")</f>
        <v/>
      </c>
    </row>
    <row r="105" spans="1:13" x14ac:dyDescent="0.3">
      <c r="A105" t="str">
        <f>IF(MasterTable!B105&lt;&gt;"",MasterTable!B105,"")</f>
        <v/>
      </c>
      <c r="B105" t="str">
        <f>IF(AND(MasterTable!B105&lt;&gt;"",MasterTable!D105&lt;&gt;""),MasterTable!D105,"")</f>
        <v/>
      </c>
      <c r="C105" t="str">
        <f>IF(AND(MasterTable!B105&lt;&gt;"",MasterTable!E105&lt;&gt;""),MasterTable!E105,"")</f>
        <v/>
      </c>
      <c r="D105" t="str">
        <f>IF(AND(MasterTable!B105&lt;&gt;"",MasterTable!F105&lt;&gt;""),MasterTable!F105,"")</f>
        <v/>
      </c>
      <c r="E105" t="str">
        <f>IF(MasterTable!B105&lt;&gt;"",MasterTable!G105,"")</f>
        <v/>
      </c>
      <c r="F105" t="str">
        <f>IF(MasterTable!B105&lt;&gt;"",MasterTable!H105,"")</f>
        <v/>
      </c>
      <c r="G105" t="str">
        <f>IF(MasterTable!B105&lt;&gt;"",MasterTable!J105,"")</f>
        <v/>
      </c>
      <c r="H105" t="str">
        <f>IF(MasterTable!B105&lt;&gt;"",MasterTable!K105,"")</f>
        <v/>
      </c>
      <c r="I105" t="str">
        <f>IF(MasterTable!B105&lt;&gt;"",MasterTable!L105,"")</f>
        <v/>
      </c>
      <c r="J105" t="str">
        <f>IF(MasterTable!B105&lt;&gt;"",MasterTable!M105,"")</f>
        <v/>
      </c>
      <c r="K105" t="str">
        <f>IF(MasterTable!B105&lt;&gt;"",MasterTable!N105,"")</f>
        <v/>
      </c>
      <c r="L105" t="str">
        <f>IF(MasterTable!B105&lt;&gt;"",MasterTable!O105,"")</f>
        <v/>
      </c>
      <c r="M105" s="74" t="str">
        <f>IF(MasterTable!B105&lt;&gt;"",MasterTable!V105,"")</f>
        <v/>
      </c>
    </row>
    <row r="106" spans="1:13" x14ac:dyDescent="0.3">
      <c r="A106" t="str">
        <f>IF(MasterTable!B106&lt;&gt;"",MasterTable!B106,"")</f>
        <v/>
      </c>
      <c r="B106" t="str">
        <f>IF(AND(MasterTable!B106&lt;&gt;"",MasterTable!D106&lt;&gt;""),MasterTable!D106,"")</f>
        <v/>
      </c>
      <c r="C106" t="str">
        <f>IF(AND(MasterTable!B106&lt;&gt;"",MasterTable!E106&lt;&gt;""),MasterTable!E106,"")</f>
        <v/>
      </c>
      <c r="D106" t="str">
        <f>IF(AND(MasterTable!B106&lt;&gt;"",MasterTable!F106&lt;&gt;""),MasterTable!F106,"")</f>
        <v/>
      </c>
      <c r="E106" t="str">
        <f>IF(MasterTable!B106&lt;&gt;"",MasterTable!G106,"")</f>
        <v/>
      </c>
      <c r="F106" t="str">
        <f>IF(MasterTable!B106&lt;&gt;"",MasterTable!H106,"")</f>
        <v/>
      </c>
      <c r="G106" t="str">
        <f>IF(MasterTable!B106&lt;&gt;"",MasterTable!J106,"")</f>
        <v/>
      </c>
      <c r="H106" t="str">
        <f>IF(MasterTable!B106&lt;&gt;"",MasterTable!K106,"")</f>
        <v/>
      </c>
      <c r="I106" t="str">
        <f>IF(MasterTable!B106&lt;&gt;"",MasterTable!L106,"")</f>
        <v/>
      </c>
      <c r="J106" t="str">
        <f>IF(MasterTable!B106&lt;&gt;"",MasterTable!M106,"")</f>
        <v/>
      </c>
      <c r="K106" t="str">
        <f>IF(MasterTable!B106&lt;&gt;"",MasterTable!N106,"")</f>
        <v/>
      </c>
      <c r="L106" t="str">
        <f>IF(MasterTable!B106&lt;&gt;"",MasterTable!O106,"")</f>
        <v/>
      </c>
      <c r="M106" s="74" t="str">
        <f>IF(MasterTable!B106&lt;&gt;"",MasterTable!V106,"")</f>
        <v/>
      </c>
    </row>
    <row r="107" spans="1:13" x14ac:dyDescent="0.3">
      <c r="A107" t="str">
        <f>IF(MasterTable!B107&lt;&gt;"",MasterTable!B107,"")</f>
        <v/>
      </c>
      <c r="B107" t="str">
        <f>IF(AND(MasterTable!B107&lt;&gt;"",MasterTable!D107&lt;&gt;""),MasterTable!D107,"")</f>
        <v/>
      </c>
      <c r="C107" t="str">
        <f>IF(AND(MasterTable!B107&lt;&gt;"",MasterTable!E107&lt;&gt;""),MasterTable!E107,"")</f>
        <v/>
      </c>
      <c r="D107" t="str">
        <f>IF(AND(MasterTable!B107&lt;&gt;"",MasterTable!F107&lt;&gt;""),MasterTable!F107,"")</f>
        <v/>
      </c>
      <c r="E107" t="str">
        <f>IF(MasterTable!B107&lt;&gt;"",MasterTable!G107,"")</f>
        <v/>
      </c>
      <c r="F107" t="str">
        <f>IF(MasterTable!B107&lt;&gt;"",MasterTable!H107,"")</f>
        <v/>
      </c>
      <c r="G107" t="str">
        <f>IF(MasterTable!B107&lt;&gt;"",MasterTable!J107,"")</f>
        <v/>
      </c>
      <c r="H107" t="str">
        <f>IF(MasterTable!B107&lt;&gt;"",MasterTable!K107,"")</f>
        <v/>
      </c>
      <c r="I107" t="str">
        <f>IF(MasterTable!B107&lt;&gt;"",MasterTable!L107,"")</f>
        <v/>
      </c>
      <c r="J107" t="str">
        <f>IF(MasterTable!B107&lt;&gt;"",MasterTable!M107,"")</f>
        <v/>
      </c>
      <c r="K107" t="str">
        <f>IF(MasterTable!B107&lt;&gt;"",MasterTable!N107,"")</f>
        <v/>
      </c>
      <c r="L107" t="str">
        <f>IF(MasterTable!B107&lt;&gt;"",MasterTable!O107,"")</f>
        <v/>
      </c>
      <c r="M107" s="74" t="str">
        <f>IF(MasterTable!B107&lt;&gt;"",MasterTable!V107,"")</f>
        <v/>
      </c>
    </row>
    <row r="108" spans="1:13" x14ac:dyDescent="0.3">
      <c r="A108" t="str">
        <f>IF(MasterTable!B108&lt;&gt;"",MasterTable!B108,"")</f>
        <v/>
      </c>
      <c r="B108" t="str">
        <f>IF(AND(MasterTable!B108&lt;&gt;"",MasterTable!D108&lt;&gt;""),MasterTable!D108,"")</f>
        <v/>
      </c>
      <c r="C108" t="str">
        <f>IF(AND(MasterTable!B108&lt;&gt;"",MasterTable!E108&lt;&gt;""),MasterTable!E108,"")</f>
        <v/>
      </c>
      <c r="D108" t="str">
        <f>IF(AND(MasterTable!B108&lt;&gt;"",MasterTable!F108&lt;&gt;""),MasterTable!F108,"")</f>
        <v/>
      </c>
      <c r="E108" t="str">
        <f>IF(MasterTable!B108&lt;&gt;"",MasterTable!G108,"")</f>
        <v/>
      </c>
      <c r="F108" t="str">
        <f>IF(MasterTable!B108&lt;&gt;"",MasterTable!H108,"")</f>
        <v/>
      </c>
      <c r="G108" t="str">
        <f>IF(MasterTable!B108&lt;&gt;"",MasterTable!J108,"")</f>
        <v/>
      </c>
      <c r="H108" t="str">
        <f>IF(MasterTable!B108&lt;&gt;"",MasterTable!K108,"")</f>
        <v/>
      </c>
      <c r="I108" t="str">
        <f>IF(MasterTable!B108&lt;&gt;"",MasterTable!L108,"")</f>
        <v/>
      </c>
      <c r="J108" t="str">
        <f>IF(MasterTable!B108&lt;&gt;"",MasterTable!M108,"")</f>
        <v/>
      </c>
      <c r="K108" t="str">
        <f>IF(MasterTable!B108&lt;&gt;"",MasterTable!N108,"")</f>
        <v/>
      </c>
      <c r="L108" t="str">
        <f>IF(MasterTable!B108&lt;&gt;"",MasterTable!O108,"")</f>
        <v/>
      </c>
      <c r="M108" s="74" t="str">
        <f>IF(MasterTable!B108&lt;&gt;"",MasterTable!V108,"")</f>
        <v/>
      </c>
    </row>
    <row r="109" spans="1:13" x14ac:dyDescent="0.3">
      <c r="A109" t="str">
        <f>IF(MasterTable!B109&lt;&gt;"",MasterTable!B109,"")</f>
        <v/>
      </c>
      <c r="B109" t="str">
        <f>IF(AND(MasterTable!B109&lt;&gt;"",MasterTable!D109&lt;&gt;""),MasterTable!D109,"")</f>
        <v/>
      </c>
      <c r="C109" t="str">
        <f>IF(AND(MasterTable!B109&lt;&gt;"",MasterTable!E109&lt;&gt;""),MasterTable!E109,"")</f>
        <v/>
      </c>
      <c r="D109" t="str">
        <f>IF(AND(MasterTable!B109&lt;&gt;"",MasterTable!F109&lt;&gt;""),MasterTable!F109,"")</f>
        <v/>
      </c>
      <c r="E109" t="str">
        <f>IF(MasterTable!B109&lt;&gt;"",MasterTable!G109,"")</f>
        <v/>
      </c>
      <c r="F109" t="str">
        <f>IF(MasterTable!B109&lt;&gt;"",MasterTable!H109,"")</f>
        <v/>
      </c>
      <c r="G109" t="str">
        <f>IF(MasterTable!B109&lt;&gt;"",MasterTable!J109,"")</f>
        <v/>
      </c>
      <c r="H109" t="str">
        <f>IF(MasterTable!B109&lt;&gt;"",MasterTable!K109,"")</f>
        <v/>
      </c>
      <c r="I109" t="str">
        <f>IF(MasterTable!B109&lt;&gt;"",MasterTable!L109,"")</f>
        <v/>
      </c>
      <c r="J109" t="str">
        <f>IF(MasterTable!B109&lt;&gt;"",MasterTable!M109,"")</f>
        <v/>
      </c>
      <c r="K109" t="str">
        <f>IF(MasterTable!B109&lt;&gt;"",MasterTable!N109,"")</f>
        <v/>
      </c>
      <c r="L109" t="str">
        <f>IF(MasterTable!B109&lt;&gt;"",MasterTable!O109,"")</f>
        <v/>
      </c>
      <c r="M109" s="74" t="str">
        <f>IF(MasterTable!B109&lt;&gt;"",MasterTable!V109,"")</f>
        <v/>
      </c>
    </row>
    <row r="110" spans="1:13" x14ac:dyDescent="0.3">
      <c r="A110" t="str">
        <f>IF(MasterTable!B110&lt;&gt;"",MasterTable!B110,"")</f>
        <v/>
      </c>
      <c r="B110" t="str">
        <f>IF(AND(MasterTable!B110&lt;&gt;"",MasterTable!D110&lt;&gt;""),MasterTable!D110,"")</f>
        <v/>
      </c>
      <c r="C110" t="str">
        <f>IF(AND(MasterTable!B110&lt;&gt;"",MasterTable!E110&lt;&gt;""),MasterTable!E110,"")</f>
        <v/>
      </c>
      <c r="D110" t="str">
        <f>IF(AND(MasterTable!B110&lt;&gt;"",MasterTable!F110&lt;&gt;""),MasterTable!F110,"")</f>
        <v/>
      </c>
      <c r="E110" t="str">
        <f>IF(MasterTable!B110&lt;&gt;"",MasterTable!G110,"")</f>
        <v/>
      </c>
      <c r="F110" t="str">
        <f>IF(MasterTable!B110&lt;&gt;"",MasterTable!H110,"")</f>
        <v/>
      </c>
      <c r="G110" t="str">
        <f>IF(MasterTable!B110&lt;&gt;"",MasterTable!J110,"")</f>
        <v/>
      </c>
      <c r="H110" t="str">
        <f>IF(MasterTable!B110&lt;&gt;"",MasterTable!K110,"")</f>
        <v/>
      </c>
      <c r="I110" t="str">
        <f>IF(MasterTable!B110&lt;&gt;"",MasterTable!L110,"")</f>
        <v/>
      </c>
      <c r="J110" t="str">
        <f>IF(MasterTable!B110&lt;&gt;"",MasterTable!M110,"")</f>
        <v/>
      </c>
      <c r="K110" t="str">
        <f>IF(MasterTable!B110&lt;&gt;"",MasterTable!N110,"")</f>
        <v/>
      </c>
      <c r="L110" t="str">
        <f>IF(MasterTable!B110&lt;&gt;"",MasterTable!O110,"")</f>
        <v/>
      </c>
      <c r="M110" s="74" t="str">
        <f>IF(MasterTable!B110&lt;&gt;"",MasterTable!V110,"")</f>
        <v/>
      </c>
    </row>
    <row r="111" spans="1:13" x14ac:dyDescent="0.3">
      <c r="A111" t="str">
        <f>IF(MasterTable!B111&lt;&gt;"",MasterTable!B111,"")</f>
        <v/>
      </c>
      <c r="B111" t="str">
        <f>IF(AND(MasterTable!B111&lt;&gt;"",MasterTable!D111&lt;&gt;""),MasterTable!D111,"")</f>
        <v/>
      </c>
      <c r="C111" t="str">
        <f>IF(AND(MasterTable!B111&lt;&gt;"",MasterTable!E111&lt;&gt;""),MasterTable!E111,"")</f>
        <v/>
      </c>
      <c r="D111" t="str">
        <f>IF(AND(MasterTable!B111&lt;&gt;"",MasterTable!F111&lt;&gt;""),MasterTable!F111,"")</f>
        <v/>
      </c>
      <c r="E111" t="str">
        <f>IF(MasterTable!B111&lt;&gt;"",MasterTable!G111,"")</f>
        <v/>
      </c>
      <c r="F111" t="str">
        <f>IF(MasterTable!B111&lt;&gt;"",MasterTable!H111,"")</f>
        <v/>
      </c>
      <c r="G111" t="str">
        <f>IF(MasterTable!B111&lt;&gt;"",MasterTable!J111,"")</f>
        <v/>
      </c>
      <c r="H111" t="str">
        <f>IF(MasterTable!B111&lt;&gt;"",MasterTable!K111,"")</f>
        <v/>
      </c>
      <c r="I111" t="str">
        <f>IF(MasterTable!B111&lt;&gt;"",MasterTable!L111,"")</f>
        <v/>
      </c>
      <c r="J111" t="str">
        <f>IF(MasterTable!B111&lt;&gt;"",MasterTable!M111,"")</f>
        <v/>
      </c>
      <c r="K111" t="str">
        <f>IF(MasterTable!B111&lt;&gt;"",MasterTable!N111,"")</f>
        <v/>
      </c>
      <c r="L111" t="str">
        <f>IF(MasterTable!B111&lt;&gt;"",MasterTable!O111,"")</f>
        <v/>
      </c>
      <c r="M111" s="74" t="str">
        <f>IF(MasterTable!B111&lt;&gt;"",MasterTable!V111,"")</f>
        <v/>
      </c>
    </row>
    <row r="112" spans="1:13" x14ac:dyDescent="0.3">
      <c r="A112" t="str">
        <f>IF(MasterTable!B112&lt;&gt;"",MasterTable!B112,"")</f>
        <v/>
      </c>
      <c r="B112" t="str">
        <f>IF(AND(MasterTable!B112&lt;&gt;"",MasterTable!D112&lt;&gt;""),MasterTable!D112,"")</f>
        <v/>
      </c>
      <c r="C112" t="str">
        <f>IF(AND(MasterTable!B112&lt;&gt;"",MasterTable!E112&lt;&gt;""),MasterTable!E112,"")</f>
        <v/>
      </c>
      <c r="D112" t="str">
        <f>IF(AND(MasterTable!B112&lt;&gt;"",MasterTable!F112&lt;&gt;""),MasterTable!F112,"")</f>
        <v/>
      </c>
      <c r="E112" t="str">
        <f>IF(MasterTable!B112&lt;&gt;"",MasterTable!G112,"")</f>
        <v/>
      </c>
      <c r="F112" t="str">
        <f>IF(MasterTable!B112&lt;&gt;"",MasterTable!H112,"")</f>
        <v/>
      </c>
      <c r="G112" t="str">
        <f>IF(MasterTable!B112&lt;&gt;"",MasterTable!J112,"")</f>
        <v/>
      </c>
      <c r="H112" t="str">
        <f>IF(MasterTable!B112&lt;&gt;"",MasterTable!K112,"")</f>
        <v/>
      </c>
      <c r="I112" t="str">
        <f>IF(MasterTable!B112&lt;&gt;"",MasterTable!L112,"")</f>
        <v/>
      </c>
      <c r="J112" t="str">
        <f>IF(MasterTable!B112&lt;&gt;"",MasterTable!M112,"")</f>
        <v/>
      </c>
      <c r="K112" t="str">
        <f>IF(MasterTable!B112&lt;&gt;"",MasterTable!N112,"")</f>
        <v/>
      </c>
      <c r="L112" t="str">
        <f>IF(MasterTable!B112&lt;&gt;"",MasterTable!O112,"")</f>
        <v/>
      </c>
      <c r="M112" s="74" t="str">
        <f>IF(MasterTable!B112&lt;&gt;"",MasterTable!V112,"")</f>
        <v/>
      </c>
    </row>
    <row r="113" spans="1:13" x14ac:dyDescent="0.3">
      <c r="A113" t="str">
        <f>IF(MasterTable!B113&lt;&gt;"",MasterTable!B113,"")</f>
        <v/>
      </c>
      <c r="B113" t="str">
        <f>IF(AND(MasterTable!B113&lt;&gt;"",MasterTable!D113&lt;&gt;""),MasterTable!D113,"")</f>
        <v/>
      </c>
      <c r="C113" t="str">
        <f>IF(AND(MasterTable!B113&lt;&gt;"",MasterTable!E113&lt;&gt;""),MasterTable!E113,"")</f>
        <v/>
      </c>
      <c r="D113" t="str">
        <f>IF(AND(MasterTable!B113&lt;&gt;"",MasterTable!F113&lt;&gt;""),MasterTable!F113,"")</f>
        <v/>
      </c>
      <c r="E113" t="str">
        <f>IF(MasterTable!B113&lt;&gt;"",MasterTable!G113,"")</f>
        <v/>
      </c>
      <c r="F113" t="str">
        <f>IF(MasterTable!B113&lt;&gt;"",MasterTable!H113,"")</f>
        <v/>
      </c>
      <c r="G113" t="str">
        <f>IF(MasterTable!B113&lt;&gt;"",MasterTable!J113,"")</f>
        <v/>
      </c>
      <c r="H113" t="str">
        <f>IF(MasterTable!B113&lt;&gt;"",MasterTable!K113,"")</f>
        <v/>
      </c>
      <c r="I113" t="str">
        <f>IF(MasterTable!B113&lt;&gt;"",MasterTable!L113,"")</f>
        <v/>
      </c>
      <c r="J113" t="str">
        <f>IF(MasterTable!B113&lt;&gt;"",MasterTable!M113,"")</f>
        <v/>
      </c>
      <c r="K113" t="str">
        <f>IF(MasterTable!B113&lt;&gt;"",MasterTable!N113,"")</f>
        <v/>
      </c>
      <c r="L113" t="str">
        <f>IF(MasterTable!B113&lt;&gt;"",MasterTable!O113,"")</f>
        <v/>
      </c>
      <c r="M113" s="74" t="str">
        <f>IF(MasterTable!B113&lt;&gt;"",MasterTable!V113,"")</f>
        <v/>
      </c>
    </row>
    <row r="114" spans="1:13" x14ac:dyDescent="0.3">
      <c r="A114" t="str">
        <f>IF(MasterTable!B114&lt;&gt;"",MasterTable!B114,"")</f>
        <v/>
      </c>
      <c r="B114" t="str">
        <f>IF(AND(MasterTable!B114&lt;&gt;"",MasterTable!D114&lt;&gt;""),MasterTable!D114,"")</f>
        <v/>
      </c>
      <c r="C114" t="str">
        <f>IF(AND(MasterTable!B114&lt;&gt;"",MasterTable!E114&lt;&gt;""),MasterTable!E114,"")</f>
        <v/>
      </c>
      <c r="D114" t="str">
        <f>IF(AND(MasterTable!B114&lt;&gt;"",MasterTable!F114&lt;&gt;""),MasterTable!F114,"")</f>
        <v/>
      </c>
      <c r="E114" t="str">
        <f>IF(MasterTable!B114&lt;&gt;"",MasterTable!G114,"")</f>
        <v/>
      </c>
      <c r="F114" t="str">
        <f>IF(MasterTable!B114&lt;&gt;"",MasterTable!H114,"")</f>
        <v/>
      </c>
      <c r="G114" t="str">
        <f>IF(MasterTable!B114&lt;&gt;"",MasterTable!J114,"")</f>
        <v/>
      </c>
      <c r="H114" t="str">
        <f>IF(MasterTable!B114&lt;&gt;"",MasterTable!K114,"")</f>
        <v/>
      </c>
      <c r="I114" t="str">
        <f>IF(MasterTable!B114&lt;&gt;"",MasterTable!L114,"")</f>
        <v/>
      </c>
      <c r="J114" t="str">
        <f>IF(MasterTable!B114&lt;&gt;"",MasterTable!M114,"")</f>
        <v/>
      </c>
      <c r="K114" t="str">
        <f>IF(MasterTable!B114&lt;&gt;"",MasterTable!N114,"")</f>
        <v/>
      </c>
      <c r="L114" t="str">
        <f>IF(MasterTable!B114&lt;&gt;"",MasterTable!O114,"")</f>
        <v/>
      </c>
      <c r="M114" s="74" t="str">
        <f>IF(MasterTable!B114&lt;&gt;"",MasterTable!V114,"")</f>
        <v/>
      </c>
    </row>
    <row r="115" spans="1:13" x14ac:dyDescent="0.3">
      <c r="A115" t="str">
        <f>IF(MasterTable!B115&lt;&gt;"",MasterTable!B115,"")</f>
        <v/>
      </c>
      <c r="B115" t="str">
        <f>IF(AND(MasterTable!B115&lt;&gt;"",MasterTable!D115&lt;&gt;""),MasterTable!D115,"")</f>
        <v/>
      </c>
      <c r="C115" t="str">
        <f>IF(AND(MasterTable!B115&lt;&gt;"",MasterTable!E115&lt;&gt;""),MasterTable!E115,"")</f>
        <v/>
      </c>
      <c r="D115" t="str">
        <f>IF(AND(MasterTable!B115&lt;&gt;"",MasterTable!F115&lt;&gt;""),MasterTable!F115,"")</f>
        <v/>
      </c>
      <c r="E115" t="str">
        <f>IF(MasterTable!B115&lt;&gt;"",MasterTable!G115,"")</f>
        <v/>
      </c>
      <c r="F115" t="str">
        <f>IF(MasterTable!B115&lt;&gt;"",MasterTable!H115,"")</f>
        <v/>
      </c>
      <c r="G115" t="str">
        <f>IF(MasterTable!B115&lt;&gt;"",MasterTable!J115,"")</f>
        <v/>
      </c>
      <c r="H115" t="str">
        <f>IF(MasterTable!B115&lt;&gt;"",MasterTable!K115,"")</f>
        <v/>
      </c>
      <c r="I115" t="str">
        <f>IF(MasterTable!B115&lt;&gt;"",MasterTable!L115,"")</f>
        <v/>
      </c>
      <c r="J115" t="str">
        <f>IF(MasterTable!B115&lt;&gt;"",MasterTable!M115,"")</f>
        <v/>
      </c>
      <c r="K115" t="str">
        <f>IF(MasterTable!B115&lt;&gt;"",MasterTable!N115,"")</f>
        <v/>
      </c>
      <c r="L115" t="str">
        <f>IF(MasterTable!B115&lt;&gt;"",MasterTable!O115,"")</f>
        <v/>
      </c>
      <c r="M115" s="74" t="str">
        <f>IF(MasterTable!B115&lt;&gt;"",MasterTable!V115,"")</f>
        <v/>
      </c>
    </row>
    <row r="116" spans="1:13" x14ac:dyDescent="0.3">
      <c r="A116" t="str">
        <f>IF(MasterTable!B116&lt;&gt;"",MasterTable!B116,"")</f>
        <v/>
      </c>
      <c r="B116" t="str">
        <f>IF(AND(MasterTable!B116&lt;&gt;"",MasterTable!D116&lt;&gt;""),MasterTable!D116,"")</f>
        <v/>
      </c>
      <c r="C116" t="str">
        <f>IF(AND(MasterTable!B116&lt;&gt;"",MasterTable!E116&lt;&gt;""),MasterTable!E116,"")</f>
        <v/>
      </c>
      <c r="D116" t="str">
        <f>IF(AND(MasterTable!B116&lt;&gt;"",MasterTable!F116&lt;&gt;""),MasterTable!F116,"")</f>
        <v/>
      </c>
      <c r="E116" t="str">
        <f>IF(MasterTable!B116&lt;&gt;"",MasterTable!G116,"")</f>
        <v/>
      </c>
      <c r="F116" t="str">
        <f>IF(MasterTable!B116&lt;&gt;"",MasterTable!H116,"")</f>
        <v/>
      </c>
      <c r="G116" t="str">
        <f>IF(MasterTable!B116&lt;&gt;"",MasterTable!J116,"")</f>
        <v/>
      </c>
      <c r="H116" t="str">
        <f>IF(MasterTable!B116&lt;&gt;"",MasterTable!K116,"")</f>
        <v/>
      </c>
      <c r="I116" t="str">
        <f>IF(MasterTable!B116&lt;&gt;"",MasterTable!L116,"")</f>
        <v/>
      </c>
      <c r="J116" t="str">
        <f>IF(MasterTable!B116&lt;&gt;"",MasterTable!M116,"")</f>
        <v/>
      </c>
      <c r="K116" t="str">
        <f>IF(MasterTable!B116&lt;&gt;"",MasterTable!N116,"")</f>
        <v/>
      </c>
      <c r="L116" t="str">
        <f>IF(MasterTable!B116&lt;&gt;"",MasterTable!O116,"")</f>
        <v/>
      </c>
      <c r="M116" s="74" t="str">
        <f>IF(MasterTable!B116&lt;&gt;"",MasterTable!V116,"")</f>
        <v/>
      </c>
    </row>
    <row r="117" spans="1:13" x14ac:dyDescent="0.3">
      <c r="A117" t="str">
        <f>IF(MasterTable!B117&lt;&gt;"",MasterTable!B117,"")</f>
        <v/>
      </c>
      <c r="B117" t="str">
        <f>IF(AND(MasterTable!B117&lt;&gt;"",MasterTable!D117&lt;&gt;""),MasterTable!D117,"")</f>
        <v/>
      </c>
      <c r="C117" t="str">
        <f>IF(AND(MasterTable!B117&lt;&gt;"",MasterTable!E117&lt;&gt;""),MasterTable!E117,"")</f>
        <v/>
      </c>
      <c r="D117" t="str">
        <f>IF(AND(MasterTable!B117&lt;&gt;"",MasterTable!F117&lt;&gt;""),MasterTable!F117,"")</f>
        <v/>
      </c>
      <c r="E117" t="str">
        <f>IF(MasterTable!B117&lt;&gt;"",MasterTable!G117,"")</f>
        <v/>
      </c>
      <c r="F117" t="str">
        <f>IF(MasterTable!B117&lt;&gt;"",MasterTable!H117,"")</f>
        <v/>
      </c>
      <c r="G117" t="str">
        <f>IF(MasterTable!B117&lt;&gt;"",MasterTable!J117,"")</f>
        <v/>
      </c>
      <c r="H117" t="str">
        <f>IF(MasterTable!B117&lt;&gt;"",MasterTable!K117,"")</f>
        <v/>
      </c>
      <c r="I117" t="str">
        <f>IF(MasterTable!B117&lt;&gt;"",MasterTable!L117,"")</f>
        <v/>
      </c>
      <c r="J117" t="str">
        <f>IF(MasterTable!B117&lt;&gt;"",MasterTable!M117,"")</f>
        <v/>
      </c>
      <c r="K117" t="str">
        <f>IF(MasterTable!B117&lt;&gt;"",MasterTable!N117,"")</f>
        <v/>
      </c>
      <c r="L117" t="str">
        <f>IF(MasterTable!B117&lt;&gt;"",MasterTable!O117,"")</f>
        <v/>
      </c>
      <c r="M117" s="74" t="str">
        <f>IF(MasterTable!B117&lt;&gt;"",MasterTable!V117,"")</f>
        <v/>
      </c>
    </row>
    <row r="118" spans="1:13" x14ac:dyDescent="0.3">
      <c r="A118" t="str">
        <f>IF(MasterTable!B118&lt;&gt;"",MasterTable!B118,"")</f>
        <v/>
      </c>
      <c r="B118" t="str">
        <f>IF(AND(MasterTable!B118&lt;&gt;"",MasterTable!D118&lt;&gt;""),MasterTable!D118,"")</f>
        <v/>
      </c>
      <c r="C118" t="str">
        <f>IF(AND(MasterTable!B118&lt;&gt;"",MasterTable!E118&lt;&gt;""),MasterTable!E118,"")</f>
        <v/>
      </c>
      <c r="D118" t="str">
        <f>IF(AND(MasterTable!B118&lt;&gt;"",MasterTable!F118&lt;&gt;""),MasterTable!F118,"")</f>
        <v/>
      </c>
      <c r="E118" t="str">
        <f>IF(MasterTable!B118&lt;&gt;"",MasterTable!G118,"")</f>
        <v/>
      </c>
      <c r="F118" t="str">
        <f>IF(MasterTable!B118&lt;&gt;"",MasterTable!H118,"")</f>
        <v/>
      </c>
      <c r="G118" t="str">
        <f>IF(MasterTable!B118&lt;&gt;"",MasterTable!J118,"")</f>
        <v/>
      </c>
      <c r="H118" t="str">
        <f>IF(MasterTable!B118&lt;&gt;"",MasterTable!K118,"")</f>
        <v/>
      </c>
      <c r="I118" t="str">
        <f>IF(MasterTable!B118&lt;&gt;"",MasterTable!L118,"")</f>
        <v/>
      </c>
      <c r="J118" t="str">
        <f>IF(MasterTable!B118&lt;&gt;"",MasterTable!M118,"")</f>
        <v/>
      </c>
      <c r="K118" t="str">
        <f>IF(MasterTable!B118&lt;&gt;"",MasterTable!N118,"")</f>
        <v/>
      </c>
      <c r="L118" t="str">
        <f>IF(MasterTable!B118&lt;&gt;"",MasterTable!O118,"")</f>
        <v/>
      </c>
      <c r="M118" s="74" t="str">
        <f>IF(MasterTable!B118&lt;&gt;"",MasterTable!V118,"")</f>
        <v/>
      </c>
    </row>
    <row r="119" spans="1:13" x14ac:dyDescent="0.3">
      <c r="A119" t="str">
        <f>IF(MasterTable!B119&lt;&gt;"",MasterTable!B119,"")</f>
        <v/>
      </c>
      <c r="B119" t="str">
        <f>IF(AND(MasterTable!B119&lt;&gt;"",MasterTable!D119&lt;&gt;""),MasterTable!D119,"")</f>
        <v/>
      </c>
      <c r="C119" t="str">
        <f>IF(AND(MasterTable!B119&lt;&gt;"",MasterTable!E119&lt;&gt;""),MasterTable!E119,"")</f>
        <v/>
      </c>
      <c r="D119" t="str">
        <f>IF(AND(MasterTable!B119&lt;&gt;"",MasterTable!F119&lt;&gt;""),MasterTable!F119,"")</f>
        <v/>
      </c>
      <c r="E119" t="str">
        <f>IF(MasterTable!B119&lt;&gt;"",MasterTable!G119,"")</f>
        <v/>
      </c>
      <c r="F119" t="str">
        <f>IF(MasterTable!B119&lt;&gt;"",MasterTable!H119,"")</f>
        <v/>
      </c>
      <c r="G119" t="str">
        <f>IF(MasterTable!B119&lt;&gt;"",MasterTable!J119,"")</f>
        <v/>
      </c>
      <c r="H119" t="str">
        <f>IF(MasterTable!B119&lt;&gt;"",MasterTable!K119,"")</f>
        <v/>
      </c>
      <c r="I119" t="str">
        <f>IF(MasterTable!B119&lt;&gt;"",MasterTable!L119,"")</f>
        <v/>
      </c>
      <c r="J119" t="str">
        <f>IF(MasterTable!B119&lt;&gt;"",MasterTable!M119,"")</f>
        <v/>
      </c>
      <c r="K119" t="str">
        <f>IF(MasterTable!B119&lt;&gt;"",MasterTable!N119,"")</f>
        <v/>
      </c>
      <c r="L119" t="str">
        <f>IF(MasterTable!B119&lt;&gt;"",MasterTable!O119,"")</f>
        <v/>
      </c>
      <c r="M119" s="74" t="str">
        <f>IF(MasterTable!B119&lt;&gt;"",MasterTable!V119,"")</f>
        <v/>
      </c>
    </row>
    <row r="120" spans="1:13" x14ac:dyDescent="0.3">
      <c r="A120" t="str">
        <f>IF(MasterTable!B120&lt;&gt;"",MasterTable!B120,"")</f>
        <v/>
      </c>
      <c r="B120" t="str">
        <f>IF(AND(MasterTable!B120&lt;&gt;"",MasterTable!D120&lt;&gt;""),MasterTable!D120,"")</f>
        <v/>
      </c>
      <c r="C120" t="str">
        <f>IF(AND(MasterTable!B120&lt;&gt;"",MasterTable!E120&lt;&gt;""),MasterTable!E120,"")</f>
        <v/>
      </c>
      <c r="D120" t="str">
        <f>IF(AND(MasterTable!B120&lt;&gt;"",MasterTable!F120&lt;&gt;""),MasterTable!F120,"")</f>
        <v/>
      </c>
      <c r="E120" t="str">
        <f>IF(MasterTable!B120&lt;&gt;"",MasterTable!G120,"")</f>
        <v/>
      </c>
      <c r="F120" t="str">
        <f>IF(MasterTable!B120&lt;&gt;"",MasterTable!H120,"")</f>
        <v/>
      </c>
      <c r="G120" t="str">
        <f>IF(MasterTable!B120&lt;&gt;"",MasterTable!J120,"")</f>
        <v/>
      </c>
      <c r="H120" t="str">
        <f>IF(MasterTable!B120&lt;&gt;"",MasterTable!K120,"")</f>
        <v/>
      </c>
      <c r="I120" t="str">
        <f>IF(MasterTable!B120&lt;&gt;"",MasterTable!L120,"")</f>
        <v/>
      </c>
      <c r="J120" t="str">
        <f>IF(MasterTable!B120&lt;&gt;"",MasterTable!M120,"")</f>
        <v/>
      </c>
      <c r="K120" t="str">
        <f>IF(MasterTable!B120&lt;&gt;"",MasterTable!N120,"")</f>
        <v/>
      </c>
      <c r="L120" t="str">
        <f>IF(MasterTable!B120&lt;&gt;"",MasterTable!O120,"")</f>
        <v/>
      </c>
      <c r="M120" s="74" t="str">
        <f>IF(MasterTable!B120&lt;&gt;"",MasterTable!V120,"")</f>
        <v/>
      </c>
    </row>
    <row r="121" spans="1:13" x14ac:dyDescent="0.3">
      <c r="A121" t="str">
        <f>IF(MasterTable!B121&lt;&gt;"",MasterTable!B121,"")</f>
        <v/>
      </c>
      <c r="B121" t="str">
        <f>IF(AND(MasterTable!B121&lt;&gt;"",MasterTable!D121&lt;&gt;""),MasterTable!D121,"")</f>
        <v/>
      </c>
      <c r="C121" t="str">
        <f>IF(AND(MasterTable!B121&lt;&gt;"",MasterTable!E121&lt;&gt;""),MasterTable!E121,"")</f>
        <v/>
      </c>
      <c r="D121" t="str">
        <f>IF(AND(MasterTable!B121&lt;&gt;"",MasterTable!F121&lt;&gt;""),MasterTable!F121,"")</f>
        <v/>
      </c>
      <c r="E121" t="str">
        <f>IF(MasterTable!B121&lt;&gt;"",MasterTable!G121,"")</f>
        <v/>
      </c>
      <c r="F121" t="str">
        <f>IF(MasterTable!B121&lt;&gt;"",MasterTable!H121,"")</f>
        <v/>
      </c>
      <c r="G121" t="str">
        <f>IF(MasterTable!B121&lt;&gt;"",MasterTable!J121,"")</f>
        <v/>
      </c>
      <c r="H121" t="str">
        <f>IF(MasterTable!B121&lt;&gt;"",MasterTable!K121,"")</f>
        <v/>
      </c>
      <c r="I121" t="str">
        <f>IF(MasterTable!B121&lt;&gt;"",MasterTable!L121,"")</f>
        <v/>
      </c>
      <c r="J121" t="str">
        <f>IF(MasterTable!B121&lt;&gt;"",MasterTable!M121,"")</f>
        <v/>
      </c>
      <c r="K121" t="str">
        <f>IF(MasterTable!B121&lt;&gt;"",MasterTable!N121,"")</f>
        <v/>
      </c>
      <c r="L121" t="str">
        <f>IF(MasterTable!B121&lt;&gt;"",MasterTable!O121,"")</f>
        <v/>
      </c>
      <c r="M121" s="74" t="str">
        <f>IF(MasterTable!B121&lt;&gt;"",MasterTable!V121,"")</f>
        <v/>
      </c>
    </row>
    <row r="122" spans="1:13" x14ac:dyDescent="0.3">
      <c r="A122" t="str">
        <f>IF(MasterTable!B122&lt;&gt;"",MasterTable!B122,"")</f>
        <v/>
      </c>
      <c r="B122" t="str">
        <f>IF(AND(MasterTable!B122&lt;&gt;"",MasterTable!D122&lt;&gt;""),MasterTable!D122,"")</f>
        <v/>
      </c>
      <c r="C122" t="str">
        <f>IF(AND(MasterTable!B122&lt;&gt;"",MasterTable!E122&lt;&gt;""),MasterTable!E122,"")</f>
        <v/>
      </c>
      <c r="D122" t="str">
        <f>IF(AND(MasterTable!B122&lt;&gt;"",MasterTable!F122&lt;&gt;""),MasterTable!F122,"")</f>
        <v/>
      </c>
      <c r="E122" t="str">
        <f>IF(MasterTable!B122&lt;&gt;"",MasterTable!G122,"")</f>
        <v/>
      </c>
      <c r="F122" t="str">
        <f>IF(MasterTable!B122&lt;&gt;"",MasterTable!H122,"")</f>
        <v/>
      </c>
      <c r="G122" t="str">
        <f>IF(MasterTable!B122&lt;&gt;"",MasterTable!J122,"")</f>
        <v/>
      </c>
      <c r="H122" t="str">
        <f>IF(MasterTable!B122&lt;&gt;"",MasterTable!K122,"")</f>
        <v/>
      </c>
      <c r="I122" t="str">
        <f>IF(MasterTable!B122&lt;&gt;"",MasterTable!L122,"")</f>
        <v/>
      </c>
      <c r="J122" t="str">
        <f>IF(MasterTable!B122&lt;&gt;"",MasterTable!M122,"")</f>
        <v/>
      </c>
      <c r="K122" t="str">
        <f>IF(MasterTable!B122&lt;&gt;"",MasterTable!N122,"")</f>
        <v/>
      </c>
      <c r="L122" t="str">
        <f>IF(MasterTable!B122&lt;&gt;"",MasterTable!O122,"")</f>
        <v/>
      </c>
      <c r="M122" s="74" t="str">
        <f>IF(MasterTable!B122&lt;&gt;"",MasterTable!V122,"")</f>
        <v/>
      </c>
    </row>
    <row r="123" spans="1:13" x14ac:dyDescent="0.3">
      <c r="A123" t="str">
        <f>IF(MasterTable!B123&lt;&gt;"",MasterTable!B123,"")</f>
        <v/>
      </c>
      <c r="B123" t="str">
        <f>IF(AND(MasterTable!B123&lt;&gt;"",MasterTable!D123&lt;&gt;""),MasterTable!D123,"")</f>
        <v/>
      </c>
      <c r="C123" t="str">
        <f>IF(AND(MasterTable!B123&lt;&gt;"",MasterTable!E123&lt;&gt;""),MasterTable!E123,"")</f>
        <v/>
      </c>
      <c r="D123" t="str">
        <f>IF(AND(MasterTable!B123&lt;&gt;"",MasterTable!F123&lt;&gt;""),MasterTable!F123,"")</f>
        <v/>
      </c>
      <c r="E123" t="str">
        <f>IF(MasterTable!B123&lt;&gt;"",MasterTable!G123,"")</f>
        <v/>
      </c>
      <c r="F123" t="str">
        <f>IF(MasterTable!B123&lt;&gt;"",MasterTable!H123,"")</f>
        <v/>
      </c>
      <c r="G123" t="str">
        <f>IF(MasterTable!B123&lt;&gt;"",MasterTable!J123,"")</f>
        <v/>
      </c>
      <c r="H123" t="str">
        <f>IF(MasterTable!B123&lt;&gt;"",MasterTable!K123,"")</f>
        <v/>
      </c>
      <c r="I123" t="str">
        <f>IF(MasterTable!B123&lt;&gt;"",MasterTable!L123,"")</f>
        <v/>
      </c>
      <c r="J123" t="str">
        <f>IF(MasterTable!B123&lt;&gt;"",MasterTable!M123,"")</f>
        <v/>
      </c>
      <c r="K123" t="str">
        <f>IF(MasterTable!B123&lt;&gt;"",MasterTable!N123,"")</f>
        <v/>
      </c>
      <c r="L123" t="str">
        <f>IF(MasterTable!B123&lt;&gt;"",MasterTable!O123,"")</f>
        <v/>
      </c>
      <c r="M123" s="74" t="str">
        <f>IF(MasterTable!B123&lt;&gt;"",MasterTable!V123,"")</f>
        <v/>
      </c>
    </row>
    <row r="124" spans="1:13" x14ac:dyDescent="0.3">
      <c r="A124" t="str">
        <f>IF(MasterTable!B124&lt;&gt;"",MasterTable!B124,"")</f>
        <v/>
      </c>
      <c r="B124" t="str">
        <f>IF(AND(MasterTable!B124&lt;&gt;"",MasterTable!D124&lt;&gt;""),MasterTable!D124,"")</f>
        <v/>
      </c>
      <c r="C124" t="str">
        <f>IF(AND(MasterTable!B124&lt;&gt;"",MasterTable!E124&lt;&gt;""),MasterTable!E124,"")</f>
        <v/>
      </c>
      <c r="D124" t="str">
        <f>IF(AND(MasterTable!B124&lt;&gt;"",MasterTable!F124&lt;&gt;""),MasterTable!F124,"")</f>
        <v/>
      </c>
      <c r="E124" t="str">
        <f>IF(MasterTable!B124&lt;&gt;"",MasterTable!G124,"")</f>
        <v/>
      </c>
      <c r="F124" t="str">
        <f>IF(MasterTable!B124&lt;&gt;"",MasterTable!H124,"")</f>
        <v/>
      </c>
      <c r="G124" t="str">
        <f>IF(MasterTable!B124&lt;&gt;"",MasterTable!J124,"")</f>
        <v/>
      </c>
      <c r="H124" t="str">
        <f>IF(MasterTable!B124&lt;&gt;"",MasterTable!K124,"")</f>
        <v/>
      </c>
      <c r="I124" t="str">
        <f>IF(MasterTable!B124&lt;&gt;"",MasterTable!L124,"")</f>
        <v/>
      </c>
      <c r="J124" t="str">
        <f>IF(MasterTable!B124&lt;&gt;"",MasterTable!M124,"")</f>
        <v/>
      </c>
      <c r="K124" t="str">
        <f>IF(MasterTable!B124&lt;&gt;"",MasterTable!N124,"")</f>
        <v/>
      </c>
      <c r="L124" t="str">
        <f>IF(MasterTable!B124&lt;&gt;"",MasterTable!O124,"")</f>
        <v/>
      </c>
      <c r="M124" s="74" t="str">
        <f>IF(MasterTable!B124&lt;&gt;"",MasterTable!V124,"")</f>
        <v/>
      </c>
    </row>
    <row r="125" spans="1:13" x14ac:dyDescent="0.3">
      <c r="A125" t="str">
        <f>IF(MasterTable!B125&lt;&gt;"",MasterTable!B125,"")</f>
        <v/>
      </c>
      <c r="B125" t="str">
        <f>IF(AND(MasterTable!B125&lt;&gt;"",MasterTable!D125&lt;&gt;""),MasterTable!D125,"")</f>
        <v/>
      </c>
      <c r="C125" t="str">
        <f>IF(AND(MasterTable!B125&lt;&gt;"",MasterTable!E125&lt;&gt;""),MasterTable!E125,"")</f>
        <v/>
      </c>
      <c r="D125" t="str">
        <f>IF(AND(MasterTable!B125&lt;&gt;"",MasterTable!F125&lt;&gt;""),MasterTable!F125,"")</f>
        <v/>
      </c>
      <c r="E125" t="str">
        <f>IF(MasterTable!B125&lt;&gt;"",MasterTable!G125,"")</f>
        <v/>
      </c>
      <c r="F125" t="str">
        <f>IF(MasterTable!B125&lt;&gt;"",MasterTable!H125,"")</f>
        <v/>
      </c>
      <c r="G125" t="str">
        <f>IF(MasterTable!B125&lt;&gt;"",MasterTable!J125,"")</f>
        <v/>
      </c>
      <c r="H125" t="str">
        <f>IF(MasterTable!B125&lt;&gt;"",MasterTable!K125,"")</f>
        <v/>
      </c>
      <c r="I125" t="str">
        <f>IF(MasterTable!B125&lt;&gt;"",MasterTable!L125,"")</f>
        <v/>
      </c>
      <c r="J125" t="str">
        <f>IF(MasterTable!B125&lt;&gt;"",MasterTable!M125,"")</f>
        <v/>
      </c>
      <c r="K125" t="str">
        <f>IF(MasterTable!B125&lt;&gt;"",MasterTable!N125,"")</f>
        <v/>
      </c>
      <c r="L125" t="str">
        <f>IF(MasterTable!B125&lt;&gt;"",MasterTable!O125,"")</f>
        <v/>
      </c>
      <c r="M125" s="74" t="str">
        <f>IF(MasterTable!B125&lt;&gt;"",MasterTable!V125,"")</f>
        <v/>
      </c>
    </row>
    <row r="126" spans="1:13" x14ac:dyDescent="0.3">
      <c r="A126" t="str">
        <f>IF(MasterTable!B126&lt;&gt;"",MasterTable!B126,"")</f>
        <v/>
      </c>
      <c r="B126" t="str">
        <f>IF(AND(MasterTable!B126&lt;&gt;"",MasterTable!D126&lt;&gt;""),MasterTable!D126,"")</f>
        <v/>
      </c>
      <c r="C126" t="str">
        <f>IF(AND(MasterTable!B126&lt;&gt;"",MasterTable!E126&lt;&gt;""),MasterTable!E126,"")</f>
        <v/>
      </c>
      <c r="D126" t="str">
        <f>IF(AND(MasterTable!B126&lt;&gt;"",MasterTable!F126&lt;&gt;""),MasterTable!F126,"")</f>
        <v/>
      </c>
      <c r="E126" t="str">
        <f>IF(MasterTable!B126&lt;&gt;"",MasterTable!G126,"")</f>
        <v/>
      </c>
      <c r="F126" t="str">
        <f>IF(MasterTable!B126&lt;&gt;"",MasterTable!H126,"")</f>
        <v/>
      </c>
      <c r="G126" t="str">
        <f>IF(MasterTable!B126&lt;&gt;"",MasterTable!J126,"")</f>
        <v/>
      </c>
      <c r="H126" t="str">
        <f>IF(MasterTable!B126&lt;&gt;"",MasterTable!K126,"")</f>
        <v/>
      </c>
      <c r="I126" t="str">
        <f>IF(MasterTable!B126&lt;&gt;"",MasterTable!L126,"")</f>
        <v/>
      </c>
      <c r="J126" t="str">
        <f>IF(MasterTable!B126&lt;&gt;"",MasterTable!M126,"")</f>
        <v/>
      </c>
      <c r="K126" t="str">
        <f>IF(MasterTable!B126&lt;&gt;"",MasterTable!N126,"")</f>
        <v/>
      </c>
      <c r="L126" t="str">
        <f>IF(MasterTable!B126&lt;&gt;"",MasterTable!O126,"")</f>
        <v/>
      </c>
      <c r="M126" s="74" t="str">
        <f>IF(MasterTable!B126&lt;&gt;"",MasterTable!V126,"")</f>
        <v/>
      </c>
    </row>
    <row r="127" spans="1:13" x14ac:dyDescent="0.3">
      <c r="A127" t="str">
        <f>IF(MasterTable!B127&lt;&gt;"",MasterTable!B127,"")</f>
        <v/>
      </c>
      <c r="B127" t="str">
        <f>IF(AND(MasterTable!B127&lt;&gt;"",MasterTable!D127&lt;&gt;""),MasterTable!D127,"")</f>
        <v/>
      </c>
      <c r="C127" t="str">
        <f>IF(AND(MasterTable!B127&lt;&gt;"",MasterTable!E127&lt;&gt;""),MasterTable!E127,"")</f>
        <v/>
      </c>
      <c r="D127" t="str">
        <f>IF(AND(MasterTable!B127&lt;&gt;"",MasterTable!F127&lt;&gt;""),MasterTable!F127,"")</f>
        <v/>
      </c>
      <c r="E127" t="str">
        <f>IF(MasterTable!B127&lt;&gt;"",MasterTable!G127,"")</f>
        <v/>
      </c>
      <c r="F127" t="str">
        <f>IF(MasterTable!B127&lt;&gt;"",MasterTable!H127,"")</f>
        <v/>
      </c>
      <c r="G127" t="str">
        <f>IF(MasterTable!B127&lt;&gt;"",MasterTable!J127,"")</f>
        <v/>
      </c>
      <c r="H127" t="str">
        <f>IF(MasterTable!B127&lt;&gt;"",MasterTable!K127,"")</f>
        <v/>
      </c>
      <c r="I127" t="str">
        <f>IF(MasterTable!B127&lt;&gt;"",MasterTable!L127,"")</f>
        <v/>
      </c>
      <c r="J127" t="str">
        <f>IF(MasterTable!B127&lt;&gt;"",MasterTable!M127,"")</f>
        <v/>
      </c>
      <c r="K127" t="str">
        <f>IF(MasterTable!B127&lt;&gt;"",MasterTable!N127,"")</f>
        <v/>
      </c>
      <c r="L127" t="str">
        <f>IF(MasterTable!B127&lt;&gt;"",MasterTable!O127,"")</f>
        <v/>
      </c>
      <c r="M127" s="74" t="str">
        <f>IF(MasterTable!B127&lt;&gt;"",MasterTable!V127,"")</f>
        <v/>
      </c>
    </row>
    <row r="128" spans="1:13" x14ac:dyDescent="0.3">
      <c r="A128" t="str">
        <f>IF(MasterTable!B128&lt;&gt;"",MasterTable!B128,"")</f>
        <v/>
      </c>
      <c r="B128" t="str">
        <f>IF(AND(MasterTable!B128&lt;&gt;"",MasterTable!D128&lt;&gt;""),MasterTable!D128,"")</f>
        <v/>
      </c>
      <c r="C128" t="str">
        <f>IF(AND(MasterTable!B128&lt;&gt;"",MasterTable!E128&lt;&gt;""),MasterTable!E128,"")</f>
        <v/>
      </c>
      <c r="D128" t="str">
        <f>IF(AND(MasterTable!B128&lt;&gt;"",MasterTable!F128&lt;&gt;""),MasterTable!F128,"")</f>
        <v/>
      </c>
      <c r="E128" t="str">
        <f>IF(MasterTable!B128&lt;&gt;"",MasterTable!G128,"")</f>
        <v/>
      </c>
      <c r="F128" t="str">
        <f>IF(MasterTable!B128&lt;&gt;"",MasterTable!H128,"")</f>
        <v/>
      </c>
      <c r="G128" t="str">
        <f>IF(MasterTable!B128&lt;&gt;"",MasterTable!J128,"")</f>
        <v/>
      </c>
      <c r="H128" t="str">
        <f>IF(MasterTable!B128&lt;&gt;"",MasterTable!K128,"")</f>
        <v/>
      </c>
      <c r="I128" t="str">
        <f>IF(MasterTable!B128&lt;&gt;"",MasterTable!L128,"")</f>
        <v/>
      </c>
      <c r="J128" t="str">
        <f>IF(MasterTable!B128&lt;&gt;"",MasterTable!M128,"")</f>
        <v/>
      </c>
      <c r="K128" t="str">
        <f>IF(MasterTable!B128&lt;&gt;"",MasterTable!N128,"")</f>
        <v/>
      </c>
      <c r="L128" t="str">
        <f>IF(MasterTable!B128&lt;&gt;"",MasterTable!O128,"")</f>
        <v/>
      </c>
      <c r="M128" s="74" t="str">
        <f>IF(MasterTable!B128&lt;&gt;"",MasterTable!V128,"")</f>
        <v/>
      </c>
    </row>
    <row r="129" spans="1:13" x14ac:dyDescent="0.3">
      <c r="A129" t="str">
        <f>IF(MasterTable!B129&lt;&gt;"",MasterTable!B129,"")</f>
        <v/>
      </c>
      <c r="B129" t="str">
        <f>IF(AND(MasterTable!B129&lt;&gt;"",MasterTable!D129&lt;&gt;""),MasterTable!D129,"")</f>
        <v/>
      </c>
      <c r="C129" t="str">
        <f>IF(AND(MasterTable!B129&lt;&gt;"",MasterTable!E129&lt;&gt;""),MasterTable!E129,"")</f>
        <v/>
      </c>
      <c r="D129" t="str">
        <f>IF(AND(MasterTable!B129&lt;&gt;"",MasterTable!F129&lt;&gt;""),MasterTable!F129,"")</f>
        <v/>
      </c>
      <c r="E129" t="str">
        <f>IF(MasterTable!B129&lt;&gt;"",MasterTable!G129,"")</f>
        <v/>
      </c>
      <c r="F129" t="str">
        <f>IF(MasterTable!B129&lt;&gt;"",MasterTable!H129,"")</f>
        <v/>
      </c>
      <c r="G129" t="str">
        <f>IF(MasterTable!B129&lt;&gt;"",MasterTable!J129,"")</f>
        <v/>
      </c>
      <c r="H129" t="str">
        <f>IF(MasterTable!B129&lt;&gt;"",MasterTable!K129,"")</f>
        <v/>
      </c>
      <c r="I129" t="str">
        <f>IF(MasterTable!B129&lt;&gt;"",MasterTable!L129,"")</f>
        <v/>
      </c>
      <c r="J129" t="str">
        <f>IF(MasterTable!B129&lt;&gt;"",MasterTable!M129,"")</f>
        <v/>
      </c>
      <c r="K129" t="str">
        <f>IF(MasterTable!B129&lt;&gt;"",MasterTable!N129,"")</f>
        <v/>
      </c>
      <c r="L129" t="str">
        <f>IF(MasterTable!B129&lt;&gt;"",MasterTable!O129,"")</f>
        <v/>
      </c>
      <c r="M129" s="74" t="str">
        <f>IF(MasterTable!B129&lt;&gt;"",MasterTable!V129,"")</f>
        <v/>
      </c>
    </row>
    <row r="130" spans="1:13" x14ac:dyDescent="0.3">
      <c r="A130" t="str">
        <f>IF(MasterTable!B130&lt;&gt;"",MasterTable!B130,"")</f>
        <v/>
      </c>
      <c r="B130" t="str">
        <f>IF(AND(MasterTable!B130&lt;&gt;"",MasterTable!D130&lt;&gt;""),MasterTable!D130,"")</f>
        <v/>
      </c>
      <c r="C130" t="str">
        <f>IF(AND(MasterTable!B130&lt;&gt;"",MasterTable!E130&lt;&gt;""),MasterTable!E130,"")</f>
        <v/>
      </c>
      <c r="D130" t="str">
        <f>IF(AND(MasterTable!B130&lt;&gt;"",MasterTable!F130&lt;&gt;""),MasterTable!F130,"")</f>
        <v/>
      </c>
      <c r="E130" t="str">
        <f>IF(MasterTable!B130&lt;&gt;"",MasterTable!G130,"")</f>
        <v/>
      </c>
      <c r="F130" t="str">
        <f>IF(MasterTable!B130&lt;&gt;"",MasterTable!H130,"")</f>
        <v/>
      </c>
      <c r="G130" t="str">
        <f>IF(MasterTable!B130&lt;&gt;"",MasterTable!J130,"")</f>
        <v/>
      </c>
      <c r="H130" t="str">
        <f>IF(MasterTable!B130&lt;&gt;"",MasterTable!K130,"")</f>
        <v/>
      </c>
      <c r="I130" t="str">
        <f>IF(MasterTable!B130&lt;&gt;"",MasterTable!L130,"")</f>
        <v/>
      </c>
      <c r="J130" t="str">
        <f>IF(MasterTable!B130&lt;&gt;"",MasterTable!M130,"")</f>
        <v/>
      </c>
      <c r="K130" t="str">
        <f>IF(MasterTable!B130&lt;&gt;"",MasterTable!N130,"")</f>
        <v/>
      </c>
      <c r="L130" t="str">
        <f>IF(MasterTable!B130&lt;&gt;"",MasterTable!O130,"")</f>
        <v/>
      </c>
      <c r="M130" s="74" t="str">
        <f>IF(MasterTable!B130&lt;&gt;"",MasterTable!V130,"")</f>
        <v/>
      </c>
    </row>
    <row r="131" spans="1:13" x14ac:dyDescent="0.3">
      <c r="A131" t="str">
        <f>IF(MasterTable!B131&lt;&gt;"",MasterTable!B131,"")</f>
        <v/>
      </c>
      <c r="B131" t="str">
        <f>IF(AND(MasterTable!B131&lt;&gt;"",MasterTable!D131&lt;&gt;""),MasterTable!D131,"")</f>
        <v/>
      </c>
      <c r="C131" t="str">
        <f>IF(AND(MasterTable!B131&lt;&gt;"",MasterTable!E131&lt;&gt;""),MasterTable!E131,"")</f>
        <v/>
      </c>
      <c r="D131" t="str">
        <f>IF(AND(MasterTable!B131&lt;&gt;"",MasterTable!F131&lt;&gt;""),MasterTable!F131,"")</f>
        <v/>
      </c>
      <c r="E131" t="str">
        <f>IF(MasterTable!B131&lt;&gt;"",MasterTable!G131,"")</f>
        <v/>
      </c>
      <c r="F131" t="str">
        <f>IF(MasterTable!B131&lt;&gt;"",MasterTable!H131,"")</f>
        <v/>
      </c>
      <c r="G131" t="str">
        <f>IF(MasterTable!B131&lt;&gt;"",MasterTable!J131,"")</f>
        <v/>
      </c>
      <c r="H131" t="str">
        <f>IF(MasterTable!B131&lt;&gt;"",MasterTable!K131,"")</f>
        <v/>
      </c>
      <c r="I131" t="str">
        <f>IF(MasterTable!B131&lt;&gt;"",MasterTable!L131,"")</f>
        <v/>
      </c>
      <c r="J131" t="str">
        <f>IF(MasterTable!B131&lt;&gt;"",MasterTable!M131,"")</f>
        <v/>
      </c>
      <c r="K131" t="str">
        <f>IF(MasterTable!B131&lt;&gt;"",MasterTable!N131,"")</f>
        <v/>
      </c>
      <c r="L131" t="str">
        <f>IF(MasterTable!B131&lt;&gt;"",MasterTable!O131,"")</f>
        <v/>
      </c>
      <c r="M131" s="74" t="str">
        <f>IF(MasterTable!B131&lt;&gt;"",MasterTable!V131,"")</f>
        <v/>
      </c>
    </row>
    <row r="132" spans="1:13" x14ac:dyDescent="0.3">
      <c r="A132" t="str">
        <f>IF(MasterTable!B132&lt;&gt;"",MasterTable!B132,"")</f>
        <v/>
      </c>
      <c r="B132" t="str">
        <f>IF(AND(MasterTable!B132&lt;&gt;"",MasterTable!D132&lt;&gt;""),MasterTable!D132,"")</f>
        <v/>
      </c>
      <c r="C132" t="str">
        <f>IF(AND(MasterTable!B132&lt;&gt;"",MasterTable!E132&lt;&gt;""),MasterTable!E132,"")</f>
        <v/>
      </c>
      <c r="D132" t="str">
        <f>IF(AND(MasterTable!B132&lt;&gt;"",MasterTable!F132&lt;&gt;""),MasterTable!F132,"")</f>
        <v/>
      </c>
      <c r="E132" t="str">
        <f>IF(MasterTable!B132&lt;&gt;"",MasterTable!G132,"")</f>
        <v/>
      </c>
      <c r="F132" t="str">
        <f>IF(MasterTable!B132&lt;&gt;"",MasterTable!H132,"")</f>
        <v/>
      </c>
      <c r="G132" t="str">
        <f>IF(MasterTable!B132&lt;&gt;"",MasterTable!J132,"")</f>
        <v/>
      </c>
      <c r="H132" t="str">
        <f>IF(MasterTable!B132&lt;&gt;"",MasterTable!K132,"")</f>
        <v/>
      </c>
      <c r="I132" t="str">
        <f>IF(MasterTable!B132&lt;&gt;"",MasterTable!L132,"")</f>
        <v/>
      </c>
      <c r="J132" t="str">
        <f>IF(MasterTable!B132&lt;&gt;"",MasterTable!M132,"")</f>
        <v/>
      </c>
      <c r="K132" t="str">
        <f>IF(MasterTable!B132&lt;&gt;"",MasterTable!N132,"")</f>
        <v/>
      </c>
      <c r="L132" t="str">
        <f>IF(MasterTable!B132&lt;&gt;"",MasterTable!O132,"")</f>
        <v/>
      </c>
      <c r="M132" s="74" t="str">
        <f>IF(MasterTable!B132&lt;&gt;"",MasterTable!V132,"")</f>
        <v/>
      </c>
    </row>
    <row r="133" spans="1:13" x14ac:dyDescent="0.3">
      <c r="A133" t="str">
        <f>IF(MasterTable!B133&lt;&gt;"",MasterTable!B133,"")</f>
        <v/>
      </c>
      <c r="B133" t="str">
        <f>IF(AND(MasterTable!B133&lt;&gt;"",MasterTable!D133&lt;&gt;""),MasterTable!D133,"")</f>
        <v/>
      </c>
      <c r="C133" t="str">
        <f>IF(AND(MasterTable!B133&lt;&gt;"",MasterTable!E133&lt;&gt;""),MasterTable!E133,"")</f>
        <v/>
      </c>
      <c r="D133" t="str">
        <f>IF(AND(MasterTable!B133&lt;&gt;"",MasterTable!F133&lt;&gt;""),MasterTable!F133,"")</f>
        <v/>
      </c>
      <c r="E133" t="str">
        <f>IF(MasterTable!B133&lt;&gt;"",MasterTable!G133,"")</f>
        <v/>
      </c>
      <c r="F133" t="str">
        <f>IF(MasterTable!B133&lt;&gt;"",MasterTable!H133,"")</f>
        <v/>
      </c>
      <c r="G133" t="str">
        <f>IF(MasterTable!B133&lt;&gt;"",MasterTable!J133,"")</f>
        <v/>
      </c>
      <c r="H133" t="str">
        <f>IF(MasterTable!B133&lt;&gt;"",MasterTable!K133,"")</f>
        <v/>
      </c>
      <c r="I133" t="str">
        <f>IF(MasterTable!B133&lt;&gt;"",MasterTable!L133,"")</f>
        <v/>
      </c>
      <c r="J133" t="str">
        <f>IF(MasterTable!B133&lt;&gt;"",MasterTable!M133,"")</f>
        <v/>
      </c>
      <c r="K133" t="str">
        <f>IF(MasterTable!B133&lt;&gt;"",MasterTable!N133,"")</f>
        <v/>
      </c>
      <c r="L133" t="str">
        <f>IF(MasterTable!B133&lt;&gt;"",MasterTable!O133,"")</f>
        <v/>
      </c>
      <c r="M133" s="74" t="str">
        <f>IF(MasterTable!B133&lt;&gt;"",MasterTable!V133,"")</f>
        <v/>
      </c>
    </row>
    <row r="134" spans="1:13" x14ac:dyDescent="0.3">
      <c r="A134" t="str">
        <f>IF(MasterTable!B134&lt;&gt;"",MasterTable!B134,"")</f>
        <v/>
      </c>
      <c r="B134" t="str">
        <f>IF(AND(MasterTable!B134&lt;&gt;"",MasterTable!D134&lt;&gt;""),MasterTable!D134,"")</f>
        <v/>
      </c>
      <c r="C134" t="str">
        <f>IF(AND(MasterTable!B134&lt;&gt;"",MasterTable!E134&lt;&gt;""),MasterTable!E134,"")</f>
        <v/>
      </c>
      <c r="D134" t="str">
        <f>IF(AND(MasterTable!B134&lt;&gt;"",MasterTable!F134&lt;&gt;""),MasterTable!F134,"")</f>
        <v/>
      </c>
      <c r="E134" t="str">
        <f>IF(MasterTable!B134&lt;&gt;"",MasterTable!G134,"")</f>
        <v/>
      </c>
      <c r="F134" t="str">
        <f>IF(MasterTable!B134&lt;&gt;"",MasterTable!H134,"")</f>
        <v/>
      </c>
      <c r="G134" t="str">
        <f>IF(MasterTable!B134&lt;&gt;"",MasterTable!J134,"")</f>
        <v/>
      </c>
      <c r="H134" t="str">
        <f>IF(MasterTable!B134&lt;&gt;"",MasterTable!K134,"")</f>
        <v/>
      </c>
      <c r="I134" t="str">
        <f>IF(MasterTable!B134&lt;&gt;"",MasterTable!L134,"")</f>
        <v/>
      </c>
      <c r="J134" t="str">
        <f>IF(MasterTable!B134&lt;&gt;"",MasterTable!M134,"")</f>
        <v/>
      </c>
      <c r="K134" t="str">
        <f>IF(MasterTable!B134&lt;&gt;"",MasterTable!N134,"")</f>
        <v/>
      </c>
      <c r="L134" t="str">
        <f>IF(MasterTable!B134&lt;&gt;"",MasterTable!O134,"")</f>
        <v/>
      </c>
      <c r="M134" s="74" t="str">
        <f>IF(MasterTable!B134&lt;&gt;"",MasterTable!V134,"")</f>
        <v/>
      </c>
    </row>
    <row r="135" spans="1:13" x14ac:dyDescent="0.3">
      <c r="A135" t="str">
        <f>IF(MasterTable!B135&lt;&gt;"",MasterTable!B135,"")</f>
        <v/>
      </c>
      <c r="B135" t="str">
        <f>IF(AND(MasterTable!B135&lt;&gt;"",MasterTable!D135&lt;&gt;""),MasterTable!D135,"")</f>
        <v/>
      </c>
      <c r="C135" t="str">
        <f>IF(AND(MasterTable!B135&lt;&gt;"",MasterTable!E135&lt;&gt;""),MasterTable!E135,"")</f>
        <v/>
      </c>
      <c r="D135" t="str">
        <f>IF(AND(MasterTable!B135&lt;&gt;"",MasterTable!F135&lt;&gt;""),MasterTable!F135,"")</f>
        <v/>
      </c>
      <c r="E135" t="str">
        <f>IF(MasterTable!B135&lt;&gt;"",MasterTable!G135,"")</f>
        <v/>
      </c>
      <c r="F135" t="str">
        <f>IF(MasterTable!B135&lt;&gt;"",MasterTable!H135,"")</f>
        <v/>
      </c>
      <c r="G135" t="str">
        <f>IF(MasterTable!B135&lt;&gt;"",MasterTable!J135,"")</f>
        <v/>
      </c>
      <c r="H135" t="str">
        <f>IF(MasterTable!B135&lt;&gt;"",MasterTable!K135,"")</f>
        <v/>
      </c>
      <c r="I135" t="str">
        <f>IF(MasterTable!B135&lt;&gt;"",MasterTable!L135,"")</f>
        <v/>
      </c>
      <c r="J135" t="str">
        <f>IF(MasterTable!B135&lt;&gt;"",MasterTable!M135,"")</f>
        <v/>
      </c>
      <c r="K135" t="str">
        <f>IF(MasterTable!B135&lt;&gt;"",MasterTable!N135,"")</f>
        <v/>
      </c>
      <c r="L135" t="str">
        <f>IF(MasterTable!B135&lt;&gt;"",MasterTable!O135,"")</f>
        <v/>
      </c>
      <c r="M135" s="74" t="str">
        <f>IF(MasterTable!B135&lt;&gt;"",MasterTable!V135,"")</f>
        <v/>
      </c>
    </row>
    <row r="136" spans="1:13" x14ac:dyDescent="0.3">
      <c r="A136" t="str">
        <f>IF(MasterTable!B136&lt;&gt;"",MasterTable!B136,"")</f>
        <v/>
      </c>
      <c r="B136" t="str">
        <f>IF(AND(MasterTable!B136&lt;&gt;"",MasterTable!D136&lt;&gt;""),MasterTable!D136,"")</f>
        <v/>
      </c>
      <c r="C136" t="str">
        <f>IF(AND(MasterTable!B136&lt;&gt;"",MasterTable!E136&lt;&gt;""),MasterTable!E136,"")</f>
        <v/>
      </c>
      <c r="D136" t="str">
        <f>IF(AND(MasterTable!B136&lt;&gt;"",MasterTable!F136&lt;&gt;""),MasterTable!F136,"")</f>
        <v/>
      </c>
      <c r="E136" t="str">
        <f>IF(MasterTable!B136&lt;&gt;"",MasterTable!G136,"")</f>
        <v/>
      </c>
      <c r="F136" t="str">
        <f>IF(MasterTable!B136&lt;&gt;"",MasterTable!H136,"")</f>
        <v/>
      </c>
      <c r="G136" t="str">
        <f>IF(MasterTable!B136&lt;&gt;"",MasterTable!J136,"")</f>
        <v/>
      </c>
      <c r="H136" t="str">
        <f>IF(MasterTable!B136&lt;&gt;"",MasterTable!K136,"")</f>
        <v/>
      </c>
      <c r="I136" t="str">
        <f>IF(MasterTable!B136&lt;&gt;"",MasterTable!L136,"")</f>
        <v/>
      </c>
      <c r="J136" t="str">
        <f>IF(MasterTable!B136&lt;&gt;"",MasterTable!M136,"")</f>
        <v/>
      </c>
      <c r="K136" t="str">
        <f>IF(MasterTable!B136&lt;&gt;"",MasterTable!N136,"")</f>
        <v/>
      </c>
      <c r="L136" t="str">
        <f>IF(MasterTable!B136&lt;&gt;"",MasterTable!O136,"")</f>
        <v/>
      </c>
      <c r="M136" s="74" t="str">
        <f>IF(MasterTable!B136&lt;&gt;"",MasterTable!V136,"")</f>
        <v/>
      </c>
    </row>
    <row r="137" spans="1:13" x14ac:dyDescent="0.3">
      <c r="A137" t="str">
        <f>IF(MasterTable!B137&lt;&gt;"",MasterTable!B137,"")</f>
        <v/>
      </c>
      <c r="B137" t="str">
        <f>IF(AND(MasterTable!B137&lt;&gt;"",MasterTable!D137&lt;&gt;""),MasterTable!D137,"")</f>
        <v/>
      </c>
      <c r="C137" t="str">
        <f>IF(AND(MasterTable!B137&lt;&gt;"",MasterTable!E137&lt;&gt;""),MasterTable!E137,"")</f>
        <v/>
      </c>
      <c r="D137" t="str">
        <f>IF(AND(MasterTable!B137&lt;&gt;"",MasterTable!F137&lt;&gt;""),MasterTable!F137,"")</f>
        <v/>
      </c>
      <c r="E137" t="str">
        <f>IF(MasterTable!B137&lt;&gt;"",MasterTable!G137,"")</f>
        <v/>
      </c>
      <c r="F137" t="str">
        <f>IF(MasterTable!B137&lt;&gt;"",MasterTable!H137,"")</f>
        <v/>
      </c>
      <c r="G137" t="str">
        <f>IF(MasterTable!B137&lt;&gt;"",MasterTable!J137,"")</f>
        <v/>
      </c>
      <c r="H137" t="str">
        <f>IF(MasterTable!B137&lt;&gt;"",MasterTable!K137,"")</f>
        <v/>
      </c>
      <c r="I137" t="str">
        <f>IF(MasterTable!B137&lt;&gt;"",MasterTable!L137,"")</f>
        <v/>
      </c>
      <c r="J137" t="str">
        <f>IF(MasterTable!B137&lt;&gt;"",MasterTable!M137,"")</f>
        <v/>
      </c>
      <c r="K137" t="str">
        <f>IF(MasterTable!B137&lt;&gt;"",MasterTable!N137,"")</f>
        <v/>
      </c>
      <c r="L137" t="str">
        <f>IF(MasterTable!B137&lt;&gt;"",MasterTable!O137,"")</f>
        <v/>
      </c>
      <c r="M137" s="74" t="str">
        <f>IF(MasterTable!B137&lt;&gt;"",MasterTable!V137,"")</f>
        <v/>
      </c>
    </row>
    <row r="138" spans="1:13" x14ac:dyDescent="0.3">
      <c r="A138" t="str">
        <f>IF(MasterTable!B138&lt;&gt;"",MasterTable!B138,"")</f>
        <v/>
      </c>
      <c r="B138" t="str">
        <f>IF(AND(MasterTable!B138&lt;&gt;"",MasterTable!D138&lt;&gt;""),MasterTable!D138,"")</f>
        <v/>
      </c>
      <c r="C138" t="str">
        <f>IF(AND(MasterTable!B138&lt;&gt;"",MasterTable!E138&lt;&gt;""),MasterTable!E138,"")</f>
        <v/>
      </c>
      <c r="D138" t="str">
        <f>IF(AND(MasterTable!B138&lt;&gt;"",MasterTable!F138&lt;&gt;""),MasterTable!F138,"")</f>
        <v/>
      </c>
      <c r="E138" t="str">
        <f>IF(MasterTable!B138&lt;&gt;"",MasterTable!G138,"")</f>
        <v/>
      </c>
      <c r="F138" t="str">
        <f>IF(MasterTable!B138&lt;&gt;"",MasterTable!H138,"")</f>
        <v/>
      </c>
      <c r="G138" t="str">
        <f>IF(MasterTable!B138&lt;&gt;"",MasterTable!J138,"")</f>
        <v/>
      </c>
      <c r="H138" t="str">
        <f>IF(MasterTable!B138&lt;&gt;"",MasterTable!K138,"")</f>
        <v/>
      </c>
      <c r="I138" t="str">
        <f>IF(MasterTable!B138&lt;&gt;"",MasterTable!L138,"")</f>
        <v/>
      </c>
      <c r="J138" t="str">
        <f>IF(MasterTable!B138&lt;&gt;"",MasterTable!M138,"")</f>
        <v/>
      </c>
      <c r="K138" t="str">
        <f>IF(MasterTable!B138&lt;&gt;"",MasterTable!N138,"")</f>
        <v/>
      </c>
      <c r="L138" t="str">
        <f>IF(MasterTable!B138&lt;&gt;"",MasterTable!O138,"")</f>
        <v/>
      </c>
      <c r="M138" s="74" t="str">
        <f>IF(MasterTable!B138&lt;&gt;"",MasterTable!V138,"")</f>
        <v/>
      </c>
    </row>
    <row r="139" spans="1:13" x14ac:dyDescent="0.3">
      <c r="A139" t="str">
        <f>IF(MasterTable!B139&lt;&gt;"",MasterTable!B139,"")</f>
        <v/>
      </c>
      <c r="B139" t="str">
        <f>IF(AND(MasterTable!B139&lt;&gt;"",MasterTable!D139&lt;&gt;""),MasterTable!D139,"")</f>
        <v/>
      </c>
      <c r="C139" t="str">
        <f>IF(AND(MasterTable!B139&lt;&gt;"",MasterTable!E139&lt;&gt;""),MasterTable!E139,"")</f>
        <v/>
      </c>
      <c r="D139" t="str">
        <f>IF(AND(MasterTable!B139&lt;&gt;"",MasterTable!F139&lt;&gt;""),MasterTable!F139,"")</f>
        <v/>
      </c>
      <c r="E139" t="str">
        <f>IF(MasterTable!B139&lt;&gt;"",MasterTable!G139,"")</f>
        <v/>
      </c>
      <c r="F139" t="str">
        <f>IF(MasterTable!B139&lt;&gt;"",MasterTable!H139,"")</f>
        <v/>
      </c>
      <c r="G139" t="str">
        <f>IF(MasterTable!B139&lt;&gt;"",MasterTable!J139,"")</f>
        <v/>
      </c>
      <c r="H139" t="str">
        <f>IF(MasterTable!B139&lt;&gt;"",MasterTable!K139,"")</f>
        <v/>
      </c>
      <c r="I139" t="str">
        <f>IF(MasterTable!B139&lt;&gt;"",MasterTable!L139,"")</f>
        <v/>
      </c>
      <c r="J139" t="str">
        <f>IF(MasterTable!B139&lt;&gt;"",MasterTable!M139,"")</f>
        <v/>
      </c>
      <c r="K139" t="str">
        <f>IF(MasterTable!B139&lt;&gt;"",MasterTable!N139,"")</f>
        <v/>
      </c>
      <c r="L139" t="str">
        <f>IF(MasterTable!B139&lt;&gt;"",MasterTable!O139,"")</f>
        <v/>
      </c>
      <c r="M139" s="74" t="str">
        <f>IF(MasterTable!B139&lt;&gt;"",MasterTable!V139,"")</f>
        <v/>
      </c>
    </row>
    <row r="140" spans="1:13" x14ac:dyDescent="0.3">
      <c r="A140" t="str">
        <f>IF(MasterTable!B140&lt;&gt;"",MasterTable!B140,"")</f>
        <v/>
      </c>
      <c r="B140" t="str">
        <f>IF(AND(MasterTable!B140&lt;&gt;"",MasterTable!D140&lt;&gt;""),MasterTable!D140,"")</f>
        <v/>
      </c>
      <c r="C140" t="str">
        <f>IF(AND(MasterTable!B140&lt;&gt;"",MasterTable!E140&lt;&gt;""),MasterTable!E140,"")</f>
        <v/>
      </c>
      <c r="D140" t="str">
        <f>IF(AND(MasterTable!B140&lt;&gt;"",MasterTable!F140&lt;&gt;""),MasterTable!F140,"")</f>
        <v/>
      </c>
      <c r="E140" t="str">
        <f>IF(MasterTable!B140&lt;&gt;"",MasterTable!G140,"")</f>
        <v/>
      </c>
      <c r="F140" t="str">
        <f>IF(MasterTable!B140&lt;&gt;"",MasterTable!H140,"")</f>
        <v/>
      </c>
      <c r="G140" t="str">
        <f>IF(MasterTable!B140&lt;&gt;"",MasterTable!J140,"")</f>
        <v/>
      </c>
      <c r="H140" t="str">
        <f>IF(MasterTable!B140&lt;&gt;"",MasterTable!K140,"")</f>
        <v/>
      </c>
      <c r="I140" t="str">
        <f>IF(MasterTable!B140&lt;&gt;"",MasterTable!L140,"")</f>
        <v/>
      </c>
      <c r="J140" t="str">
        <f>IF(MasterTable!B140&lt;&gt;"",MasterTable!M140,"")</f>
        <v/>
      </c>
      <c r="K140" t="str">
        <f>IF(MasterTable!B140&lt;&gt;"",MasterTable!N140,"")</f>
        <v/>
      </c>
      <c r="L140" t="str">
        <f>IF(MasterTable!B140&lt;&gt;"",MasterTable!O140,"")</f>
        <v/>
      </c>
      <c r="M140" s="74" t="str">
        <f>IF(MasterTable!B140&lt;&gt;"",MasterTable!V140,"")</f>
        <v/>
      </c>
    </row>
    <row r="141" spans="1:13" x14ac:dyDescent="0.3">
      <c r="A141" t="str">
        <f>IF(MasterTable!B141&lt;&gt;"",MasterTable!B141,"")</f>
        <v/>
      </c>
      <c r="B141" t="str">
        <f>IF(AND(MasterTable!B141&lt;&gt;"",MasterTable!D141&lt;&gt;""),MasterTable!D141,"")</f>
        <v/>
      </c>
      <c r="C141" t="str">
        <f>IF(AND(MasterTable!B141&lt;&gt;"",MasterTable!E141&lt;&gt;""),MasterTable!E141,"")</f>
        <v/>
      </c>
      <c r="D141" t="str">
        <f>IF(AND(MasterTable!B141&lt;&gt;"",MasterTable!F141&lt;&gt;""),MasterTable!F141,"")</f>
        <v/>
      </c>
      <c r="E141" t="str">
        <f>IF(MasterTable!B141&lt;&gt;"",MasterTable!G141,"")</f>
        <v/>
      </c>
      <c r="F141" t="str">
        <f>IF(MasterTable!B141&lt;&gt;"",MasterTable!H141,"")</f>
        <v/>
      </c>
      <c r="G141" t="str">
        <f>IF(MasterTable!B141&lt;&gt;"",MasterTable!J141,"")</f>
        <v/>
      </c>
      <c r="H141" t="str">
        <f>IF(MasterTable!B141&lt;&gt;"",MasterTable!K141,"")</f>
        <v/>
      </c>
      <c r="I141" t="str">
        <f>IF(MasterTable!B141&lt;&gt;"",MasterTable!L141,"")</f>
        <v/>
      </c>
      <c r="J141" t="str">
        <f>IF(MasterTable!B141&lt;&gt;"",MasterTable!M141,"")</f>
        <v/>
      </c>
      <c r="K141" t="str">
        <f>IF(MasterTable!B141&lt;&gt;"",MasterTable!N141,"")</f>
        <v/>
      </c>
      <c r="L141" t="str">
        <f>IF(MasterTable!B141&lt;&gt;"",MasterTable!O141,"")</f>
        <v/>
      </c>
      <c r="M141" s="74" t="str">
        <f>IF(MasterTable!B141&lt;&gt;"",MasterTable!V141,"")</f>
        <v/>
      </c>
    </row>
    <row r="142" spans="1:13" x14ac:dyDescent="0.3">
      <c r="A142" t="str">
        <f>IF(MasterTable!B142&lt;&gt;"",MasterTable!B142,"")</f>
        <v/>
      </c>
      <c r="B142" t="str">
        <f>IF(AND(MasterTable!B142&lt;&gt;"",MasterTable!D142&lt;&gt;""),MasterTable!D142,"")</f>
        <v/>
      </c>
      <c r="C142" t="str">
        <f>IF(AND(MasterTable!B142&lt;&gt;"",MasterTable!E142&lt;&gt;""),MasterTable!E142,"")</f>
        <v/>
      </c>
      <c r="D142" t="str">
        <f>IF(AND(MasterTable!B142&lt;&gt;"",MasterTable!F142&lt;&gt;""),MasterTable!F142,"")</f>
        <v/>
      </c>
      <c r="E142" t="str">
        <f>IF(MasterTable!B142&lt;&gt;"",MasterTable!G142,"")</f>
        <v/>
      </c>
      <c r="F142" t="str">
        <f>IF(MasterTable!B142&lt;&gt;"",MasterTable!H142,"")</f>
        <v/>
      </c>
      <c r="G142" t="str">
        <f>IF(MasterTable!B142&lt;&gt;"",MasterTable!J142,"")</f>
        <v/>
      </c>
      <c r="H142" t="str">
        <f>IF(MasterTable!B142&lt;&gt;"",MasterTable!K142,"")</f>
        <v/>
      </c>
      <c r="I142" t="str">
        <f>IF(MasterTable!B142&lt;&gt;"",MasterTable!L142,"")</f>
        <v/>
      </c>
      <c r="J142" t="str">
        <f>IF(MasterTable!B142&lt;&gt;"",MasterTable!M142,"")</f>
        <v/>
      </c>
      <c r="K142" t="str">
        <f>IF(MasterTable!B142&lt;&gt;"",MasterTable!N142,"")</f>
        <v/>
      </c>
      <c r="L142" t="str">
        <f>IF(MasterTable!B142&lt;&gt;"",MasterTable!O142,"")</f>
        <v/>
      </c>
      <c r="M142" s="74" t="str">
        <f>IF(MasterTable!B142&lt;&gt;"",MasterTable!V142,"")</f>
        <v/>
      </c>
    </row>
    <row r="143" spans="1:13" x14ac:dyDescent="0.3">
      <c r="A143" t="str">
        <f>IF(MasterTable!B143&lt;&gt;"",MasterTable!B143,"")</f>
        <v/>
      </c>
      <c r="B143" t="str">
        <f>IF(AND(MasterTable!B143&lt;&gt;"",MasterTable!D143&lt;&gt;""),MasterTable!D143,"")</f>
        <v/>
      </c>
      <c r="C143" t="str">
        <f>IF(AND(MasterTable!B143&lt;&gt;"",MasterTable!E143&lt;&gt;""),MasterTable!E143,"")</f>
        <v/>
      </c>
      <c r="D143" t="str">
        <f>IF(AND(MasterTable!B143&lt;&gt;"",MasterTable!F143&lt;&gt;""),MasterTable!F143,"")</f>
        <v/>
      </c>
      <c r="E143" t="str">
        <f>IF(MasterTable!B143&lt;&gt;"",MasterTable!G143,"")</f>
        <v/>
      </c>
      <c r="F143" t="str">
        <f>IF(MasterTable!B143&lt;&gt;"",MasterTable!H143,"")</f>
        <v/>
      </c>
      <c r="G143" t="str">
        <f>IF(MasterTable!B143&lt;&gt;"",MasterTable!J143,"")</f>
        <v/>
      </c>
      <c r="H143" t="str">
        <f>IF(MasterTable!B143&lt;&gt;"",MasterTable!K143,"")</f>
        <v/>
      </c>
      <c r="I143" t="str">
        <f>IF(MasterTable!B143&lt;&gt;"",MasterTable!L143,"")</f>
        <v/>
      </c>
      <c r="J143" t="str">
        <f>IF(MasterTable!B143&lt;&gt;"",MasterTable!M143,"")</f>
        <v/>
      </c>
      <c r="K143" t="str">
        <f>IF(MasterTable!B143&lt;&gt;"",MasterTable!N143,"")</f>
        <v/>
      </c>
      <c r="L143" t="str">
        <f>IF(MasterTable!B143&lt;&gt;"",MasterTable!O143,"")</f>
        <v/>
      </c>
      <c r="M143" s="74" t="str">
        <f>IF(MasterTable!B143&lt;&gt;"",MasterTable!V143,"")</f>
        <v/>
      </c>
    </row>
    <row r="144" spans="1:13" x14ac:dyDescent="0.3">
      <c r="A144" t="str">
        <f>IF(MasterTable!B144&lt;&gt;"",MasterTable!B144,"")</f>
        <v/>
      </c>
      <c r="B144" t="str">
        <f>IF(AND(MasterTable!B144&lt;&gt;"",MasterTable!D144&lt;&gt;""),MasterTable!D144,"")</f>
        <v/>
      </c>
      <c r="C144" t="str">
        <f>IF(AND(MasterTable!B144&lt;&gt;"",MasterTable!E144&lt;&gt;""),MasterTable!E144,"")</f>
        <v/>
      </c>
      <c r="D144" t="str">
        <f>IF(AND(MasterTable!B144&lt;&gt;"",MasterTable!F144&lt;&gt;""),MasterTable!F144,"")</f>
        <v/>
      </c>
      <c r="E144" t="str">
        <f>IF(MasterTable!B144&lt;&gt;"",MasterTable!G144,"")</f>
        <v/>
      </c>
      <c r="F144" t="str">
        <f>IF(MasterTable!B144&lt;&gt;"",MasterTable!H144,"")</f>
        <v/>
      </c>
      <c r="G144" t="str">
        <f>IF(MasterTable!B144&lt;&gt;"",MasterTable!J144,"")</f>
        <v/>
      </c>
      <c r="H144" t="str">
        <f>IF(MasterTable!B144&lt;&gt;"",MasterTable!K144,"")</f>
        <v/>
      </c>
      <c r="I144" t="str">
        <f>IF(MasterTable!B144&lt;&gt;"",MasterTable!L144,"")</f>
        <v/>
      </c>
      <c r="J144" t="str">
        <f>IF(MasterTable!B144&lt;&gt;"",MasterTable!M144,"")</f>
        <v/>
      </c>
      <c r="K144" t="str">
        <f>IF(MasterTable!B144&lt;&gt;"",MasterTable!N144,"")</f>
        <v/>
      </c>
      <c r="L144" t="str">
        <f>IF(MasterTable!B144&lt;&gt;"",MasterTable!O144,"")</f>
        <v/>
      </c>
      <c r="M144" s="74" t="str">
        <f>IF(MasterTable!B144&lt;&gt;"",MasterTable!V144,"")</f>
        <v/>
      </c>
    </row>
    <row r="145" spans="1:13" x14ac:dyDescent="0.3">
      <c r="A145" t="str">
        <f>IF(MasterTable!B145&lt;&gt;"",MasterTable!B145,"")</f>
        <v/>
      </c>
      <c r="B145" t="str">
        <f>IF(AND(MasterTable!B145&lt;&gt;"",MasterTable!D145&lt;&gt;""),MasterTable!D145,"")</f>
        <v/>
      </c>
      <c r="C145" t="str">
        <f>IF(AND(MasterTable!B145&lt;&gt;"",MasterTable!E145&lt;&gt;""),MasterTable!E145,"")</f>
        <v/>
      </c>
      <c r="D145" t="str">
        <f>IF(AND(MasterTable!B145&lt;&gt;"",MasterTable!F145&lt;&gt;""),MasterTable!F145,"")</f>
        <v/>
      </c>
      <c r="E145" t="str">
        <f>IF(MasterTable!B145&lt;&gt;"",MasterTable!G145,"")</f>
        <v/>
      </c>
      <c r="F145" t="str">
        <f>IF(MasterTable!B145&lt;&gt;"",MasterTable!H145,"")</f>
        <v/>
      </c>
      <c r="G145" t="str">
        <f>IF(MasterTable!B145&lt;&gt;"",MasterTable!J145,"")</f>
        <v/>
      </c>
      <c r="H145" t="str">
        <f>IF(MasterTable!B145&lt;&gt;"",MasterTable!K145,"")</f>
        <v/>
      </c>
      <c r="I145" t="str">
        <f>IF(MasterTable!B145&lt;&gt;"",MasterTable!L145,"")</f>
        <v/>
      </c>
      <c r="J145" t="str">
        <f>IF(MasterTable!B145&lt;&gt;"",MasterTable!M145,"")</f>
        <v/>
      </c>
      <c r="K145" t="str">
        <f>IF(MasterTable!B145&lt;&gt;"",MasterTable!N145,"")</f>
        <v/>
      </c>
      <c r="L145" t="str">
        <f>IF(MasterTable!B145&lt;&gt;"",MasterTable!O145,"")</f>
        <v/>
      </c>
      <c r="M145" s="74" t="str">
        <f>IF(MasterTable!B145&lt;&gt;"",MasterTable!V145,"")</f>
        <v/>
      </c>
    </row>
    <row r="146" spans="1:13" x14ac:dyDescent="0.3">
      <c r="A146" t="str">
        <f>IF(MasterTable!B146&lt;&gt;"",MasterTable!B146,"")</f>
        <v/>
      </c>
      <c r="B146" t="str">
        <f>IF(AND(MasterTable!B146&lt;&gt;"",MasterTable!D146&lt;&gt;""),MasterTable!D146,"")</f>
        <v/>
      </c>
      <c r="C146" t="str">
        <f>IF(AND(MasterTable!B146&lt;&gt;"",MasterTable!E146&lt;&gt;""),MasterTable!E146,"")</f>
        <v/>
      </c>
      <c r="D146" t="str">
        <f>IF(AND(MasterTable!B146&lt;&gt;"",MasterTable!F146&lt;&gt;""),MasterTable!F146,"")</f>
        <v/>
      </c>
      <c r="E146" t="str">
        <f>IF(MasterTable!B146&lt;&gt;"",MasterTable!G146,"")</f>
        <v/>
      </c>
      <c r="F146" t="str">
        <f>IF(MasterTable!B146&lt;&gt;"",MasterTable!H146,"")</f>
        <v/>
      </c>
      <c r="G146" t="str">
        <f>IF(MasterTable!B146&lt;&gt;"",MasterTable!J146,"")</f>
        <v/>
      </c>
      <c r="H146" t="str">
        <f>IF(MasterTable!B146&lt;&gt;"",MasterTable!K146,"")</f>
        <v/>
      </c>
      <c r="I146" t="str">
        <f>IF(MasterTable!B146&lt;&gt;"",MasterTable!L146,"")</f>
        <v/>
      </c>
      <c r="J146" t="str">
        <f>IF(MasterTable!B146&lt;&gt;"",MasterTable!M146,"")</f>
        <v/>
      </c>
      <c r="K146" t="str">
        <f>IF(MasterTable!B146&lt;&gt;"",MasterTable!N146,"")</f>
        <v/>
      </c>
      <c r="L146" t="str">
        <f>IF(MasterTable!B146&lt;&gt;"",MasterTable!O146,"")</f>
        <v/>
      </c>
      <c r="M146" s="74" t="str">
        <f>IF(MasterTable!B146&lt;&gt;"",MasterTable!V146,"")</f>
        <v/>
      </c>
    </row>
    <row r="147" spans="1:13" x14ac:dyDescent="0.3">
      <c r="A147" t="str">
        <f>IF(MasterTable!B147&lt;&gt;"",MasterTable!B147,"")</f>
        <v/>
      </c>
      <c r="B147" t="str">
        <f>IF(AND(MasterTable!B147&lt;&gt;"",MasterTable!D147&lt;&gt;""),MasterTable!D147,"")</f>
        <v/>
      </c>
      <c r="C147" t="str">
        <f>IF(AND(MasterTable!B147&lt;&gt;"",MasterTable!E147&lt;&gt;""),MasterTable!E147,"")</f>
        <v/>
      </c>
      <c r="D147" t="str">
        <f>IF(AND(MasterTable!B147&lt;&gt;"",MasterTable!F147&lt;&gt;""),MasterTable!F147,"")</f>
        <v/>
      </c>
      <c r="E147" t="str">
        <f>IF(MasterTable!B147&lt;&gt;"",MasterTable!G147,"")</f>
        <v/>
      </c>
      <c r="F147" t="str">
        <f>IF(MasterTable!B147&lt;&gt;"",MasterTable!H147,"")</f>
        <v/>
      </c>
      <c r="G147" t="str">
        <f>IF(MasterTable!B147&lt;&gt;"",MasterTable!J147,"")</f>
        <v/>
      </c>
      <c r="H147" t="str">
        <f>IF(MasterTable!B147&lt;&gt;"",MasterTable!K147,"")</f>
        <v/>
      </c>
      <c r="I147" t="str">
        <f>IF(MasterTable!B147&lt;&gt;"",MasterTable!L147,"")</f>
        <v/>
      </c>
      <c r="J147" t="str">
        <f>IF(MasterTable!B147&lt;&gt;"",MasterTable!M147,"")</f>
        <v/>
      </c>
      <c r="K147" t="str">
        <f>IF(MasterTable!B147&lt;&gt;"",MasterTable!N147,"")</f>
        <v/>
      </c>
      <c r="L147" t="str">
        <f>IF(MasterTable!B147&lt;&gt;"",MasterTable!O147,"")</f>
        <v/>
      </c>
      <c r="M147" s="74" t="str">
        <f>IF(MasterTable!B147&lt;&gt;"",MasterTable!V147,"")</f>
        <v/>
      </c>
    </row>
    <row r="148" spans="1:13" x14ac:dyDescent="0.3">
      <c r="A148" t="str">
        <f>IF(MasterTable!B148&lt;&gt;"",MasterTable!B148,"")</f>
        <v/>
      </c>
      <c r="B148" t="str">
        <f>IF(AND(MasterTable!B148&lt;&gt;"",MasterTable!D148&lt;&gt;""),MasterTable!D148,"")</f>
        <v/>
      </c>
      <c r="C148" t="str">
        <f>IF(AND(MasterTable!B148&lt;&gt;"",MasterTable!E148&lt;&gt;""),MasterTable!E148,"")</f>
        <v/>
      </c>
      <c r="D148" t="str">
        <f>IF(AND(MasterTable!B148&lt;&gt;"",MasterTable!F148&lt;&gt;""),MasterTable!F148,"")</f>
        <v/>
      </c>
      <c r="E148" t="str">
        <f>IF(MasterTable!B148&lt;&gt;"",MasterTable!G148,"")</f>
        <v/>
      </c>
      <c r="F148" t="str">
        <f>IF(MasterTable!B148&lt;&gt;"",MasterTable!H148,"")</f>
        <v/>
      </c>
      <c r="G148" t="str">
        <f>IF(MasterTable!B148&lt;&gt;"",MasterTable!J148,"")</f>
        <v/>
      </c>
      <c r="H148" t="str">
        <f>IF(MasterTable!B148&lt;&gt;"",MasterTable!K148,"")</f>
        <v/>
      </c>
      <c r="I148" t="str">
        <f>IF(MasterTable!B148&lt;&gt;"",MasterTable!L148,"")</f>
        <v/>
      </c>
      <c r="J148" t="str">
        <f>IF(MasterTable!B148&lt;&gt;"",MasterTable!M148,"")</f>
        <v/>
      </c>
      <c r="K148" t="str">
        <f>IF(MasterTable!B148&lt;&gt;"",MasterTable!N148,"")</f>
        <v/>
      </c>
      <c r="L148" t="str">
        <f>IF(MasterTable!B148&lt;&gt;"",MasterTable!O148,"")</f>
        <v/>
      </c>
      <c r="M148" s="74" t="str">
        <f>IF(MasterTable!B148&lt;&gt;"",MasterTable!V148,"")</f>
        <v/>
      </c>
    </row>
    <row r="149" spans="1:13" x14ac:dyDescent="0.3">
      <c r="A149" t="str">
        <f>IF(MasterTable!B149&lt;&gt;"",MasterTable!B149,"")</f>
        <v/>
      </c>
      <c r="B149" t="str">
        <f>IF(AND(MasterTable!B149&lt;&gt;"",MasterTable!D149&lt;&gt;""),MasterTable!D149,"")</f>
        <v/>
      </c>
      <c r="C149" t="str">
        <f>IF(AND(MasterTable!B149&lt;&gt;"",MasterTable!E149&lt;&gt;""),MasterTable!E149,"")</f>
        <v/>
      </c>
      <c r="D149" t="str">
        <f>IF(AND(MasterTable!B149&lt;&gt;"",MasterTable!F149&lt;&gt;""),MasterTable!F149,"")</f>
        <v/>
      </c>
      <c r="E149" t="str">
        <f>IF(MasterTable!B149&lt;&gt;"",MasterTable!G149,"")</f>
        <v/>
      </c>
      <c r="F149" t="str">
        <f>IF(MasterTable!B149&lt;&gt;"",MasterTable!H149,"")</f>
        <v/>
      </c>
      <c r="G149" t="str">
        <f>IF(MasterTable!B149&lt;&gt;"",MasterTable!J149,"")</f>
        <v/>
      </c>
      <c r="H149" t="str">
        <f>IF(MasterTable!B149&lt;&gt;"",MasterTable!K149,"")</f>
        <v/>
      </c>
      <c r="I149" t="str">
        <f>IF(MasterTable!B149&lt;&gt;"",MasterTable!L149,"")</f>
        <v/>
      </c>
      <c r="J149" t="str">
        <f>IF(MasterTable!B149&lt;&gt;"",MasterTable!M149,"")</f>
        <v/>
      </c>
      <c r="K149" t="str">
        <f>IF(MasterTable!B149&lt;&gt;"",MasterTable!N149,"")</f>
        <v/>
      </c>
      <c r="L149" t="str">
        <f>IF(MasterTable!B149&lt;&gt;"",MasterTable!O149,"")</f>
        <v/>
      </c>
      <c r="M149" s="74" t="str">
        <f>IF(MasterTable!B149&lt;&gt;"",MasterTable!V149,"")</f>
        <v/>
      </c>
    </row>
    <row r="150" spans="1:13" x14ac:dyDescent="0.3">
      <c r="A150" t="str">
        <f>IF(MasterTable!B150&lt;&gt;"",MasterTable!B150,"")</f>
        <v/>
      </c>
      <c r="B150" t="str">
        <f>IF(AND(MasterTable!B150&lt;&gt;"",MasterTable!D150&lt;&gt;""),MasterTable!D150,"")</f>
        <v/>
      </c>
      <c r="C150" t="str">
        <f>IF(AND(MasterTable!B150&lt;&gt;"",MasterTable!E150&lt;&gt;""),MasterTable!E150,"")</f>
        <v/>
      </c>
      <c r="D150" t="str">
        <f>IF(AND(MasterTable!B150&lt;&gt;"",MasterTable!F150&lt;&gt;""),MasterTable!F150,"")</f>
        <v/>
      </c>
      <c r="E150" t="str">
        <f>IF(MasterTable!B150&lt;&gt;"",MasterTable!G150,"")</f>
        <v/>
      </c>
      <c r="F150" t="str">
        <f>IF(MasterTable!B150&lt;&gt;"",MasterTable!H150,"")</f>
        <v/>
      </c>
      <c r="G150" t="str">
        <f>IF(MasterTable!B150&lt;&gt;"",MasterTable!J150,"")</f>
        <v/>
      </c>
      <c r="H150" t="str">
        <f>IF(MasterTable!B150&lt;&gt;"",MasterTable!K150,"")</f>
        <v/>
      </c>
      <c r="I150" t="str">
        <f>IF(MasterTable!B150&lt;&gt;"",MasterTable!L150,"")</f>
        <v/>
      </c>
      <c r="J150" t="str">
        <f>IF(MasterTable!B150&lt;&gt;"",MasterTable!M150,"")</f>
        <v/>
      </c>
      <c r="K150" t="str">
        <f>IF(MasterTable!B150&lt;&gt;"",MasterTable!N150,"")</f>
        <v/>
      </c>
      <c r="L150" t="str">
        <f>IF(MasterTable!B150&lt;&gt;"",MasterTable!O150,"")</f>
        <v/>
      </c>
      <c r="M150" s="74" t="str">
        <f>IF(MasterTable!B150&lt;&gt;"",MasterTable!V150,"")</f>
        <v/>
      </c>
    </row>
    <row r="151" spans="1:13" x14ac:dyDescent="0.3">
      <c r="A151" t="str">
        <f>IF(MasterTable!B151&lt;&gt;"",MasterTable!B151,"")</f>
        <v/>
      </c>
      <c r="B151" t="str">
        <f>IF(AND(MasterTable!B151&lt;&gt;"",MasterTable!D151&lt;&gt;""),MasterTable!D151,"")</f>
        <v/>
      </c>
      <c r="C151" t="str">
        <f>IF(AND(MasterTable!B151&lt;&gt;"",MasterTable!E151&lt;&gt;""),MasterTable!E151,"")</f>
        <v/>
      </c>
      <c r="D151" t="str">
        <f>IF(AND(MasterTable!B151&lt;&gt;"",MasterTable!F151&lt;&gt;""),MasterTable!F151,"")</f>
        <v/>
      </c>
      <c r="E151" t="str">
        <f>IF(MasterTable!B151&lt;&gt;"",MasterTable!G151,"")</f>
        <v/>
      </c>
      <c r="F151" t="str">
        <f>IF(MasterTable!B151&lt;&gt;"",MasterTable!H151,"")</f>
        <v/>
      </c>
      <c r="G151" t="str">
        <f>IF(MasterTable!B151&lt;&gt;"",MasterTable!J151,"")</f>
        <v/>
      </c>
      <c r="H151" t="str">
        <f>IF(MasterTable!B151&lt;&gt;"",MasterTable!K151,"")</f>
        <v/>
      </c>
      <c r="I151" t="str">
        <f>IF(MasterTable!B151&lt;&gt;"",MasterTable!L151,"")</f>
        <v/>
      </c>
      <c r="J151" t="str">
        <f>IF(MasterTable!B151&lt;&gt;"",MasterTable!M151,"")</f>
        <v/>
      </c>
      <c r="K151" t="str">
        <f>IF(MasterTable!B151&lt;&gt;"",MasterTable!N151,"")</f>
        <v/>
      </c>
      <c r="L151" t="str">
        <f>IF(MasterTable!B151&lt;&gt;"",MasterTable!O151,"")</f>
        <v/>
      </c>
      <c r="M151" s="74" t="str">
        <f>IF(MasterTable!B151&lt;&gt;"",MasterTable!V151,"")</f>
        <v/>
      </c>
    </row>
    <row r="152" spans="1:13" x14ac:dyDescent="0.3">
      <c r="A152" t="str">
        <f>IF(MasterTable!B152&lt;&gt;"",MasterTable!B152,"")</f>
        <v/>
      </c>
      <c r="B152" t="str">
        <f>IF(AND(MasterTable!B152&lt;&gt;"",MasterTable!D152&lt;&gt;""),MasterTable!D152,"")</f>
        <v/>
      </c>
      <c r="C152" t="str">
        <f>IF(AND(MasterTable!B152&lt;&gt;"",MasterTable!E152&lt;&gt;""),MasterTable!E152,"")</f>
        <v/>
      </c>
      <c r="D152" t="str">
        <f>IF(AND(MasterTable!B152&lt;&gt;"",MasterTable!F152&lt;&gt;""),MasterTable!F152,"")</f>
        <v/>
      </c>
      <c r="E152" t="str">
        <f>IF(MasterTable!B152&lt;&gt;"",MasterTable!G152,"")</f>
        <v/>
      </c>
      <c r="F152" t="str">
        <f>IF(MasterTable!B152&lt;&gt;"",MasterTable!H152,"")</f>
        <v/>
      </c>
      <c r="G152" t="str">
        <f>IF(MasterTable!B152&lt;&gt;"",MasterTable!J152,"")</f>
        <v/>
      </c>
      <c r="H152" t="str">
        <f>IF(MasterTable!B152&lt;&gt;"",MasterTable!K152,"")</f>
        <v/>
      </c>
      <c r="I152" t="str">
        <f>IF(MasterTable!B152&lt;&gt;"",MasterTable!L152,"")</f>
        <v/>
      </c>
      <c r="J152" t="str">
        <f>IF(MasterTable!B152&lt;&gt;"",MasterTable!M152,"")</f>
        <v/>
      </c>
      <c r="K152" t="str">
        <f>IF(MasterTable!B152&lt;&gt;"",MasterTable!N152,"")</f>
        <v/>
      </c>
      <c r="L152" t="str">
        <f>IF(MasterTable!B152&lt;&gt;"",MasterTable!O152,"")</f>
        <v/>
      </c>
      <c r="M152" s="74" t="str">
        <f>IF(MasterTable!B152&lt;&gt;"",MasterTable!V152,"")</f>
        <v/>
      </c>
    </row>
    <row r="153" spans="1:13" x14ac:dyDescent="0.3">
      <c r="A153" t="str">
        <f>IF(MasterTable!B153&lt;&gt;"",MasterTable!B153,"")</f>
        <v/>
      </c>
      <c r="B153" t="str">
        <f>IF(AND(MasterTable!B153&lt;&gt;"",MasterTable!D153&lt;&gt;""),MasterTable!D153,"")</f>
        <v/>
      </c>
      <c r="C153" t="str">
        <f>IF(AND(MasterTable!B153&lt;&gt;"",MasterTable!E153&lt;&gt;""),MasterTable!E153,"")</f>
        <v/>
      </c>
      <c r="D153" t="str">
        <f>IF(AND(MasterTable!B153&lt;&gt;"",MasterTable!F153&lt;&gt;""),MasterTable!F153,"")</f>
        <v/>
      </c>
      <c r="E153" t="str">
        <f>IF(MasterTable!B153&lt;&gt;"",MasterTable!G153,"")</f>
        <v/>
      </c>
      <c r="F153" t="str">
        <f>IF(MasterTable!B153&lt;&gt;"",MasterTable!H153,"")</f>
        <v/>
      </c>
      <c r="G153" t="str">
        <f>IF(MasterTable!B153&lt;&gt;"",MasterTable!J153,"")</f>
        <v/>
      </c>
      <c r="H153" t="str">
        <f>IF(MasterTable!B153&lt;&gt;"",MasterTable!K153,"")</f>
        <v/>
      </c>
      <c r="I153" t="str">
        <f>IF(MasterTable!B153&lt;&gt;"",MasterTable!L153,"")</f>
        <v/>
      </c>
      <c r="J153" t="str">
        <f>IF(MasterTable!B153&lt;&gt;"",MasterTable!M153,"")</f>
        <v/>
      </c>
      <c r="K153" t="str">
        <f>IF(MasterTable!B153&lt;&gt;"",MasterTable!N153,"")</f>
        <v/>
      </c>
      <c r="L153" t="str">
        <f>IF(MasterTable!B153&lt;&gt;"",MasterTable!O153,"")</f>
        <v/>
      </c>
      <c r="M153" s="74" t="str">
        <f>IF(MasterTable!B153&lt;&gt;"",MasterTable!V153,"")</f>
        <v/>
      </c>
    </row>
    <row r="154" spans="1:13" x14ac:dyDescent="0.3">
      <c r="A154" t="str">
        <f>IF(MasterTable!B154&lt;&gt;"",MasterTable!B154,"")</f>
        <v/>
      </c>
      <c r="B154" t="str">
        <f>IF(AND(MasterTable!B154&lt;&gt;"",MasterTable!D154&lt;&gt;""),MasterTable!D154,"")</f>
        <v/>
      </c>
      <c r="C154" t="str">
        <f>IF(AND(MasterTable!B154&lt;&gt;"",MasterTable!E154&lt;&gt;""),MasterTable!E154,"")</f>
        <v/>
      </c>
      <c r="D154" t="str">
        <f>IF(AND(MasterTable!B154&lt;&gt;"",MasterTable!F154&lt;&gt;""),MasterTable!F154,"")</f>
        <v/>
      </c>
      <c r="E154" t="str">
        <f>IF(MasterTable!B154&lt;&gt;"",MasterTable!G154,"")</f>
        <v/>
      </c>
      <c r="F154" t="str">
        <f>IF(MasterTable!B154&lt;&gt;"",MasterTable!H154,"")</f>
        <v/>
      </c>
      <c r="G154" t="str">
        <f>IF(MasterTable!B154&lt;&gt;"",MasterTable!J154,"")</f>
        <v/>
      </c>
      <c r="H154" t="str">
        <f>IF(MasterTable!B154&lt;&gt;"",MasterTable!K154,"")</f>
        <v/>
      </c>
      <c r="I154" t="str">
        <f>IF(MasterTable!B154&lt;&gt;"",MasterTable!L154,"")</f>
        <v/>
      </c>
      <c r="J154" t="str">
        <f>IF(MasterTable!B154&lt;&gt;"",MasterTable!M154,"")</f>
        <v/>
      </c>
      <c r="K154" t="str">
        <f>IF(MasterTable!B154&lt;&gt;"",MasterTable!N154,"")</f>
        <v/>
      </c>
      <c r="L154" t="str">
        <f>IF(MasterTable!B154&lt;&gt;"",MasterTable!O154,"")</f>
        <v/>
      </c>
      <c r="M154" s="74" t="str">
        <f>IF(MasterTable!B154&lt;&gt;"",MasterTable!V154,"")</f>
        <v/>
      </c>
    </row>
    <row r="155" spans="1:13" x14ac:dyDescent="0.3">
      <c r="A155" t="str">
        <f>IF(MasterTable!B155&lt;&gt;"",MasterTable!B155,"")</f>
        <v/>
      </c>
      <c r="B155" t="str">
        <f>IF(AND(MasterTable!B155&lt;&gt;"",MasterTable!D155&lt;&gt;""),MasterTable!D155,"")</f>
        <v/>
      </c>
      <c r="C155" t="str">
        <f>IF(AND(MasterTable!B155&lt;&gt;"",MasterTable!E155&lt;&gt;""),MasterTable!E155,"")</f>
        <v/>
      </c>
      <c r="D155" t="str">
        <f>IF(AND(MasterTable!B155&lt;&gt;"",MasterTable!F155&lt;&gt;""),MasterTable!F155,"")</f>
        <v/>
      </c>
      <c r="E155" t="str">
        <f>IF(MasterTable!B155&lt;&gt;"",MasterTable!G155,"")</f>
        <v/>
      </c>
      <c r="F155" t="str">
        <f>IF(MasterTable!B155&lt;&gt;"",MasterTable!H155,"")</f>
        <v/>
      </c>
      <c r="G155" t="str">
        <f>IF(MasterTable!B155&lt;&gt;"",MasterTable!J155,"")</f>
        <v/>
      </c>
      <c r="H155" t="str">
        <f>IF(MasterTable!B155&lt;&gt;"",MasterTable!K155,"")</f>
        <v/>
      </c>
      <c r="I155" t="str">
        <f>IF(MasterTable!B155&lt;&gt;"",MasterTable!L155,"")</f>
        <v/>
      </c>
      <c r="J155" t="str">
        <f>IF(MasterTable!B155&lt;&gt;"",MasterTable!M155,"")</f>
        <v/>
      </c>
      <c r="K155" t="str">
        <f>IF(MasterTable!B155&lt;&gt;"",MasterTable!N155,"")</f>
        <v/>
      </c>
      <c r="L155" t="str">
        <f>IF(MasterTable!B155&lt;&gt;"",MasterTable!O155,"")</f>
        <v/>
      </c>
      <c r="M155" s="74" t="str">
        <f>IF(MasterTable!B155&lt;&gt;"",MasterTable!V155,"")</f>
        <v/>
      </c>
    </row>
    <row r="156" spans="1:13" x14ac:dyDescent="0.3">
      <c r="A156" t="str">
        <f>IF(MasterTable!B156&lt;&gt;"",MasterTable!B156,"")</f>
        <v/>
      </c>
      <c r="B156" t="str">
        <f>IF(AND(MasterTable!B156&lt;&gt;"",MasterTable!D156&lt;&gt;""),MasterTable!D156,"")</f>
        <v/>
      </c>
      <c r="C156" t="str">
        <f>IF(AND(MasterTable!B156&lt;&gt;"",MasterTable!E156&lt;&gt;""),MasterTable!E156,"")</f>
        <v/>
      </c>
      <c r="D156" t="str">
        <f>IF(AND(MasterTable!B156&lt;&gt;"",MasterTable!F156&lt;&gt;""),MasterTable!F156,"")</f>
        <v/>
      </c>
      <c r="E156" t="str">
        <f>IF(MasterTable!B156&lt;&gt;"",MasterTable!G156,"")</f>
        <v/>
      </c>
      <c r="F156" t="str">
        <f>IF(MasterTable!B156&lt;&gt;"",MasterTable!H156,"")</f>
        <v/>
      </c>
      <c r="G156" t="str">
        <f>IF(MasterTable!B156&lt;&gt;"",MasterTable!J156,"")</f>
        <v/>
      </c>
      <c r="H156" t="str">
        <f>IF(MasterTable!B156&lt;&gt;"",MasterTable!K156,"")</f>
        <v/>
      </c>
      <c r="I156" t="str">
        <f>IF(MasterTable!B156&lt;&gt;"",MasterTable!L156,"")</f>
        <v/>
      </c>
      <c r="J156" t="str">
        <f>IF(MasterTable!B156&lt;&gt;"",MasterTable!M156,"")</f>
        <v/>
      </c>
      <c r="K156" t="str">
        <f>IF(MasterTable!B156&lt;&gt;"",MasterTable!N156,"")</f>
        <v/>
      </c>
      <c r="L156" t="str">
        <f>IF(MasterTable!B156&lt;&gt;"",MasterTable!O156,"")</f>
        <v/>
      </c>
      <c r="M156" s="74" t="str">
        <f>IF(MasterTable!B156&lt;&gt;"",MasterTable!V156,"")</f>
        <v/>
      </c>
    </row>
    <row r="157" spans="1:13" x14ac:dyDescent="0.3">
      <c r="A157" t="str">
        <f>IF(MasterTable!B157&lt;&gt;"",MasterTable!B157,"")</f>
        <v/>
      </c>
      <c r="B157" t="str">
        <f>IF(AND(MasterTable!B157&lt;&gt;"",MasterTable!D157&lt;&gt;""),MasterTable!D157,"")</f>
        <v/>
      </c>
      <c r="C157" t="str">
        <f>IF(AND(MasterTable!B157&lt;&gt;"",MasterTable!E157&lt;&gt;""),MasterTable!E157,"")</f>
        <v/>
      </c>
      <c r="D157" t="str">
        <f>IF(AND(MasterTable!B157&lt;&gt;"",MasterTable!F157&lt;&gt;""),MasterTable!F157,"")</f>
        <v/>
      </c>
      <c r="E157" t="str">
        <f>IF(MasterTable!B157&lt;&gt;"",MasterTable!G157,"")</f>
        <v/>
      </c>
      <c r="F157" t="str">
        <f>IF(MasterTable!B157&lt;&gt;"",MasterTable!H157,"")</f>
        <v/>
      </c>
      <c r="G157" t="str">
        <f>IF(MasterTable!B157&lt;&gt;"",MasterTable!J157,"")</f>
        <v/>
      </c>
      <c r="H157" t="str">
        <f>IF(MasterTable!B157&lt;&gt;"",MasterTable!K157,"")</f>
        <v/>
      </c>
      <c r="I157" t="str">
        <f>IF(MasterTable!B157&lt;&gt;"",MasterTable!L157,"")</f>
        <v/>
      </c>
      <c r="J157" t="str">
        <f>IF(MasterTable!B157&lt;&gt;"",MasterTable!M157,"")</f>
        <v/>
      </c>
      <c r="K157" t="str">
        <f>IF(MasterTable!B157&lt;&gt;"",MasterTable!N157,"")</f>
        <v/>
      </c>
      <c r="L157" t="str">
        <f>IF(MasterTable!B157&lt;&gt;"",MasterTable!O157,"")</f>
        <v/>
      </c>
      <c r="M157" s="74" t="str">
        <f>IF(MasterTable!B157&lt;&gt;"",MasterTable!V157,"")</f>
        <v/>
      </c>
    </row>
    <row r="158" spans="1:13" x14ac:dyDescent="0.3">
      <c r="A158" t="str">
        <f>IF(MasterTable!B158&lt;&gt;"",MasterTable!B158,"")</f>
        <v/>
      </c>
      <c r="B158" t="str">
        <f>IF(AND(MasterTable!B158&lt;&gt;"",MasterTable!D158&lt;&gt;""),MasterTable!D158,"")</f>
        <v/>
      </c>
      <c r="C158" t="str">
        <f>IF(AND(MasterTable!B158&lt;&gt;"",MasterTable!E158&lt;&gt;""),MasterTable!E158,"")</f>
        <v/>
      </c>
      <c r="D158" t="str">
        <f>IF(AND(MasterTable!B158&lt;&gt;"",MasterTable!F158&lt;&gt;""),MasterTable!F158,"")</f>
        <v/>
      </c>
      <c r="E158" t="str">
        <f>IF(MasterTable!B158&lt;&gt;"",MasterTable!G158,"")</f>
        <v/>
      </c>
      <c r="F158" t="str">
        <f>IF(MasterTable!B158&lt;&gt;"",MasterTable!H158,"")</f>
        <v/>
      </c>
      <c r="G158" t="str">
        <f>IF(MasterTable!B158&lt;&gt;"",MasterTable!J158,"")</f>
        <v/>
      </c>
      <c r="H158" t="str">
        <f>IF(MasterTable!B158&lt;&gt;"",MasterTable!K158,"")</f>
        <v/>
      </c>
      <c r="I158" t="str">
        <f>IF(MasterTable!B158&lt;&gt;"",MasterTable!L158,"")</f>
        <v/>
      </c>
      <c r="J158" t="str">
        <f>IF(MasterTable!B158&lt;&gt;"",MasterTable!M158,"")</f>
        <v/>
      </c>
      <c r="K158" t="str">
        <f>IF(MasterTable!B158&lt;&gt;"",MasterTable!N158,"")</f>
        <v/>
      </c>
      <c r="L158" t="str">
        <f>IF(MasterTable!B158&lt;&gt;"",MasterTable!O158,"")</f>
        <v/>
      </c>
      <c r="M158" s="74" t="str">
        <f>IF(MasterTable!B158&lt;&gt;"",MasterTable!V158,"")</f>
        <v/>
      </c>
    </row>
    <row r="159" spans="1:13" x14ac:dyDescent="0.3">
      <c r="A159" t="str">
        <f>IF(MasterTable!B159&lt;&gt;"",MasterTable!B159,"")</f>
        <v/>
      </c>
      <c r="B159" t="str">
        <f>IF(AND(MasterTable!B159&lt;&gt;"",MasterTable!D159&lt;&gt;""),MasterTable!D159,"")</f>
        <v/>
      </c>
      <c r="C159" t="str">
        <f>IF(AND(MasterTable!B159&lt;&gt;"",MasterTable!E159&lt;&gt;""),MasterTable!E159,"")</f>
        <v/>
      </c>
      <c r="D159" t="str">
        <f>IF(AND(MasterTable!B159&lt;&gt;"",MasterTable!F159&lt;&gt;""),MasterTable!F159,"")</f>
        <v/>
      </c>
      <c r="E159" t="str">
        <f>IF(MasterTable!B159&lt;&gt;"",MasterTable!G159,"")</f>
        <v/>
      </c>
      <c r="F159" t="str">
        <f>IF(MasterTable!B159&lt;&gt;"",MasterTable!H159,"")</f>
        <v/>
      </c>
      <c r="G159" t="str">
        <f>IF(MasterTable!B159&lt;&gt;"",MasterTable!J159,"")</f>
        <v/>
      </c>
      <c r="H159" t="str">
        <f>IF(MasterTable!B159&lt;&gt;"",MasterTable!K159,"")</f>
        <v/>
      </c>
      <c r="I159" t="str">
        <f>IF(MasterTable!B159&lt;&gt;"",MasterTable!L159,"")</f>
        <v/>
      </c>
      <c r="J159" t="str">
        <f>IF(MasterTable!B159&lt;&gt;"",MasterTable!M159,"")</f>
        <v/>
      </c>
      <c r="K159" t="str">
        <f>IF(MasterTable!B159&lt;&gt;"",MasterTable!N159,"")</f>
        <v/>
      </c>
      <c r="L159" t="str">
        <f>IF(MasterTable!B159&lt;&gt;"",MasterTable!O159,"")</f>
        <v/>
      </c>
      <c r="M159" s="74" t="str">
        <f>IF(MasterTable!B159&lt;&gt;"",MasterTable!V159,"")</f>
        <v/>
      </c>
    </row>
    <row r="160" spans="1:13" x14ac:dyDescent="0.3">
      <c r="A160" t="str">
        <f>IF(MasterTable!B160&lt;&gt;"",MasterTable!B160,"")</f>
        <v/>
      </c>
      <c r="B160" t="str">
        <f>IF(AND(MasterTable!B160&lt;&gt;"",MasterTable!D160&lt;&gt;""),MasterTable!D160,"")</f>
        <v/>
      </c>
      <c r="C160" t="str">
        <f>IF(AND(MasterTable!B160&lt;&gt;"",MasterTable!E160&lt;&gt;""),MasterTable!E160,"")</f>
        <v/>
      </c>
      <c r="D160" t="str">
        <f>IF(AND(MasterTable!B160&lt;&gt;"",MasterTable!F160&lt;&gt;""),MasterTable!F160,"")</f>
        <v/>
      </c>
      <c r="E160" t="str">
        <f>IF(MasterTable!B160&lt;&gt;"",MasterTable!G160,"")</f>
        <v/>
      </c>
      <c r="F160" t="str">
        <f>IF(MasterTable!B160&lt;&gt;"",MasterTable!H160,"")</f>
        <v/>
      </c>
      <c r="G160" t="str">
        <f>IF(MasterTable!B160&lt;&gt;"",MasterTable!J160,"")</f>
        <v/>
      </c>
      <c r="H160" t="str">
        <f>IF(MasterTable!B160&lt;&gt;"",MasterTable!K160,"")</f>
        <v/>
      </c>
      <c r="I160" t="str">
        <f>IF(MasterTable!B160&lt;&gt;"",MasterTable!L160,"")</f>
        <v/>
      </c>
      <c r="J160" t="str">
        <f>IF(MasterTable!B160&lt;&gt;"",MasterTable!M160,"")</f>
        <v/>
      </c>
      <c r="K160" t="str">
        <f>IF(MasterTable!B160&lt;&gt;"",MasterTable!N160,"")</f>
        <v/>
      </c>
      <c r="L160" t="str">
        <f>IF(MasterTable!B160&lt;&gt;"",MasterTable!O160,"")</f>
        <v/>
      </c>
      <c r="M160" s="74" t="str">
        <f>IF(MasterTable!B160&lt;&gt;"",MasterTable!V160,"")</f>
        <v/>
      </c>
    </row>
    <row r="161" spans="1:13" x14ac:dyDescent="0.3">
      <c r="A161" t="str">
        <f>IF(MasterTable!B161&lt;&gt;"",MasterTable!B161,"")</f>
        <v/>
      </c>
      <c r="B161" t="str">
        <f>IF(AND(MasterTable!B161&lt;&gt;"",MasterTable!D161&lt;&gt;""),MasterTable!D161,"")</f>
        <v/>
      </c>
      <c r="C161" t="str">
        <f>IF(AND(MasterTable!B161&lt;&gt;"",MasterTable!E161&lt;&gt;""),MasterTable!E161,"")</f>
        <v/>
      </c>
      <c r="D161" t="str">
        <f>IF(AND(MasterTable!B161&lt;&gt;"",MasterTable!F161&lt;&gt;""),MasterTable!F161,"")</f>
        <v/>
      </c>
      <c r="E161" t="str">
        <f>IF(MasterTable!B161&lt;&gt;"",MasterTable!G161,"")</f>
        <v/>
      </c>
      <c r="F161" t="str">
        <f>IF(MasterTable!B161&lt;&gt;"",MasterTable!H161,"")</f>
        <v/>
      </c>
      <c r="G161" t="str">
        <f>IF(MasterTable!B161&lt;&gt;"",MasterTable!J161,"")</f>
        <v/>
      </c>
      <c r="H161" t="str">
        <f>IF(MasterTable!B161&lt;&gt;"",MasterTable!K161,"")</f>
        <v/>
      </c>
      <c r="I161" t="str">
        <f>IF(MasterTable!B161&lt;&gt;"",MasterTable!L161,"")</f>
        <v/>
      </c>
      <c r="J161" t="str">
        <f>IF(MasterTable!B161&lt;&gt;"",MasterTable!M161,"")</f>
        <v/>
      </c>
      <c r="K161" t="str">
        <f>IF(MasterTable!B161&lt;&gt;"",MasterTable!N161,"")</f>
        <v/>
      </c>
      <c r="L161" t="str">
        <f>IF(MasterTable!B161&lt;&gt;"",MasterTable!O161,"")</f>
        <v/>
      </c>
      <c r="M161" s="74" t="str">
        <f>IF(MasterTable!B161&lt;&gt;"",MasterTable!V161,"")</f>
        <v/>
      </c>
    </row>
    <row r="162" spans="1:13" x14ac:dyDescent="0.3">
      <c r="A162" t="str">
        <f>IF(MasterTable!B162&lt;&gt;"",MasterTable!B162,"")</f>
        <v/>
      </c>
      <c r="B162" t="str">
        <f>IF(AND(MasterTable!B162&lt;&gt;"",MasterTable!D162&lt;&gt;""),MasterTable!D162,"")</f>
        <v/>
      </c>
      <c r="C162" t="str">
        <f>IF(AND(MasterTable!B162&lt;&gt;"",MasterTable!E162&lt;&gt;""),MasterTable!E162,"")</f>
        <v/>
      </c>
      <c r="D162" t="str">
        <f>IF(AND(MasterTable!B162&lt;&gt;"",MasterTable!F162&lt;&gt;""),MasterTable!F162,"")</f>
        <v/>
      </c>
      <c r="E162" t="str">
        <f>IF(MasterTable!B162&lt;&gt;"",MasterTable!G162,"")</f>
        <v/>
      </c>
      <c r="F162" t="str">
        <f>IF(MasterTable!B162&lt;&gt;"",MasterTable!H162,"")</f>
        <v/>
      </c>
      <c r="G162" t="str">
        <f>IF(MasterTable!B162&lt;&gt;"",MasterTable!J162,"")</f>
        <v/>
      </c>
      <c r="H162" t="str">
        <f>IF(MasterTable!B162&lt;&gt;"",MasterTable!K162,"")</f>
        <v/>
      </c>
      <c r="I162" t="str">
        <f>IF(MasterTable!B162&lt;&gt;"",MasterTable!L162,"")</f>
        <v/>
      </c>
      <c r="J162" t="str">
        <f>IF(MasterTable!B162&lt;&gt;"",MasterTable!M162,"")</f>
        <v/>
      </c>
      <c r="K162" t="str">
        <f>IF(MasterTable!B162&lt;&gt;"",MasterTable!N162,"")</f>
        <v/>
      </c>
      <c r="L162" t="str">
        <f>IF(MasterTable!B162&lt;&gt;"",MasterTable!O162,"")</f>
        <v/>
      </c>
      <c r="M162" s="74" t="str">
        <f>IF(MasterTable!B162&lt;&gt;"",MasterTable!V162,"")</f>
        <v/>
      </c>
    </row>
    <row r="163" spans="1:13" x14ac:dyDescent="0.3">
      <c r="A163" t="str">
        <f>IF(MasterTable!B163&lt;&gt;"",MasterTable!B163,"")</f>
        <v/>
      </c>
      <c r="B163" t="str">
        <f>IF(AND(MasterTable!B163&lt;&gt;"",MasterTable!D163&lt;&gt;""),MasterTable!D163,"")</f>
        <v/>
      </c>
      <c r="C163" t="str">
        <f>IF(AND(MasterTable!B163&lt;&gt;"",MasterTable!E163&lt;&gt;""),MasterTable!E163,"")</f>
        <v/>
      </c>
      <c r="D163" t="str">
        <f>IF(AND(MasterTable!B163&lt;&gt;"",MasterTable!F163&lt;&gt;""),MasterTable!F163,"")</f>
        <v/>
      </c>
      <c r="E163" t="str">
        <f>IF(MasterTable!B163&lt;&gt;"",MasterTable!G163,"")</f>
        <v/>
      </c>
      <c r="F163" t="str">
        <f>IF(MasterTable!B163&lt;&gt;"",MasterTable!H163,"")</f>
        <v/>
      </c>
      <c r="G163" t="str">
        <f>IF(MasterTable!B163&lt;&gt;"",MasterTable!J163,"")</f>
        <v/>
      </c>
      <c r="H163" t="str">
        <f>IF(MasterTable!B163&lt;&gt;"",MasterTable!K163,"")</f>
        <v/>
      </c>
      <c r="I163" t="str">
        <f>IF(MasterTable!B163&lt;&gt;"",MasterTable!L163,"")</f>
        <v/>
      </c>
      <c r="J163" t="str">
        <f>IF(MasterTable!B163&lt;&gt;"",MasterTable!M163,"")</f>
        <v/>
      </c>
      <c r="K163" t="str">
        <f>IF(MasterTable!B163&lt;&gt;"",MasterTable!N163,"")</f>
        <v/>
      </c>
      <c r="L163" t="str">
        <f>IF(MasterTable!B163&lt;&gt;"",MasterTable!O163,"")</f>
        <v/>
      </c>
      <c r="M163" s="74" t="str">
        <f>IF(MasterTable!B163&lt;&gt;"",MasterTable!V163,"")</f>
        <v/>
      </c>
    </row>
    <row r="164" spans="1:13" x14ac:dyDescent="0.3">
      <c r="A164" t="str">
        <f>IF(MasterTable!B164&lt;&gt;"",MasterTable!B164,"")</f>
        <v/>
      </c>
      <c r="B164" t="str">
        <f>IF(AND(MasterTable!B164&lt;&gt;"",MasterTable!D164&lt;&gt;""),MasterTable!D164,"")</f>
        <v/>
      </c>
      <c r="C164" t="str">
        <f>IF(AND(MasterTable!B164&lt;&gt;"",MasterTable!E164&lt;&gt;""),MasterTable!E164,"")</f>
        <v/>
      </c>
      <c r="D164" t="str">
        <f>IF(AND(MasterTable!B164&lt;&gt;"",MasterTable!F164&lt;&gt;""),MasterTable!F164,"")</f>
        <v/>
      </c>
      <c r="E164" t="str">
        <f>IF(MasterTable!B164&lt;&gt;"",MasterTable!G164,"")</f>
        <v/>
      </c>
      <c r="F164" t="str">
        <f>IF(MasterTable!B164&lt;&gt;"",MasterTable!H164,"")</f>
        <v/>
      </c>
      <c r="G164" t="str">
        <f>IF(MasterTable!B164&lt;&gt;"",MasterTable!J164,"")</f>
        <v/>
      </c>
      <c r="H164" t="str">
        <f>IF(MasterTable!B164&lt;&gt;"",MasterTable!K164,"")</f>
        <v/>
      </c>
      <c r="I164" t="str">
        <f>IF(MasterTable!B164&lt;&gt;"",MasterTable!L164,"")</f>
        <v/>
      </c>
      <c r="J164" t="str">
        <f>IF(MasterTable!B164&lt;&gt;"",MasterTable!M164,"")</f>
        <v/>
      </c>
      <c r="K164" t="str">
        <f>IF(MasterTable!B164&lt;&gt;"",MasterTable!N164,"")</f>
        <v/>
      </c>
      <c r="L164" t="str">
        <f>IF(MasterTable!B164&lt;&gt;"",MasterTable!O164,"")</f>
        <v/>
      </c>
      <c r="M164" s="74" t="str">
        <f>IF(MasterTable!B164&lt;&gt;"",MasterTable!V164,"")</f>
        <v/>
      </c>
    </row>
    <row r="165" spans="1:13" x14ac:dyDescent="0.3">
      <c r="A165" t="str">
        <f>IF(MasterTable!B165&lt;&gt;"",MasterTable!B165,"")</f>
        <v/>
      </c>
      <c r="B165" t="str">
        <f>IF(AND(MasterTable!B165&lt;&gt;"",MasterTable!D165&lt;&gt;""),MasterTable!D165,"")</f>
        <v/>
      </c>
      <c r="C165" t="str">
        <f>IF(AND(MasterTable!B165&lt;&gt;"",MasterTable!E165&lt;&gt;""),MasterTable!E165,"")</f>
        <v/>
      </c>
      <c r="D165" t="str">
        <f>IF(AND(MasterTable!B165&lt;&gt;"",MasterTable!F165&lt;&gt;""),MasterTable!F165,"")</f>
        <v/>
      </c>
      <c r="E165" t="str">
        <f>IF(MasterTable!B165&lt;&gt;"",MasterTable!G165,"")</f>
        <v/>
      </c>
      <c r="F165" t="str">
        <f>IF(MasterTable!B165&lt;&gt;"",MasterTable!H165,"")</f>
        <v/>
      </c>
      <c r="G165" t="str">
        <f>IF(MasterTable!B165&lt;&gt;"",MasterTable!J165,"")</f>
        <v/>
      </c>
      <c r="H165" t="str">
        <f>IF(MasterTable!B165&lt;&gt;"",MasterTable!K165,"")</f>
        <v/>
      </c>
      <c r="I165" t="str">
        <f>IF(MasterTable!B165&lt;&gt;"",MasterTable!L165,"")</f>
        <v/>
      </c>
      <c r="J165" t="str">
        <f>IF(MasterTable!B165&lt;&gt;"",MasterTable!M165,"")</f>
        <v/>
      </c>
      <c r="K165" t="str">
        <f>IF(MasterTable!B165&lt;&gt;"",MasterTable!N165,"")</f>
        <v/>
      </c>
      <c r="L165" t="str">
        <f>IF(MasterTable!B165&lt;&gt;"",MasterTable!O165,"")</f>
        <v/>
      </c>
      <c r="M165" s="74" t="str">
        <f>IF(MasterTable!B165&lt;&gt;"",MasterTable!V165,"")</f>
        <v/>
      </c>
    </row>
    <row r="166" spans="1:13" x14ac:dyDescent="0.3">
      <c r="A166" t="str">
        <f>IF(MasterTable!B166&lt;&gt;"",MasterTable!B166,"")</f>
        <v/>
      </c>
      <c r="B166" t="str">
        <f>IF(AND(MasterTable!B166&lt;&gt;"",MasterTable!D166&lt;&gt;""),MasterTable!D166,"")</f>
        <v/>
      </c>
      <c r="C166" t="str">
        <f>IF(AND(MasterTable!B166&lt;&gt;"",MasterTable!E166&lt;&gt;""),MasterTable!E166,"")</f>
        <v/>
      </c>
      <c r="D166" t="str">
        <f>IF(AND(MasterTable!B166&lt;&gt;"",MasterTable!F166&lt;&gt;""),MasterTable!F166,"")</f>
        <v/>
      </c>
      <c r="E166" t="str">
        <f>IF(MasterTable!B166&lt;&gt;"",MasterTable!G166,"")</f>
        <v/>
      </c>
      <c r="F166" t="str">
        <f>IF(MasterTable!B166&lt;&gt;"",MasterTable!H166,"")</f>
        <v/>
      </c>
      <c r="G166" t="str">
        <f>IF(MasterTable!B166&lt;&gt;"",MasterTable!J166,"")</f>
        <v/>
      </c>
      <c r="H166" t="str">
        <f>IF(MasterTable!B166&lt;&gt;"",MasterTable!K166,"")</f>
        <v/>
      </c>
      <c r="I166" t="str">
        <f>IF(MasterTable!B166&lt;&gt;"",MasterTable!L166,"")</f>
        <v/>
      </c>
      <c r="J166" t="str">
        <f>IF(MasterTable!B166&lt;&gt;"",MasterTable!M166,"")</f>
        <v/>
      </c>
      <c r="K166" t="str">
        <f>IF(MasterTable!B166&lt;&gt;"",MasterTable!N166,"")</f>
        <v/>
      </c>
      <c r="L166" t="str">
        <f>IF(MasterTable!B166&lt;&gt;"",MasterTable!O166,"")</f>
        <v/>
      </c>
      <c r="M166" s="74" t="str">
        <f>IF(MasterTable!B166&lt;&gt;"",MasterTable!V166,"")</f>
        <v/>
      </c>
    </row>
    <row r="167" spans="1:13" x14ac:dyDescent="0.3">
      <c r="A167" t="str">
        <f>IF(MasterTable!B167&lt;&gt;"",MasterTable!B167,"")</f>
        <v/>
      </c>
      <c r="B167" t="str">
        <f>IF(AND(MasterTable!B167&lt;&gt;"",MasterTable!D167&lt;&gt;""),MasterTable!D167,"")</f>
        <v/>
      </c>
      <c r="C167" t="str">
        <f>IF(AND(MasterTable!B167&lt;&gt;"",MasterTable!E167&lt;&gt;""),MasterTable!E167,"")</f>
        <v/>
      </c>
      <c r="D167" t="str">
        <f>IF(AND(MasterTable!B167&lt;&gt;"",MasterTable!F167&lt;&gt;""),MasterTable!F167,"")</f>
        <v/>
      </c>
      <c r="E167" t="str">
        <f>IF(MasterTable!B167&lt;&gt;"",MasterTable!G167,"")</f>
        <v/>
      </c>
      <c r="F167" t="str">
        <f>IF(MasterTable!B167&lt;&gt;"",MasterTable!H167,"")</f>
        <v/>
      </c>
      <c r="G167" t="str">
        <f>IF(MasterTable!B167&lt;&gt;"",MasterTable!J167,"")</f>
        <v/>
      </c>
      <c r="H167" t="str">
        <f>IF(MasterTable!B167&lt;&gt;"",MasterTable!K167,"")</f>
        <v/>
      </c>
      <c r="I167" t="str">
        <f>IF(MasterTable!B167&lt;&gt;"",MasterTable!L167,"")</f>
        <v/>
      </c>
      <c r="J167" t="str">
        <f>IF(MasterTable!B167&lt;&gt;"",MasterTable!M167,"")</f>
        <v/>
      </c>
      <c r="K167" t="str">
        <f>IF(MasterTable!B167&lt;&gt;"",MasterTable!N167,"")</f>
        <v/>
      </c>
      <c r="L167" t="str">
        <f>IF(MasterTable!B167&lt;&gt;"",MasterTable!O167,"")</f>
        <v/>
      </c>
      <c r="M167" s="74" t="str">
        <f>IF(MasterTable!B167&lt;&gt;"",MasterTable!V167,"")</f>
        <v/>
      </c>
    </row>
    <row r="168" spans="1:13" x14ac:dyDescent="0.3">
      <c r="A168" t="str">
        <f>IF(MasterTable!B168&lt;&gt;"",MasterTable!B168,"")</f>
        <v/>
      </c>
      <c r="B168" t="str">
        <f>IF(AND(MasterTable!B168&lt;&gt;"",MasterTable!D168&lt;&gt;""),MasterTable!D168,"")</f>
        <v/>
      </c>
      <c r="C168" t="str">
        <f>IF(AND(MasterTable!B168&lt;&gt;"",MasterTable!E168&lt;&gt;""),MasterTable!E168,"")</f>
        <v/>
      </c>
      <c r="D168" t="str">
        <f>IF(AND(MasterTable!B168&lt;&gt;"",MasterTable!F168&lt;&gt;""),MasterTable!F168,"")</f>
        <v/>
      </c>
      <c r="E168" t="str">
        <f>IF(MasterTable!B168&lt;&gt;"",MasterTable!G168,"")</f>
        <v/>
      </c>
      <c r="F168" t="str">
        <f>IF(MasterTable!B168&lt;&gt;"",MasterTable!H168,"")</f>
        <v/>
      </c>
      <c r="G168" t="str">
        <f>IF(MasterTable!B168&lt;&gt;"",MasterTable!J168,"")</f>
        <v/>
      </c>
      <c r="H168" t="str">
        <f>IF(MasterTable!B168&lt;&gt;"",MasterTable!K168,"")</f>
        <v/>
      </c>
      <c r="I168" t="str">
        <f>IF(MasterTable!B168&lt;&gt;"",MasterTable!L168,"")</f>
        <v/>
      </c>
      <c r="J168" t="str">
        <f>IF(MasterTable!B168&lt;&gt;"",MasterTable!M168,"")</f>
        <v/>
      </c>
      <c r="K168" t="str">
        <f>IF(MasterTable!B168&lt;&gt;"",MasterTable!N168,"")</f>
        <v/>
      </c>
      <c r="L168" t="str">
        <f>IF(MasterTable!B168&lt;&gt;"",MasterTable!O168,"")</f>
        <v/>
      </c>
      <c r="M168" s="74" t="str">
        <f>IF(MasterTable!B168&lt;&gt;"",MasterTable!V168,"")</f>
        <v/>
      </c>
    </row>
    <row r="169" spans="1:13" x14ac:dyDescent="0.3">
      <c r="A169" t="str">
        <f>IF(MasterTable!B169&lt;&gt;"",MasterTable!B169,"")</f>
        <v/>
      </c>
      <c r="B169" t="str">
        <f>IF(AND(MasterTable!B169&lt;&gt;"",MasterTable!D169&lt;&gt;""),MasterTable!D169,"")</f>
        <v/>
      </c>
      <c r="C169" t="str">
        <f>IF(AND(MasterTable!B169&lt;&gt;"",MasterTable!E169&lt;&gt;""),MasterTable!E169,"")</f>
        <v/>
      </c>
      <c r="D169" t="str">
        <f>IF(AND(MasterTable!B169&lt;&gt;"",MasterTable!F169&lt;&gt;""),MasterTable!F169,"")</f>
        <v/>
      </c>
      <c r="E169" t="str">
        <f>IF(MasterTable!B169&lt;&gt;"",MasterTable!G169,"")</f>
        <v/>
      </c>
      <c r="F169" t="str">
        <f>IF(MasterTable!B169&lt;&gt;"",MasterTable!H169,"")</f>
        <v/>
      </c>
      <c r="G169" t="str">
        <f>IF(MasterTable!B169&lt;&gt;"",MasterTable!J169,"")</f>
        <v/>
      </c>
      <c r="H169" t="str">
        <f>IF(MasterTable!B169&lt;&gt;"",MasterTable!K169,"")</f>
        <v/>
      </c>
      <c r="I169" t="str">
        <f>IF(MasterTable!B169&lt;&gt;"",MasterTable!L169,"")</f>
        <v/>
      </c>
      <c r="J169" t="str">
        <f>IF(MasterTable!B169&lt;&gt;"",MasterTable!M169,"")</f>
        <v/>
      </c>
      <c r="K169" t="str">
        <f>IF(MasterTable!B169&lt;&gt;"",MasterTable!N169,"")</f>
        <v/>
      </c>
      <c r="L169" t="str">
        <f>IF(MasterTable!B169&lt;&gt;"",MasterTable!O169,"")</f>
        <v/>
      </c>
      <c r="M169" s="74" t="str">
        <f>IF(MasterTable!B169&lt;&gt;"",MasterTable!V169,"")</f>
        <v/>
      </c>
    </row>
    <row r="170" spans="1:13" x14ac:dyDescent="0.3">
      <c r="A170" t="str">
        <f>IF(MasterTable!B170&lt;&gt;"",MasterTable!B170,"")</f>
        <v/>
      </c>
      <c r="B170" t="str">
        <f>IF(AND(MasterTable!B170&lt;&gt;"",MasterTable!D170&lt;&gt;""),MasterTable!D170,"")</f>
        <v/>
      </c>
      <c r="C170" t="str">
        <f>IF(AND(MasterTable!B170&lt;&gt;"",MasterTable!E170&lt;&gt;""),MasterTable!E170,"")</f>
        <v/>
      </c>
      <c r="D170" t="str">
        <f>IF(AND(MasterTable!B170&lt;&gt;"",MasterTable!F170&lt;&gt;""),MasterTable!F170,"")</f>
        <v/>
      </c>
      <c r="E170" t="str">
        <f>IF(MasterTable!B170&lt;&gt;"",MasterTable!G170,"")</f>
        <v/>
      </c>
      <c r="F170" t="str">
        <f>IF(MasterTable!B170&lt;&gt;"",MasterTable!H170,"")</f>
        <v/>
      </c>
      <c r="G170" t="str">
        <f>IF(MasterTable!B170&lt;&gt;"",MasterTable!J170,"")</f>
        <v/>
      </c>
      <c r="H170" t="str">
        <f>IF(MasterTable!B170&lt;&gt;"",MasterTable!K170,"")</f>
        <v/>
      </c>
      <c r="I170" t="str">
        <f>IF(MasterTable!B170&lt;&gt;"",MasterTable!L170,"")</f>
        <v/>
      </c>
      <c r="J170" t="str">
        <f>IF(MasterTable!B170&lt;&gt;"",MasterTable!M170,"")</f>
        <v/>
      </c>
      <c r="K170" t="str">
        <f>IF(MasterTable!B170&lt;&gt;"",MasterTable!N170,"")</f>
        <v/>
      </c>
      <c r="L170" t="str">
        <f>IF(MasterTable!B170&lt;&gt;"",MasterTable!O170,"")</f>
        <v/>
      </c>
      <c r="M170" s="74" t="str">
        <f>IF(MasterTable!B170&lt;&gt;"",MasterTable!V170,"")</f>
        <v/>
      </c>
    </row>
    <row r="171" spans="1:13" x14ac:dyDescent="0.3">
      <c r="A171" t="str">
        <f>IF(MasterTable!B171&lt;&gt;"",MasterTable!B171,"")</f>
        <v/>
      </c>
      <c r="B171" t="str">
        <f>IF(AND(MasterTable!B171&lt;&gt;"",MasterTable!D171&lt;&gt;""),MasterTable!D171,"")</f>
        <v/>
      </c>
      <c r="C171" t="str">
        <f>IF(AND(MasterTable!B171&lt;&gt;"",MasterTable!E171&lt;&gt;""),MasterTable!E171,"")</f>
        <v/>
      </c>
      <c r="D171" t="str">
        <f>IF(AND(MasterTable!B171&lt;&gt;"",MasterTable!F171&lt;&gt;""),MasterTable!F171,"")</f>
        <v/>
      </c>
      <c r="E171" t="str">
        <f>IF(MasterTable!B171&lt;&gt;"",MasterTable!G171,"")</f>
        <v/>
      </c>
      <c r="F171" t="str">
        <f>IF(MasterTable!B171&lt;&gt;"",MasterTable!H171,"")</f>
        <v/>
      </c>
      <c r="G171" t="str">
        <f>IF(MasterTable!B171&lt;&gt;"",MasterTable!J171,"")</f>
        <v/>
      </c>
      <c r="H171" t="str">
        <f>IF(MasterTable!B171&lt;&gt;"",MasterTable!K171,"")</f>
        <v/>
      </c>
      <c r="I171" t="str">
        <f>IF(MasterTable!B171&lt;&gt;"",MasterTable!L171,"")</f>
        <v/>
      </c>
      <c r="J171" t="str">
        <f>IF(MasterTable!B171&lt;&gt;"",MasterTable!M171,"")</f>
        <v/>
      </c>
      <c r="K171" t="str">
        <f>IF(MasterTable!B171&lt;&gt;"",MasterTable!N171,"")</f>
        <v/>
      </c>
      <c r="L171" t="str">
        <f>IF(MasterTable!B171&lt;&gt;"",MasterTable!O171,"")</f>
        <v/>
      </c>
      <c r="M171" s="74" t="str">
        <f>IF(MasterTable!B171&lt;&gt;"",MasterTable!V171,"")</f>
        <v/>
      </c>
    </row>
    <row r="172" spans="1:13" x14ac:dyDescent="0.3">
      <c r="A172" t="str">
        <f>IF(MasterTable!B172&lt;&gt;"",MasterTable!B172,"")</f>
        <v/>
      </c>
      <c r="B172" t="str">
        <f>IF(AND(MasterTable!B172&lt;&gt;"",MasterTable!D172&lt;&gt;""),MasterTable!D172,"")</f>
        <v/>
      </c>
      <c r="C172" t="str">
        <f>IF(AND(MasterTable!B172&lt;&gt;"",MasterTable!E172&lt;&gt;""),MasterTable!E172,"")</f>
        <v/>
      </c>
      <c r="D172" t="str">
        <f>IF(AND(MasterTable!B172&lt;&gt;"",MasterTable!F172&lt;&gt;""),MasterTable!F172,"")</f>
        <v/>
      </c>
      <c r="E172" t="str">
        <f>IF(MasterTable!B172&lt;&gt;"",MasterTable!G172,"")</f>
        <v/>
      </c>
      <c r="F172" t="str">
        <f>IF(MasterTable!B172&lt;&gt;"",MasterTable!H172,"")</f>
        <v/>
      </c>
      <c r="G172" t="str">
        <f>IF(MasterTable!B172&lt;&gt;"",MasterTable!J172,"")</f>
        <v/>
      </c>
      <c r="H172" t="str">
        <f>IF(MasterTable!B172&lt;&gt;"",MasterTable!K172,"")</f>
        <v/>
      </c>
      <c r="I172" t="str">
        <f>IF(MasterTable!B172&lt;&gt;"",MasterTable!L172,"")</f>
        <v/>
      </c>
      <c r="J172" t="str">
        <f>IF(MasterTable!B172&lt;&gt;"",MasterTable!M172,"")</f>
        <v/>
      </c>
      <c r="K172" t="str">
        <f>IF(MasterTable!B172&lt;&gt;"",MasterTable!N172,"")</f>
        <v/>
      </c>
      <c r="L172" t="str">
        <f>IF(MasterTable!B172&lt;&gt;"",MasterTable!O172,"")</f>
        <v/>
      </c>
      <c r="M172" s="74" t="str">
        <f>IF(MasterTable!B172&lt;&gt;"",MasterTable!V172,"")</f>
        <v/>
      </c>
    </row>
    <row r="173" spans="1:13" x14ac:dyDescent="0.3">
      <c r="A173" t="str">
        <f>IF(MasterTable!B173&lt;&gt;"",MasterTable!B173,"")</f>
        <v/>
      </c>
      <c r="B173" t="str">
        <f>IF(AND(MasterTable!B173&lt;&gt;"",MasterTable!D173&lt;&gt;""),MasterTable!D173,"")</f>
        <v/>
      </c>
      <c r="C173" t="str">
        <f>IF(AND(MasterTable!B173&lt;&gt;"",MasterTable!E173&lt;&gt;""),MasterTable!E173,"")</f>
        <v/>
      </c>
      <c r="D173" t="str">
        <f>IF(AND(MasterTable!B173&lt;&gt;"",MasterTable!F173&lt;&gt;""),MasterTable!F173,"")</f>
        <v/>
      </c>
      <c r="E173" t="str">
        <f>IF(MasterTable!B173&lt;&gt;"",MasterTable!G173,"")</f>
        <v/>
      </c>
      <c r="F173" t="str">
        <f>IF(MasterTable!B173&lt;&gt;"",MasterTable!H173,"")</f>
        <v/>
      </c>
      <c r="G173" t="str">
        <f>IF(MasterTable!B173&lt;&gt;"",MasterTable!J173,"")</f>
        <v/>
      </c>
      <c r="H173" t="str">
        <f>IF(MasterTable!B173&lt;&gt;"",MasterTable!K173,"")</f>
        <v/>
      </c>
      <c r="I173" t="str">
        <f>IF(MasterTable!B173&lt;&gt;"",MasterTable!L173,"")</f>
        <v/>
      </c>
      <c r="J173" t="str">
        <f>IF(MasterTable!B173&lt;&gt;"",MasterTable!M173,"")</f>
        <v/>
      </c>
      <c r="K173" t="str">
        <f>IF(MasterTable!B173&lt;&gt;"",MasterTable!N173,"")</f>
        <v/>
      </c>
      <c r="L173" t="str">
        <f>IF(MasterTable!B173&lt;&gt;"",MasterTable!O173,"")</f>
        <v/>
      </c>
      <c r="M173" s="74" t="str">
        <f>IF(MasterTable!B173&lt;&gt;"",MasterTable!V173,"")</f>
        <v/>
      </c>
    </row>
    <row r="174" spans="1:13" x14ac:dyDescent="0.3">
      <c r="A174" t="str">
        <f>IF(MasterTable!B174&lt;&gt;"",MasterTable!B174,"")</f>
        <v/>
      </c>
      <c r="B174" t="str">
        <f>IF(AND(MasterTable!B174&lt;&gt;"",MasterTable!D174&lt;&gt;""),MasterTable!D174,"")</f>
        <v/>
      </c>
      <c r="C174" t="str">
        <f>IF(AND(MasterTable!B174&lt;&gt;"",MasterTable!E174&lt;&gt;""),MasterTable!E174,"")</f>
        <v/>
      </c>
      <c r="D174" t="str">
        <f>IF(AND(MasterTable!B174&lt;&gt;"",MasterTable!F174&lt;&gt;""),MasterTable!F174,"")</f>
        <v/>
      </c>
      <c r="E174" t="str">
        <f>IF(MasterTable!B174&lt;&gt;"",MasterTable!G174,"")</f>
        <v/>
      </c>
      <c r="F174" t="str">
        <f>IF(MasterTable!B174&lt;&gt;"",MasterTable!H174,"")</f>
        <v/>
      </c>
      <c r="G174" t="str">
        <f>IF(MasterTable!B174&lt;&gt;"",MasterTable!J174,"")</f>
        <v/>
      </c>
      <c r="H174" t="str">
        <f>IF(MasterTable!B174&lt;&gt;"",MasterTable!K174,"")</f>
        <v/>
      </c>
      <c r="I174" t="str">
        <f>IF(MasterTable!B174&lt;&gt;"",MasterTable!L174,"")</f>
        <v/>
      </c>
      <c r="J174" t="str">
        <f>IF(MasterTable!B174&lt;&gt;"",MasterTable!M174,"")</f>
        <v/>
      </c>
      <c r="K174" t="str">
        <f>IF(MasterTable!B174&lt;&gt;"",MasterTable!N174,"")</f>
        <v/>
      </c>
      <c r="L174" t="str">
        <f>IF(MasterTable!B174&lt;&gt;"",MasterTable!O174,"")</f>
        <v/>
      </c>
      <c r="M174" s="74" t="str">
        <f>IF(MasterTable!B174&lt;&gt;"",MasterTable!V174,"")</f>
        <v/>
      </c>
    </row>
    <row r="175" spans="1:13" x14ac:dyDescent="0.3">
      <c r="A175" t="str">
        <f>IF(MasterTable!B175&lt;&gt;"",MasterTable!B175,"")</f>
        <v/>
      </c>
      <c r="B175" t="str">
        <f>IF(AND(MasterTable!B175&lt;&gt;"",MasterTable!D175&lt;&gt;""),MasterTable!D175,"")</f>
        <v/>
      </c>
      <c r="C175" t="str">
        <f>IF(AND(MasterTable!B175&lt;&gt;"",MasterTable!E175&lt;&gt;""),MasterTable!E175,"")</f>
        <v/>
      </c>
      <c r="D175" t="str">
        <f>IF(AND(MasterTable!B175&lt;&gt;"",MasterTable!F175&lt;&gt;""),MasterTable!F175,"")</f>
        <v/>
      </c>
      <c r="E175" t="str">
        <f>IF(MasterTable!B175&lt;&gt;"",MasterTable!G175,"")</f>
        <v/>
      </c>
      <c r="F175" t="str">
        <f>IF(MasterTable!B175&lt;&gt;"",MasterTable!H175,"")</f>
        <v/>
      </c>
      <c r="G175" t="str">
        <f>IF(MasterTable!B175&lt;&gt;"",MasterTable!J175,"")</f>
        <v/>
      </c>
      <c r="H175" t="str">
        <f>IF(MasterTable!B175&lt;&gt;"",MasterTable!K175,"")</f>
        <v/>
      </c>
      <c r="I175" t="str">
        <f>IF(MasterTable!B175&lt;&gt;"",MasterTable!L175,"")</f>
        <v/>
      </c>
      <c r="J175" t="str">
        <f>IF(MasterTable!B175&lt;&gt;"",MasterTable!M175,"")</f>
        <v/>
      </c>
      <c r="K175" t="str">
        <f>IF(MasterTable!B175&lt;&gt;"",MasterTable!N175,"")</f>
        <v/>
      </c>
      <c r="L175" t="str">
        <f>IF(MasterTable!B175&lt;&gt;"",MasterTable!O175,"")</f>
        <v/>
      </c>
      <c r="M175" s="74" t="str">
        <f>IF(MasterTable!B175&lt;&gt;"",MasterTable!V175,"")</f>
        <v/>
      </c>
    </row>
    <row r="176" spans="1:13" x14ac:dyDescent="0.3">
      <c r="A176" t="str">
        <f>IF(MasterTable!B176&lt;&gt;"",MasterTable!B176,"")</f>
        <v/>
      </c>
      <c r="B176" t="str">
        <f>IF(AND(MasterTable!B176&lt;&gt;"",MasterTable!D176&lt;&gt;""),MasterTable!D176,"")</f>
        <v/>
      </c>
      <c r="C176" t="str">
        <f>IF(AND(MasterTable!B176&lt;&gt;"",MasterTable!E176&lt;&gt;""),MasterTable!E176,"")</f>
        <v/>
      </c>
      <c r="D176" t="str">
        <f>IF(AND(MasterTable!B176&lt;&gt;"",MasterTable!F176&lt;&gt;""),MasterTable!F176,"")</f>
        <v/>
      </c>
      <c r="E176" t="str">
        <f>IF(MasterTable!B176&lt;&gt;"",MasterTable!G176,"")</f>
        <v/>
      </c>
      <c r="F176" t="str">
        <f>IF(MasterTable!B176&lt;&gt;"",MasterTable!H176,"")</f>
        <v/>
      </c>
      <c r="G176" t="str">
        <f>IF(MasterTable!B176&lt;&gt;"",MasterTable!J176,"")</f>
        <v/>
      </c>
      <c r="H176" t="str">
        <f>IF(MasterTable!B176&lt;&gt;"",MasterTable!K176,"")</f>
        <v/>
      </c>
      <c r="I176" t="str">
        <f>IF(MasterTable!B176&lt;&gt;"",MasterTable!L176,"")</f>
        <v/>
      </c>
      <c r="J176" t="str">
        <f>IF(MasterTable!B176&lt;&gt;"",MasterTable!M176,"")</f>
        <v/>
      </c>
      <c r="K176" t="str">
        <f>IF(MasterTable!B176&lt;&gt;"",MasterTable!N176,"")</f>
        <v/>
      </c>
      <c r="L176" t="str">
        <f>IF(MasterTable!B176&lt;&gt;"",MasterTable!O176,"")</f>
        <v/>
      </c>
      <c r="M176" s="74" t="str">
        <f>IF(MasterTable!B176&lt;&gt;"",MasterTable!V176,"")</f>
        <v/>
      </c>
    </row>
    <row r="177" spans="1:13" x14ac:dyDescent="0.3">
      <c r="A177" t="str">
        <f>IF(MasterTable!B177&lt;&gt;"",MasterTable!B177,"")</f>
        <v/>
      </c>
      <c r="B177" t="str">
        <f>IF(AND(MasterTable!B177&lt;&gt;"",MasterTable!D177&lt;&gt;""),MasterTable!D177,"")</f>
        <v/>
      </c>
      <c r="C177" t="str">
        <f>IF(AND(MasterTable!B177&lt;&gt;"",MasterTable!E177&lt;&gt;""),MasterTable!E177,"")</f>
        <v/>
      </c>
      <c r="D177" t="str">
        <f>IF(AND(MasterTable!B177&lt;&gt;"",MasterTable!F177&lt;&gt;""),MasterTable!F177,"")</f>
        <v/>
      </c>
      <c r="E177" t="str">
        <f>IF(MasterTable!B177&lt;&gt;"",MasterTable!G177,"")</f>
        <v/>
      </c>
      <c r="F177" t="str">
        <f>IF(MasterTable!B177&lt;&gt;"",MasterTable!H177,"")</f>
        <v/>
      </c>
      <c r="G177" t="str">
        <f>IF(MasterTable!B177&lt;&gt;"",MasterTable!J177,"")</f>
        <v/>
      </c>
      <c r="H177" t="str">
        <f>IF(MasterTable!B177&lt;&gt;"",MasterTable!K177,"")</f>
        <v/>
      </c>
      <c r="I177" t="str">
        <f>IF(MasterTable!B177&lt;&gt;"",MasterTable!L177,"")</f>
        <v/>
      </c>
      <c r="J177" t="str">
        <f>IF(MasterTable!B177&lt;&gt;"",MasterTable!M177,"")</f>
        <v/>
      </c>
      <c r="K177" t="str">
        <f>IF(MasterTable!B177&lt;&gt;"",MasterTable!N177,"")</f>
        <v/>
      </c>
      <c r="L177" t="str">
        <f>IF(MasterTable!B177&lt;&gt;"",MasterTable!O177,"")</f>
        <v/>
      </c>
      <c r="M177" s="74" t="str">
        <f>IF(MasterTable!B177&lt;&gt;"",MasterTable!V177,"")</f>
        <v/>
      </c>
    </row>
    <row r="178" spans="1:13" x14ac:dyDescent="0.3">
      <c r="A178" t="str">
        <f>IF(MasterTable!B178&lt;&gt;"",MasterTable!B178,"")</f>
        <v/>
      </c>
      <c r="B178" t="str">
        <f>IF(AND(MasterTable!B178&lt;&gt;"",MasterTable!D178&lt;&gt;""),MasterTable!D178,"")</f>
        <v/>
      </c>
      <c r="C178" t="str">
        <f>IF(AND(MasterTable!B178&lt;&gt;"",MasterTable!E178&lt;&gt;""),MasterTable!E178,"")</f>
        <v/>
      </c>
      <c r="D178" t="str">
        <f>IF(AND(MasterTable!B178&lt;&gt;"",MasterTable!F178&lt;&gt;""),MasterTable!F178,"")</f>
        <v/>
      </c>
      <c r="E178" t="str">
        <f>IF(MasterTable!B178&lt;&gt;"",MasterTable!G178,"")</f>
        <v/>
      </c>
      <c r="F178" t="str">
        <f>IF(MasterTable!B178&lt;&gt;"",MasterTable!H178,"")</f>
        <v/>
      </c>
      <c r="G178" t="str">
        <f>IF(MasterTable!B178&lt;&gt;"",MasterTable!J178,"")</f>
        <v/>
      </c>
      <c r="H178" t="str">
        <f>IF(MasterTable!B178&lt;&gt;"",MasterTable!K178,"")</f>
        <v/>
      </c>
      <c r="I178" t="str">
        <f>IF(MasterTable!B178&lt;&gt;"",MasterTable!L178,"")</f>
        <v/>
      </c>
      <c r="J178" t="str">
        <f>IF(MasterTable!B178&lt;&gt;"",MasterTable!M178,"")</f>
        <v/>
      </c>
      <c r="K178" t="str">
        <f>IF(MasterTable!B178&lt;&gt;"",MasterTable!N178,"")</f>
        <v/>
      </c>
      <c r="L178" t="str">
        <f>IF(MasterTable!B178&lt;&gt;"",MasterTable!O178,"")</f>
        <v/>
      </c>
      <c r="M178" s="74" t="str">
        <f>IF(MasterTable!B178&lt;&gt;"",MasterTable!V178,"")</f>
        <v/>
      </c>
    </row>
    <row r="179" spans="1:13" x14ac:dyDescent="0.3">
      <c r="A179" t="str">
        <f>IF(MasterTable!B179&lt;&gt;"",MasterTable!B179,"")</f>
        <v/>
      </c>
      <c r="B179" t="str">
        <f>IF(AND(MasterTable!B179&lt;&gt;"",MasterTable!D179&lt;&gt;""),MasterTable!D179,"")</f>
        <v/>
      </c>
      <c r="C179" t="str">
        <f>IF(AND(MasterTable!B179&lt;&gt;"",MasterTable!E179&lt;&gt;""),MasterTable!E179,"")</f>
        <v/>
      </c>
      <c r="D179" t="str">
        <f>IF(AND(MasterTable!B179&lt;&gt;"",MasterTable!F179&lt;&gt;""),MasterTable!F179,"")</f>
        <v/>
      </c>
      <c r="E179" t="str">
        <f>IF(MasterTable!B179&lt;&gt;"",MasterTable!G179,"")</f>
        <v/>
      </c>
      <c r="F179" t="str">
        <f>IF(MasterTable!B179&lt;&gt;"",MasterTable!H179,"")</f>
        <v/>
      </c>
      <c r="G179" t="str">
        <f>IF(MasterTable!B179&lt;&gt;"",MasterTable!J179,"")</f>
        <v/>
      </c>
      <c r="H179" t="str">
        <f>IF(MasterTable!B179&lt;&gt;"",MasterTable!K179,"")</f>
        <v/>
      </c>
      <c r="I179" t="str">
        <f>IF(MasterTable!B179&lt;&gt;"",MasterTable!L179,"")</f>
        <v/>
      </c>
      <c r="J179" t="str">
        <f>IF(MasterTable!B179&lt;&gt;"",MasterTable!M179,"")</f>
        <v/>
      </c>
      <c r="K179" t="str">
        <f>IF(MasterTable!B179&lt;&gt;"",MasterTable!N179,"")</f>
        <v/>
      </c>
      <c r="L179" t="str">
        <f>IF(MasterTable!B179&lt;&gt;"",MasterTable!O179,"")</f>
        <v/>
      </c>
      <c r="M179" s="74" t="str">
        <f>IF(MasterTable!B179&lt;&gt;"",MasterTable!V179,"")</f>
        <v/>
      </c>
    </row>
    <row r="180" spans="1:13" x14ac:dyDescent="0.3">
      <c r="A180" t="str">
        <f>IF(MasterTable!B180&lt;&gt;"",MasterTable!B180,"")</f>
        <v/>
      </c>
      <c r="B180" t="str">
        <f>IF(AND(MasterTable!B180&lt;&gt;"",MasterTable!D180&lt;&gt;""),MasterTable!D180,"")</f>
        <v/>
      </c>
      <c r="C180" t="str">
        <f>IF(AND(MasterTable!B180&lt;&gt;"",MasterTable!E180&lt;&gt;""),MasterTable!E180,"")</f>
        <v/>
      </c>
      <c r="D180" t="str">
        <f>IF(AND(MasterTable!B180&lt;&gt;"",MasterTable!F180&lt;&gt;""),MasterTable!F180,"")</f>
        <v/>
      </c>
      <c r="E180" t="str">
        <f>IF(MasterTable!B180&lt;&gt;"",MasterTable!G180,"")</f>
        <v/>
      </c>
      <c r="F180" t="str">
        <f>IF(MasterTable!B180&lt;&gt;"",MasterTable!H180,"")</f>
        <v/>
      </c>
      <c r="G180" t="str">
        <f>IF(MasterTable!B180&lt;&gt;"",MasterTable!J180,"")</f>
        <v/>
      </c>
      <c r="H180" t="str">
        <f>IF(MasterTable!B180&lt;&gt;"",MasterTable!K180,"")</f>
        <v/>
      </c>
      <c r="I180" t="str">
        <f>IF(MasterTable!B180&lt;&gt;"",MasterTable!L180,"")</f>
        <v/>
      </c>
      <c r="J180" t="str">
        <f>IF(MasterTable!B180&lt;&gt;"",MasterTable!M180,"")</f>
        <v/>
      </c>
      <c r="K180" t="str">
        <f>IF(MasterTable!B180&lt;&gt;"",MasterTable!N180,"")</f>
        <v/>
      </c>
      <c r="L180" t="str">
        <f>IF(MasterTable!B180&lt;&gt;"",MasterTable!O180,"")</f>
        <v/>
      </c>
      <c r="M180" s="74" t="str">
        <f>IF(MasterTable!B180&lt;&gt;"",MasterTable!V180,"")</f>
        <v/>
      </c>
    </row>
    <row r="181" spans="1:13" x14ac:dyDescent="0.3">
      <c r="A181" t="str">
        <f>IF(MasterTable!B181&lt;&gt;"",MasterTable!B181,"")</f>
        <v/>
      </c>
      <c r="B181" t="str">
        <f>IF(AND(MasterTable!B181&lt;&gt;"",MasterTable!D181&lt;&gt;""),MasterTable!D181,"")</f>
        <v/>
      </c>
      <c r="C181" t="str">
        <f>IF(AND(MasterTable!B181&lt;&gt;"",MasterTable!E181&lt;&gt;""),MasterTable!E181,"")</f>
        <v/>
      </c>
      <c r="D181" t="str">
        <f>IF(AND(MasterTable!B181&lt;&gt;"",MasterTable!F181&lt;&gt;""),MasterTable!F181,"")</f>
        <v/>
      </c>
      <c r="E181" t="str">
        <f>IF(MasterTable!B181&lt;&gt;"",MasterTable!G181,"")</f>
        <v/>
      </c>
      <c r="F181" t="str">
        <f>IF(MasterTable!B181&lt;&gt;"",MasterTable!H181,"")</f>
        <v/>
      </c>
      <c r="G181" t="str">
        <f>IF(MasterTable!B181&lt;&gt;"",MasterTable!J181,"")</f>
        <v/>
      </c>
      <c r="H181" t="str">
        <f>IF(MasterTable!B181&lt;&gt;"",MasterTable!K181,"")</f>
        <v/>
      </c>
      <c r="I181" t="str">
        <f>IF(MasterTable!B181&lt;&gt;"",MasterTable!L181,"")</f>
        <v/>
      </c>
      <c r="J181" t="str">
        <f>IF(MasterTable!B181&lt;&gt;"",MasterTable!M181,"")</f>
        <v/>
      </c>
      <c r="K181" t="str">
        <f>IF(MasterTable!B181&lt;&gt;"",MasterTable!N181,"")</f>
        <v/>
      </c>
      <c r="L181" t="str">
        <f>IF(MasterTable!B181&lt;&gt;"",MasterTable!O181,"")</f>
        <v/>
      </c>
      <c r="M181" s="74" t="str">
        <f>IF(MasterTable!B181&lt;&gt;"",MasterTable!V181,"")</f>
        <v/>
      </c>
    </row>
    <row r="182" spans="1:13" x14ac:dyDescent="0.3">
      <c r="A182" t="str">
        <f>IF(MasterTable!B182&lt;&gt;"",MasterTable!B182,"")</f>
        <v/>
      </c>
      <c r="B182" t="str">
        <f>IF(AND(MasterTable!B182&lt;&gt;"",MasterTable!D182&lt;&gt;""),MasterTable!D182,"")</f>
        <v/>
      </c>
      <c r="C182" t="str">
        <f>IF(AND(MasterTable!B182&lt;&gt;"",MasterTable!E182&lt;&gt;""),MasterTable!E182,"")</f>
        <v/>
      </c>
      <c r="D182" t="str">
        <f>IF(AND(MasterTable!B182&lt;&gt;"",MasterTable!F182&lt;&gt;""),MasterTable!F182,"")</f>
        <v/>
      </c>
      <c r="E182" t="str">
        <f>IF(MasterTable!B182&lt;&gt;"",MasterTable!G182,"")</f>
        <v/>
      </c>
      <c r="F182" t="str">
        <f>IF(MasterTable!B182&lt;&gt;"",MasterTable!H182,"")</f>
        <v/>
      </c>
      <c r="G182" t="str">
        <f>IF(MasterTable!B182&lt;&gt;"",MasterTable!J182,"")</f>
        <v/>
      </c>
      <c r="H182" t="str">
        <f>IF(MasterTable!B182&lt;&gt;"",MasterTable!K182,"")</f>
        <v/>
      </c>
      <c r="I182" t="str">
        <f>IF(MasterTable!B182&lt;&gt;"",MasterTable!L182,"")</f>
        <v/>
      </c>
      <c r="J182" t="str">
        <f>IF(MasterTable!B182&lt;&gt;"",MasterTable!M182,"")</f>
        <v/>
      </c>
      <c r="K182" t="str">
        <f>IF(MasterTable!B182&lt;&gt;"",MasterTable!N182,"")</f>
        <v/>
      </c>
      <c r="L182" t="str">
        <f>IF(MasterTable!B182&lt;&gt;"",MasterTable!O182,"")</f>
        <v/>
      </c>
      <c r="M182" s="74" t="str">
        <f>IF(MasterTable!B182&lt;&gt;"",MasterTable!V182,"")</f>
        <v/>
      </c>
    </row>
    <row r="183" spans="1:13" x14ac:dyDescent="0.3">
      <c r="A183" t="str">
        <f>IF(MasterTable!B183&lt;&gt;"",MasterTable!B183,"")</f>
        <v/>
      </c>
      <c r="B183" t="str">
        <f>IF(AND(MasterTable!B183&lt;&gt;"",MasterTable!D183&lt;&gt;""),MasterTable!D183,"")</f>
        <v/>
      </c>
      <c r="C183" t="str">
        <f>IF(AND(MasterTable!B183&lt;&gt;"",MasterTable!E183&lt;&gt;""),MasterTable!E183,"")</f>
        <v/>
      </c>
      <c r="D183" t="str">
        <f>IF(AND(MasterTable!B183&lt;&gt;"",MasterTable!F183&lt;&gt;""),MasterTable!F183,"")</f>
        <v/>
      </c>
      <c r="E183" t="str">
        <f>IF(MasterTable!B183&lt;&gt;"",MasterTable!G183,"")</f>
        <v/>
      </c>
      <c r="F183" t="str">
        <f>IF(MasterTable!B183&lt;&gt;"",MasterTable!H183,"")</f>
        <v/>
      </c>
      <c r="G183" t="str">
        <f>IF(MasterTable!B183&lt;&gt;"",MasterTable!J183,"")</f>
        <v/>
      </c>
      <c r="H183" t="str">
        <f>IF(MasterTable!B183&lt;&gt;"",MasterTable!K183,"")</f>
        <v/>
      </c>
      <c r="I183" t="str">
        <f>IF(MasterTable!B183&lt;&gt;"",MasterTable!L183,"")</f>
        <v/>
      </c>
      <c r="J183" t="str">
        <f>IF(MasterTable!B183&lt;&gt;"",MasterTable!M183,"")</f>
        <v/>
      </c>
      <c r="K183" t="str">
        <f>IF(MasterTable!B183&lt;&gt;"",MasterTable!N183,"")</f>
        <v/>
      </c>
      <c r="L183" t="str">
        <f>IF(MasterTable!B183&lt;&gt;"",MasterTable!O183,"")</f>
        <v/>
      </c>
      <c r="M183" s="74" t="str">
        <f>IF(MasterTable!B183&lt;&gt;"",MasterTable!V183,"")</f>
        <v/>
      </c>
    </row>
    <row r="184" spans="1:13" x14ac:dyDescent="0.3">
      <c r="A184" t="str">
        <f>IF(MasterTable!B184&lt;&gt;"",MasterTable!B184,"")</f>
        <v/>
      </c>
      <c r="B184" t="str">
        <f>IF(AND(MasterTable!B184&lt;&gt;"",MasterTable!D184&lt;&gt;""),MasterTable!D184,"")</f>
        <v/>
      </c>
      <c r="C184" t="str">
        <f>IF(AND(MasterTable!B184&lt;&gt;"",MasterTable!E184&lt;&gt;""),MasterTable!E184,"")</f>
        <v/>
      </c>
      <c r="D184" t="str">
        <f>IF(AND(MasterTable!B184&lt;&gt;"",MasterTable!F184&lt;&gt;""),MasterTable!F184,"")</f>
        <v/>
      </c>
      <c r="E184" t="str">
        <f>IF(MasterTable!B184&lt;&gt;"",MasterTable!G184,"")</f>
        <v/>
      </c>
      <c r="F184" t="str">
        <f>IF(MasterTable!B184&lt;&gt;"",MasterTable!H184,"")</f>
        <v/>
      </c>
      <c r="G184" t="str">
        <f>IF(MasterTable!B184&lt;&gt;"",MasterTable!J184,"")</f>
        <v/>
      </c>
      <c r="H184" t="str">
        <f>IF(MasterTable!B184&lt;&gt;"",MasterTable!K184,"")</f>
        <v/>
      </c>
      <c r="I184" t="str">
        <f>IF(MasterTable!B184&lt;&gt;"",MasterTable!L184,"")</f>
        <v/>
      </c>
      <c r="J184" t="str">
        <f>IF(MasterTable!B184&lt;&gt;"",MasterTable!M184,"")</f>
        <v/>
      </c>
      <c r="K184" t="str">
        <f>IF(MasterTable!B184&lt;&gt;"",MasterTable!N184,"")</f>
        <v/>
      </c>
      <c r="L184" t="str">
        <f>IF(MasterTable!B184&lt;&gt;"",MasterTable!O184,"")</f>
        <v/>
      </c>
      <c r="M184" s="74" t="str">
        <f>IF(MasterTable!B184&lt;&gt;"",MasterTable!V184,"")</f>
        <v/>
      </c>
    </row>
    <row r="185" spans="1:13" x14ac:dyDescent="0.3">
      <c r="A185" t="str">
        <f>IF(MasterTable!B185&lt;&gt;"",MasterTable!B185,"")</f>
        <v/>
      </c>
      <c r="B185" t="str">
        <f>IF(AND(MasterTable!B185&lt;&gt;"",MasterTable!D185&lt;&gt;""),MasterTable!D185,"")</f>
        <v/>
      </c>
      <c r="C185" t="str">
        <f>IF(AND(MasterTable!B185&lt;&gt;"",MasterTable!E185&lt;&gt;""),MasterTable!E185,"")</f>
        <v/>
      </c>
      <c r="D185" t="str">
        <f>IF(AND(MasterTable!B185&lt;&gt;"",MasterTable!F185&lt;&gt;""),MasterTable!F185,"")</f>
        <v/>
      </c>
      <c r="E185" t="str">
        <f>IF(MasterTable!B185&lt;&gt;"",MasterTable!G185,"")</f>
        <v/>
      </c>
      <c r="F185" t="str">
        <f>IF(MasterTable!B185&lt;&gt;"",MasterTable!H185,"")</f>
        <v/>
      </c>
      <c r="G185" t="str">
        <f>IF(MasterTable!B185&lt;&gt;"",MasterTable!J185,"")</f>
        <v/>
      </c>
      <c r="H185" t="str">
        <f>IF(MasterTable!B185&lt;&gt;"",MasterTable!K185,"")</f>
        <v/>
      </c>
      <c r="I185" t="str">
        <f>IF(MasterTable!B185&lt;&gt;"",MasterTable!L185,"")</f>
        <v/>
      </c>
      <c r="J185" t="str">
        <f>IF(MasterTable!B185&lt;&gt;"",MasterTable!M185,"")</f>
        <v/>
      </c>
      <c r="K185" t="str">
        <f>IF(MasterTable!B185&lt;&gt;"",MasterTable!N185,"")</f>
        <v/>
      </c>
      <c r="L185" t="str">
        <f>IF(MasterTable!B185&lt;&gt;"",MasterTable!O185,"")</f>
        <v/>
      </c>
      <c r="M185" s="74" t="str">
        <f>IF(MasterTable!B185&lt;&gt;"",MasterTable!V185,"")</f>
        <v/>
      </c>
    </row>
    <row r="186" spans="1:13" x14ac:dyDescent="0.3">
      <c r="A186" t="str">
        <f>IF(MasterTable!B186&lt;&gt;"",MasterTable!B186,"")</f>
        <v/>
      </c>
      <c r="B186" t="str">
        <f>IF(AND(MasterTable!B186&lt;&gt;"",MasterTable!D186&lt;&gt;""),MasterTable!D186,"")</f>
        <v/>
      </c>
      <c r="C186" t="str">
        <f>IF(AND(MasterTable!B186&lt;&gt;"",MasterTable!E186&lt;&gt;""),MasterTable!E186,"")</f>
        <v/>
      </c>
      <c r="D186" t="str">
        <f>IF(AND(MasterTable!B186&lt;&gt;"",MasterTable!F186&lt;&gt;""),MasterTable!F186,"")</f>
        <v/>
      </c>
      <c r="E186" t="str">
        <f>IF(MasterTable!B186&lt;&gt;"",MasterTable!G186,"")</f>
        <v/>
      </c>
      <c r="F186" t="str">
        <f>IF(MasterTable!B186&lt;&gt;"",MasterTable!H186,"")</f>
        <v/>
      </c>
      <c r="G186" t="str">
        <f>IF(MasterTable!B186&lt;&gt;"",MasterTable!J186,"")</f>
        <v/>
      </c>
      <c r="H186" t="str">
        <f>IF(MasterTable!B186&lt;&gt;"",MasterTable!K186,"")</f>
        <v/>
      </c>
      <c r="I186" t="str">
        <f>IF(MasterTable!B186&lt;&gt;"",MasterTable!L186,"")</f>
        <v/>
      </c>
      <c r="J186" t="str">
        <f>IF(MasterTable!B186&lt;&gt;"",MasterTable!M186,"")</f>
        <v/>
      </c>
      <c r="K186" t="str">
        <f>IF(MasterTable!B186&lt;&gt;"",MasterTable!N186,"")</f>
        <v/>
      </c>
      <c r="L186" t="str">
        <f>IF(MasterTable!B186&lt;&gt;"",MasterTable!O186,"")</f>
        <v/>
      </c>
      <c r="M186" s="74" t="str">
        <f>IF(MasterTable!B186&lt;&gt;"",MasterTable!V186,"")</f>
        <v/>
      </c>
    </row>
    <row r="187" spans="1:13" x14ac:dyDescent="0.3">
      <c r="A187" t="str">
        <f>IF(MasterTable!B187&lt;&gt;"",MasterTable!B187,"")</f>
        <v/>
      </c>
      <c r="B187" t="str">
        <f>IF(AND(MasterTable!B187&lt;&gt;"",MasterTable!D187&lt;&gt;""),MasterTable!D187,"")</f>
        <v/>
      </c>
      <c r="C187" t="str">
        <f>IF(AND(MasterTable!B187&lt;&gt;"",MasterTable!E187&lt;&gt;""),MasterTable!E187,"")</f>
        <v/>
      </c>
      <c r="D187" t="str">
        <f>IF(AND(MasterTable!B187&lt;&gt;"",MasterTable!F187&lt;&gt;""),MasterTable!F187,"")</f>
        <v/>
      </c>
      <c r="E187" t="str">
        <f>IF(MasterTable!B187&lt;&gt;"",MasterTable!G187,"")</f>
        <v/>
      </c>
      <c r="F187" t="str">
        <f>IF(MasterTable!B187&lt;&gt;"",MasterTable!H187,"")</f>
        <v/>
      </c>
      <c r="G187" t="str">
        <f>IF(MasterTable!B187&lt;&gt;"",MasterTable!J187,"")</f>
        <v/>
      </c>
      <c r="H187" t="str">
        <f>IF(MasterTable!B187&lt;&gt;"",MasterTable!K187,"")</f>
        <v/>
      </c>
      <c r="I187" t="str">
        <f>IF(MasterTable!B187&lt;&gt;"",MasterTable!L187,"")</f>
        <v/>
      </c>
      <c r="J187" t="str">
        <f>IF(MasterTable!B187&lt;&gt;"",MasterTable!M187,"")</f>
        <v/>
      </c>
      <c r="K187" t="str">
        <f>IF(MasterTable!B187&lt;&gt;"",MasterTable!N187,"")</f>
        <v/>
      </c>
      <c r="L187" t="str">
        <f>IF(MasterTable!B187&lt;&gt;"",MasterTable!O187,"")</f>
        <v/>
      </c>
      <c r="M187" s="74" t="str">
        <f>IF(MasterTable!B187&lt;&gt;"",MasterTable!V187,"")</f>
        <v/>
      </c>
    </row>
    <row r="188" spans="1:13" x14ac:dyDescent="0.3">
      <c r="A188" t="str">
        <f>IF(MasterTable!B188&lt;&gt;"",MasterTable!B188,"")</f>
        <v/>
      </c>
      <c r="B188" t="str">
        <f>IF(AND(MasterTable!B188&lt;&gt;"",MasterTable!D188&lt;&gt;""),MasterTable!D188,"")</f>
        <v/>
      </c>
      <c r="C188" t="str">
        <f>IF(AND(MasterTable!B188&lt;&gt;"",MasterTable!E188&lt;&gt;""),MasterTable!E188,"")</f>
        <v/>
      </c>
      <c r="D188" t="str">
        <f>IF(AND(MasterTable!B188&lt;&gt;"",MasterTable!F188&lt;&gt;""),MasterTable!F188,"")</f>
        <v/>
      </c>
      <c r="E188" t="str">
        <f>IF(MasterTable!B188&lt;&gt;"",MasterTable!G188,"")</f>
        <v/>
      </c>
      <c r="F188" t="str">
        <f>IF(MasterTable!B188&lt;&gt;"",MasterTable!H188,"")</f>
        <v/>
      </c>
      <c r="G188" t="str">
        <f>IF(MasterTable!B188&lt;&gt;"",MasterTable!J188,"")</f>
        <v/>
      </c>
      <c r="H188" t="str">
        <f>IF(MasterTable!B188&lt;&gt;"",MasterTable!K188,"")</f>
        <v/>
      </c>
      <c r="I188" t="str">
        <f>IF(MasterTable!B188&lt;&gt;"",MasterTable!L188,"")</f>
        <v/>
      </c>
      <c r="J188" t="str">
        <f>IF(MasterTable!B188&lt;&gt;"",MasterTable!M188,"")</f>
        <v/>
      </c>
      <c r="K188" t="str">
        <f>IF(MasterTable!B188&lt;&gt;"",MasterTable!N188,"")</f>
        <v/>
      </c>
      <c r="L188" t="str">
        <f>IF(MasterTable!B188&lt;&gt;"",MasterTable!O188,"")</f>
        <v/>
      </c>
      <c r="M188" s="74" t="str">
        <f>IF(MasterTable!B188&lt;&gt;"",MasterTable!V188,"")</f>
        <v/>
      </c>
    </row>
    <row r="189" spans="1:13" x14ac:dyDescent="0.3">
      <c r="A189" t="str">
        <f>IF(MasterTable!B189&lt;&gt;"",MasterTable!B189,"")</f>
        <v/>
      </c>
      <c r="B189" t="str">
        <f>IF(AND(MasterTable!B189&lt;&gt;"",MasterTable!D189&lt;&gt;""),MasterTable!D189,"")</f>
        <v/>
      </c>
      <c r="C189" t="str">
        <f>IF(AND(MasterTable!B189&lt;&gt;"",MasterTable!E189&lt;&gt;""),MasterTable!E189,"")</f>
        <v/>
      </c>
      <c r="D189" t="str">
        <f>IF(AND(MasterTable!B189&lt;&gt;"",MasterTable!F189&lt;&gt;""),MasterTable!F189,"")</f>
        <v/>
      </c>
      <c r="E189" t="str">
        <f>IF(MasterTable!B189&lt;&gt;"",MasterTable!G189,"")</f>
        <v/>
      </c>
      <c r="F189" t="str">
        <f>IF(MasterTable!B189&lt;&gt;"",MasterTable!H189,"")</f>
        <v/>
      </c>
      <c r="G189" t="str">
        <f>IF(MasterTable!B189&lt;&gt;"",MasterTable!J189,"")</f>
        <v/>
      </c>
      <c r="H189" t="str">
        <f>IF(MasterTable!B189&lt;&gt;"",MasterTable!K189,"")</f>
        <v/>
      </c>
      <c r="I189" t="str">
        <f>IF(MasterTable!B189&lt;&gt;"",MasterTable!L189,"")</f>
        <v/>
      </c>
      <c r="J189" t="str">
        <f>IF(MasterTable!B189&lt;&gt;"",MasterTable!M189,"")</f>
        <v/>
      </c>
      <c r="K189" t="str">
        <f>IF(MasterTable!B189&lt;&gt;"",MasterTable!N189,"")</f>
        <v/>
      </c>
      <c r="L189" t="str">
        <f>IF(MasterTable!B189&lt;&gt;"",MasterTable!O189,"")</f>
        <v/>
      </c>
      <c r="M189" s="74" t="str">
        <f>IF(MasterTable!B189&lt;&gt;"",MasterTable!V189,"")</f>
        <v/>
      </c>
    </row>
    <row r="190" spans="1:13" x14ac:dyDescent="0.3">
      <c r="A190" t="str">
        <f>IF(MasterTable!B190&lt;&gt;"",MasterTable!B190,"")</f>
        <v/>
      </c>
      <c r="B190" t="str">
        <f>IF(AND(MasterTable!B190&lt;&gt;"",MasterTable!D190&lt;&gt;""),MasterTable!D190,"")</f>
        <v/>
      </c>
      <c r="C190" t="str">
        <f>IF(AND(MasterTable!B190&lt;&gt;"",MasterTable!E190&lt;&gt;""),MasterTable!E190,"")</f>
        <v/>
      </c>
      <c r="D190" t="str">
        <f>IF(AND(MasterTable!B190&lt;&gt;"",MasterTable!F190&lt;&gt;""),MasterTable!F190,"")</f>
        <v/>
      </c>
      <c r="E190" t="str">
        <f>IF(MasterTable!B190&lt;&gt;"",MasterTable!G190,"")</f>
        <v/>
      </c>
      <c r="F190" t="str">
        <f>IF(MasterTable!B190&lt;&gt;"",MasterTable!H190,"")</f>
        <v/>
      </c>
      <c r="G190" t="str">
        <f>IF(MasterTable!B190&lt;&gt;"",MasterTable!J190,"")</f>
        <v/>
      </c>
      <c r="H190" t="str">
        <f>IF(MasterTable!B190&lt;&gt;"",MasterTable!K190,"")</f>
        <v/>
      </c>
      <c r="I190" t="str">
        <f>IF(MasterTable!B190&lt;&gt;"",MasterTable!L190,"")</f>
        <v/>
      </c>
      <c r="J190" t="str">
        <f>IF(MasterTable!B190&lt;&gt;"",MasterTable!M190,"")</f>
        <v/>
      </c>
      <c r="K190" t="str">
        <f>IF(MasterTable!B190&lt;&gt;"",MasterTable!N190,"")</f>
        <v/>
      </c>
      <c r="L190" t="str">
        <f>IF(MasterTable!B190&lt;&gt;"",MasterTable!O190,"")</f>
        <v/>
      </c>
      <c r="M190" s="74" t="str">
        <f>IF(MasterTable!B190&lt;&gt;"",MasterTable!V190,"")</f>
        <v/>
      </c>
    </row>
    <row r="191" spans="1:13" x14ac:dyDescent="0.3">
      <c r="A191" t="str">
        <f>IF(MasterTable!B191&lt;&gt;"",MasterTable!B191,"")</f>
        <v/>
      </c>
      <c r="B191" t="str">
        <f>IF(AND(MasterTable!B191&lt;&gt;"",MasterTable!D191&lt;&gt;""),MasterTable!D191,"")</f>
        <v/>
      </c>
      <c r="C191" t="str">
        <f>IF(AND(MasterTable!B191&lt;&gt;"",MasterTable!E191&lt;&gt;""),MasterTable!E191,"")</f>
        <v/>
      </c>
      <c r="D191" t="str">
        <f>IF(AND(MasterTable!B191&lt;&gt;"",MasterTable!F191&lt;&gt;""),MasterTable!F191,"")</f>
        <v/>
      </c>
      <c r="E191" t="str">
        <f>IF(MasterTable!B191&lt;&gt;"",MasterTable!G191,"")</f>
        <v/>
      </c>
      <c r="F191" t="str">
        <f>IF(MasterTable!B191&lt;&gt;"",MasterTable!H191,"")</f>
        <v/>
      </c>
      <c r="G191" t="str">
        <f>IF(MasterTable!B191&lt;&gt;"",MasterTable!J191,"")</f>
        <v/>
      </c>
      <c r="H191" t="str">
        <f>IF(MasterTable!B191&lt;&gt;"",MasterTable!K191,"")</f>
        <v/>
      </c>
      <c r="I191" t="str">
        <f>IF(MasterTable!B191&lt;&gt;"",MasterTable!L191,"")</f>
        <v/>
      </c>
      <c r="J191" t="str">
        <f>IF(MasterTable!B191&lt;&gt;"",MasterTable!M191,"")</f>
        <v/>
      </c>
      <c r="K191" t="str">
        <f>IF(MasterTable!B191&lt;&gt;"",MasterTable!N191,"")</f>
        <v/>
      </c>
      <c r="L191" t="str">
        <f>IF(MasterTable!B191&lt;&gt;"",MasterTable!O191,"")</f>
        <v/>
      </c>
      <c r="M191" s="74" t="str">
        <f>IF(MasterTable!B191&lt;&gt;"",MasterTable!V191,"")</f>
        <v/>
      </c>
    </row>
    <row r="192" spans="1:13" x14ac:dyDescent="0.3">
      <c r="A192" t="str">
        <f>IF(MasterTable!B192&lt;&gt;"",MasterTable!B192,"")</f>
        <v/>
      </c>
      <c r="B192" t="str">
        <f>IF(AND(MasterTable!B192&lt;&gt;"",MasterTable!D192&lt;&gt;""),MasterTable!D192,"")</f>
        <v/>
      </c>
      <c r="C192" t="str">
        <f>IF(AND(MasterTable!B192&lt;&gt;"",MasterTable!E192&lt;&gt;""),MasterTable!E192,"")</f>
        <v/>
      </c>
      <c r="D192" t="str">
        <f>IF(AND(MasterTable!B192&lt;&gt;"",MasterTable!F192&lt;&gt;""),MasterTable!F192,"")</f>
        <v/>
      </c>
      <c r="E192" t="str">
        <f>IF(MasterTable!B192&lt;&gt;"",MasterTable!G192,"")</f>
        <v/>
      </c>
      <c r="F192" t="str">
        <f>IF(MasterTable!B192&lt;&gt;"",MasterTable!H192,"")</f>
        <v/>
      </c>
      <c r="G192" t="str">
        <f>IF(MasterTable!B192&lt;&gt;"",MasterTable!J192,"")</f>
        <v/>
      </c>
      <c r="H192" t="str">
        <f>IF(MasterTable!B192&lt;&gt;"",MasterTable!K192,"")</f>
        <v/>
      </c>
      <c r="I192" t="str">
        <f>IF(MasterTable!B192&lt;&gt;"",MasterTable!L192,"")</f>
        <v/>
      </c>
      <c r="J192" t="str">
        <f>IF(MasterTable!B192&lt;&gt;"",MasterTable!M192,"")</f>
        <v/>
      </c>
      <c r="K192" t="str">
        <f>IF(MasterTable!B192&lt;&gt;"",MasterTable!N192,"")</f>
        <v/>
      </c>
      <c r="L192" t="str">
        <f>IF(MasterTable!B192&lt;&gt;"",MasterTable!O192,"")</f>
        <v/>
      </c>
      <c r="M192" s="74" t="str">
        <f>IF(MasterTable!B192&lt;&gt;"",MasterTable!V192,"")</f>
        <v/>
      </c>
    </row>
    <row r="193" spans="1:13" x14ac:dyDescent="0.3">
      <c r="A193" t="str">
        <f>IF(MasterTable!B193&lt;&gt;"",MasterTable!B193,"")</f>
        <v/>
      </c>
      <c r="B193" t="str">
        <f>IF(AND(MasterTable!B193&lt;&gt;"",MasterTable!D193&lt;&gt;""),MasterTable!D193,"")</f>
        <v/>
      </c>
      <c r="C193" t="str">
        <f>IF(AND(MasterTable!B193&lt;&gt;"",MasterTable!E193&lt;&gt;""),MasterTable!E193,"")</f>
        <v/>
      </c>
      <c r="D193" t="str">
        <f>IF(AND(MasterTable!B193&lt;&gt;"",MasterTable!F193&lt;&gt;""),MasterTable!F193,"")</f>
        <v/>
      </c>
      <c r="E193" t="str">
        <f>IF(MasterTable!B193&lt;&gt;"",MasterTable!G193,"")</f>
        <v/>
      </c>
      <c r="F193" t="str">
        <f>IF(MasterTable!B193&lt;&gt;"",MasterTable!H193,"")</f>
        <v/>
      </c>
      <c r="G193" t="str">
        <f>IF(MasterTable!B193&lt;&gt;"",MasterTable!J193,"")</f>
        <v/>
      </c>
      <c r="H193" t="str">
        <f>IF(MasterTable!B193&lt;&gt;"",MasterTable!K193,"")</f>
        <v/>
      </c>
      <c r="I193" t="str">
        <f>IF(MasterTable!B193&lt;&gt;"",MasterTable!L193,"")</f>
        <v/>
      </c>
      <c r="J193" t="str">
        <f>IF(MasterTable!B193&lt;&gt;"",MasterTable!M193,"")</f>
        <v/>
      </c>
      <c r="K193" t="str">
        <f>IF(MasterTable!B193&lt;&gt;"",MasterTable!N193,"")</f>
        <v/>
      </c>
      <c r="L193" t="str">
        <f>IF(MasterTable!B193&lt;&gt;"",MasterTable!O193,"")</f>
        <v/>
      </c>
      <c r="M193" s="74" t="str">
        <f>IF(MasterTable!B193&lt;&gt;"",MasterTable!V193,"")</f>
        <v/>
      </c>
    </row>
    <row r="194" spans="1:13" x14ac:dyDescent="0.3">
      <c r="A194" t="str">
        <f>IF(MasterTable!B194&lt;&gt;"",MasterTable!B194,"")</f>
        <v/>
      </c>
      <c r="B194" t="str">
        <f>IF(AND(MasterTable!B194&lt;&gt;"",MasterTable!D194&lt;&gt;""),MasterTable!D194,"")</f>
        <v/>
      </c>
      <c r="C194" t="str">
        <f>IF(AND(MasterTable!B194&lt;&gt;"",MasterTable!E194&lt;&gt;""),MasterTable!E194,"")</f>
        <v/>
      </c>
      <c r="D194" t="str">
        <f>IF(AND(MasterTable!B194&lt;&gt;"",MasterTable!F194&lt;&gt;""),MasterTable!F194,"")</f>
        <v/>
      </c>
      <c r="E194" t="str">
        <f>IF(MasterTable!B194&lt;&gt;"",MasterTable!G194,"")</f>
        <v/>
      </c>
      <c r="F194" t="str">
        <f>IF(MasterTable!B194&lt;&gt;"",MasterTable!H194,"")</f>
        <v/>
      </c>
      <c r="G194" t="str">
        <f>IF(MasterTable!B194&lt;&gt;"",MasterTable!J194,"")</f>
        <v/>
      </c>
      <c r="H194" t="str">
        <f>IF(MasterTable!B194&lt;&gt;"",MasterTable!K194,"")</f>
        <v/>
      </c>
      <c r="I194" t="str">
        <f>IF(MasterTable!B194&lt;&gt;"",MasterTable!L194,"")</f>
        <v/>
      </c>
      <c r="J194" t="str">
        <f>IF(MasterTable!B194&lt;&gt;"",MasterTable!M194,"")</f>
        <v/>
      </c>
      <c r="K194" t="str">
        <f>IF(MasterTable!B194&lt;&gt;"",MasterTable!N194,"")</f>
        <v/>
      </c>
      <c r="L194" t="str">
        <f>IF(MasterTable!B194&lt;&gt;"",MasterTable!O194,"")</f>
        <v/>
      </c>
      <c r="M194" s="74" t="str">
        <f>IF(MasterTable!B194&lt;&gt;"",MasterTable!V194,"")</f>
        <v/>
      </c>
    </row>
    <row r="195" spans="1:13" x14ac:dyDescent="0.3">
      <c r="A195" t="str">
        <f>IF(MasterTable!B195&lt;&gt;"",MasterTable!B195,"")</f>
        <v/>
      </c>
      <c r="B195" t="str">
        <f>IF(AND(MasterTable!B195&lt;&gt;"",MasterTable!D195&lt;&gt;""),MasterTable!D195,"")</f>
        <v/>
      </c>
      <c r="C195" t="str">
        <f>IF(AND(MasterTable!B195&lt;&gt;"",MasterTable!E195&lt;&gt;""),MasterTable!E195,"")</f>
        <v/>
      </c>
      <c r="D195" t="str">
        <f>IF(AND(MasterTable!B195&lt;&gt;"",MasterTable!F195&lt;&gt;""),MasterTable!F195,"")</f>
        <v/>
      </c>
      <c r="E195" t="str">
        <f>IF(MasterTable!B195&lt;&gt;"",MasterTable!G195,"")</f>
        <v/>
      </c>
      <c r="F195" t="str">
        <f>IF(MasterTable!B195&lt;&gt;"",MasterTable!H195,"")</f>
        <v/>
      </c>
      <c r="G195" t="str">
        <f>IF(MasterTable!B195&lt;&gt;"",MasterTable!J195,"")</f>
        <v/>
      </c>
      <c r="H195" t="str">
        <f>IF(MasterTable!B195&lt;&gt;"",MasterTable!K195,"")</f>
        <v/>
      </c>
      <c r="I195" t="str">
        <f>IF(MasterTable!B195&lt;&gt;"",MasterTable!L195,"")</f>
        <v/>
      </c>
      <c r="J195" t="str">
        <f>IF(MasterTable!B195&lt;&gt;"",MasterTable!M195,"")</f>
        <v/>
      </c>
      <c r="K195" t="str">
        <f>IF(MasterTable!B195&lt;&gt;"",MasterTable!N195,"")</f>
        <v/>
      </c>
      <c r="L195" t="str">
        <f>IF(MasterTable!B195&lt;&gt;"",MasterTable!O195,"")</f>
        <v/>
      </c>
      <c r="M195" s="74" t="str">
        <f>IF(MasterTable!B195&lt;&gt;"",MasterTable!V195,"")</f>
        <v/>
      </c>
    </row>
    <row r="196" spans="1:13" x14ac:dyDescent="0.3">
      <c r="A196" t="str">
        <f>IF(MasterTable!B196&lt;&gt;"",MasterTable!B196,"")</f>
        <v/>
      </c>
      <c r="B196" t="str">
        <f>IF(AND(MasterTable!B196&lt;&gt;"",MasterTable!D196&lt;&gt;""),MasterTable!D196,"")</f>
        <v/>
      </c>
      <c r="C196" t="str">
        <f>IF(AND(MasterTable!B196&lt;&gt;"",MasterTable!E196&lt;&gt;""),MasterTable!E196,"")</f>
        <v/>
      </c>
      <c r="D196" t="str">
        <f>IF(AND(MasterTable!B196&lt;&gt;"",MasterTable!F196&lt;&gt;""),MasterTable!F196,"")</f>
        <v/>
      </c>
      <c r="E196" t="str">
        <f>IF(MasterTable!B196&lt;&gt;"",MasterTable!G196,"")</f>
        <v/>
      </c>
      <c r="F196" t="str">
        <f>IF(MasterTable!B196&lt;&gt;"",MasterTable!H196,"")</f>
        <v/>
      </c>
      <c r="G196" t="str">
        <f>IF(MasterTable!B196&lt;&gt;"",MasterTable!J196,"")</f>
        <v/>
      </c>
      <c r="H196" t="str">
        <f>IF(MasterTable!B196&lt;&gt;"",MasterTable!K196,"")</f>
        <v/>
      </c>
      <c r="I196" t="str">
        <f>IF(MasterTable!B196&lt;&gt;"",MasterTable!L196,"")</f>
        <v/>
      </c>
      <c r="J196" t="str">
        <f>IF(MasterTable!B196&lt;&gt;"",MasterTable!M196,"")</f>
        <v/>
      </c>
      <c r="K196" t="str">
        <f>IF(MasterTable!B196&lt;&gt;"",MasterTable!N196,"")</f>
        <v/>
      </c>
      <c r="L196" t="str">
        <f>IF(MasterTable!B196&lt;&gt;"",MasterTable!O196,"")</f>
        <v/>
      </c>
      <c r="M196" s="74" t="str">
        <f>IF(MasterTable!B196&lt;&gt;"",MasterTable!V196,"")</f>
        <v/>
      </c>
    </row>
    <row r="197" spans="1:13" x14ac:dyDescent="0.3">
      <c r="A197" t="str">
        <f>IF(MasterTable!B197&lt;&gt;"",MasterTable!B197,"")</f>
        <v/>
      </c>
      <c r="B197" t="str">
        <f>IF(AND(MasterTable!B197&lt;&gt;"",MasterTable!D197&lt;&gt;""),MasterTable!D197,"")</f>
        <v/>
      </c>
      <c r="C197" t="str">
        <f>IF(AND(MasterTable!B197&lt;&gt;"",MasterTable!E197&lt;&gt;""),MasterTable!E197,"")</f>
        <v/>
      </c>
      <c r="D197" t="str">
        <f>IF(AND(MasterTable!B197&lt;&gt;"",MasterTable!F197&lt;&gt;""),MasterTable!F197,"")</f>
        <v/>
      </c>
      <c r="E197" t="str">
        <f>IF(MasterTable!B197&lt;&gt;"",MasterTable!G197,"")</f>
        <v/>
      </c>
      <c r="F197" t="str">
        <f>IF(MasterTable!B197&lt;&gt;"",MasterTable!H197,"")</f>
        <v/>
      </c>
      <c r="G197" t="str">
        <f>IF(MasterTable!B197&lt;&gt;"",MasterTable!J197,"")</f>
        <v/>
      </c>
      <c r="H197" t="str">
        <f>IF(MasterTable!B197&lt;&gt;"",MasterTable!K197,"")</f>
        <v/>
      </c>
      <c r="I197" t="str">
        <f>IF(MasterTable!B197&lt;&gt;"",MasterTable!L197,"")</f>
        <v/>
      </c>
      <c r="J197" t="str">
        <f>IF(MasterTable!B197&lt;&gt;"",MasterTable!M197,"")</f>
        <v/>
      </c>
      <c r="K197" t="str">
        <f>IF(MasterTable!B197&lt;&gt;"",MasterTable!N197,"")</f>
        <v/>
      </c>
      <c r="L197" t="str">
        <f>IF(MasterTable!B197&lt;&gt;"",MasterTable!O197,"")</f>
        <v/>
      </c>
      <c r="M197" s="74" t="str">
        <f>IF(MasterTable!B197&lt;&gt;"",MasterTable!V197,"")</f>
        <v/>
      </c>
    </row>
    <row r="198" spans="1:13" x14ac:dyDescent="0.3">
      <c r="A198" t="str">
        <f>IF(MasterTable!B198&lt;&gt;"",MasterTable!B198,"")</f>
        <v/>
      </c>
      <c r="B198" t="str">
        <f>IF(AND(MasterTable!B198&lt;&gt;"",MasterTable!D198&lt;&gt;""),MasterTable!D198,"")</f>
        <v/>
      </c>
      <c r="C198" t="str">
        <f>IF(AND(MasterTable!B198&lt;&gt;"",MasterTable!E198&lt;&gt;""),MasterTable!E198,"")</f>
        <v/>
      </c>
      <c r="D198" t="str">
        <f>IF(AND(MasterTable!B198&lt;&gt;"",MasterTable!F198&lt;&gt;""),MasterTable!F198,"")</f>
        <v/>
      </c>
      <c r="E198" t="str">
        <f>IF(MasterTable!B198&lt;&gt;"",MasterTable!G198,"")</f>
        <v/>
      </c>
      <c r="F198" t="str">
        <f>IF(MasterTable!B198&lt;&gt;"",MasterTable!H198,"")</f>
        <v/>
      </c>
      <c r="G198" t="str">
        <f>IF(MasterTable!B198&lt;&gt;"",MasterTable!J198,"")</f>
        <v/>
      </c>
      <c r="H198" t="str">
        <f>IF(MasterTable!B198&lt;&gt;"",MasterTable!K198,"")</f>
        <v/>
      </c>
      <c r="I198" t="str">
        <f>IF(MasterTable!B198&lt;&gt;"",MasterTable!L198,"")</f>
        <v/>
      </c>
      <c r="J198" t="str">
        <f>IF(MasterTable!B198&lt;&gt;"",MasterTable!M198,"")</f>
        <v/>
      </c>
      <c r="K198" t="str">
        <f>IF(MasterTable!B198&lt;&gt;"",MasterTable!N198,"")</f>
        <v/>
      </c>
      <c r="L198" t="str">
        <f>IF(MasterTable!B198&lt;&gt;"",MasterTable!O198,"")</f>
        <v/>
      </c>
      <c r="M198" s="74" t="str">
        <f>IF(MasterTable!B198&lt;&gt;"",MasterTable!V198,"")</f>
        <v/>
      </c>
    </row>
    <row r="199" spans="1:13" x14ac:dyDescent="0.3">
      <c r="A199" t="str">
        <f>IF(MasterTable!B199&lt;&gt;"",MasterTable!B199,"")</f>
        <v/>
      </c>
      <c r="B199" t="str">
        <f>IF(AND(MasterTable!B199&lt;&gt;"",MasterTable!D199&lt;&gt;""),MasterTable!D199,"")</f>
        <v/>
      </c>
      <c r="C199" t="str">
        <f>IF(AND(MasterTable!B199&lt;&gt;"",MasterTable!E199&lt;&gt;""),MasterTable!E199,"")</f>
        <v/>
      </c>
      <c r="D199" t="str">
        <f>IF(AND(MasterTable!B199&lt;&gt;"",MasterTable!F199&lt;&gt;""),MasterTable!F199,"")</f>
        <v/>
      </c>
      <c r="E199" t="str">
        <f>IF(MasterTable!B199&lt;&gt;"",MasterTable!G199,"")</f>
        <v/>
      </c>
      <c r="F199" t="str">
        <f>IF(MasterTable!B199&lt;&gt;"",MasterTable!H199,"")</f>
        <v/>
      </c>
      <c r="G199" t="str">
        <f>IF(MasterTable!B199&lt;&gt;"",MasterTable!J199,"")</f>
        <v/>
      </c>
      <c r="H199" t="str">
        <f>IF(MasterTable!B199&lt;&gt;"",MasterTable!K199,"")</f>
        <v/>
      </c>
      <c r="I199" t="str">
        <f>IF(MasterTable!B199&lt;&gt;"",MasterTable!L199,"")</f>
        <v/>
      </c>
      <c r="J199" t="str">
        <f>IF(MasterTable!B199&lt;&gt;"",MasterTable!M199,"")</f>
        <v/>
      </c>
      <c r="K199" t="str">
        <f>IF(MasterTable!B199&lt;&gt;"",MasterTable!N199,"")</f>
        <v/>
      </c>
      <c r="L199" t="str">
        <f>IF(MasterTable!B199&lt;&gt;"",MasterTable!O199,"")</f>
        <v/>
      </c>
      <c r="M199" s="74" t="str">
        <f>IF(MasterTable!B199&lt;&gt;"",MasterTable!V199,"")</f>
        <v/>
      </c>
    </row>
    <row r="200" spans="1:13" x14ac:dyDescent="0.3">
      <c r="A200" t="str">
        <f>IF(MasterTable!B200&lt;&gt;"",MasterTable!B200,"")</f>
        <v/>
      </c>
      <c r="B200" t="str">
        <f>IF(AND(MasterTable!B200&lt;&gt;"",MasterTable!D200&lt;&gt;""),MasterTable!D200,"")</f>
        <v/>
      </c>
      <c r="C200" t="str">
        <f>IF(AND(MasterTable!B200&lt;&gt;"",MasterTable!E200&lt;&gt;""),MasterTable!E200,"")</f>
        <v/>
      </c>
      <c r="D200" t="str">
        <f>IF(AND(MasterTable!B200&lt;&gt;"",MasterTable!F200&lt;&gt;""),MasterTable!F200,"")</f>
        <v/>
      </c>
      <c r="E200" t="str">
        <f>IF(MasterTable!B200&lt;&gt;"",MasterTable!G200,"")</f>
        <v/>
      </c>
      <c r="F200" t="str">
        <f>IF(MasterTable!B200&lt;&gt;"",MasterTable!H200,"")</f>
        <v/>
      </c>
      <c r="G200" t="str">
        <f>IF(MasterTable!B200&lt;&gt;"",MasterTable!J200,"")</f>
        <v/>
      </c>
      <c r="H200" t="str">
        <f>IF(MasterTable!B200&lt;&gt;"",MasterTable!K200,"")</f>
        <v/>
      </c>
      <c r="I200" t="str">
        <f>IF(MasterTable!B200&lt;&gt;"",MasterTable!L200,"")</f>
        <v/>
      </c>
      <c r="J200" t="str">
        <f>IF(MasterTable!B200&lt;&gt;"",MasterTable!M200,"")</f>
        <v/>
      </c>
      <c r="K200" t="str">
        <f>IF(MasterTable!B200&lt;&gt;"",MasterTable!N200,"")</f>
        <v/>
      </c>
      <c r="L200" t="str">
        <f>IF(MasterTable!B200&lt;&gt;"",MasterTable!O200,"")</f>
        <v/>
      </c>
      <c r="M200" s="74" t="str">
        <f>IF(MasterTable!B200&lt;&gt;"",MasterTable!V200,"")</f>
        <v/>
      </c>
    </row>
    <row r="201" spans="1:13" x14ac:dyDescent="0.3">
      <c r="A201" t="str">
        <f>IF(MasterTable!B201&lt;&gt;"",MasterTable!B201,"")</f>
        <v/>
      </c>
      <c r="B201" t="str">
        <f>IF(AND(MasterTable!B201&lt;&gt;"",MasterTable!D201&lt;&gt;""),MasterTable!D201,"")</f>
        <v/>
      </c>
      <c r="C201" t="str">
        <f>IF(AND(MasterTable!B201&lt;&gt;"",MasterTable!E201&lt;&gt;""),MasterTable!E201,"")</f>
        <v/>
      </c>
      <c r="D201" t="str">
        <f>IF(AND(MasterTable!B201&lt;&gt;"",MasterTable!F201&lt;&gt;""),MasterTable!F201,"")</f>
        <v/>
      </c>
      <c r="E201" t="str">
        <f>IF(MasterTable!B201&lt;&gt;"",MasterTable!G201,"")</f>
        <v/>
      </c>
      <c r="F201" t="str">
        <f>IF(MasterTable!B201&lt;&gt;"",MasterTable!H201,"")</f>
        <v/>
      </c>
      <c r="G201" t="str">
        <f>IF(MasterTable!B201&lt;&gt;"",MasterTable!J201,"")</f>
        <v/>
      </c>
      <c r="H201" t="str">
        <f>IF(MasterTable!B201&lt;&gt;"",MasterTable!K201,"")</f>
        <v/>
      </c>
      <c r="I201" t="str">
        <f>IF(MasterTable!B201&lt;&gt;"",MasterTable!L201,"")</f>
        <v/>
      </c>
      <c r="J201" t="str">
        <f>IF(MasterTable!B201&lt;&gt;"",MasterTable!M201,"")</f>
        <v/>
      </c>
      <c r="K201" t="str">
        <f>IF(MasterTable!B201&lt;&gt;"",MasterTable!N201,"")</f>
        <v/>
      </c>
      <c r="L201" t="str">
        <f>IF(MasterTable!B201&lt;&gt;"",MasterTable!O201,"")</f>
        <v/>
      </c>
      <c r="M201" s="74" t="str">
        <f>IF(MasterTable!B201&lt;&gt;"",MasterTable!V201,"")</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3F57-451E-4417-B486-364B7A36A3C0}">
  <dimension ref="A1:C8"/>
  <sheetViews>
    <sheetView workbookViewId="0">
      <pane ySplit="1" topLeftCell="A2" activePane="bottomLeft" state="frozen"/>
      <selection pane="bottomLeft" activeCell="C13" sqref="C13"/>
    </sheetView>
  </sheetViews>
  <sheetFormatPr defaultRowHeight="14.4" x14ac:dyDescent="0.3"/>
  <cols>
    <col min="2" max="2" width="37.6640625" customWidth="1"/>
    <col min="3" max="3" width="75.88671875" customWidth="1"/>
  </cols>
  <sheetData>
    <row r="1" spans="1:3" s="18" customFormat="1" x14ac:dyDescent="0.3">
      <c r="A1" s="18" t="s">
        <v>92</v>
      </c>
      <c r="B1" s="18" t="s">
        <v>93</v>
      </c>
      <c r="C1" s="18" t="s">
        <v>94</v>
      </c>
    </row>
    <row r="2" spans="1:3" x14ac:dyDescent="0.3">
      <c r="A2" t="s">
        <v>45</v>
      </c>
      <c r="B2" t="s">
        <v>95</v>
      </c>
      <c r="C2" t="s">
        <v>105</v>
      </c>
    </row>
    <row r="3" spans="1:3" x14ac:dyDescent="0.3">
      <c r="A3" t="s">
        <v>36</v>
      </c>
      <c r="B3" t="s">
        <v>96</v>
      </c>
      <c r="C3" t="s">
        <v>106</v>
      </c>
    </row>
    <row r="4" spans="1:3" x14ac:dyDescent="0.3">
      <c r="A4" t="s">
        <v>37</v>
      </c>
      <c r="B4" t="s">
        <v>97</v>
      </c>
      <c r="C4" t="s">
        <v>107</v>
      </c>
    </row>
    <row r="5" spans="1:3" x14ac:dyDescent="0.3">
      <c r="A5" t="s">
        <v>38</v>
      </c>
      <c r="B5" t="s">
        <v>98</v>
      </c>
      <c r="C5" t="s">
        <v>108</v>
      </c>
    </row>
    <row r="6" spans="1:3" x14ac:dyDescent="0.3">
      <c r="A6" t="s">
        <v>39</v>
      </c>
      <c r="B6" t="s">
        <v>99</v>
      </c>
      <c r="C6" t="s">
        <v>109</v>
      </c>
    </row>
    <row r="7" spans="1:3" x14ac:dyDescent="0.3">
      <c r="A7" t="s">
        <v>40</v>
      </c>
      <c r="B7" t="s">
        <v>100</v>
      </c>
      <c r="C7" t="s">
        <v>110</v>
      </c>
    </row>
    <row r="8" spans="1:3" x14ac:dyDescent="0.3">
      <c r="A8" t="s">
        <v>41</v>
      </c>
      <c r="B8" t="s">
        <v>101</v>
      </c>
      <c r="C8"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3A78-BE1A-4DC1-BD83-CB343B3A75F3}">
  <dimension ref="A1:D38"/>
  <sheetViews>
    <sheetView workbookViewId="0">
      <pane ySplit="1" topLeftCell="A2" activePane="bottomLeft" state="frozen"/>
      <selection pane="bottomLeft" activeCell="F10" sqref="F10"/>
    </sheetView>
  </sheetViews>
  <sheetFormatPr defaultRowHeight="14.4" x14ac:dyDescent="0.3"/>
  <cols>
    <col min="1" max="1" width="26.21875" customWidth="1"/>
  </cols>
  <sheetData>
    <row r="1" spans="1:4" s="18" customFormat="1" x14ac:dyDescent="0.3">
      <c r="A1" s="18" t="s">
        <v>14</v>
      </c>
      <c r="B1" s="18" t="s">
        <v>15</v>
      </c>
      <c r="C1" s="19" t="s">
        <v>16</v>
      </c>
      <c r="D1" s="18" t="s">
        <v>17</v>
      </c>
    </row>
    <row r="2" spans="1:4" x14ac:dyDescent="0.3">
      <c r="A2" t="s">
        <v>83</v>
      </c>
      <c r="B2">
        <v>20101</v>
      </c>
      <c r="C2" s="20">
        <v>7263</v>
      </c>
      <c r="D2" s="20">
        <f>C2*(900/10000)*2.47105</f>
        <v>1615.2512534999998</v>
      </c>
    </row>
    <row r="3" spans="1:4" x14ac:dyDescent="0.3">
      <c r="A3" t="s">
        <v>83</v>
      </c>
      <c r="B3">
        <v>20102</v>
      </c>
      <c r="C3" s="20">
        <v>564</v>
      </c>
      <c r="D3" s="20">
        <f t="shared" ref="D3:D38" si="0">C3*(900/10000)*2.47105</f>
        <v>125.430498</v>
      </c>
    </row>
    <row r="4" spans="1:4" x14ac:dyDescent="0.3">
      <c r="A4" t="s">
        <v>83</v>
      </c>
      <c r="B4">
        <v>20103</v>
      </c>
      <c r="C4" s="20">
        <v>3109</v>
      </c>
      <c r="D4" s="20">
        <f t="shared" si="0"/>
        <v>691.42450050000002</v>
      </c>
    </row>
    <row r="5" spans="1:4" x14ac:dyDescent="0.3">
      <c r="A5" t="s">
        <v>80</v>
      </c>
      <c r="B5">
        <v>20201</v>
      </c>
      <c r="C5" s="20">
        <v>3315</v>
      </c>
      <c r="D5" s="20">
        <f t="shared" si="0"/>
        <v>737.2377674999999</v>
      </c>
    </row>
    <row r="6" spans="1:4" x14ac:dyDescent="0.3">
      <c r="A6" t="s">
        <v>80</v>
      </c>
      <c r="B6">
        <v>20202</v>
      </c>
      <c r="C6" s="20">
        <v>37141</v>
      </c>
      <c r="D6" s="20">
        <f t="shared" si="0"/>
        <v>8259.9541245</v>
      </c>
    </row>
    <row r="7" spans="1:4" x14ac:dyDescent="0.3">
      <c r="A7" t="s">
        <v>82</v>
      </c>
      <c r="B7">
        <v>20400</v>
      </c>
      <c r="C7" s="20">
        <v>185</v>
      </c>
      <c r="D7" s="20">
        <f t="shared" si="0"/>
        <v>41.142982499999995</v>
      </c>
    </row>
    <row r="8" spans="1:4" x14ac:dyDescent="0.3">
      <c r="A8" t="s">
        <v>81</v>
      </c>
      <c r="B8">
        <v>20300</v>
      </c>
      <c r="C8" s="20">
        <v>819</v>
      </c>
      <c r="D8" s="20">
        <f t="shared" si="0"/>
        <v>182.14109549999998</v>
      </c>
    </row>
    <row r="9" spans="1:4" x14ac:dyDescent="0.3">
      <c r="A9" t="s">
        <v>79</v>
      </c>
      <c r="B9">
        <v>40101</v>
      </c>
      <c r="C9" s="20">
        <v>612131</v>
      </c>
      <c r="D9" s="20">
        <f t="shared" si="0"/>
        <v>136134.5676795</v>
      </c>
    </row>
    <row r="10" spans="1:4" x14ac:dyDescent="0.3">
      <c r="A10" t="s">
        <v>79</v>
      </c>
      <c r="B10">
        <v>40102</v>
      </c>
      <c r="C10" s="20">
        <v>163349</v>
      </c>
      <c r="D10" s="20">
        <f t="shared" si="0"/>
        <v>36327.919180500001</v>
      </c>
    </row>
    <row r="11" spans="1:4" x14ac:dyDescent="0.3">
      <c r="A11" t="s">
        <v>79</v>
      </c>
      <c r="B11">
        <v>40103</v>
      </c>
      <c r="C11" s="20">
        <v>1225112</v>
      </c>
      <c r="D11" s="20">
        <f t="shared" si="0"/>
        <v>272458.17068400001</v>
      </c>
    </row>
    <row r="12" spans="1:4" x14ac:dyDescent="0.3">
      <c r="A12" t="s">
        <v>79</v>
      </c>
      <c r="B12">
        <v>40201</v>
      </c>
      <c r="C12" s="20">
        <v>344480</v>
      </c>
      <c r="D12" s="20">
        <f t="shared" si="0"/>
        <v>76610.457359999986</v>
      </c>
    </row>
    <row r="13" spans="1:4" x14ac:dyDescent="0.3">
      <c r="A13" t="s">
        <v>79</v>
      </c>
      <c r="B13">
        <v>40202</v>
      </c>
      <c r="C13" s="20">
        <v>74914</v>
      </c>
      <c r="D13" s="20">
        <f t="shared" si="0"/>
        <v>16660.461572999997</v>
      </c>
    </row>
    <row r="14" spans="1:4" x14ac:dyDescent="0.3">
      <c r="A14" t="s">
        <v>79</v>
      </c>
      <c r="B14">
        <v>40203</v>
      </c>
      <c r="C14" s="20">
        <v>951788</v>
      </c>
      <c r="D14" s="20">
        <f t="shared" si="0"/>
        <v>211672.41636599999</v>
      </c>
    </row>
    <row r="15" spans="1:4" x14ac:dyDescent="0.3">
      <c r="A15" t="s">
        <v>72</v>
      </c>
      <c r="B15">
        <v>30101</v>
      </c>
      <c r="C15" s="20">
        <v>520</v>
      </c>
      <c r="D15" s="20">
        <f t="shared" si="0"/>
        <v>115.64514</v>
      </c>
    </row>
    <row r="16" spans="1:4" x14ac:dyDescent="0.3">
      <c r="A16" t="s">
        <v>72</v>
      </c>
      <c r="B16">
        <v>30102</v>
      </c>
      <c r="C16" s="20">
        <v>39</v>
      </c>
      <c r="D16" s="20">
        <f t="shared" si="0"/>
        <v>8.6733855000000002</v>
      </c>
    </row>
    <row r="17" spans="1:4" x14ac:dyDescent="0.3">
      <c r="A17" t="s">
        <v>72</v>
      </c>
      <c r="B17">
        <v>30103</v>
      </c>
      <c r="C17" s="20">
        <v>361</v>
      </c>
      <c r="D17" s="20">
        <f t="shared" si="0"/>
        <v>80.284414499999997</v>
      </c>
    </row>
    <row r="18" spans="1:4" x14ac:dyDescent="0.3">
      <c r="A18" t="s">
        <v>51</v>
      </c>
      <c r="B18">
        <v>10101</v>
      </c>
      <c r="C18" s="20">
        <v>233584</v>
      </c>
      <c r="D18" s="20">
        <f t="shared" si="0"/>
        <v>51947.796887999997</v>
      </c>
    </row>
    <row r="19" spans="1:4" x14ac:dyDescent="0.3">
      <c r="A19" t="s">
        <v>51</v>
      </c>
      <c r="B19">
        <v>10102</v>
      </c>
      <c r="C19" s="20">
        <v>24007</v>
      </c>
      <c r="D19" s="20">
        <f t="shared" si="0"/>
        <v>5339.0247614999998</v>
      </c>
    </row>
    <row r="20" spans="1:4" x14ac:dyDescent="0.3">
      <c r="A20" t="s">
        <v>51</v>
      </c>
      <c r="B20">
        <v>10103</v>
      </c>
      <c r="C20" s="20">
        <v>148626</v>
      </c>
      <c r="D20" s="20">
        <f t="shared" si="0"/>
        <v>33053.604957000003</v>
      </c>
    </row>
    <row r="21" spans="1:4" x14ac:dyDescent="0.3">
      <c r="A21" t="s">
        <v>51</v>
      </c>
      <c r="B21">
        <v>10201</v>
      </c>
      <c r="C21" s="20">
        <v>188673</v>
      </c>
      <c r="D21" s="20">
        <f t="shared" si="0"/>
        <v>41959.837498499997</v>
      </c>
    </row>
    <row r="22" spans="1:4" x14ac:dyDescent="0.3">
      <c r="A22" t="s">
        <v>51</v>
      </c>
      <c r="B22">
        <v>10202</v>
      </c>
      <c r="C22" s="20">
        <v>17744</v>
      </c>
      <c r="D22" s="20">
        <f t="shared" si="0"/>
        <v>3946.1680080000001</v>
      </c>
    </row>
    <row r="23" spans="1:4" x14ac:dyDescent="0.3">
      <c r="A23" t="s">
        <v>51</v>
      </c>
      <c r="B23">
        <v>10203</v>
      </c>
      <c r="C23" s="20">
        <v>66900</v>
      </c>
      <c r="D23" s="20">
        <f t="shared" si="0"/>
        <v>14878.19205</v>
      </c>
    </row>
    <row r="24" spans="1:4" x14ac:dyDescent="0.3">
      <c r="A24" t="s">
        <v>51</v>
      </c>
      <c r="B24">
        <v>10301</v>
      </c>
      <c r="C24" s="20">
        <v>169534</v>
      </c>
      <c r="D24" s="20">
        <f t="shared" si="0"/>
        <v>37703.429163000001</v>
      </c>
    </row>
    <row r="25" spans="1:4" x14ac:dyDescent="0.3">
      <c r="A25" t="s">
        <v>51</v>
      </c>
      <c r="B25">
        <v>10302</v>
      </c>
      <c r="C25" s="20">
        <v>17151</v>
      </c>
      <c r="D25" s="20">
        <f t="shared" si="0"/>
        <v>3814.2880694999999</v>
      </c>
    </row>
    <row r="26" spans="1:4" x14ac:dyDescent="0.3">
      <c r="A26" t="s">
        <v>51</v>
      </c>
      <c r="B26">
        <v>10303</v>
      </c>
      <c r="C26" s="20">
        <v>55529</v>
      </c>
      <c r="D26" s="20">
        <f t="shared" si="0"/>
        <v>12349.344190499998</v>
      </c>
    </row>
    <row r="27" spans="1:4" x14ac:dyDescent="0.3">
      <c r="A27" t="s">
        <v>51</v>
      </c>
      <c r="B27">
        <v>10401</v>
      </c>
      <c r="C27" s="20">
        <v>112845</v>
      </c>
      <c r="D27" s="20">
        <f t="shared" si="0"/>
        <v>25096.107352499999</v>
      </c>
    </row>
    <row r="28" spans="1:4" x14ac:dyDescent="0.3">
      <c r="A28" t="s">
        <v>51</v>
      </c>
      <c r="B28">
        <v>10402</v>
      </c>
      <c r="C28" s="20">
        <v>14962</v>
      </c>
      <c r="D28" s="20">
        <f t="shared" si="0"/>
        <v>3327.4665089999999</v>
      </c>
    </row>
    <row r="29" spans="1:4" x14ac:dyDescent="0.3">
      <c r="A29" t="s">
        <v>51</v>
      </c>
      <c r="B29">
        <v>10403</v>
      </c>
      <c r="C29" s="20">
        <v>38291</v>
      </c>
      <c r="D29" s="20">
        <f t="shared" si="0"/>
        <v>8515.7077995</v>
      </c>
    </row>
    <row r="30" spans="1:4" x14ac:dyDescent="0.3">
      <c r="A30" t="s">
        <v>51</v>
      </c>
      <c r="B30">
        <v>10501</v>
      </c>
      <c r="C30" s="20">
        <v>84373</v>
      </c>
      <c r="D30" s="20">
        <f t="shared" si="0"/>
        <v>18764.0911485</v>
      </c>
    </row>
    <row r="31" spans="1:4" x14ac:dyDescent="0.3">
      <c r="A31" t="s">
        <v>51</v>
      </c>
      <c r="B31">
        <v>10502</v>
      </c>
      <c r="C31" s="20">
        <v>16576</v>
      </c>
      <c r="D31" s="20">
        <f t="shared" si="0"/>
        <v>3686.4112319999999</v>
      </c>
    </row>
    <row r="32" spans="1:4" x14ac:dyDescent="0.3">
      <c r="A32" t="s">
        <v>51</v>
      </c>
      <c r="B32">
        <v>10503</v>
      </c>
      <c r="C32" s="20">
        <v>40944</v>
      </c>
      <c r="D32" s="20">
        <f t="shared" si="0"/>
        <v>9105.7204079999992</v>
      </c>
    </row>
    <row r="33" spans="1:4" x14ac:dyDescent="0.3">
      <c r="A33" t="s">
        <v>51</v>
      </c>
      <c r="B33">
        <v>10601</v>
      </c>
      <c r="C33" s="20">
        <v>96776</v>
      </c>
      <c r="D33" s="20">
        <f t="shared" si="0"/>
        <v>21522.450132000002</v>
      </c>
    </row>
    <row r="34" spans="1:4" x14ac:dyDescent="0.3">
      <c r="A34" t="s">
        <v>51</v>
      </c>
      <c r="B34">
        <v>10602</v>
      </c>
      <c r="C34" s="20">
        <v>14875</v>
      </c>
      <c r="D34" s="20">
        <f t="shared" si="0"/>
        <v>3308.1181874999997</v>
      </c>
    </row>
    <row r="35" spans="1:4" x14ac:dyDescent="0.3">
      <c r="A35" t="s">
        <v>51</v>
      </c>
      <c r="B35">
        <v>10603</v>
      </c>
      <c r="C35" s="20">
        <v>80456</v>
      </c>
      <c r="D35" s="20">
        <f t="shared" si="0"/>
        <v>17892.971892000001</v>
      </c>
    </row>
    <row r="36" spans="1:4" x14ac:dyDescent="0.3">
      <c r="A36" t="s">
        <v>51</v>
      </c>
      <c r="B36">
        <v>10701</v>
      </c>
      <c r="C36" s="20">
        <v>52783</v>
      </c>
      <c r="D36" s="20">
        <f t="shared" si="0"/>
        <v>11738.6488935</v>
      </c>
    </row>
    <row r="37" spans="1:4" x14ac:dyDescent="0.3">
      <c r="A37" t="s">
        <v>51</v>
      </c>
      <c r="B37">
        <v>10702</v>
      </c>
      <c r="C37" s="20">
        <v>2494</v>
      </c>
      <c r="D37" s="20">
        <f t="shared" si="0"/>
        <v>554.651883</v>
      </c>
    </row>
    <row r="38" spans="1:4" x14ac:dyDescent="0.3">
      <c r="A38" t="s">
        <v>51</v>
      </c>
      <c r="B38">
        <v>10703</v>
      </c>
      <c r="C38" s="20">
        <v>48425</v>
      </c>
      <c r="D38" s="20">
        <f t="shared" si="0"/>
        <v>10769.4536625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CEBC7-9F9B-4BCB-8739-5CB3F700DB5F}">
  <dimension ref="A1:T201"/>
  <sheetViews>
    <sheetView topLeftCell="G1" workbookViewId="0">
      <pane ySplit="1" topLeftCell="A2" activePane="bottomLeft" state="frozen"/>
      <selection pane="bottomLeft" activeCell="AF24" sqref="AF24"/>
    </sheetView>
  </sheetViews>
  <sheetFormatPr defaultRowHeight="14.4" x14ac:dyDescent="0.3"/>
  <cols>
    <col min="1" max="1" width="21.44140625" customWidth="1"/>
    <col min="2" max="2" width="18.21875" customWidth="1"/>
    <col min="15" max="15" width="8.88671875" customWidth="1"/>
    <col min="16" max="16" width="22" hidden="1" customWidth="1"/>
    <col min="17" max="17" width="10.5546875" hidden="1" customWidth="1"/>
    <col min="18" max="18" width="0" hidden="1" customWidth="1"/>
    <col min="19" max="19" width="22.21875" customWidth="1"/>
  </cols>
  <sheetData>
    <row r="1" spans="1:20" x14ac:dyDescent="0.3">
      <c r="A1" s="58" t="s">
        <v>0</v>
      </c>
      <c r="B1" s="59" t="s">
        <v>25</v>
      </c>
      <c r="C1" s="59" t="s">
        <v>26</v>
      </c>
      <c r="D1" s="58" t="s">
        <v>27</v>
      </c>
      <c r="P1" s="76" t="s">
        <v>103</v>
      </c>
      <c r="Q1" s="76" t="s">
        <v>28</v>
      </c>
      <c r="S1" s="76" t="s">
        <v>103</v>
      </c>
      <c r="T1" s="76" t="s">
        <v>28</v>
      </c>
    </row>
    <row r="2" spans="1:20" x14ac:dyDescent="0.3">
      <c r="A2" s="60" t="str" cm="1">
        <f t="array" ref="A2:A5">_xlfn.UNIQUE(_xlfn._xlws.FILTER(MasterTable!A2:A201,MasterTable!A2:A201&lt;&gt;""))</f>
        <v>People and Property</v>
      </c>
      <c r="B2" s="61">
        <f>IF(A2&lt;&gt;"",VLOOKUP(A2,MasterTable!$A$2:$R$202,18,FALSE),"")</f>
        <v>100</v>
      </c>
      <c r="C2" s="62">
        <f>IF(A2&lt;&gt;"",100*(B2/SUM($B$2:$B$10)),"")</f>
        <v>62.11180124223602</v>
      </c>
      <c r="D2" s="63">
        <f>IF(A2&lt;&gt;"",(C2/100)*10000000,"")</f>
        <v>6211180.124223602</v>
      </c>
      <c r="P2" t="str" cm="1">
        <f t="array" ref="P2:P14">_xlfn.UNIQUE(_xlfn._xlws.FILTER(MasterTable!U2:U201,MasterTable!U2:U201&lt;&gt;""))</f>
        <v>PEOPLE - Below</v>
      </c>
      <c r="Q2">
        <f>IF(P2&lt;&gt;"",VLOOKUP(P2,MasterTable!$U$2:$V$201,2,FALSE),"")</f>
        <v>0.23965464048461702</v>
      </c>
      <c r="S2" t="str" cm="1">
        <f t="array" ref="S2:S14">_xlfn.SORTBY(_xlfn._xlws.FILTER(P2:P201,P2:P201&lt;&gt;""),_xlfn._xlws.FILTER(Q2:Q201,P2:P201&lt;&gt;""))</f>
        <v>PEOPLE - Below</v>
      </c>
      <c r="T2">
        <f>IF(S2&lt;&gt;"",VLOOKUP(S2,$P$2:$Q$201,2,FALSE),"")</f>
        <v>0.23965464048461702</v>
      </c>
    </row>
    <row r="3" spans="1:20" x14ac:dyDescent="0.3">
      <c r="A3" s="60" t="str">
        <v>Critical Infrastructure</v>
      </c>
      <c r="B3" s="61">
        <f>IF(A3&lt;&gt;"",VLOOKUP(A3,MasterTable!$A$2:$R$202,18,FALSE),"")</f>
        <v>40</v>
      </c>
      <c r="C3" s="62">
        <f t="shared" ref="C3:C10" si="0">IF(A3&lt;&gt;"",100*(B3/SUM($B$2:$B$10)),"")</f>
        <v>24.844720496894411</v>
      </c>
      <c r="D3" s="63">
        <f t="shared" ref="D3:D10" si="1">IF(A3&lt;&gt;"",(C3/100)*10000000,"")</f>
        <v>2484472.049689441</v>
      </c>
      <c r="P3" t="str">
        <v>PEOPLE - Vlow</v>
      </c>
      <c r="Q3">
        <f>IF(P3&lt;&gt;"",VLOOKUP(P3,MasterTable!$U$2:$V$201,2,FALSE),"")</f>
        <v>0.47930928096923403</v>
      </c>
      <c r="S3" t="str">
        <v xml:space="preserve">WATER - </v>
      </c>
      <c r="T3">
        <f t="shared" ref="T3:T66" si="2">IF(S3&lt;&gt;"",VLOOKUP(S3,$P$2:$Q$201,2,FALSE),"")</f>
        <v>0.36842209022452882</v>
      </c>
    </row>
    <row r="4" spans="1:20" x14ac:dyDescent="0.3">
      <c r="A4" s="60" t="str">
        <v>Historic</v>
      </c>
      <c r="B4" s="61">
        <f>IF(A4&lt;&gt;"",VLOOKUP(A4,MasterTable!$A$2:$R$202,18,FALSE),"")</f>
        <v>1</v>
      </c>
      <c r="C4" s="62">
        <f t="shared" si="0"/>
        <v>0.6211180124223602</v>
      </c>
      <c r="D4" s="63">
        <f t="shared" si="1"/>
        <v>62111.801242236019</v>
      </c>
      <c r="P4" t="str">
        <v>PEOPLE - Low</v>
      </c>
      <c r="Q4">
        <f>IF(P4&lt;&gt;"",VLOOKUP(P4,MasterTable!$U$2:$V$201,2,FALSE),"")</f>
        <v>0.71896392145385102</v>
      </c>
      <c r="S4" t="str">
        <v>PEOPLE - Vlow</v>
      </c>
      <c r="T4">
        <f t="shared" si="2"/>
        <v>0.47930928096923403</v>
      </c>
    </row>
    <row r="5" spans="1:20" x14ac:dyDescent="0.3">
      <c r="A5" s="60" t="str">
        <v>Drinking Water</v>
      </c>
      <c r="B5" s="61">
        <f>IF(A5&lt;&gt;"",VLOOKUP(A5,MasterTable!$A$2:$R$202,18,FALSE),"")</f>
        <v>20</v>
      </c>
      <c r="C5" s="62">
        <f t="shared" si="0"/>
        <v>12.422360248447205</v>
      </c>
      <c r="D5" s="63">
        <f t="shared" si="1"/>
        <v>1242236.0248447205</v>
      </c>
      <c r="P5" t="str">
        <v>PEOPLE - Med</v>
      </c>
      <c r="Q5">
        <f>IF(P5&lt;&gt;"",VLOOKUP(P5,MasterTable!$U$2:$V$201,2,FALSE),"")</f>
        <v>1.1982732024230851</v>
      </c>
      <c r="S5" t="str">
        <v>PEOPLE - Low</v>
      </c>
      <c r="T5">
        <f t="shared" si="2"/>
        <v>0.71896392145385102</v>
      </c>
    </row>
    <row r="6" spans="1:20" x14ac:dyDescent="0.3">
      <c r="A6" s="60"/>
      <c r="B6" s="61" t="str">
        <f>IF(A6&lt;&gt;"",VLOOKUP(A6,MasterTable!$A$2:$R$202,18,FALSE),"")</f>
        <v/>
      </c>
      <c r="C6" s="62" t="str">
        <f t="shared" si="0"/>
        <v/>
      </c>
      <c r="D6" s="63" t="str">
        <f t="shared" si="1"/>
        <v/>
      </c>
      <c r="P6" t="str">
        <v>PEOPLE - Mhigh</v>
      </c>
      <c r="Q6">
        <f>IF(P6&lt;&gt;"",VLOOKUP(P6,MasterTable!$U$2:$V$201,2,FALSE),"")</f>
        <v>2.8758556858154041</v>
      </c>
      <c r="S6" t="str">
        <v>PEOPLE - Med</v>
      </c>
      <c r="T6">
        <f t="shared" si="2"/>
        <v>1.1982732024230851</v>
      </c>
    </row>
    <row r="7" spans="1:20" x14ac:dyDescent="0.3">
      <c r="A7" s="60"/>
      <c r="B7" s="61" t="str">
        <f>IF(A7&lt;&gt;"",VLOOKUP(A7,MasterTable!$A$2:$R$202,18,FALSE),"")</f>
        <v/>
      </c>
      <c r="C7" s="62" t="str">
        <f t="shared" si="0"/>
        <v/>
      </c>
      <c r="D7" s="63" t="str">
        <f t="shared" si="1"/>
        <v/>
      </c>
      <c r="P7" t="str">
        <v>PEOPLE - High</v>
      </c>
      <c r="Q7">
        <f>IF(P7&lt;&gt;"",VLOOKUP(P7,MasterTable!$U$2:$V$201,2,FALSE),"")</f>
        <v>14.139623788592404</v>
      </c>
      <c r="S7" t="str">
        <v>PEOPLE - Mhigh</v>
      </c>
      <c r="T7">
        <f t="shared" si="2"/>
        <v>2.8758556858154041</v>
      </c>
    </row>
    <row r="8" spans="1:20" x14ac:dyDescent="0.3">
      <c r="A8" s="60"/>
      <c r="B8" s="61" t="str">
        <f>IF(A8&lt;&gt;"",VLOOKUP(A8,MasterTable!$A$2:$R$202,18,FALSE),"")</f>
        <v/>
      </c>
      <c r="C8" s="62" t="str">
        <f t="shared" si="0"/>
        <v/>
      </c>
      <c r="D8" s="63" t="str">
        <f t="shared" si="1"/>
        <v/>
      </c>
      <c r="P8" t="str">
        <v>PEOPLE - Vhigh</v>
      </c>
      <c r="Q8">
        <f>IF(P8&lt;&gt;"",VLOOKUP(P8,MasterTable!$U$2:$V$201,2,FALSE),"")</f>
        <v>23.965464048461701</v>
      </c>
      <c r="S8" t="str">
        <v>PEOPLE - High</v>
      </c>
      <c r="T8">
        <f t="shared" si="2"/>
        <v>14.139623788592404</v>
      </c>
    </row>
    <row r="9" spans="1:20" x14ac:dyDescent="0.3">
      <c r="A9" s="60"/>
      <c r="B9" s="61" t="str">
        <f>IF(A9&lt;&gt;"",VLOOKUP(A9,MasterTable!$A$2:$R$202,18,FALSE),"")</f>
        <v/>
      </c>
      <c r="C9" s="62" t="str">
        <f t="shared" si="0"/>
        <v/>
      </c>
      <c r="D9" s="63" t="str">
        <f t="shared" si="1"/>
        <v/>
      </c>
      <c r="P9" t="str">
        <v>INFRA - Comm</v>
      </c>
      <c r="Q9">
        <f>IF(P9&lt;&gt;"",VLOOKUP(P9,MasterTable!$U$2:$V$201,2,FALSE),"")</f>
        <v>111.89992398148603</v>
      </c>
      <c r="S9" t="str">
        <v>PEOPLE - Vhigh</v>
      </c>
      <c r="T9">
        <f t="shared" si="2"/>
        <v>23.965464048461701</v>
      </c>
    </row>
    <row r="10" spans="1:20" x14ac:dyDescent="0.3">
      <c r="A10" s="60"/>
      <c r="B10" s="61" t="str">
        <f>IF(A10&lt;&gt;"",VLOOKUP(A10,MasterTable!$A$2:$R$202,18,FALSE),"")</f>
        <v/>
      </c>
      <c r="C10" s="62" t="str">
        <f t="shared" si="0"/>
        <v/>
      </c>
      <c r="D10" s="63" t="str">
        <f t="shared" si="1"/>
        <v/>
      </c>
      <c r="P10" t="str">
        <v>INFRA - Trans</v>
      </c>
      <c r="Q10">
        <f>IF(P10&lt;&gt;"",VLOOKUP(P10,MasterTable!$U$2:$V$201,2,FALSE),"")</f>
        <v>27.974980995371507</v>
      </c>
      <c r="S10" t="str">
        <v>INFRA - Trans</v>
      </c>
      <c r="T10">
        <f t="shared" si="2"/>
        <v>27.974980995371507</v>
      </c>
    </row>
    <row r="11" spans="1:20" x14ac:dyDescent="0.3">
      <c r="P11" t="str">
        <v>INFRA - Sub</v>
      </c>
      <c r="Q11">
        <f>IF(P11&lt;&gt;"",VLOOKUP(P11,MasterTable!$U$2:$V$201,2,FALSE),"")</f>
        <v>125.88741447917178</v>
      </c>
      <c r="S11" t="str">
        <v xml:space="preserve">HIST - </v>
      </c>
      <c r="T11">
        <f t="shared" si="2"/>
        <v>67.512827437213062</v>
      </c>
    </row>
    <row r="12" spans="1:20" x14ac:dyDescent="0.3">
      <c r="P12" t="str">
        <v>INFRA - Pplant</v>
      </c>
      <c r="Q12">
        <f>IF(P12&lt;&gt;"",VLOOKUP(P12,MasterTable!$U$2:$V$201,2,FALSE),"")</f>
        <v>139.87490497685752</v>
      </c>
      <c r="S12" t="str">
        <v>INFRA - Comm</v>
      </c>
      <c r="T12">
        <f t="shared" si="2"/>
        <v>111.89992398148603</v>
      </c>
    </row>
    <row r="13" spans="1:20" x14ac:dyDescent="0.3">
      <c r="P13" t="str">
        <v xml:space="preserve">HIST - </v>
      </c>
      <c r="Q13">
        <f>IF(P13&lt;&gt;"",VLOOKUP(P13,MasterTable!$U$2:$V$201,2,FALSE),"")</f>
        <v>67.512827437213062</v>
      </c>
      <c r="S13" t="str">
        <v>INFRA - Sub</v>
      </c>
      <c r="T13">
        <f t="shared" si="2"/>
        <v>125.88741447917178</v>
      </c>
    </row>
    <row r="14" spans="1:20" x14ac:dyDescent="0.3">
      <c r="P14" t="str">
        <v xml:space="preserve">WATER - </v>
      </c>
      <c r="Q14">
        <f>IF(P14&lt;&gt;"",VLOOKUP(P14,MasterTable!$U$2:$V$201,2,FALSE),"")</f>
        <v>0.36842209022452882</v>
      </c>
      <c r="S14" t="str">
        <v>INFRA - Pplant</v>
      </c>
      <c r="T14">
        <f t="shared" si="2"/>
        <v>139.87490497685752</v>
      </c>
    </row>
    <row r="15" spans="1:20" x14ac:dyDescent="0.3">
      <c r="T15" t="str">
        <f t="shared" si="2"/>
        <v/>
      </c>
    </row>
    <row r="16" spans="1:20" x14ac:dyDescent="0.3">
      <c r="T16" t="str">
        <f t="shared" si="2"/>
        <v/>
      </c>
    </row>
    <row r="17" spans="20:20" x14ac:dyDescent="0.3">
      <c r="T17" t="str">
        <f t="shared" si="2"/>
        <v/>
      </c>
    </row>
    <row r="18" spans="20:20" x14ac:dyDescent="0.3">
      <c r="T18" t="str">
        <f t="shared" si="2"/>
        <v/>
      </c>
    </row>
    <row r="19" spans="20:20" x14ac:dyDescent="0.3">
      <c r="T19" t="str">
        <f t="shared" si="2"/>
        <v/>
      </c>
    </row>
    <row r="20" spans="20:20" x14ac:dyDescent="0.3">
      <c r="T20" t="str">
        <f t="shared" si="2"/>
        <v/>
      </c>
    </row>
    <row r="21" spans="20:20" x14ac:dyDescent="0.3">
      <c r="T21" t="str">
        <f t="shared" si="2"/>
        <v/>
      </c>
    </row>
    <row r="22" spans="20:20" x14ac:dyDescent="0.3">
      <c r="T22" t="str">
        <f t="shared" si="2"/>
        <v/>
      </c>
    </row>
    <row r="23" spans="20:20" x14ac:dyDescent="0.3">
      <c r="T23" t="str">
        <f t="shared" si="2"/>
        <v/>
      </c>
    </row>
    <row r="24" spans="20:20" x14ac:dyDescent="0.3">
      <c r="T24" t="str">
        <f t="shared" si="2"/>
        <v/>
      </c>
    </row>
    <row r="25" spans="20:20" x14ac:dyDescent="0.3">
      <c r="T25" t="str">
        <f t="shared" si="2"/>
        <v/>
      </c>
    </row>
    <row r="26" spans="20:20" x14ac:dyDescent="0.3">
      <c r="T26" t="str">
        <f t="shared" si="2"/>
        <v/>
      </c>
    </row>
    <row r="27" spans="20:20" x14ac:dyDescent="0.3">
      <c r="T27" t="str">
        <f t="shared" si="2"/>
        <v/>
      </c>
    </row>
    <row r="28" spans="20:20" x14ac:dyDescent="0.3">
      <c r="T28" t="str">
        <f t="shared" si="2"/>
        <v/>
      </c>
    </row>
    <row r="29" spans="20:20" x14ac:dyDescent="0.3">
      <c r="T29" t="str">
        <f t="shared" si="2"/>
        <v/>
      </c>
    </row>
    <row r="30" spans="20:20" x14ac:dyDescent="0.3">
      <c r="T30" t="str">
        <f t="shared" si="2"/>
        <v/>
      </c>
    </row>
    <row r="31" spans="20:20" x14ac:dyDescent="0.3">
      <c r="T31" t="str">
        <f t="shared" si="2"/>
        <v/>
      </c>
    </row>
    <row r="32" spans="20:20" x14ac:dyDescent="0.3">
      <c r="T32" t="str">
        <f t="shared" si="2"/>
        <v/>
      </c>
    </row>
    <row r="33" spans="20:20" x14ac:dyDescent="0.3">
      <c r="T33" t="str">
        <f t="shared" si="2"/>
        <v/>
      </c>
    </row>
    <row r="34" spans="20:20" x14ac:dyDescent="0.3">
      <c r="T34" t="str">
        <f t="shared" si="2"/>
        <v/>
      </c>
    </row>
    <row r="35" spans="20:20" x14ac:dyDescent="0.3">
      <c r="T35" t="str">
        <f t="shared" si="2"/>
        <v/>
      </c>
    </row>
    <row r="36" spans="20:20" x14ac:dyDescent="0.3">
      <c r="T36" t="str">
        <f t="shared" si="2"/>
        <v/>
      </c>
    </row>
    <row r="37" spans="20:20" x14ac:dyDescent="0.3">
      <c r="T37" t="str">
        <f t="shared" si="2"/>
        <v/>
      </c>
    </row>
    <row r="38" spans="20:20" x14ac:dyDescent="0.3">
      <c r="T38" t="str">
        <f t="shared" si="2"/>
        <v/>
      </c>
    </row>
    <row r="39" spans="20:20" x14ac:dyDescent="0.3">
      <c r="T39" t="str">
        <f t="shared" si="2"/>
        <v/>
      </c>
    </row>
    <row r="40" spans="20:20" x14ac:dyDescent="0.3">
      <c r="T40" t="str">
        <f t="shared" si="2"/>
        <v/>
      </c>
    </row>
    <row r="41" spans="20:20" x14ac:dyDescent="0.3">
      <c r="T41" t="str">
        <f t="shared" si="2"/>
        <v/>
      </c>
    </row>
    <row r="42" spans="20:20" x14ac:dyDescent="0.3">
      <c r="T42" t="str">
        <f t="shared" si="2"/>
        <v/>
      </c>
    </row>
    <row r="43" spans="20:20" x14ac:dyDescent="0.3">
      <c r="T43" t="str">
        <f t="shared" si="2"/>
        <v/>
      </c>
    </row>
    <row r="44" spans="20:20" x14ac:dyDescent="0.3">
      <c r="T44" t="str">
        <f t="shared" si="2"/>
        <v/>
      </c>
    </row>
    <row r="45" spans="20:20" x14ac:dyDescent="0.3">
      <c r="T45" t="str">
        <f t="shared" si="2"/>
        <v/>
      </c>
    </row>
    <row r="46" spans="20:20" x14ac:dyDescent="0.3">
      <c r="T46" t="str">
        <f t="shared" si="2"/>
        <v/>
      </c>
    </row>
    <row r="47" spans="20:20" x14ac:dyDescent="0.3">
      <c r="T47" t="str">
        <f t="shared" si="2"/>
        <v/>
      </c>
    </row>
    <row r="48" spans="20:20" x14ac:dyDescent="0.3">
      <c r="T48" t="str">
        <f t="shared" si="2"/>
        <v/>
      </c>
    </row>
    <row r="49" spans="20:20" x14ac:dyDescent="0.3">
      <c r="T49" t="str">
        <f t="shared" si="2"/>
        <v/>
      </c>
    </row>
    <row r="50" spans="20:20" x14ac:dyDescent="0.3">
      <c r="T50" t="str">
        <f t="shared" si="2"/>
        <v/>
      </c>
    </row>
    <row r="51" spans="20:20" x14ac:dyDescent="0.3">
      <c r="T51" t="str">
        <f t="shared" si="2"/>
        <v/>
      </c>
    </row>
    <row r="52" spans="20:20" x14ac:dyDescent="0.3">
      <c r="T52" t="str">
        <f t="shared" si="2"/>
        <v/>
      </c>
    </row>
    <row r="53" spans="20:20" x14ac:dyDescent="0.3">
      <c r="T53" t="str">
        <f t="shared" si="2"/>
        <v/>
      </c>
    </row>
    <row r="54" spans="20:20" x14ac:dyDescent="0.3">
      <c r="T54" t="str">
        <f t="shared" si="2"/>
        <v/>
      </c>
    </row>
    <row r="55" spans="20:20" x14ac:dyDescent="0.3">
      <c r="T55" t="str">
        <f t="shared" si="2"/>
        <v/>
      </c>
    </row>
    <row r="56" spans="20:20" x14ac:dyDescent="0.3">
      <c r="T56" t="str">
        <f t="shared" si="2"/>
        <v/>
      </c>
    </row>
    <row r="57" spans="20:20" x14ac:dyDescent="0.3">
      <c r="T57" t="str">
        <f t="shared" si="2"/>
        <v/>
      </c>
    </row>
    <row r="58" spans="20:20" x14ac:dyDescent="0.3">
      <c r="T58" t="str">
        <f t="shared" si="2"/>
        <v/>
      </c>
    </row>
    <row r="59" spans="20:20" x14ac:dyDescent="0.3">
      <c r="T59" t="str">
        <f t="shared" si="2"/>
        <v/>
      </c>
    </row>
    <row r="60" spans="20:20" x14ac:dyDescent="0.3">
      <c r="T60" t="str">
        <f t="shared" si="2"/>
        <v/>
      </c>
    </row>
    <row r="61" spans="20:20" x14ac:dyDescent="0.3">
      <c r="T61" t="str">
        <f t="shared" si="2"/>
        <v/>
      </c>
    </row>
    <row r="62" spans="20:20" x14ac:dyDescent="0.3">
      <c r="T62" t="str">
        <f t="shared" si="2"/>
        <v/>
      </c>
    </row>
    <row r="63" spans="20:20" x14ac:dyDescent="0.3">
      <c r="T63" t="str">
        <f t="shared" si="2"/>
        <v/>
      </c>
    </row>
    <row r="64" spans="20:20" x14ac:dyDescent="0.3">
      <c r="T64" t="str">
        <f t="shared" si="2"/>
        <v/>
      </c>
    </row>
    <row r="65" spans="20:20" x14ac:dyDescent="0.3">
      <c r="T65" t="str">
        <f t="shared" si="2"/>
        <v/>
      </c>
    </row>
    <row r="66" spans="20:20" x14ac:dyDescent="0.3">
      <c r="T66" t="str">
        <f t="shared" si="2"/>
        <v/>
      </c>
    </row>
    <row r="67" spans="20:20" x14ac:dyDescent="0.3">
      <c r="T67" t="str">
        <f t="shared" ref="T67:T130" si="3">IF(S67&lt;&gt;"",VLOOKUP(S67,$P$2:$Q$201,2,FALSE),"")</f>
        <v/>
      </c>
    </row>
    <row r="68" spans="20:20" x14ac:dyDescent="0.3">
      <c r="T68" t="str">
        <f t="shared" si="3"/>
        <v/>
      </c>
    </row>
    <row r="69" spans="20:20" x14ac:dyDescent="0.3">
      <c r="T69" t="str">
        <f t="shared" si="3"/>
        <v/>
      </c>
    </row>
    <row r="70" spans="20:20" x14ac:dyDescent="0.3">
      <c r="T70" t="str">
        <f t="shared" si="3"/>
        <v/>
      </c>
    </row>
    <row r="71" spans="20:20" x14ac:dyDescent="0.3">
      <c r="T71" t="str">
        <f t="shared" si="3"/>
        <v/>
      </c>
    </row>
    <row r="72" spans="20:20" x14ac:dyDescent="0.3">
      <c r="T72" t="str">
        <f t="shared" si="3"/>
        <v/>
      </c>
    </row>
    <row r="73" spans="20:20" x14ac:dyDescent="0.3">
      <c r="T73" t="str">
        <f t="shared" si="3"/>
        <v/>
      </c>
    </row>
    <row r="74" spans="20:20" x14ac:dyDescent="0.3">
      <c r="T74" t="str">
        <f t="shared" si="3"/>
        <v/>
      </c>
    </row>
    <row r="75" spans="20:20" x14ac:dyDescent="0.3">
      <c r="T75" t="str">
        <f t="shared" si="3"/>
        <v/>
      </c>
    </row>
    <row r="76" spans="20:20" x14ac:dyDescent="0.3">
      <c r="T76" t="str">
        <f t="shared" si="3"/>
        <v/>
      </c>
    </row>
    <row r="77" spans="20:20" x14ac:dyDescent="0.3">
      <c r="T77" t="str">
        <f t="shared" si="3"/>
        <v/>
      </c>
    </row>
    <row r="78" spans="20:20" x14ac:dyDescent="0.3">
      <c r="T78" t="str">
        <f t="shared" si="3"/>
        <v/>
      </c>
    </row>
    <row r="79" spans="20:20" x14ac:dyDescent="0.3">
      <c r="T79" t="str">
        <f t="shared" si="3"/>
        <v/>
      </c>
    </row>
    <row r="80" spans="20:20" x14ac:dyDescent="0.3">
      <c r="T80" t="str">
        <f t="shared" si="3"/>
        <v/>
      </c>
    </row>
    <row r="81" spans="20:20" x14ac:dyDescent="0.3">
      <c r="T81" t="str">
        <f t="shared" si="3"/>
        <v/>
      </c>
    </row>
    <row r="82" spans="20:20" x14ac:dyDescent="0.3">
      <c r="T82" t="str">
        <f t="shared" si="3"/>
        <v/>
      </c>
    </row>
    <row r="83" spans="20:20" x14ac:dyDescent="0.3">
      <c r="T83" t="str">
        <f t="shared" si="3"/>
        <v/>
      </c>
    </row>
    <row r="84" spans="20:20" x14ac:dyDescent="0.3">
      <c r="T84" t="str">
        <f t="shared" si="3"/>
        <v/>
      </c>
    </row>
    <row r="85" spans="20:20" x14ac:dyDescent="0.3">
      <c r="T85" t="str">
        <f t="shared" si="3"/>
        <v/>
      </c>
    </row>
    <row r="86" spans="20:20" x14ac:dyDescent="0.3">
      <c r="T86" t="str">
        <f t="shared" si="3"/>
        <v/>
      </c>
    </row>
    <row r="87" spans="20:20" x14ac:dyDescent="0.3">
      <c r="T87" t="str">
        <f t="shared" si="3"/>
        <v/>
      </c>
    </row>
    <row r="88" spans="20:20" x14ac:dyDescent="0.3">
      <c r="T88" t="str">
        <f t="shared" si="3"/>
        <v/>
      </c>
    </row>
    <row r="89" spans="20:20" x14ac:dyDescent="0.3">
      <c r="T89" t="str">
        <f t="shared" si="3"/>
        <v/>
      </c>
    </row>
    <row r="90" spans="20:20" x14ac:dyDescent="0.3">
      <c r="T90" t="str">
        <f t="shared" si="3"/>
        <v/>
      </c>
    </row>
    <row r="91" spans="20:20" x14ac:dyDescent="0.3">
      <c r="T91" t="str">
        <f t="shared" si="3"/>
        <v/>
      </c>
    </row>
    <row r="92" spans="20:20" x14ac:dyDescent="0.3">
      <c r="T92" t="str">
        <f t="shared" si="3"/>
        <v/>
      </c>
    </row>
    <row r="93" spans="20:20" x14ac:dyDescent="0.3">
      <c r="T93" t="str">
        <f t="shared" si="3"/>
        <v/>
      </c>
    </row>
    <row r="94" spans="20:20" x14ac:dyDescent="0.3">
      <c r="T94" t="str">
        <f t="shared" si="3"/>
        <v/>
      </c>
    </row>
    <row r="95" spans="20:20" x14ac:dyDescent="0.3">
      <c r="T95" t="str">
        <f t="shared" si="3"/>
        <v/>
      </c>
    </row>
    <row r="96" spans="20:20" x14ac:dyDescent="0.3">
      <c r="T96" t="str">
        <f t="shared" si="3"/>
        <v/>
      </c>
    </row>
    <row r="97" spans="20:20" x14ac:dyDescent="0.3">
      <c r="T97" t="str">
        <f t="shared" si="3"/>
        <v/>
      </c>
    </row>
    <row r="98" spans="20:20" x14ac:dyDescent="0.3">
      <c r="T98" t="str">
        <f t="shared" si="3"/>
        <v/>
      </c>
    </row>
    <row r="99" spans="20:20" x14ac:dyDescent="0.3">
      <c r="T99" t="str">
        <f t="shared" si="3"/>
        <v/>
      </c>
    </row>
    <row r="100" spans="20:20" x14ac:dyDescent="0.3">
      <c r="T100" t="str">
        <f t="shared" si="3"/>
        <v/>
      </c>
    </row>
    <row r="101" spans="20:20" x14ac:dyDescent="0.3">
      <c r="T101" t="str">
        <f t="shared" si="3"/>
        <v/>
      </c>
    </row>
    <row r="102" spans="20:20" x14ac:dyDescent="0.3">
      <c r="T102" t="str">
        <f t="shared" si="3"/>
        <v/>
      </c>
    </row>
    <row r="103" spans="20:20" x14ac:dyDescent="0.3">
      <c r="T103" t="str">
        <f t="shared" si="3"/>
        <v/>
      </c>
    </row>
    <row r="104" spans="20:20" x14ac:dyDescent="0.3">
      <c r="T104" t="str">
        <f t="shared" si="3"/>
        <v/>
      </c>
    </row>
    <row r="105" spans="20:20" x14ac:dyDescent="0.3">
      <c r="T105" t="str">
        <f t="shared" si="3"/>
        <v/>
      </c>
    </row>
    <row r="106" spans="20:20" x14ac:dyDescent="0.3">
      <c r="T106" t="str">
        <f t="shared" si="3"/>
        <v/>
      </c>
    </row>
    <row r="107" spans="20:20" x14ac:dyDescent="0.3">
      <c r="T107" t="str">
        <f t="shared" si="3"/>
        <v/>
      </c>
    </row>
    <row r="108" spans="20:20" x14ac:dyDescent="0.3">
      <c r="T108" t="str">
        <f t="shared" si="3"/>
        <v/>
      </c>
    </row>
    <row r="109" spans="20:20" x14ac:dyDescent="0.3">
      <c r="T109" t="str">
        <f t="shared" si="3"/>
        <v/>
      </c>
    </row>
    <row r="110" spans="20:20" x14ac:dyDescent="0.3">
      <c r="T110" t="str">
        <f t="shared" si="3"/>
        <v/>
      </c>
    </row>
    <row r="111" spans="20:20" x14ac:dyDescent="0.3">
      <c r="T111" t="str">
        <f t="shared" si="3"/>
        <v/>
      </c>
    </row>
    <row r="112" spans="20:20" x14ac:dyDescent="0.3">
      <c r="T112" t="str">
        <f t="shared" si="3"/>
        <v/>
      </c>
    </row>
    <row r="113" spans="20:20" x14ac:dyDescent="0.3">
      <c r="T113" t="str">
        <f t="shared" si="3"/>
        <v/>
      </c>
    </row>
    <row r="114" spans="20:20" x14ac:dyDescent="0.3">
      <c r="T114" t="str">
        <f t="shared" si="3"/>
        <v/>
      </c>
    </row>
    <row r="115" spans="20:20" x14ac:dyDescent="0.3">
      <c r="T115" t="str">
        <f t="shared" si="3"/>
        <v/>
      </c>
    </row>
    <row r="116" spans="20:20" x14ac:dyDescent="0.3">
      <c r="T116" t="str">
        <f t="shared" si="3"/>
        <v/>
      </c>
    </row>
    <row r="117" spans="20:20" x14ac:dyDescent="0.3">
      <c r="T117" t="str">
        <f t="shared" si="3"/>
        <v/>
      </c>
    </row>
    <row r="118" spans="20:20" x14ac:dyDescent="0.3">
      <c r="T118" t="str">
        <f t="shared" si="3"/>
        <v/>
      </c>
    </row>
    <row r="119" spans="20:20" x14ac:dyDescent="0.3">
      <c r="T119" t="str">
        <f t="shared" si="3"/>
        <v/>
      </c>
    </row>
    <row r="120" spans="20:20" x14ac:dyDescent="0.3">
      <c r="T120" t="str">
        <f t="shared" si="3"/>
        <v/>
      </c>
    </row>
    <row r="121" spans="20:20" x14ac:dyDescent="0.3">
      <c r="T121" t="str">
        <f t="shared" si="3"/>
        <v/>
      </c>
    </row>
    <row r="122" spans="20:20" x14ac:dyDescent="0.3">
      <c r="T122" t="str">
        <f t="shared" si="3"/>
        <v/>
      </c>
    </row>
    <row r="123" spans="20:20" x14ac:dyDescent="0.3">
      <c r="T123" t="str">
        <f t="shared" si="3"/>
        <v/>
      </c>
    </row>
    <row r="124" spans="20:20" x14ac:dyDescent="0.3">
      <c r="T124" t="str">
        <f t="shared" si="3"/>
        <v/>
      </c>
    </row>
    <row r="125" spans="20:20" x14ac:dyDescent="0.3">
      <c r="T125" t="str">
        <f t="shared" si="3"/>
        <v/>
      </c>
    </row>
    <row r="126" spans="20:20" x14ac:dyDescent="0.3">
      <c r="T126" t="str">
        <f t="shared" si="3"/>
        <v/>
      </c>
    </row>
    <row r="127" spans="20:20" x14ac:dyDescent="0.3">
      <c r="T127" t="str">
        <f t="shared" si="3"/>
        <v/>
      </c>
    </row>
    <row r="128" spans="20:20" x14ac:dyDescent="0.3">
      <c r="T128" t="str">
        <f t="shared" si="3"/>
        <v/>
      </c>
    </row>
    <row r="129" spans="20:20" x14ac:dyDescent="0.3">
      <c r="T129" t="str">
        <f t="shared" si="3"/>
        <v/>
      </c>
    </row>
    <row r="130" spans="20:20" x14ac:dyDescent="0.3">
      <c r="T130" t="str">
        <f t="shared" si="3"/>
        <v/>
      </c>
    </row>
    <row r="131" spans="20:20" x14ac:dyDescent="0.3">
      <c r="T131" t="str">
        <f t="shared" ref="T131:T194" si="4">IF(S131&lt;&gt;"",VLOOKUP(S131,$P$2:$Q$201,2,FALSE),"")</f>
        <v/>
      </c>
    </row>
    <row r="132" spans="20:20" x14ac:dyDescent="0.3">
      <c r="T132" t="str">
        <f t="shared" si="4"/>
        <v/>
      </c>
    </row>
    <row r="133" spans="20:20" x14ac:dyDescent="0.3">
      <c r="T133" t="str">
        <f t="shared" si="4"/>
        <v/>
      </c>
    </row>
    <row r="134" spans="20:20" x14ac:dyDescent="0.3">
      <c r="T134" t="str">
        <f t="shared" si="4"/>
        <v/>
      </c>
    </row>
    <row r="135" spans="20:20" x14ac:dyDescent="0.3">
      <c r="T135" t="str">
        <f t="shared" si="4"/>
        <v/>
      </c>
    </row>
    <row r="136" spans="20:20" x14ac:dyDescent="0.3">
      <c r="T136" t="str">
        <f t="shared" si="4"/>
        <v/>
      </c>
    </row>
    <row r="137" spans="20:20" x14ac:dyDescent="0.3">
      <c r="T137" t="str">
        <f t="shared" si="4"/>
        <v/>
      </c>
    </row>
    <row r="138" spans="20:20" x14ac:dyDescent="0.3">
      <c r="T138" t="str">
        <f t="shared" si="4"/>
        <v/>
      </c>
    </row>
    <row r="139" spans="20:20" x14ac:dyDescent="0.3">
      <c r="T139" t="str">
        <f t="shared" si="4"/>
        <v/>
      </c>
    </row>
    <row r="140" spans="20:20" x14ac:dyDescent="0.3">
      <c r="T140" t="str">
        <f t="shared" si="4"/>
        <v/>
      </c>
    </row>
    <row r="141" spans="20:20" x14ac:dyDescent="0.3">
      <c r="T141" t="str">
        <f t="shared" si="4"/>
        <v/>
      </c>
    </row>
    <row r="142" spans="20:20" x14ac:dyDescent="0.3">
      <c r="T142" t="str">
        <f t="shared" si="4"/>
        <v/>
      </c>
    </row>
    <row r="143" spans="20:20" x14ac:dyDescent="0.3">
      <c r="T143" t="str">
        <f t="shared" si="4"/>
        <v/>
      </c>
    </row>
    <row r="144" spans="20:20" x14ac:dyDescent="0.3">
      <c r="T144" t="str">
        <f t="shared" si="4"/>
        <v/>
      </c>
    </row>
    <row r="145" spans="20:20" x14ac:dyDescent="0.3">
      <c r="T145" t="str">
        <f t="shared" si="4"/>
        <v/>
      </c>
    </row>
    <row r="146" spans="20:20" x14ac:dyDescent="0.3">
      <c r="T146" t="str">
        <f t="shared" si="4"/>
        <v/>
      </c>
    </row>
    <row r="147" spans="20:20" x14ac:dyDescent="0.3">
      <c r="T147" t="str">
        <f t="shared" si="4"/>
        <v/>
      </c>
    </row>
    <row r="148" spans="20:20" x14ac:dyDescent="0.3">
      <c r="T148" t="str">
        <f t="shared" si="4"/>
        <v/>
      </c>
    </row>
    <row r="149" spans="20:20" x14ac:dyDescent="0.3">
      <c r="T149" t="str">
        <f t="shared" si="4"/>
        <v/>
      </c>
    </row>
    <row r="150" spans="20:20" x14ac:dyDescent="0.3">
      <c r="T150" t="str">
        <f t="shared" si="4"/>
        <v/>
      </c>
    </row>
    <row r="151" spans="20:20" x14ac:dyDescent="0.3">
      <c r="T151" t="str">
        <f t="shared" si="4"/>
        <v/>
      </c>
    </row>
    <row r="152" spans="20:20" x14ac:dyDescent="0.3">
      <c r="T152" t="str">
        <f t="shared" si="4"/>
        <v/>
      </c>
    </row>
    <row r="153" spans="20:20" x14ac:dyDescent="0.3">
      <c r="T153" t="str">
        <f t="shared" si="4"/>
        <v/>
      </c>
    </row>
    <row r="154" spans="20:20" x14ac:dyDescent="0.3">
      <c r="T154" t="str">
        <f t="shared" si="4"/>
        <v/>
      </c>
    </row>
    <row r="155" spans="20:20" x14ac:dyDescent="0.3">
      <c r="T155" t="str">
        <f t="shared" si="4"/>
        <v/>
      </c>
    </row>
    <row r="156" spans="20:20" x14ac:dyDescent="0.3">
      <c r="T156" t="str">
        <f t="shared" si="4"/>
        <v/>
      </c>
    </row>
    <row r="157" spans="20:20" x14ac:dyDescent="0.3">
      <c r="T157" t="str">
        <f t="shared" si="4"/>
        <v/>
      </c>
    </row>
    <row r="158" spans="20:20" x14ac:dyDescent="0.3">
      <c r="T158" t="str">
        <f t="shared" si="4"/>
        <v/>
      </c>
    </row>
    <row r="159" spans="20:20" x14ac:dyDescent="0.3">
      <c r="T159" t="str">
        <f t="shared" si="4"/>
        <v/>
      </c>
    </row>
    <row r="160" spans="20:20" x14ac:dyDescent="0.3">
      <c r="T160" t="str">
        <f t="shared" si="4"/>
        <v/>
      </c>
    </row>
    <row r="161" spans="20:20" x14ac:dyDescent="0.3">
      <c r="T161" t="str">
        <f t="shared" si="4"/>
        <v/>
      </c>
    </row>
    <row r="162" spans="20:20" x14ac:dyDescent="0.3">
      <c r="T162" t="str">
        <f t="shared" si="4"/>
        <v/>
      </c>
    </row>
    <row r="163" spans="20:20" x14ac:dyDescent="0.3">
      <c r="T163" t="str">
        <f t="shared" si="4"/>
        <v/>
      </c>
    </row>
    <row r="164" spans="20:20" x14ac:dyDescent="0.3">
      <c r="T164" t="str">
        <f t="shared" si="4"/>
        <v/>
      </c>
    </row>
    <row r="165" spans="20:20" x14ac:dyDescent="0.3">
      <c r="T165" t="str">
        <f t="shared" si="4"/>
        <v/>
      </c>
    </row>
    <row r="166" spans="20:20" x14ac:dyDescent="0.3">
      <c r="T166" t="str">
        <f t="shared" si="4"/>
        <v/>
      </c>
    </row>
    <row r="167" spans="20:20" x14ac:dyDescent="0.3">
      <c r="T167" t="str">
        <f t="shared" si="4"/>
        <v/>
      </c>
    </row>
    <row r="168" spans="20:20" x14ac:dyDescent="0.3">
      <c r="T168" t="str">
        <f t="shared" si="4"/>
        <v/>
      </c>
    </row>
    <row r="169" spans="20:20" x14ac:dyDescent="0.3">
      <c r="T169" t="str">
        <f t="shared" si="4"/>
        <v/>
      </c>
    </row>
    <row r="170" spans="20:20" x14ac:dyDescent="0.3">
      <c r="T170" t="str">
        <f t="shared" si="4"/>
        <v/>
      </c>
    </row>
    <row r="171" spans="20:20" x14ac:dyDescent="0.3">
      <c r="T171" t="str">
        <f t="shared" si="4"/>
        <v/>
      </c>
    </row>
    <row r="172" spans="20:20" x14ac:dyDescent="0.3">
      <c r="T172" t="str">
        <f t="shared" si="4"/>
        <v/>
      </c>
    </row>
    <row r="173" spans="20:20" x14ac:dyDescent="0.3">
      <c r="T173" t="str">
        <f t="shared" si="4"/>
        <v/>
      </c>
    </row>
    <row r="174" spans="20:20" x14ac:dyDescent="0.3">
      <c r="T174" t="str">
        <f t="shared" si="4"/>
        <v/>
      </c>
    </row>
    <row r="175" spans="20:20" x14ac:dyDescent="0.3">
      <c r="T175" t="str">
        <f t="shared" si="4"/>
        <v/>
      </c>
    </row>
    <row r="176" spans="20:20" x14ac:dyDescent="0.3">
      <c r="T176" t="str">
        <f t="shared" si="4"/>
        <v/>
      </c>
    </row>
    <row r="177" spans="20:20" x14ac:dyDescent="0.3">
      <c r="T177" t="str">
        <f t="shared" si="4"/>
        <v/>
      </c>
    </row>
    <row r="178" spans="20:20" x14ac:dyDescent="0.3">
      <c r="T178" t="str">
        <f t="shared" si="4"/>
        <v/>
      </c>
    </row>
    <row r="179" spans="20:20" x14ac:dyDescent="0.3">
      <c r="T179" t="str">
        <f t="shared" si="4"/>
        <v/>
      </c>
    </row>
    <row r="180" spans="20:20" x14ac:dyDescent="0.3">
      <c r="T180" t="str">
        <f t="shared" si="4"/>
        <v/>
      </c>
    </row>
    <row r="181" spans="20:20" x14ac:dyDescent="0.3">
      <c r="T181" t="str">
        <f t="shared" si="4"/>
        <v/>
      </c>
    </row>
    <row r="182" spans="20:20" x14ac:dyDescent="0.3">
      <c r="T182" t="str">
        <f t="shared" si="4"/>
        <v/>
      </c>
    </row>
    <row r="183" spans="20:20" x14ac:dyDescent="0.3">
      <c r="T183" t="str">
        <f t="shared" si="4"/>
        <v/>
      </c>
    </row>
    <row r="184" spans="20:20" x14ac:dyDescent="0.3">
      <c r="T184" t="str">
        <f t="shared" si="4"/>
        <v/>
      </c>
    </row>
    <row r="185" spans="20:20" x14ac:dyDescent="0.3">
      <c r="T185" t="str">
        <f t="shared" si="4"/>
        <v/>
      </c>
    </row>
    <row r="186" spans="20:20" x14ac:dyDescent="0.3">
      <c r="T186" t="str">
        <f t="shared" si="4"/>
        <v/>
      </c>
    </row>
    <row r="187" spans="20:20" x14ac:dyDescent="0.3">
      <c r="T187" t="str">
        <f t="shared" si="4"/>
        <v/>
      </c>
    </row>
    <row r="188" spans="20:20" x14ac:dyDescent="0.3">
      <c r="T188" t="str">
        <f t="shared" si="4"/>
        <v/>
      </c>
    </row>
    <row r="189" spans="20:20" x14ac:dyDescent="0.3">
      <c r="T189" t="str">
        <f t="shared" si="4"/>
        <v/>
      </c>
    </row>
    <row r="190" spans="20:20" x14ac:dyDescent="0.3">
      <c r="T190" t="str">
        <f t="shared" si="4"/>
        <v/>
      </c>
    </row>
    <row r="191" spans="20:20" x14ac:dyDescent="0.3">
      <c r="T191" t="str">
        <f t="shared" si="4"/>
        <v/>
      </c>
    </row>
    <row r="192" spans="20:20" x14ac:dyDescent="0.3">
      <c r="T192" t="str">
        <f t="shared" si="4"/>
        <v/>
      </c>
    </row>
    <row r="193" spans="20:20" x14ac:dyDescent="0.3">
      <c r="T193" t="str">
        <f t="shared" si="4"/>
        <v/>
      </c>
    </row>
    <row r="194" spans="20:20" x14ac:dyDescent="0.3">
      <c r="T194" t="str">
        <f t="shared" si="4"/>
        <v/>
      </c>
    </row>
    <row r="195" spans="20:20" x14ac:dyDescent="0.3">
      <c r="T195" t="str">
        <f t="shared" ref="T195:T201" si="5">IF(S195&lt;&gt;"",VLOOKUP(S195,$P$2:$Q$201,2,FALSE),"")</f>
        <v/>
      </c>
    </row>
    <row r="196" spans="20:20" x14ac:dyDescent="0.3">
      <c r="T196" t="str">
        <f t="shared" si="5"/>
        <v/>
      </c>
    </row>
    <row r="197" spans="20:20" x14ac:dyDescent="0.3">
      <c r="T197" t="str">
        <f t="shared" si="5"/>
        <v/>
      </c>
    </row>
    <row r="198" spans="20:20" x14ac:dyDescent="0.3">
      <c r="T198" t="str">
        <f t="shared" si="5"/>
        <v/>
      </c>
    </row>
    <row r="199" spans="20:20" x14ac:dyDescent="0.3">
      <c r="T199" t="str">
        <f t="shared" si="5"/>
        <v/>
      </c>
    </row>
    <row r="200" spans="20:20" x14ac:dyDescent="0.3">
      <c r="T200" t="str">
        <f t="shared" si="5"/>
        <v/>
      </c>
    </row>
    <row r="201" spans="20:20" x14ac:dyDescent="0.3">
      <c r="T201" t="str">
        <f t="shared" si="5"/>
        <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MasterTable</vt:lpstr>
      <vt:lpstr>CalcTable</vt:lpstr>
      <vt:lpstr>HazardPaths</vt:lpstr>
      <vt:lpstr>HVRA extents</vt:lpstr>
      <vt:lpstr>Relative Importance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Renwick, Katherine - FS</dc:creator>
  <cp:keywords/>
  <dc:description/>
  <cp:lastModifiedBy>Gannon, Benjamin - FS, CO</cp:lastModifiedBy>
  <cp:revision/>
  <dcterms:created xsi:type="dcterms:W3CDTF">2022-05-02T15:42:06Z</dcterms:created>
  <dcterms:modified xsi:type="dcterms:W3CDTF">2025-01-09T23:41:12Z</dcterms:modified>
  <cp:category/>
  <cp:contentStatus/>
</cp:coreProperties>
</file>