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D10" i="2"/>
  <c r="E10"/>
  <c r="A11"/>
  <c r="B11" l="1"/>
  <c r="C11"/>
  <c r="D9"/>
  <c r="E9" s="1"/>
  <c r="D8"/>
  <c r="E8" s="1"/>
  <c r="D7"/>
  <c r="E7" s="1"/>
  <c r="D6"/>
  <c r="E6" s="1"/>
  <c r="D5"/>
  <c r="E5" s="1"/>
  <c r="D4"/>
  <c r="E4" s="1"/>
  <c r="D2"/>
  <c r="E2" s="1"/>
  <c r="D3"/>
  <c r="E3" s="1"/>
  <c r="O4" i="1"/>
  <c r="D11" i="2" l="1"/>
  <c r="E11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1" authorId="0">
      <text>
        <r>
          <rPr>
            <b/>
            <sz val="8"/>
            <color indexed="81"/>
            <rFont val="Tahoma"/>
            <charset val="1"/>
          </rPr>
          <t>RENTABILIDADE ACUMULADA DA CARTEIRA</t>
        </r>
      </text>
    </comment>
  </commentList>
</comments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<sst xmlns="http://schemas.openxmlformats.org/spreadsheetml/2006/main" count="26" uniqueCount="24">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</sst>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charset val="1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  <xf numFmtId="0" fontId="5" fillId="0" borderId="0" xfId="0" applyFont="1"/>
    <xf numFmtId="164" fontId="5" fillId="0" borderId="0" xfId="0" applyNumberFormat="1" applyFont="1"/>
    <xf numFmtId="10" fontId="5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SUMPRODUCT(N([ANO]&lt;=Tabela2[[#This Row],[ANO]]),[TOTAL])+SUMPRODUCT(N([ANO]=Tabela2[[#This Row],[ANO]]-1),[LUCRO])</calculatedColumnFormula>
    </tableColumn>
    <tableColumn id="16" name="MONTANTE" dataDxfId="16" totalsRowDxfId="15">
      <calculatedColumnFormula>[ANO BASE]+[LUCRO]</calculatedColumnFormula>
    </tableColumn>
    <tableColumn id="17" name="% a.a" dataDxfId="14" totalsRowDxfId="13">
      <calculatedColumnFormula>IF([ANO BASE]=0,0,[LUCRO]/[ANO BASE])</calculatedColumnFormula>
    </tableColumn>
    <tableColumn id="19" name="% a.m" dataDxfId="12" totalsRowDxfId="11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1" totalsRowCount="1" headerRowDxfId="10" dataDxfId="9">
  <autoFilter ref="A1:E10"/>
  <tableColumns count="5">
    <tableColumn id="1" name="DATA" totalsRowFunction="count" dataDxfId="8" totalsRowDxfId="4"/>
    <tableColumn id="20" name="APLICAÇÃO" totalsRowFunction="sum" totalsRowDxfId="3" dataCellStyle="Moeda"/>
    <tableColumn id="22" name="LUCRO" totalsRowFunction="sum" dataDxfId="7" totalsRowDxfId="2" dataCellStyle="Moeda"/>
    <tableColumn id="25" name="MONTANTE" totalsRowFunction="custom" dataDxfId="6" totalsRowDxfId="1" dataCellStyle="Porcentagem">
      <calculatedColumnFormula>SUMPRODUCT(N([DATA]&lt;=Tabela22[[#This Row],[DATA]]),[APLICAÇÃO]) + SUMPRODUCT(N([DATA]&lt;=Tabela22[[#This Row],[DATA]]),[LUCRO])</calculatedColumnFormula>
      <totalsRowFormula>SUMPRODUCT(PRODUCT([RENT. % a.m.]+1)-1)</totalsRowFormula>
    </tableColumn>
    <tableColumn id="24" name="RENT. % a.m." totalsRowFunction="custom" dataDxfId="5" totalsRowDxfId="0" dataCellStyle="Porcentagem">
      <calculatedColumnFormula>[LUCRO]/([MONTANTE] - [LUCRO])</calculatedColumnFormula>
      <totalsRowFormula>(1+SUMPRODUCT(PRODUCT([RENT. % a.m.]+1)-1))^(1/Tabela22[[#Totals],[DATA]])-1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D16" sqref="D16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>
      <c r="A1" s="5" t="s">
        <v>21</v>
      </c>
      <c r="B1" s="5" t="s">
        <v>22</v>
      </c>
      <c r="C1" s="5" t="s">
        <v>18</v>
      </c>
      <c r="D1" s="5" t="s">
        <v>2</v>
      </c>
      <c r="E1" s="9" t="s">
        <v>23</v>
      </c>
    </row>
    <row r="2" spans="1:7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8">
        <f>[LUCRO]/([MONTANTE] - [LUCRO])</f>
        <v>2.8964104518495581E-3</v>
      </c>
    </row>
    <row r="3" spans="1:7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8">
        <f>[LUCRO]/([MONTANTE] - [LUCRO])</f>
        <v>3.0170456715366569E-3</v>
      </c>
    </row>
    <row r="4" spans="1:7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8">
        <f>[LUCRO]/([MONTANTE] - [LUCRO])</f>
        <v>4.9183364314112021E-2</v>
      </c>
    </row>
    <row r="5" spans="1:7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8">
        <f>[LUCRO]/([MONTANTE] - [LUCRO])</f>
        <v>-6.7459267516522176E-2</v>
      </c>
    </row>
    <row r="6" spans="1:7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8">
        <f>[LUCRO]/([MONTANTE] - [LUCRO])</f>
        <v>-0.20329036752915652</v>
      </c>
    </row>
    <row r="7" spans="1:7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8">
        <f>[LUCRO]/([MONTANTE] - [LUCRO])</f>
        <v>-0.10512468369077388</v>
      </c>
    </row>
    <row r="8" spans="1:7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8">
        <f>[LUCRO]/([MONTANTE] - [LUCRO])</f>
        <v>-0.24646691608991964</v>
      </c>
      <c r="G8" s="13"/>
    </row>
    <row r="9" spans="1:7">
      <c r="A9" s="15">
        <v>41030</v>
      </c>
      <c r="B9" s="7">
        <v>735.79</v>
      </c>
      <c r="C9" s="7">
        <v>502.85</v>
      </c>
      <c r="D9" s="10">
        <f>SUMPRODUCT(N([DATA]&lt;=Tabela22[[#This Row],[DATA]]),[APLICAÇÃO]) + SUMPRODUCT(N([DATA]&lt;=Tabela22[[#This Row],[DATA]]),[LUCRO])</f>
        <v>4793.4699999999975</v>
      </c>
      <c r="E9" s="8">
        <f>[LUCRO]/([MONTANTE] - [LUCRO])</f>
        <v>0.11719751457831278</v>
      </c>
    </row>
    <row r="10" spans="1:7">
      <c r="A10" s="15">
        <v>41061</v>
      </c>
      <c r="B10" s="7">
        <v>249.4</v>
      </c>
      <c r="C10" s="16">
        <v>497.4</v>
      </c>
      <c r="D10" s="17">
        <f>SUMPRODUCT(N([DATA]&lt;=Tabela22[[#This Row],[DATA]]),[APLICAÇÃO]) + SUMPRODUCT(N([DATA]&lt;=Tabela22[[#This Row],[DATA]]),[LUCRO])</f>
        <v>5540.2699999999977</v>
      </c>
      <c r="E10" s="18">
        <f>[LUCRO]/([MONTANTE] - [LUCRO])</f>
        <v>9.8634309430939163E-2</v>
      </c>
    </row>
    <row r="11" spans="1:7">
      <c r="A11" s="19">
        <f>SUBTOTAL(103,[DATA])</f>
        <v>9</v>
      </c>
      <c r="B11" s="20">
        <f>SUBTOTAL(109,[APLICAÇÃO])</f>
        <v>7750.9599999999982</v>
      </c>
      <c r="C11" s="20">
        <f>SUBTOTAL(109,[LUCRO])</f>
        <v>-2210.6900000000005</v>
      </c>
      <c r="D11" s="21">
        <f>SUMPRODUCT(PRODUCT([RENT. % a.m.]+1)-1)</f>
        <v>-0.35101951602356329</v>
      </c>
      <c r="E11" s="21">
        <f>(1+SUMPRODUCT(PRODUCT([RENT. % a.m.]+1)-1))^(1/Tabela22[[#Totals],[DATA]])-1</f>
        <v>-4.6903557417693253E-2</v>
      </c>
    </row>
    <row r="15" spans="1:7">
      <c r="C15" s="11"/>
      <c r="D15" s="14"/>
      <c r="E15" s="11"/>
    </row>
    <row r="16" spans="1:7">
      <c r="D16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2012-05-24T20:22:11Z</dcterms:modified>
</cp:coreProperties>
</file>