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0515" windowHeight="417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2" i="1" l="1"/>
  <c r="L2" i="1" s="1"/>
  <c r="M2" i="1" s="1"/>
  <c r="N2" i="1" l="1"/>
  <c r="Q2" i="1" s="1"/>
  <c r="P2" i="1" l="1"/>
  <c r="O2" i="1"/>
</calcChain>
</file>

<file path=xl/sharedStrings.xml><?xml version="1.0" encoding="utf-8"?>
<sst xmlns="http://schemas.openxmlformats.org/spreadsheetml/2006/main" count="17" uniqueCount="17">
  <si>
    <t>Preço Ação</t>
  </si>
  <si>
    <t>Preço Opção</t>
  </si>
  <si>
    <t>% Target</t>
  </si>
  <si>
    <t>Target Ação</t>
  </si>
  <si>
    <t>Alta Opção</t>
  </si>
  <si>
    <t>Target Opção</t>
  </si>
  <si>
    <t>% target</t>
  </si>
  <si>
    <t>Preço Compra</t>
  </si>
  <si>
    <t>% Total</t>
  </si>
  <si>
    <t>Qtde</t>
  </si>
  <si>
    <t>Lucro</t>
  </si>
  <si>
    <t>DELTA</t>
  </si>
  <si>
    <t>GAMA</t>
  </si>
  <si>
    <t>THETA</t>
  </si>
  <si>
    <t>DU</t>
  </si>
  <si>
    <t>RHO</t>
  </si>
  <si>
    <t>VEGA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</si>
</sst>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4" fontId="0" fillId="0" borderId="0" xfId="1" applyFont="1"/>
    <xf numFmtId="10" fontId="0" fillId="0" borderId="0" xfId="2" applyNumberFormat="1" applyFont="1"/>
    <xf numFmtId="44" fontId="0" fillId="0" borderId="0" xfId="0" applyNumberFormat="1"/>
    <xf numFmtId="1" fontId="0" fillId="0" borderId="0" xfId="1" applyNumberFormat="1" applyFont="1"/>
    <xf numFmtId="1" fontId="2" fillId="0" borderId="0" xfId="0" applyNumberFormat="1" applyFont="1"/>
    <xf numFmtId="1" fontId="0" fillId="0" borderId="0" xfId="0" applyNumberFormat="1"/>
    <xf numFmtId="165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13.42578125" bestFit="1" customWidth="1"/>
    <col min="4" max="4" width="5.42578125" style="7" bestFit="1" customWidth="1"/>
    <col min="5" max="5" width="3.7109375" bestFit="1" customWidth="1"/>
    <col min="6" max="7" width="8.140625" bestFit="1" customWidth="1"/>
    <col min="8" max="10" width="7.140625" bestFit="1" customWidth="1"/>
    <col min="11" max="11" width="8.5703125" bestFit="1" customWidth="1"/>
    <col min="12" max="12" width="11.28515625" bestFit="1" customWidth="1"/>
    <col min="13" max="13" width="10.5703125" bestFit="1" customWidth="1"/>
    <col min="14" max="14" width="12.5703125" bestFit="1" customWidth="1"/>
    <col min="15" max="16" width="9.140625" bestFit="1" customWidth="1"/>
    <col min="17" max="17" width="12.140625" bestFit="1" customWidth="1"/>
  </cols>
  <sheetData>
    <row r="1" spans="1:17" x14ac:dyDescent="0.25">
      <c r="A1" s="1" t="s">
        <v>0</v>
      </c>
      <c r="B1" s="1" t="s">
        <v>1</v>
      </c>
      <c r="C1" s="1" t="s">
        <v>7</v>
      </c>
      <c r="D1" s="6" t="s">
        <v>9</v>
      </c>
      <c r="E1" s="1" t="s">
        <v>14</v>
      </c>
      <c r="F1" s="1" t="s">
        <v>11</v>
      </c>
      <c r="G1" s="1" t="s">
        <v>12</v>
      </c>
      <c r="H1" s="1" t="s">
        <v>13</v>
      </c>
      <c r="I1" s="1" t="s">
        <v>16</v>
      </c>
      <c r="J1" s="1" t="s">
        <v>15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8</v>
      </c>
      <c r="Q1" s="1" t="s">
        <v>10</v>
      </c>
    </row>
    <row r="2" spans="1:17" x14ac:dyDescent="0.25">
      <c r="A2" s="2">
        <v>40.659999999999997</v>
      </c>
      <c r="B2" s="2">
        <v>0.42</v>
      </c>
      <c r="C2" s="2">
        <v>0.5</v>
      </c>
      <c r="D2" s="5">
        <v>800</v>
      </c>
      <c r="E2">
        <v>4</v>
      </c>
      <c r="F2" s="8">
        <v>0.41532999999999998</v>
      </c>
      <c r="G2" s="8">
        <v>0.27394000000000002</v>
      </c>
      <c r="H2" s="8">
        <v>6.1870000000000001E-2</v>
      </c>
      <c r="I2" s="8">
        <v>2.2329999999999999E-2</v>
      </c>
      <c r="J2" s="8">
        <v>3.2599999999999999E-3</v>
      </c>
      <c r="K2" s="3">
        <f>0.7% * E2</f>
        <v>2.7999999999999997E-2</v>
      </c>
      <c r="L2" s="4">
        <f>(1 + K2) * A2</f>
        <v>41.798479999999998</v>
      </c>
      <c r="M2" s="4">
        <f>(L2 - A2) * (F2+G2-H2+I2+J2)</f>
        <v>0.74341605520000087</v>
      </c>
      <c r="N2" s="4">
        <f>B2+M2</f>
        <v>1.1634160552000008</v>
      </c>
      <c r="O2" s="3">
        <f>N2/B2-1</f>
        <v>1.7700382266666685</v>
      </c>
      <c r="P2" s="3">
        <f>N2/C2-1</f>
        <v>1.3268321104000016</v>
      </c>
      <c r="Q2" s="2">
        <f>(N2-C2) * D2</f>
        <v>530.7328441600007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2012-04-07T13:27:38Z</dcterms:created>
  <dcterms:modified xsi:type="dcterms:W3CDTF">2012-04-10T01:57:39Z</dcterms:modified>
</cp:coreProperties>
</file>