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3" i="1" l="1"/>
  <c r="F3" i="1"/>
  <c r="G3" i="1"/>
  <c r="H3" i="1"/>
  <c r="J3" i="1" l="1"/>
  <c r="K3" i="1"/>
  <c r="M3" i="1"/>
  <c r="I3" i="1"/>
  <c r="L3" i="1"/>
  <c r="E2" i="1"/>
  <c r="G2" i="1"/>
  <c r="H2" i="1" s="1"/>
  <c r="F2" i="1"/>
  <c r="I2" i="1" l="1"/>
  <c r="L2" i="1"/>
  <c r="J2" i="1"/>
  <c r="M2" i="1"/>
  <c r="K2" i="1"/>
</calcChain>
</file>

<file path=xl/sharedStrings.xml><?xml version="1.0" encoding="utf-8"?>
<sst xmlns="http://schemas.openxmlformats.org/spreadsheetml/2006/main" count="15" uniqueCount="15">
  <si>
    <t>Ativo</t>
  </si>
  <si>
    <t>Suporte</t>
  </si>
  <si>
    <t>Resistência</t>
  </si>
  <si>
    <t>Prev. Suporte</t>
  </si>
  <si>
    <t>Prev. Resistência</t>
  </si>
  <si>
    <t>Tendência</t>
  </si>
  <si>
    <t>Perna Ganho</t>
  </si>
  <si>
    <t>Perna Perda</t>
  </si>
  <si>
    <t>In 15:1</t>
  </si>
  <si>
    <t>In 10:1</t>
  </si>
  <si>
    <t>In 5:1</t>
  </si>
  <si>
    <t>In 3,5:1</t>
  </si>
  <si>
    <t>Resistência2</t>
  </si>
  <si>
    <t>ITSA4</t>
  </si>
  <si>
    <t>JBSS3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</si>
</sst>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1"/>
      <name val="Calibri"/>
      <scheme val="minor"/>
    </font>
    <font>
      <sz val="10"/>
      <color rgb="FFFF0000"/>
      <name val="Calibri"/>
      <scheme val="minor"/>
    </font>
    <font>
      <sz val="10"/>
      <color rgb="FF00B05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44" fontId="3" fillId="0" borderId="0" xfId="1" applyFont="1"/>
    <xf numFmtId="0" fontId="3" fillId="0" borderId="0" xfId="0" applyFont="1" applyAlignment="1">
      <alignment horizontal="center"/>
    </xf>
    <xf numFmtId="44" fontId="3" fillId="0" borderId="0" xfId="0" applyNumberFormat="1" applyFont="1"/>
    <xf numFmtId="44" fontId="4" fillId="0" borderId="0" xfId="0" applyNumberFormat="1" applyFont="1"/>
    <xf numFmtId="44" fontId="5" fillId="0" borderId="0" xfId="0" applyNumberFormat="1" applyFont="1"/>
    <xf numFmtId="0" fontId="6" fillId="0" borderId="0" xfId="0" applyFont="1"/>
    <xf numFmtId="44" fontId="6" fillId="0" borderId="0" xfId="1" applyFont="1"/>
    <xf numFmtId="0" fontId="6" fillId="0" borderId="0" xfId="0" applyNumberFormat="1" applyFont="1" applyAlignment="1">
      <alignment horizontal="center"/>
    </xf>
    <xf numFmtId="44" fontId="6" fillId="0" borderId="0" xfId="0" applyNumberFormat="1" applyFont="1"/>
    <xf numFmtId="44" fontId="7" fillId="0" borderId="0" xfId="0" applyNumberFormat="1" applyFont="1"/>
    <xf numFmtId="44" fontId="8" fillId="0" borderId="0" xfId="0" applyNumberFormat="1" applyFont="1"/>
  </cellXfs>
  <cellStyles count="2">
    <cellStyle name="Moeda" xfId="1" builtinId="4"/>
    <cellStyle name="Normal" xfId="0" builtinId="0"/>
  </cellStyles>
  <dxfs count="15"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strike val="0"/>
        <outline val="0"/>
        <shadow val="0"/>
        <u val="none"/>
        <vertAlign val="baseline"/>
        <sz val="10"/>
        <color rgb="FF00B050"/>
        <name val="Calibri"/>
        <scheme val="minor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M3" totalsRowShown="0" headerRowDxfId="14" dataDxfId="13">
  <autoFilter ref="A1:M3"/>
  <tableColumns count="13">
    <tableColumn id="1" name="Ativo" dataDxfId="12"/>
    <tableColumn id="2" name="Resistência" dataDxfId="11" dataCellStyle="Moeda"/>
    <tableColumn id="3" name="Suporte" dataDxfId="10" dataCellStyle="Moeda"/>
    <tableColumn id="4" name="Resistência2" dataDxfId="9" dataCellStyle="Moeda"/>
    <tableColumn id="5" name="Tendência" dataDxfId="8">
      <calculatedColumnFormula>IF(Tabela1[[#This Row],[Resistência]]&gt;Tabela1[[#This Row],[Suporte]],"alta","baixa")</calculatedColumnFormula>
    </tableColumn>
    <tableColumn id="6" name="Perna Ganho" dataDxfId="7">
      <calculatedColumnFormula>Tabela1[[#This Row],[Resistência2]]-Tabela1[[#This Row],[Suporte]]</calculatedColumnFormula>
    </tableColumn>
    <tableColumn id="7" name="Perna Perda" dataDxfId="6">
      <calculatedColumnFormula>Tabela1[[#This Row],[Resistência]]-Tabela1[[#This Row],[Suporte]]</calculatedColumnFormula>
    </tableColumn>
    <tableColumn id="8" name="Prev. Suporte" dataDxfId="5">
      <calculatedColumnFormula>Tabela1[[#This Row],[Resistência2]]-Tabela1[[#This Row],[Perna Perda]]</calculatedColumnFormula>
    </tableColumn>
    <tableColumn id="9" name="Prev. Resistência" dataDxfId="4">
      <calculatedColumnFormula>Tabela1[[#This Row],[Prev. Suporte]]+Tabela1[[#This Row],[Perna Ganho]]</calculatedColumnFormula>
    </tableColumn>
    <tableColumn id="10" name="In 15:1" dataDxfId="3">
      <calculatedColumnFormula>(Tabela1[[#This Row],[Perna Ganho]]/16+Tabela1[[#This Row],[Prev. Suporte]])-0.02</calculatedColumnFormula>
    </tableColumn>
    <tableColumn id="11" name="In 10:1" dataDxfId="2">
      <calculatedColumnFormula>(Tabela1[[#This Row],[Perna Ganho]]/11+Tabela1[[#This Row],[Prev. Suporte]])-0.02</calculatedColumnFormula>
    </tableColumn>
    <tableColumn id="12" name="In 5:1" dataDxfId="1">
      <calculatedColumnFormula>(Tabela1[[#This Row],[Perna Ganho]]/6+Tabela1[[#This Row],[Prev. Suporte]])-0.02</calculatedColumnFormula>
    </tableColumn>
    <tableColumn id="13" name="In 3,5:1" dataDxfId="0">
      <calculatedColumnFormula>(Tabela1[[#This Row],[Perna Ganho]]/4.5+Tabela1[[#This Row],[Prev. Suporte]])-0.02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D4" sqref="D4"/>
    </sheetView>
  </sheetViews>
  <sheetFormatPr defaultRowHeight="12.75" x14ac:dyDescent="0.2"/>
  <cols>
    <col min="1" max="1" width="7.42578125" style="2" bestFit="1" customWidth="1"/>
    <col min="2" max="2" width="11.85546875" style="2" bestFit="1" customWidth="1"/>
    <col min="3" max="3" width="9.5703125" style="2" bestFit="1" customWidth="1"/>
    <col min="4" max="4" width="12.85546875" style="2" bestFit="1" customWidth="1"/>
    <col min="5" max="5" width="11.140625" style="2" bestFit="1" customWidth="1"/>
    <col min="6" max="6" width="13.28515625" style="2" bestFit="1" customWidth="1"/>
    <col min="7" max="7" width="12.85546875" style="2" bestFit="1" customWidth="1"/>
    <col min="8" max="8" width="14" style="2" bestFit="1" customWidth="1"/>
    <col min="9" max="9" width="16.42578125" style="2" bestFit="1" customWidth="1"/>
    <col min="10" max="12" width="9" style="2" bestFit="1" customWidth="1"/>
    <col min="13" max="13" width="9.140625" style="2" bestFit="1" customWidth="1"/>
    <col min="14" max="16384" width="9.140625" style="2"/>
  </cols>
  <sheetData>
    <row r="1" spans="1:13" x14ac:dyDescent="0.2">
      <c r="A1" s="1" t="s">
        <v>0</v>
      </c>
      <c r="B1" s="1" t="s">
        <v>2</v>
      </c>
      <c r="C1" s="1" t="s">
        <v>1</v>
      </c>
      <c r="D1" s="1" t="s">
        <v>12</v>
      </c>
      <c r="E1" s="1" t="s">
        <v>5</v>
      </c>
      <c r="F1" s="1" t="s">
        <v>6</v>
      </c>
      <c r="G1" s="1" t="s">
        <v>7</v>
      </c>
      <c r="H1" s="1" t="s">
        <v>3</v>
      </c>
      <c r="I1" s="1" t="s">
        <v>4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2" t="s">
        <v>13</v>
      </c>
      <c r="B2" s="3">
        <v>11.05</v>
      </c>
      <c r="C2" s="3">
        <v>9.5399999999999991</v>
      </c>
      <c r="D2" s="3">
        <v>11.66</v>
      </c>
      <c r="E2" s="4" t="str">
        <f>IF(Tabela1[[#This Row],[Resistência]]&gt;Tabela1[[#This Row],[Suporte]],"alta","baixa")</f>
        <v>alta</v>
      </c>
      <c r="F2" s="5">
        <f>Tabela1[[#This Row],[Resistência2]]-Tabela1[[#This Row],[Suporte]]</f>
        <v>2.120000000000001</v>
      </c>
      <c r="G2" s="5">
        <f>Tabela1[[#This Row],[Resistência]]-Tabela1[[#This Row],[Suporte]]</f>
        <v>1.5100000000000016</v>
      </c>
      <c r="H2" s="6">
        <f>Tabela1[[#This Row],[Resistência2]]-Tabela1[[#This Row],[Perna Perda]]</f>
        <v>10.149999999999999</v>
      </c>
      <c r="I2" s="7">
        <f>Tabela1[[#This Row],[Prev. Suporte]]+Tabela1[[#This Row],[Perna Ganho]]</f>
        <v>12.27</v>
      </c>
      <c r="J2" s="5">
        <f>(Tabela1[[#This Row],[Perna Ganho]]/16+Tabela1[[#This Row],[Prev. Suporte]])-0.02</f>
        <v>10.262499999999999</v>
      </c>
      <c r="K2" s="5">
        <f>(Tabela1[[#This Row],[Perna Ganho]]/11+Tabela1[[#This Row],[Prev. Suporte]])-0.02</f>
        <v>10.322727272727272</v>
      </c>
      <c r="L2" s="5">
        <f>(Tabela1[[#This Row],[Perna Ganho]]/6+Tabela1[[#This Row],[Prev. Suporte]])-0.02</f>
        <v>10.483333333333333</v>
      </c>
      <c r="M2" s="5">
        <f>(Tabela1[[#This Row],[Perna Ganho]]/4.5+Tabela1[[#This Row],[Prev. Suporte]])-0.02</f>
        <v>10.601111111111111</v>
      </c>
    </row>
    <row r="3" spans="1:13" x14ac:dyDescent="0.2">
      <c r="A3" s="8" t="s">
        <v>14</v>
      </c>
      <c r="B3" s="9">
        <v>5.5</v>
      </c>
      <c r="C3" s="9">
        <v>4.74</v>
      </c>
      <c r="D3" s="9">
        <v>6.4</v>
      </c>
      <c r="E3" s="10" t="str">
        <f>IF(Tabela1[[#This Row],[Resistência]]&gt;Tabela1[[#This Row],[Suporte]],"alta","baixa")</f>
        <v>alta</v>
      </c>
      <c r="F3" s="11">
        <f>Tabela1[[#This Row],[Resistência2]]-Tabela1[[#This Row],[Suporte]]</f>
        <v>1.6600000000000001</v>
      </c>
      <c r="G3" s="11">
        <f>Tabela1[[#This Row],[Resistência]]-Tabela1[[#This Row],[Suporte]]</f>
        <v>0.75999999999999979</v>
      </c>
      <c r="H3" s="12">
        <f>Tabela1[[#This Row],[Resistência2]]-Tabela1[[#This Row],[Perna Perda]]</f>
        <v>5.6400000000000006</v>
      </c>
      <c r="I3" s="13">
        <f>Tabela1[[#This Row],[Prev. Suporte]]+Tabela1[[#This Row],[Perna Ganho]]</f>
        <v>7.3000000000000007</v>
      </c>
      <c r="J3" s="11">
        <f>(Tabela1[[#This Row],[Perna Ganho]]/16+Tabela1[[#This Row],[Prev. Suporte]])-0.02</f>
        <v>5.7237500000000008</v>
      </c>
      <c r="K3" s="11">
        <f>(Tabela1[[#This Row],[Perna Ganho]]/11+Tabela1[[#This Row],[Prev. Suporte]])-0.02</f>
        <v>5.7709090909090923</v>
      </c>
      <c r="L3" s="11">
        <f>(Tabela1[[#This Row],[Perna Ganho]]/6+Tabela1[[#This Row],[Prev. Suporte]])-0.02</f>
        <v>5.8966666666666674</v>
      </c>
      <c r="M3" s="11">
        <f>(Tabela1[[#This Row],[Perna Ganho]]/4.5+Tabela1[[#This Row],[Prev. Suporte]])-0.02</f>
        <v>5.9888888888888898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2011-11-23T21:21:46Z</dcterms:created>
  <dcterms:modified xsi:type="dcterms:W3CDTF">2011-12-11T23:18:26Z</dcterms:modified>
</cp:coreProperties>
</file>