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7955" windowHeight="12045" activeTab="9"/>
  </bookViews>
  <sheets>
    <sheet name="australia" sheetId="1" r:id="rId1"/>
    <sheet name="canada" sheetId="2" r:id="rId2"/>
    <sheet name="nz" sheetId="3" r:id="rId3"/>
    <sheet name="norway" sheetId="4" r:id="rId4"/>
    <sheet name="sweden" sheetId="5" r:id="rId5"/>
    <sheet name="switz" sheetId="6" r:id="rId6"/>
    <sheet name="uk" sheetId="7" r:id="rId7"/>
    <sheet name="japan" sheetId="8" r:id="rId8"/>
    <sheet name="eu" sheetId="9" r:id="rId9"/>
    <sheet name="us" sheetId="10" r:id="rId10"/>
  </sheets>
  <calcPr calcId="145621"/>
</workbook>
</file>

<file path=xl/calcChain.xml><?xml version="1.0" encoding="utf-8"?>
<calcChain xmlns="http://schemas.openxmlformats.org/spreadsheetml/2006/main">
  <c r="Z3" i="10" l="1"/>
  <c r="F3" i="10"/>
  <c r="BS3" i="9"/>
  <c r="AE3" i="3"/>
  <c r="Z3" i="8"/>
  <c r="AO3" i="5"/>
  <c r="Z3" i="2"/>
  <c r="AT3" i="1"/>
  <c r="U3" i="10"/>
  <c r="EU3" i="9"/>
  <c r="AE3" i="10"/>
  <c r="EA3" i="10"/>
  <c r="BN3" i="7"/>
  <c r="AT3" i="3"/>
  <c r="BN3" i="3"/>
  <c r="AJ3" i="9"/>
  <c r="BS3" i="1"/>
  <c r="DG3" i="9"/>
  <c r="Z3" i="1"/>
  <c r="EF3" i="10"/>
  <c r="A3" i="4"/>
  <c r="F3" i="5"/>
  <c r="A3" i="10"/>
  <c r="P3" i="8"/>
  <c r="FY3" i="9"/>
  <c r="K3" i="1"/>
  <c r="K3" i="9"/>
  <c r="AT3" i="8"/>
  <c r="EK3" i="10"/>
  <c r="BD3" i="1"/>
  <c r="CH3" i="9"/>
  <c r="AE3" i="9"/>
  <c r="BI3" i="1"/>
  <c r="P3" i="10"/>
  <c r="DG3" i="10"/>
  <c r="U3" i="5"/>
  <c r="FO3" i="9"/>
  <c r="CC3" i="9"/>
  <c r="BI3" i="3"/>
  <c r="AJ3" i="6"/>
  <c r="P3" i="4"/>
  <c r="AT3" i="2"/>
  <c r="U3" i="4"/>
  <c r="CM3" i="9"/>
  <c r="Z3" i="4"/>
  <c r="AY3" i="2"/>
  <c r="AO3" i="10"/>
  <c r="CR3" i="10"/>
  <c r="AJ3" i="4"/>
  <c r="CW3" i="10"/>
  <c r="AJ3" i="10"/>
  <c r="F3" i="4"/>
  <c r="BD3" i="3"/>
  <c r="A3" i="3"/>
  <c r="BX3" i="9"/>
  <c r="AJ3" i="8"/>
  <c r="U3" i="9"/>
  <c r="FT3" i="9"/>
  <c r="P3" i="6"/>
  <c r="GI3" i="9"/>
  <c r="A3" i="6"/>
  <c r="FE3" i="9"/>
  <c r="CH3" i="1"/>
  <c r="K3" i="6"/>
  <c r="BX3" i="1"/>
  <c r="DL3" i="10"/>
  <c r="AE3" i="1"/>
  <c r="AO3" i="3"/>
  <c r="F3" i="2"/>
  <c r="BX3" i="10"/>
  <c r="AE3" i="6"/>
  <c r="K3" i="3"/>
  <c r="F3" i="3"/>
  <c r="FJ3" i="9"/>
  <c r="AJ3" i="2"/>
  <c r="CC3" i="1"/>
  <c r="AO3" i="9"/>
  <c r="K3" i="4"/>
  <c r="BN3" i="1"/>
  <c r="U3" i="1"/>
  <c r="DV3" i="9"/>
  <c r="EZ3" i="9"/>
  <c r="AJ3" i="1"/>
  <c r="K3" i="10"/>
  <c r="K3" i="7"/>
  <c r="Z3" i="5"/>
  <c r="AY3" i="1"/>
  <c r="F3" i="9"/>
  <c r="EP3" i="9"/>
  <c r="F3" i="6"/>
  <c r="A3" i="2"/>
  <c r="K3" i="8"/>
  <c r="AY3" i="10"/>
  <c r="CM3" i="8"/>
  <c r="BN3" i="9"/>
  <c r="AT3" i="10"/>
  <c r="CW3" i="8"/>
  <c r="AO3" i="2"/>
  <c r="U3" i="6"/>
  <c r="AO3" i="1"/>
  <c r="AO3" i="7"/>
  <c r="K3" i="2"/>
  <c r="BN3" i="8"/>
  <c r="A3" i="7"/>
  <c r="CC3" i="10"/>
  <c r="F3" i="1"/>
  <c r="P3" i="1"/>
  <c r="A3" i="5"/>
  <c r="CM3" i="1"/>
  <c r="Z3" i="9"/>
  <c r="DQ3" i="10"/>
  <c r="BS3" i="7"/>
  <c r="K3" i="5"/>
  <c r="A3" i="8"/>
  <c r="AE3" i="8"/>
  <c r="U3" i="2"/>
  <c r="CH3" i="8"/>
  <c r="DV3" i="10"/>
  <c r="AJ3" i="5"/>
  <c r="AY3" i="7"/>
  <c r="CC3" i="8"/>
  <c r="U3" i="3"/>
  <c r="DB3" i="10"/>
  <c r="AT3" i="7"/>
  <c r="AE3" i="4"/>
  <c r="GD3" i="9"/>
  <c r="BX3" i="8"/>
  <c r="BS3" i="8"/>
  <c r="P3" i="7"/>
  <c r="F3" i="8"/>
  <c r="AE3" i="5"/>
  <c r="BN3" i="10"/>
  <c r="CR3" i="8"/>
  <c r="P3" i="5"/>
  <c r="A3" i="9"/>
  <c r="DB3" i="8"/>
  <c r="DQ3" i="9"/>
  <c r="AJ3" i="3"/>
  <c r="BD3" i="7"/>
  <c r="U3" i="8"/>
  <c r="BS3" i="10"/>
  <c r="AE3" i="2"/>
  <c r="CH3" i="10"/>
  <c r="AO3" i="8"/>
  <c r="P3" i="3"/>
  <c r="F3" i="7"/>
  <c r="AY3" i="3"/>
  <c r="BI3" i="7"/>
  <c r="DL3" i="9"/>
  <c r="P3" i="9"/>
  <c r="BS3" i="3"/>
  <c r="CM3" i="10"/>
  <c r="Z3" i="3"/>
</calcChain>
</file>

<file path=xl/sharedStrings.xml><?xml version="1.0" encoding="utf-8"?>
<sst xmlns="http://schemas.openxmlformats.org/spreadsheetml/2006/main" count="23487" uniqueCount="180">
  <si>
    <t>AURBSDY% Index</t>
  </si>
  <si>
    <t>AIGISMI Index</t>
  </si>
  <si>
    <t>AIGPMI Index</t>
  </si>
  <si>
    <t>NABSCONF Index</t>
  </si>
  <si>
    <t>KXAUMHE Index</t>
  </si>
  <si>
    <t>NABSCOND Index</t>
  </si>
  <si>
    <t>AUANCCW Index</t>
  </si>
  <si>
    <t>AUVHMOM% Index</t>
  </si>
  <si>
    <t>AUCECHG Index</t>
  </si>
  <si>
    <t>OZCACRM% Index</t>
  </si>
  <si>
    <t>AULFANTC Index</t>
  </si>
  <si>
    <t>AUNAGDPC Index</t>
  </si>
  <si>
    <t>AUBAC Index</t>
  </si>
  <si>
    <t>AUHFCHG Index</t>
  </si>
  <si>
    <t>WMCCCON% Index</t>
  </si>
  <si>
    <t>AULILGM% Index</t>
  </si>
  <si>
    <t>AURSTSA Index</t>
  </si>
  <si>
    <t>AULFEMPC Index</t>
  </si>
  <si>
    <t>Date</t>
  </si>
  <si>
    <t>PX_LAST</t>
  </si>
  <si>
    <t>ECO_RELEASE_DT</t>
  </si>
  <si>
    <t>ACTUAL_RELEASE</t>
  </si>
  <si>
    <t>#N/A N/A</t>
  </si>
  <si>
    <t>CATBTOTB Index</t>
  </si>
  <si>
    <t>CAHUYOY Index</t>
  </si>
  <si>
    <t>IVEYSA Index</t>
  </si>
  <si>
    <t>CANLNETJ Index</t>
  </si>
  <si>
    <t>CAGDPMOM Index</t>
  </si>
  <si>
    <t>CAHOMOM Index</t>
  </si>
  <si>
    <t>CAMFCHNG Index</t>
  </si>
  <si>
    <t>CARSCHNG Index</t>
  </si>
  <si>
    <t>CAWTMOM Index</t>
  </si>
  <si>
    <t>CAHSTOTL Index</t>
  </si>
  <si>
    <t>NZMTBYTD Index</t>
  </si>
  <si>
    <t>ANZCWYOY Index</t>
  </si>
  <si>
    <t>NZAFTTLY Index</t>
  </si>
  <si>
    <t>NZHSTOTY Index</t>
  </si>
  <si>
    <t>KXNZMHE Index</t>
  </si>
  <si>
    <t>NZNTGDPC Index</t>
  </si>
  <si>
    <t>NZBAUNIM Index</t>
  </si>
  <si>
    <t>NZMACHGE Index</t>
  </si>
  <si>
    <t>NZRREXIN Index</t>
  </si>
  <si>
    <t>NOCR12MT Index</t>
  </si>
  <si>
    <t>NOPMISA Index</t>
  </si>
  <si>
    <t>NOGDCOSQ Index</t>
  </si>
  <si>
    <t>NOIPSAMM Index</t>
  </si>
  <si>
    <t>NORSXVNM Index</t>
  </si>
  <si>
    <t>PMISSURV Index</t>
  </si>
  <si>
    <t>PMSSSURS Index</t>
  </si>
  <si>
    <t>SWETSURV Index</t>
  </si>
  <si>
    <t>SWGDPAQQ Index</t>
  </si>
  <si>
    <t>SWIPIMOM Index</t>
  </si>
  <si>
    <t>SWNOIMOM Index</t>
  </si>
  <si>
    <t>GRZECSSZ Index</t>
  </si>
  <si>
    <t>SZCCEUCM Index</t>
  </si>
  <si>
    <t>SZRSRYOY Index</t>
  </si>
  <si>
    <t>SZIPIYOY Index</t>
  </si>
  <si>
    <t>SZGDPCQQ Index</t>
  </si>
  <si>
    <t>UKTBTTBA Index</t>
  </si>
  <si>
    <t>UKEGESTG Index</t>
  </si>
  <si>
    <t>UKMSVTVX Index</t>
  </si>
  <si>
    <t>UKGRABIQ Index</t>
  </si>
  <si>
    <t>UKIPIMOM Index</t>
  </si>
  <si>
    <t>UKMPIMOM Index</t>
  </si>
  <si>
    <t>UKRVAMOM Index</t>
  </si>
  <si>
    <t>UKRVINFM Index</t>
  </si>
  <si>
    <t>JNVHPYOY Index</t>
  </si>
  <si>
    <t>JNVHSYOY Index</t>
  </si>
  <si>
    <t>JNC SALE Index</t>
  </si>
  <si>
    <t>JCOMSHCF Index</t>
  </si>
  <si>
    <t>JNCICLEI Index</t>
  </si>
  <si>
    <t>JNSBALLI Index</t>
  </si>
  <si>
    <t>JWEXOVRL Index</t>
  </si>
  <si>
    <t>JNDSNYOY Index</t>
  </si>
  <si>
    <t>JGDPAGDP Index</t>
  </si>
  <si>
    <t>JGDPQGDP Index</t>
  </si>
  <si>
    <t>JNCAPMOM Index</t>
  </si>
  <si>
    <t>JNMOCHNG Index</t>
  </si>
  <si>
    <t>JNTIAIAM Index</t>
  </si>
  <si>
    <t>JNTIAMOM Index</t>
  </si>
  <si>
    <t>JNRETMOM Index</t>
  </si>
  <si>
    <t>XTSBEZ Index</t>
  </si>
  <si>
    <t>EUBCI Index</t>
  </si>
  <si>
    <t>EUCCEMU Index</t>
  </si>
  <si>
    <t>EUESEMU Index</t>
  </si>
  <si>
    <t>EUICEMU Index</t>
  </si>
  <si>
    <t>EUSCEMU Index</t>
  </si>
  <si>
    <t>GRZEEUEX Index</t>
  </si>
  <si>
    <t>SNTEEUGX Index</t>
  </si>
  <si>
    <t>ECO1GFKC Index</t>
  </si>
  <si>
    <t>GRIFPBUS Index</t>
  </si>
  <si>
    <t>GRZECURR Index</t>
  </si>
  <si>
    <t>INSECOMP Index</t>
  </si>
  <si>
    <t>INSESYNT Index</t>
  </si>
  <si>
    <t>EUGNEMUQ Index</t>
  </si>
  <si>
    <t>EUITEMUM Index</t>
  </si>
  <si>
    <t>RSSAEMUM Index</t>
  </si>
  <si>
    <t>GRGDPPGQ Index</t>
  </si>
  <si>
    <t>GRIORTMM Index</t>
  </si>
  <si>
    <t>GRIPIMOM Index</t>
  </si>
  <si>
    <t>GRFRIAMM Index</t>
  </si>
  <si>
    <t>FRGEGDPQ Index</t>
  </si>
  <si>
    <t>ADP CHNG Index</t>
  </si>
  <si>
    <t>NFP TCH Index</t>
  </si>
  <si>
    <t>CPTICHNG Index</t>
  </si>
  <si>
    <t>CFNAI Index</t>
  </si>
  <si>
    <t>CHPMINDX Index</t>
  </si>
  <si>
    <t>CONCCONF Index</t>
  </si>
  <si>
    <t>CONSSENT Index</t>
  </si>
  <si>
    <t>DFEDGBA Index</t>
  </si>
  <si>
    <t>EMPRGBCI Index</t>
  </si>
  <si>
    <t>KCLSSACI Index</t>
  </si>
  <si>
    <t>LEI CHNG Index</t>
  </si>
  <si>
    <t>NAPMNMI Index</t>
  </si>
  <si>
    <t>NAPMPMI Index</t>
  </si>
  <si>
    <t>OUTFGAF Index</t>
  </si>
  <si>
    <t>RCHSINDX Index</t>
  </si>
  <si>
    <t>SBOITOTL Index</t>
  </si>
  <si>
    <t>GDP CQOQ Index</t>
  </si>
  <si>
    <t>ETSLMOM Index</t>
  </si>
  <si>
    <t>NHCHATCH Index</t>
  </si>
  <si>
    <t>NHCHSTCH Index</t>
  </si>
  <si>
    <t>NHSLCHNG Index</t>
  </si>
  <si>
    <t>USPHTMOM Index</t>
  </si>
  <si>
    <t>DGNOCHNG Index</t>
  </si>
  <si>
    <t>IP CHNG Index</t>
  </si>
  <si>
    <t>TMNOCHNG Index</t>
  </si>
  <si>
    <t>MWINCHNG Index</t>
  </si>
  <si>
    <t>RSTAMOM Index</t>
  </si>
  <si>
    <t>NZANCCT Index</t>
  </si>
  <si>
    <t>NZBCI Index</t>
  </si>
  <si>
    <t>NZPMISA Index</t>
  </si>
  <si>
    <t>NZPSI Index</t>
  </si>
  <si>
    <t>NZCC Index</t>
  </si>
  <si>
    <t>NZLFQOQ Index</t>
  </si>
  <si>
    <t>NOTBTOT Index</t>
  </si>
  <si>
    <t>NOBUTOT Index</t>
  </si>
  <si>
    <t>NOCONF Index</t>
  </si>
  <si>
    <t>SWTBAL Index</t>
  </si>
  <si>
    <t>SESPSAM Index</t>
  </si>
  <si>
    <t>SWRSAMM Index</t>
  </si>
  <si>
    <t>SZLILEI Index</t>
  </si>
  <si>
    <t>SZPUI Index</t>
  </si>
  <si>
    <t>UCLICI Index</t>
  </si>
  <si>
    <t>UKUER Index</t>
  </si>
  <si>
    <t>UKCCI Index</t>
  </si>
  <si>
    <t>UKUEMOM Index</t>
  </si>
  <si>
    <t>JNTBALA Index</t>
  </si>
  <si>
    <t>JNHSYOY Index</t>
  </si>
  <si>
    <t>JNMTOY Index</t>
  </si>
  <si>
    <t>JNIPMOM Index</t>
  </si>
  <si>
    <t>GRTBALE Index</t>
  </si>
  <si>
    <t>FRTEBAL Index</t>
  </si>
  <si>
    <t>GRIFPCA Index</t>
  </si>
  <si>
    <t>GRZEWI Index</t>
  </si>
  <si>
    <t>FRBSI Index</t>
  </si>
  <si>
    <t>FRCCO Index</t>
  </si>
  <si>
    <t>FPIPMOM Index</t>
  </si>
  <si>
    <t>FRMPMOM Index</t>
  </si>
  <si>
    <t>KXCAMHE Index</t>
  </si>
  <si>
    <t>KXGBCHE Index</t>
  </si>
  <si>
    <t>KXGBKPM Index</t>
  </si>
  <si>
    <t>KXGBEHE Index</t>
  </si>
  <si>
    <t>KXGBTHE Index</t>
  </si>
  <si>
    <t>KXJPCHE Index</t>
  </si>
  <si>
    <t>KXJPMHE Index</t>
  </si>
  <si>
    <t>KXJPEHE Index</t>
  </si>
  <si>
    <t>KXEZCHE Index</t>
  </si>
  <si>
    <t>KXEZMHE Index</t>
  </si>
  <si>
    <t>KXEZRHE Index</t>
  </si>
  <si>
    <t>KXEZEHE Index</t>
  </si>
  <si>
    <t>KXDECHE Index</t>
  </si>
  <si>
    <t>KXDEMHE Index</t>
  </si>
  <si>
    <t>KXDEEHE Index</t>
  </si>
  <si>
    <t>KXFRCHE Index</t>
  </si>
  <si>
    <t>KXFRMHE Index</t>
  </si>
  <si>
    <t>KXFREHE Index</t>
  </si>
  <si>
    <t>KXUSMHE Index</t>
  </si>
  <si>
    <t>KXUSEHE Index</t>
  </si>
  <si>
    <t>AUITGSB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</si>
</sst>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0" borderId="0" xfId="0" applyNumberFormat="1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05"/>
  <sheetViews>
    <sheetView topLeftCell="A110" workbookViewId="0">
      <selection activeCell="E216" sqref="E216"/>
    </sheetView>
  </sheetViews>
  <sheetFormatPr defaultRowHeight="15" x14ac:dyDescent="0.25"/>
  <cols>
    <col min="1" max="1" width="15.140625" bestFit="1" customWidth="1"/>
    <col min="16" max="16" width="13.140625" bestFit="1" customWidth="1"/>
    <col min="26" max="26" width="15.42578125" bestFit="1" customWidth="1"/>
    <col min="41" max="41" width="18.28515625" bestFit="1" customWidth="1"/>
    <col min="46" max="46" width="15" bestFit="1" customWidth="1"/>
    <col min="91" max="91" width="9.7109375" bestFit="1" customWidth="1"/>
  </cols>
  <sheetData>
    <row r="1" spans="1:94" x14ac:dyDescent="0.25">
      <c r="A1" t="s">
        <v>179</v>
      </c>
      <c r="F1" t="s">
        <v>0</v>
      </c>
      <c r="K1" t="s">
        <v>1</v>
      </c>
      <c r="P1" t="s">
        <v>2</v>
      </c>
      <c r="U1" t="s">
        <v>3</v>
      </c>
      <c r="Z1" t="s">
        <v>4</v>
      </c>
      <c r="AE1" t="s">
        <v>5</v>
      </c>
      <c r="AJ1" t="s">
        <v>6</v>
      </c>
      <c r="AO1" t="s">
        <v>7</v>
      </c>
      <c r="AT1" t="s">
        <v>8</v>
      </c>
      <c r="AY1" t="s">
        <v>9</v>
      </c>
      <c r="BD1" t="s">
        <v>10</v>
      </c>
      <c r="BI1" t="s">
        <v>11</v>
      </c>
      <c r="BN1" t="s">
        <v>12</v>
      </c>
      <c r="BS1" t="s">
        <v>13</v>
      </c>
      <c r="BX1" t="s">
        <v>14</v>
      </c>
      <c r="CC1" t="s">
        <v>15</v>
      </c>
      <c r="CH1" t="s">
        <v>16</v>
      </c>
      <c r="CM1" t="s">
        <v>17</v>
      </c>
    </row>
    <row r="2" spans="1:94" x14ac:dyDescent="0.25">
      <c r="A2" t="s">
        <v>18</v>
      </c>
      <c r="B2" t="s">
        <v>19</v>
      </c>
      <c r="C2" t="s">
        <v>20</v>
      </c>
      <c r="D2" t="s">
        <v>21</v>
      </c>
      <c r="F2" t="s">
        <v>18</v>
      </c>
      <c r="G2" t="s">
        <v>19</v>
      </c>
      <c r="H2" t="s">
        <v>20</v>
      </c>
      <c r="I2" t="s">
        <v>21</v>
      </c>
      <c r="K2" t="s">
        <v>18</v>
      </c>
      <c r="L2" t="s">
        <v>19</v>
      </c>
      <c r="M2" t="s">
        <v>20</v>
      </c>
      <c r="N2" t="s">
        <v>21</v>
      </c>
      <c r="P2" t="s">
        <v>18</v>
      </c>
      <c r="Q2" t="s">
        <v>19</v>
      </c>
      <c r="R2" t="s">
        <v>20</v>
      </c>
      <c r="S2" t="s">
        <v>21</v>
      </c>
      <c r="U2" t="s">
        <v>18</v>
      </c>
      <c r="V2" t="s">
        <v>19</v>
      </c>
      <c r="W2" t="s">
        <v>20</v>
      </c>
      <c r="X2" t="s">
        <v>21</v>
      </c>
      <c r="Z2" t="s">
        <v>18</v>
      </c>
      <c r="AA2" t="s">
        <v>19</v>
      </c>
      <c r="AB2" t="s">
        <v>20</v>
      </c>
      <c r="AC2" t="s">
        <v>21</v>
      </c>
      <c r="AE2" t="s">
        <v>18</v>
      </c>
      <c r="AF2" t="s">
        <v>19</v>
      </c>
      <c r="AG2" t="s">
        <v>20</v>
      </c>
      <c r="AH2" t="s">
        <v>21</v>
      </c>
      <c r="AJ2" t="s">
        <v>18</v>
      </c>
      <c r="AK2" t="s">
        <v>19</v>
      </c>
      <c r="AL2" t="s">
        <v>20</v>
      </c>
      <c r="AM2" t="s">
        <v>21</v>
      </c>
      <c r="AO2" t="s">
        <v>18</v>
      </c>
      <c r="AP2" t="s">
        <v>19</v>
      </c>
      <c r="AQ2" t="s">
        <v>20</v>
      </c>
      <c r="AR2" t="s">
        <v>21</v>
      </c>
      <c r="AT2" t="s">
        <v>18</v>
      </c>
      <c r="AU2" t="s">
        <v>19</v>
      </c>
      <c r="AV2" t="s">
        <v>20</v>
      </c>
      <c r="AW2" t="s">
        <v>21</v>
      </c>
      <c r="AY2" t="s">
        <v>18</v>
      </c>
      <c r="AZ2" t="s">
        <v>19</v>
      </c>
      <c r="BA2" t="s">
        <v>20</v>
      </c>
      <c r="BB2" t="s">
        <v>21</v>
      </c>
      <c r="BD2" t="s">
        <v>18</v>
      </c>
      <c r="BE2" t="s">
        <v>19</v>
      </c>
      <c r="BF2" t="s">
        <v>20</v>
      </c>
      <c r="BG2" t="s">
        <v>21</v>
      </c>
      <c r="BI2" t="s">
        <v>18</v>
      </c>
      <c r="BJ2" t="s">
        <v>19</v>
      </c>
      <c r="BK2" t="s">
        <v>20</v>
      </c>
      <c r="BL2" t="s">
        <v>21</v>
      </c>
      <c r="BN2" t="s">
        <v>18</v>
      </c>
      <c r="BO2" t="s">
        <v>19</v>
      </c>
      <c r="BP2" t="s">
        <v>20</v>
      </c>
      <c r="BQ2" t="s">
        <v>21</v>
      </c>
      <c r="BS2" t="s">
        <v>18</v>
      </c>
      <c r="BT2" t="s">
        <v>19</v>
      </c>
      <c r="BU2" t="s">
        <v>20</v>
      </c>
      <c r="BV2" t="s">
        <v>21</v>
      </c>
      <c r="BX2" t="s">
        <v>18</v>
      </c>
      <c r="BY2" t="s">
        <v>19</v>
      </c>
      <c r="BZ2" t="s">
        <v>20</v>
      </c>
      <c r="CA2" t="s">
        <v>21</v>
      </c>
      <c r="CC2" t="s">
        <v>18</v>
      </c>
      <c r="CD2" t="s">
        <v>19</v>
      </c>
      <c r="CE2" t="s">
        <v>20</v>
      </c>
      <c r="CF2" t="s">
        <v>21</v>
      </c>
      <c r="CH2" t="s">
        <v>18</v>
      </c>
      <c r="CI2" t="s">
        <v>19</v>
      </c>
      <c r="CJ2" t="s">
        <v>20</v>
      </c>
      <c r="CK2" t="s">
        <v>21</v>
      </c>
      <c r="CM2" t="s">
        <v>18</v>
      </c>
      <c r="CN2" t="s">
        <v>19</v>
      </c>
      <c r="CO2" t="s">
        <v>20</v>
      </c>
      <c r="CP2" t="s">
        <v>21</v>
      </c>
    </row>
    <row r="3" spans="1:94" x14ac:dyDescent="0.25">
      <c r="A3" s="3">
        <v>36191</v>
      </c>
      <c r="B3">
        <v>-1047</v>
      </c>
      <c r="C3">
        <v>19990228</v>
      </c>
      <c r="D3">
        <v>-1400</v>
      </c>
      <c r="F3" s="3" t="e">
        <f ca="1">_xll.BDH($F$1,$G$2:$I$2,"1/1/1995","8/2/2016","Dir=V","Dts=S","Sort=A","Quote=C","QtTyp=Y","Days=T","Per=cd","DtFmt=D","UseDPDF=Y","CshAdjNormal=N","CshAdjAbnormal=N","CapChg=N","cols=4;rows=259")</f>
        <v>#NAME?</v>
      </c>
      <c r="G3">
        <v>4</v>
      </c>
      <c r="H3" t="s">
        <v>22</v>
      </c>
      <c r="I3" t="s">
        <v>22</v>
      </c>
      <c r="K3" s="3" t="e">
        <f ca="1">_xll.BDH($K$1,$L$2:$N$2,"1/1/1995","8/2/2016","Dir=V","Dts=S","Sort=A","Quote=C","QtTyp=Y","Days=T","Per=cd","DtFmt=D","UseDPDF=Y","CshAdjNormal=N","CshAdjAbnormal=N","CapChg=N","cols=4;rows=162")</f>
        <v>#NAME?</v>
      </c>
      <c r="L3">
        <v>56.8</v>
      </c>
      <c r="M3" t="s">
        <v>22</v>
      </c>
      <c r="N3" t="s">
        <v>22</v>
      </c>
      <c r="P3" s="3" t="e">
        <f ca="1">_xll.BDH($P$1,$Q$2:$S$2,"1/1/1995","8/2/2016","Dir=V","Dts=S","Sort=A","Quote=C","QtTyp=Y","Days=T","Per=cd","DtFmt=D","UseDPDF=Y","CshAdjNormal=N","CshAdjAbnormal=N","CapChg=N","cols=4;rows=208")</f>
        <v>#NAME?</v>
      </c>
      <c r="Q3">
        <v>54.3</v>
      </c>
      <c r="R3" t="s">
        <v>22</v>
      </c>
      <c r="S3" t="s">
        <v>22</v>
      </c>
      <c r="U3" s="3" t="e">
        <f ca="1">_xll.BDH($U$1,$V$2:$X$2,"1/1/1995","8/2/2016","Dir=V","Dts=S","Sort=A","Quote=C","QtTyp=Y","Days=T","Per=cd","DtFmt=D","UseDPDF=Y","CshAdjNormal=N","CshAdjAbnormal=N","CapChg=N","cols=4;rows=233")</f>
        <v>#NAME?</v>
      </c>
      <c r="V3">
        <v>9</v>
      </c>
      <c r="W3" t="s">
        <v>22</v>
      </c>
      <c r="X3" t="s">
        <v>22</v>
      </c>
      <c r="Z3" s="3" t="e">
        <f ca="1">_xll.BDH($Z$1,$AA$2:$AC$2,"1/1/1995","8/2/2016","Dir=V","Dts=S","Sort=A","Quote=C","QtTyp=Y","Days=T","Per=cd","DtFmt=D","UseDPDF=Y","CshAdjNormal=N","CshAdjAbnormal=N","CapChg=N","cols=4;rows=183")</f>
        <v>#NAME?</v>
      </c>
      <c r="AA3">
        <v>48.3</v>
      </c>
      <c r="AB3" t="s">
        <v>22</v>
      </c>
      <c r="AC3" t="s">
        <v>22</v>
      </c>
      <c r="AE3" s="3" t="e">
        <f ca="1">_xll.BDH($AE$1,$AF$2:$AH$2,"1/1/1995","8/2/2016","Dir=V","Dts=S","Sort=A","Quote=C","QtTyp=Y","Days=T","Per=cd","DtFmt=D","UseDPDF=Y","CshAdjNormal=N","CshAdjAbnormal=N","CapChg=N","cols=4;rows=233")</f>
        <v>#NAME?</v>
      </c>
      <c r="AF3">
        <v>-5</v>
      </c>
      <c r="AG3" t="s">
        <v>22</v>
      </c>
      <c r="AH3" t="s">
        <v>22</v>
      </c>
      <c r="AJ3" s="3" t="e">
        <f ca="1">_xll.BDH($AJ$1,$AK$2:$AM$2,"1/1/1995","8/2/2016","Dir=V","Dts=S","Sort=A","Quote=C","QtTyp=Y","Days=T","Per=cd","DtFmt=D","UseDPDF=Y","CshAdjNormal=N","CshAdjAbnormal=N","CapChg=N","cols=4;rows=303")</f>
        <v>#NAME?</v>
      </c>
      <c r="AK3">
        <v>122.5</v>
      </c>
      <c r="AL3" t="s">
        <v>22</v>
      </c>
      <c r="AM3" t="s">
        <v>22</v>
      </c>
      <c r="AO3" s="3" t="e">
        <f ca="1">_xll.BDH($AO$1,$AP$2:$AR$2,"1/1/1995","8/2/2016","Dir=V","Dts=S","Sort=A","Quote=C","QtTyp=Y","Days=T","Per=cd","DtFmt=D","UseDPDF=Y","CshAdjNormal=N","CshAdjAbnormal=N","CapChg=N","cols=4;rows=259")</f>
        <v>#NAME?</v>
      </c>
      <c r="AP3">
        <v>9.4</v>
      </c>
      <c r="AQ3" t="s">
        <v>22</v>
      </c>
      <c r="AR3" t="s">
        <v>22</v>
      </c>
      <c r="AT3" s="3" t="e">
        <f ca="1">_xll.BDH($AT$1,$AU$2:$AW$2,"1/1/1995","8/2/2016","Dir=V","Dts=S","Sort=A","Quote=C","QtTyp=Y","Days=T","Per=cd","DtFmt=D","UseDPDF=Y","CshAdjNormal=N","CshAdjAbnormal=N","CapChg=N","cols=4;rows=86")</f>
        <v>#NAME?</v>
      </c>
      <c r="AU3">
        <v>3.7</v>
      </c>
      <c r="AV3" t="s">
        <v>22</v>
      </c>
      <c r="AW3" t="s">
        <v>22</v>
      </c>
      <c r="AY3" s="3" t="e">
        <f ca="1">_xll.BDH($AY$1,$AZ$2:$BB$2,"1/1/1995","8/2/2016","Dir=V","Dts=S","Sort=A","Quote=C","QtTyp=Y","Days=T","Per=cd","DtFmt=D","UseDPDF=Y","CshAdjNormal=N","CshAdjAbnormal=N","CapChg=N","cols=4;rows=259")</f>
        <v>#NAME?</v>
      </c>
      <c r="AZ3">
        <v>0.6</v>
      </c>
      <c r="BA3" t="s">
        <v>22</v>
      </c>
      <c r="BB3" t="s">
        <v>22</v>
      </c>
      <c r="BD3" s="3" t="e">
        <f ca="1">_xll.BDH($BD$1,$BE$2:$BG$2,"1/1/1995","8/2/2016","Dir=V","Dts=S","Sort=A","Quote=C","QtTyp=Y","Days=T","Per=cd","DtFmt=D","UseDPDF=Y","CshAdjNormal=N","CshAdjAbnormal=N","CapChg=N","cols=4;rows=204")</f>
        <v>#NAME?</v>
      </c>
      <c r="BE3">
        <v>4.8</v>
      </c>
      <c r="BF3" t="s">
        <v>22</v>
      </c>
      <c r="BG3" t="s">
        <v>22</v>
      </c>
      <c r="BI3" s="3" t="e">
        <f ca="1">_xll.BDH($BI$1,$BJ$2:$BL$2,"1/1/1995","8/2/2016","Dir=V","Dts=S","Sort=A","Quote=C","QtTyp=Y","Days=T","Per=cd","DtFmt=D","UseDPDF=Y","CshAdjNormal=N","CshAdjAbnormal=N","CapChg=N","cols=4;rows=86")</f>
        <v>#NAME?</v>
      </c>
      <c r="BJ3">
        <v>0.3</v>
      </c>
      <c r="BK3" t="s">
        <v>22</v>
      </c>
      <c r="BL3" t="s">
        <v>22</v>
      </c>
      <c r="BN3" s="3" t="e">
        <f ca="1">_xll.BDH($BN$1,$BO$2:$BQ$2,"1/1/1995","8/2/2016","Dir=V","Dts=S","Sort=A","Quote=C","QtTyp=Y","Days=T","Per=cd","DtFmt=D","UseDPDF=Y","CshAdjNormal=N","CshAdjAbnormal=N","CapChg=N","cols=4;rows=259")</f>
        <v>#NAME?</v>
      </c>
      <c r="BO3">
        <v>-5</v>
      </c>
      <c r="BP3" t="s">
        <v>22</v>
      </c>
      <c r="BQ3" t="s">
        <v>22</v>
      </c>
      <c r="BS3" s="3" t="e">
        <f ca="1">_xll.BDH($BS$1,$BT$2:$BV$2,"1/1/1995","8/2/2016","Dir=V","Dts=S","Sort=A","Quote=C","QtTyp=Y","Days=T","Per=cd","DtFmt=D","UseDPDF=Y","CshAdjNormal=N","CshAdjAbnormal=N","CapChg=N","cols=4;rows=259")</f>
        <v>#NAME?</v>
      </c>
      <c r="BT3">
        <v>-11.3</v>
      </c>
      <c r="BU3" t="s">
        <v>22</v>
      </c>
      <c r="BV3" t="s">
        <v>22</v>
      </c>
      <c r="BX3" s="3" t="e">
        <f ca="1">_xll.BDH($BX$1,$BY$2:$CA$2,"1/1/1995","8/2/2016","Dir=V","Dts=S","Sort=A","Quote=C","QtTyp=Y","Days=T","Per=cd","DtFmt=D","UseDPDF=Y","CshAdjNormal=N","CshAdjAbnormal=N","CapChg=N","cols=4;rows=259")</f>
        <v>#NAME?</v>
      </c>
      <c r="BY3">
        <v>-9.1</v>
      </c>
      <c r="BZ3" t="s">
        <v>22</v>
      </c>
      <c r="CA3" t="s">
        <v>22</v>
      </c>
      <c r="CC3" s="3" t="e">
        <f ca="1">_xll.BDH($CC$1,$CD$2:$CF$2,"1/1/1995","8/2/2016","Dir=V","Dts=S","Sort=A","Quote=C","QtTyp=Y","Days=T","Per=cd","DtFmt=D","UseDPDF=Y","CshAdjNormal=N","CshAdjAbnormal=N","CapChg=N","cols=4;rows=259")</f>
        <v>#NAME?</v>
      </c>
      <c r="CD3">
        <v>-0.24</v>
      </c>
      <c r="CE3" t="s">
        <v>22</v>
      </c>
      <c r="CF3" t="s">
        <v>22</v>
      </c>
      <c r="CH3" s="3" t="e">
        <f ca="1">_xll.BDH($CH$1,$CI$2:$CK$2,"1/1/1995","8/2/2016","Dir=V","Dts=S","Sort=A","Quote=C","QtTyp=Y","Days=T","Per=cd","DtFmt=D","UseDPDF=Y","CshAdjNormal=N","CshAdjAbnormal=N","CapChg=N","cols=4;rows=259")</f>
        <v>#NAME?</v>
      </c>
      <c r="CI3">
        <v>1.1000000000000001</v>
      </c>
      <c r="CJ3" t="s">
        <v>22</v>
      </c>
      <c r="CK3" t="s">
        <v>22</v>
      </c>
      <c r="CM3" s="3" t="e">
        <f ca="1">_xll.BDH($CM$1,$CN$2:$CP$2,"1/1/1995","8/2/2016","Dir=V","Dts=S","Sort=A","Quote=C","QtTyp=Y","Days=T","Per=cd","DtFmt=D","UseDPDF=Y","CshAdjNormal=N","CshAdjAbnormal=N","CapChg=N","cols=4;rows=259")</f>
        <v>#NAME?</v>
      </c>
      <c r="CN3">
        <v>7.1</v>
      </c>
      <c r="CO3" t="s">
        <v>22</v>
      </c>
      <c r="CP3" t="s">
        <v>22</v>
      </c>
    </row>
    <row r="4" spans="1:94" x14ac:dyDescent="0.25">
      <c r="A4" s="3">
        <v>36219</v>
      </c>
      <c r="B4">
        <v>-1448</v>
      </c>
      <c r="C4">
        <v>19990329</v>
      </c>
      <c r="D4">
        <v>-1517</v>
      </c>
      <c r="F4" s="3">
        <v>34758</v>
      </c>
      <c r="G4">
        <v>0.4</v>
      </c>
      <c r="H4" t="s">
        <v>22</v>
      </c>
      <c r="I4" t="s">
        <v>22</v>
      </c>
      <c r="K4" s="3">
        <v>37711</v>
      </c>
      <c r="L4">
        <v>56.5</v>
      </c>
      <c r="M4" t="s">
        <v>22</v>
      </c>
      <c r="N4" t="s">
        <v>22</v>
      </c>
      <c r="P4" s="3">
        <v>34880</v>
      </c>
      <c r="Q4">
        <v>50.7</v>
      </c>
      <c r="R4" t="s">
        <v>22</v>
      </c>
      <c r="S4" t="s">
        <v>22</v>
      </c>
      <c r="U4" s="3">
        <v>35550</v>
      </c>
      <c r="V4">
        <v>14</v>
      </c>
      <c r="W4" t="s">
        <v>22</v>
      </c>
      <c r="X4" t="s">
        <v>22</v>
      </c>
      <c r="Z4" s="3">
        <v>37072</v>
      </c>
      <c r="AA4">
        <v>54.3</v>
      </c>
      <c r="AB4" t="s">
        <v>22</v>
      </c>
      <c r="AC4" t="s">
        <v>22</v>
      </c>
      <c r="AE4" s="3">
        <v>35550</v>
      </c>
      <c r="AF4">
        <v>-3</v>
      </c>
      <c r="AG4" t="s">
        <v>22</v>
      </c>
      <c r="AH4" t="s">
        <v>22</v>
      </c>
      <c r="AJ4" s="3">
        <v>40370</v>
      </c>
      <c r="AK4">
        <v>125.9</v>
      </c>
      <c r="AL4" t="s">
        <v>22</v>
      </c>
      <c r="AM4" t="s">
        <v>22</v>
      </c>
      <c r="AO4" s="3">
        <v>34758</v>
      </c>
      <c r="AP4">
        <v>-7.3</v>
      </c>
      <c r="AQ4" t="s">
        <v>22</v>
      </c>
      <c r="AR4" t="s">
        <v>22</v>
      </c>
      <c r="AT4" s="3">
        <v>34880</v>
      </c>
      <c r="AU4">
        <v>-0.5</v>
      </c>
      <c r="AV4" t="s">
        <v>22</v>
      </c>
      <c r="AW4" t="s">
        <v>22</v>
      </c>
      <c r="AY4" s="3">
        <v>34758</v>
      </c>
      <c r="AZ4">
        <v>0.8</v>
      </c>
      <c r="BA4" t="s">
        <v>22</v>
      </c>
      <c r="BB4" t="s">
        <v>22</v>
      </c>
      <c r="BD4" s="3">
        <v>36433</v>
      </c>
      <c r="BE4">
        <v>8.1</v>
      </c>
      <c r="BF4" t="s">
        <v>22</v>
      </c>
      <c r="BG4" t="s">
        <v>22</v>
      </c>
      <c r="BI4" s="3">
        <v>34880</v>
      </c>
      <c r="BJ4">
        <v>0.7</v>
      </c>
      <c r="BK4" t="s">
        <v>22</v>
      </c>
      <c r="BL4" t="s">
        <v>22</v>
      </c>
      <c r="BN4" s="3">
        <v>34758</v>
      </c>
      <c r="BO4">
        <v>-2.9</v>
      </c>
      <c r="BP4" t="s">
        <v>22</v>
      </c>
      <c r="BQ4" t="s">
        <v>22</v>
      </c>
      <c r="BS4" s="3">
        <v>34758</v>
      </c>
      <c r="BT4">
        <v>-1.4</v>
      </c>
      <c r="BU4" t="s">
        <v>22</v>
      </c>
      <c r="BV4" t="s">
        <v>22</v>
      </c>
      <c r="BX4" s="3">
        <v>34758</v>
      </c>
      <c r="BY4">
        <v>-2.5</v>
      </c>
      <c r="BZ4" t="s">
        <v>22</v>
      </c>
      <c r="CA4" t="s">
        <v>22</v>
      </c>
      <c r="CC4" s="3">
        <v>34758</v>
      </c>
      <c r="CD4">
        <v>0.23</v>
      </c>
      <c r="CE4" t="s">
        <v>22</v>
      </c>
      <c r="CF4" t="s">
        <v>22</v>
      </c>
      <c r="CH4" s="3">
        <v>34758</v>
      </c>
      <c r="CI4">
        <v>1.2</v>
      </c>
      <c r="CJ4" t="s">
        <v>22</v>
      </c>
      <c r="CK4" t="s">
        <v>22</v>
      </c>
      <c r="CM4" s="3">
        <v>34758</v>
      </c>
      <c r="CN4">
        <v>55.4</v>
      </c>
      <c r="CO4" t="s">
        <v>22</v>
      </c>
      <c r="CP4" t="s">
        <v>22</v>
      </c>
    </row>
    <row r="5" spans="1:94" x14ac:dyDescent="0.25">
      <c r="A5" s="3">
        <v>36250</v>
      </c>
      <c r="B5">
        <v>-1325</v>
      </c>
      <c r="C5">
        <v>19990502</v>
      </c>
      <c r="D5">
        <v>-1490</v>
      </c>
      <c r="F5" s="3">
        <v>34789</v>
      </c>
      <c r="G5">
        <v>-2.2999999999999998</v>
      </c>
      <c r="H5" t="s">
        <v>22</v>
      </c>
      <c r="I5" t="s">
        <v>22</v>
      </c>
      <c r="K5" s="3">
        <v>37741</v>
      </c>
      <c r="L5">
        <v>55.6</v>
      </c>
      <c r="M5" t="s">
        <v>22</v>
      </c>
      <c r="N5" t="s">
        <v>22</v>
      </c>
      <c r="P5" s="3">
        <v>34972</v>
      </c>
      <c r="Q5">
        <v>48.4</v>
      </c>
      <c r="R5" t="s">
        <v>22</v>
      </c>
      <c r="S5" t="s">
        <v>22</v>
      </c>
      <c r="U5" s="3">
        <v>35581</v>
      </c>
      <c r="V5">
        <v>14</v>
      </c>
      <c r="W5" t="s">
        <v>22</v>
      </c>
      <c r="X5" t="s">
        <v>22</v>
      </c>
      <c r="Z5" s="3">
        <v>37103</v>
      </c>
      <c r="AA5">
        <v>52</v>
      </c>
      <c r="AB5" t="s">
        <v>22</v>
      </c>
      <c r="AC5" t="s">
        <v>22</v>
      </c>
      <c r="AE5" s="3">
        <v>35581</v>
      </c>
      <c r="AF5">
        <v>-1</v>
      </c>
      <c r="AG5" t="s">
        <v>22</v>
      </c>
      <c r="AH5" t="s">
        <v>22</v>
      </c>
      <c r="AJ5" s="3">
        <v>40377</v>
      </c>
      <c r="AK5">
        <v>123</v>
      </c>
      <c r="AL5" t="s">
        <v>22</v>
      </c>
      <c r="AM5" t="s">
        <v>22</v>
      </c>
      <c r="AO5" s="3">
        <v>34789</v>
      </c>
      <c r="AP5">
        <v>4.0999999999999996</v>
      </c>
      <c r="AQ5" t="s">
        <v>22</v>
      </c>
      <c r="AR5" t="s">
        <v>22</v>
      </c>
      <c r="AT5" s="3">
        <v>34972</v>
      </c>
      <c r="AU5">
        <v>2</v>
      </c>
      <c r="AV5" t="s">
        <v>22</v>
      </c>
      <c r="AW5" t="s">
        <v>22</v>
      </c>
      <c r="AY5" s="3">
        <v>34789</v>
      </c>
      <c r="AZ5">
        <v>0.7</v>
      </c>
      <c r="BA5" t="s">
        <v>22</v>
      </c>
      <c r="BB5" t="s">
        <v>22</v>
      </c>
      <c r="BD5" s="3">
        <v>36464</v>
      </c>
      <c r="BE5">
        <v>5.3</v>
      </c>
      <c r="BF5" t="s">
        <v>22</v>
      </c>
      <c r="BG5" t="s">
        <v>22</v>
      </c>
      <c r="BI5" s="3">
        <v>34972</v>
      </c>
      <c r="BJ5">
        <v>1.8</v>
      </c>
      <c r="BK5" t="s">
        <v>22</v>
      </c>
      <c r="BL5" t="s">
        <v>22</v>
      </c>
      <c r="BN5" s="3">
        <v>34789</v>
      </c>
      <c r="BO5">
        <v>-5</v>
      </c>
      <c r="BP5" t="s">
        <v>22</v>
      </c>
      <c r="BQ5" t="s">
        <v>22</v>
      </c>
      <c r="BS5" s="3">
        <v>34789</v>
      </c>
      <c r="BT5">
        <v>-2.2000000000000002</v>
      </c>
      <c r="BU5" t="s">
        <v>22</v>
      </c>
      <c r="BV5" t="s">
        <v>22</v>
      </c>
      <c r="BX5" s="3">
        <v>34789</v>
      </c>
      <c r="BY5">
        <v>9.1</v>
      </c>
      <c r="BZ5" t="s">
        <v>22</v>
      </c>
      <c r="CA5" t="s">
        <v>22</v>
      </c>
      <c r="CC5" s="3">
        <v>34789</v>
      </c>
      <c r="CD5">
        <v>0.11</v>
      </c>
      <c r="CE5" t="s">
        <v>22</v>
      </c>
      <c r="CF5" t="s">
        <v>22</v>
      </c>
      <c r="CH5" s="3">
        <v>34789</v>
      </c>
      <c r="CI5">
        <v>0.6</v>
      </c>
      <c r="CJ5" t="s">
        <v>22</v>
      </c>
      <c r="CK5" t="s">
        <v>22</v>
      </c>
      <c r="CM5" s="3">
        <v>34789</v>
      </c>
      <c r="CN5">
        <v>-0.4</v>
      </c>
      <c r="CO5" t="s">
        <v>22</v>
      </c>
      <c r="CP5" t="s">
        <v>22</v>
      </c>
    </row>
    <row r="6" spans="1:94" x14ac:dyDescent="0.25">
      <c r="A6" s="3">
        <v>36280</v>
      </c>
      <c r="B6">
        <v>-1736</v>
      </c>
      <c r="C6">
        <v>19990530</v>
      </c>
      <c r="D6">
        <v>-1920</v>
      </c>
      <c r="F6" s="3">
        <v>34819</v>
      </c>
      <c r="G6">
        <v>-2.4</v>
      </c>
      <c r="H6" t="s">
        <v>22</v>
      </c>
      <c r="I6" t="s">
        <v>22</v>
      </c>
      <c r="K6" s="3">
        <v>37772</v>
      </c>
      <c r="L6">
        <v>58.1</v>
      </c>
      <c r="M6" t="s">
        <v>22</v>
      </c>
      <c r="N6" t="s">
        <v>22</v>
      </c>
      <c r="P6" s="3">
        <v>35064</v>
      </c>
      <c r="Q6">
        <v>43.9</v>
      </c>
      <c r="R6" t="s">
        <v>22</v>
      </c>
      <c r="S6" t="s">
        <v>22</v>
      </c>
      <c r="U6" s="3">
        <v>35611</v>
      </c>
      <c r="V6">
        <v>14</v>
      </c>
      <c r="W6" t="s">
        <v>22</v>
      </c>
      <c r="X6" t="s">
        <v>22</v>
      </c>
      <c r="Z6" s="3">
        <v>37134</v>
      </c>
      <c r="AA6">
        <v>54</v>
      </c>
      <c r="AB6" t="s">
        <v>22</v>
      </c>
      <c r="AC6" t="s">
        <v>22</v>
      </c>
      <c r="AE6" s="3">
        <v>35611</v>
      </c>
      <c r="AF6">
        <v>0</v>
      </c>
      <c r="AG6" t="s">
        <v>22</v>
      </c>
      <c r="AH6" t="s">
        <v>22</v>
      </c>
      <c r="AJ6" s="3">
        <v>40384</v>
      </c>
      <c r="AK6">
        <v>124.1</v>
      </c>
      <c r="AL6" t="s">
        <v>22</v>
      </c>
      <c r="AM6" t="s">
        <v>22</v>
      </c>
      <c r="AO6" s="3">
        <v>34819</v>
      </c>
      <c r="AP6">
        <v>-3.1</v>
      </c>
      <c r="AQ6" t="s">
        <v>22</v>
      </c>
      <c r="AR6" t="s">
        <v>22</v>
      </c>
      <c r="AT6" s="3">
        <v>35064</v>
      </c>
      <c r="AU6">
        <v>3.5</v>
      </c>
      <c r="AV6" t="s">
        <v>22</v>
      </c>
      <c r="AW6" t="s">
        <v>22</v>
      </c>
      <c r="AY6" s="3">
        <v>34819</v>
      </c>
      <c r="AZ6">
        <v>0.7</v>
      </c>
      <c r="BA6" t="s">
        <v>22</v>
      </c>
      <c r="BB6" t="s">
        <v>22</v>
      </c>
      <c r="BD6" s="3">
        <v>36494</v>
      </c>
      <c r="BE6">
        <v>-0.1</v>
      </c>
      <c r="BF6" t="s">
        <v>22</v>
      </c>
      <c r="BG6" t="s">
        <v>22</v>
      </c>
      <c r="BI6" s="3">
        <v>35064</v>
      </c>
      <c r="BJ6">
        <v>0.4</v>
      </c>
      <c r="BK6" t="s">
        <v>22</v>
      </c>
      <c r="BL6" t="s">
        <v>22</v>
      </c>
      <c r="BN6" s="3">
        <v>34819</v>
      </c>
      <c r="BO6">
        <v>-5.7</v>
      </c>
      <c r="BP6" t="s">
        <v>22</v>
      </c>
      <c r="BQ6" t="s">
        <v>22</v>
      </c>
      <c r="BS6" s="3">
        <v>34819</v>
      </c>
      <c r="BT6">
        <v>-3.3</v>
      </c>
      <c r="BU6" t="s">
        <v>22</v>
      </c>
      <c r="BV6" t="s">
        <v>22</v>
      </c>
      <c r="BX6" s="3">
        <v>34819</v>
      </c>
      <c r="BY6">
        <v>7.6</v>
      </c>
      <c r="BZ6" t="s">
        <v>22</v>
      </c>
      <c r="CA6" t="s">
        <v>22</v>
      </c>
      <c r="CC6" s="3">
        <v>34819</v>
      </c>
      <c r="CD6">
        <v>-7.0000000000000007E-2</v>
      </c>
      <c r="CE6" t="s">
        <v>22</v>
      </c>
      <c r="CF6" t="s">
        <v>22</v>
      </c>
      <c r="CH6" s="3">
        <v>34819</v>
      </c>
      <c r="CI6">
        <v>1.5</v>
      </c>
      <c r="CJ6" t="s">
        <v>22</v>
      </c>
      <c r="CK6" t="s">
        <v>22</v>
      </c>
      <c r="CM6" s="3">
        <v>34819</v>
      </c>
      <c r="CN6">
        <v>61.8</v>
      </c>
      <c r="CO6" t="s">
        <v>22</v>
      </c>
      <c r="CP6" t="s">
        <v>22</v>
      </c>
    </row>
    <row r="7" spans="1:94" x14ac:dyDescent="0.25">
      <c r="A7" s="3">
        <v>36311</v>
      </c>
      <c r="B7">
        <v>-1391</v>
      </c>
      <c r="C7">
        <v>19990629</v>
      </c>
      <c r="D7">
        <v>-1520</v>
      </c>
      <c r="F7" s="3">
        <v>34850</v>
      </c>
      <c r="G7">
        <v>-0.9</v>
      </c>
      <c r="H7" t="s">
        <v>22</v>
      </c>
      <c r="I7" t="s">
        <v>22</v>
      </c>
      <c r="K7" s="3">
        <v>37802</v>
      </c>
      <c r="L7">
        <v>57.2</v>
      </c>
      <c r="M7" t="s">
        <v>22</v>
      </c>
      <c r="N7" t="s">
        <v>22</v>
      </c>
      <c r="P7" s="3">
        <v>35155</v>
      </c>
      <c r="Q7">
        <v>45.2</v>
      </c>
      <c r="R7" t="s">
        <v>22</v>
      </c>
      <c r="S7" t="s">
        <v>22</v>
      </c>
      <c r="U7" s="3">
        <v>35642</v>
      </c>
      <c r="V7">
        <v>15</v>
      </c>
      <c r="W7" t="s">
        <v>22</v>
      </c>
      <c r="X7" t="s">
        <v>22</v>
      </c>
      <c r="Z7" s="3">
        <v>37164</v>
      </c>
      <c r="AA7">
        <v>55.6</v>
      </c>
      <c r="AB7" t="s">
        <v>22</v>
      </c>
      <c r="AC7" t="s">
        <v>22</v>
      </c>
      <c r="AE7" s="3">
        <v>35642</v>
      </c>
      <c r="AF7">
        <v>-5</v>
      </c>
      <c r="AG7" t="s">
        <v>22</v>
      </c>
      <c r="AH7" t="s">
        <v>22</v>
      </c>
      <c r="AJ7" s="3">
        <v>40391</v>
      </c>
      <c r="AK7">
        <v>124.2</v>
      </c>
      <c r="AL7" t="s">
        <v>22</v>
      </c>
      <c r="AM7" t="s">
        <v>22</v>
      </c>
      <c r="AO7" s="3">
        <v>34850</v>
      </c>
      <c r="AP7">
        <v>14.9</v>
      </c>
      <c r="AQ7" t="s">
        <v>22</v>
      </c>
      <c r="AR7" t="s">
        <v>22</v>
      </c>
      <c r="AT7" s="3">
        <v>35155</v>
      </c>
      <c r="AU7">
        <v>7.2</v>
      </c>
      <c r="AV7" t="s">
        <v>22</v>
      </c>
      <c r="AW7" t="s">
        <v>22</v>
      </c>
      <c r="AY7" s="3">
        <v>34850</v>
      </c>
      <c r="AZ7">
        <v>0.9</v>
      </c>
      <c r="BA7" t="s">
        <v>22</v>
      </c>
      <c r="BB7" t="s">
        <v>22</v>
      </c>
      <c r="BD7" s="3">
        <v>36525</v>
      </c>
      <c r="BE7">
        <v>-0.9</v>
      </c>
      <c r="BF7" t="s">
        <v>22</v>
      </c>
      <c r="BG7" t="s">
        <v>22</v>
      </c>
      <c r="BI7" s="3">
        <v>35155</v>
      </c>
      <c r="BJ7">
        <v>1.9</v>
      </c>
      <c r="BK7" t="s">
        <v>22</v>
      </c>
      <c r="BL7" t="s">
        <v>22</v>
      </c>
      <c r="BN7" s="3">
        <v>34850</v>
      </c>
      <c r="BO7">
        <v>3.7</v>
      </c>
      <c r="BP7" t="s">
        <v>22</v>
      </c>
      <c r="BQ7" t="s">
        <v>22</v>
      </c>
      <c r="BS7" s="3">
        <v>34850</v>
      </c>
      <c r="BT7">
        <v>2.6</v>
      </c>
      <c r="BU7" t="s">
        <v>22</v>
      </c>
      <c r="BV7" t="s">
        <v>22</v>
      </c>
      <c r="BX7" s="3">
        <v>34850</v>
      </c>
      <c r="BY7">
        <v>-7</v>
      </c>
      <c r="BZ7" t="s">
        <v>22</v>
      </c>
      <c r="CA7" t="s">
        <v>22</v>
      </c>
      <c r="CC7" s="3">
        <v>34850</v>
      </c>
      <c r="CD7">
        <v>-0.16</v>
      </c>
      <c r="CE7" t="s">
        <v>22</v>
      </c>
      <c r="CF7" t="s">
        <v>22</v>
      </c>
      <c r="CH7" s="3">
        <v>34850</v>
      </c>
      <c r="CI7">
        <v>0.5</v>
      </c>
      <c r="CJ7" t="s">
        <v>22</v>
      </c>
      <c r="CK7" t="s">
        <v>22</v>
      </c>
      <c r="CM7" s="3">
        <v>34850</v>
      </c>
      <c r="CN7">
        <v>5.9</v>
      </c>
      <c r="CO7" t="s">
        <v>22</v>
      </c>
      <c r="CP7" t="s">
        <v>22</v>
      </c>
    </row>
    <row r="8" spans="1:94" x14ac:dyDescent="0.25">
      <c r="A8" s="3">
        <v>36341</v>
      </c>
      <c r="B8">
        <v>-1302</v>
      </c>
      <c r="C8">
        <v>19990728</v>
      </c>
      <c r="D8">
        <v>-1530</v>
      </c>
      <c r="F8" s="3">
        <v>34880</v>
      </c>
      <c r="G8">
        <v>-0.5</v>
      </c>
      <c r="H8" t="s">
        <v>22</v>
      </c>
      <c r="I8" t="s">
        <v>22</v>
      </c>
      <c r="K8" s="3">
        <v>37833</v>
      </c>
      <c r="L8">
        <v>56.1</v>
      </c>
      <c r="M8" t="s">
        <v>22</v>
      </c>
      <c r="N8" t="s">
        <v>22</v>
      </c>
      <c r="P8" s="3">
        <v>35246</v>
      </c>
      <c r="Q8">
        <v>46.3</v>
      </c>
      <c r="R8" t="s">
        <v>22</v>
      </c>
      <c r="S8" t="s">
        <v>22</v>
      </c>
      <c r="U8" s="3">
        <v>35673</v>
      </c>
      <c r="V8">
        <v>15</v>
      </c>
      <c r="W8" t="s">
        <v>22</v>
      </c>
      <c r="X8" t="s">
        <v>22</v>
      </c>
      <c r="Z8" s="3">
        <v>37195</v>
      </c>
      <c r="AA8">
        <v>54.5</v>
      </c>
      <c r="AB8" t="s">
        <v>22</v>
      </c>
      <c r="AC8" t="s">
        <v>22</v>
      </c>
      <c r="AE8" s="3">
        <v>35673</v>
      </c>
      <c r="AF8">
        <v>-3</v>
      </c>
      <c r="AG8" t="s">
        <v>22</v>
      </c>
      <c r="AH8" t="s">
        <v>22</v>
      </c>
      <c r="AJ8" s="3">
        <v>40398</v>
      </c>
      <c r="AK8">
        <v>129</v>
      </c>
      <c r="AL8" t="s">
        <v>22</v>
      </c>
      <c r="AM8" t="s">
        <v>22</v>
      </c>
      <c r="AO8" s="3">
        <v>34880</v>
      </c>
      <c r="AP8">
        <v>-13.6</v>
      </c>
      <c r="AQ8" t="s">
        <v>22</v>
      </c>
      <c r="AR8" t="s">
        <v>22</v>
      </c>
      <c r="AT8" s="3">
        <v>35246</v>
      </c>
      <c r="AU8">
        <v>15.6</v>
      </c>
      <c r="AV8" t="s">
        <v>22</v>
      </c>
      <c r="AW8" t="s">
        <v>22</v>
      </c>
      <c r="AY8" s="3">
        <v>34880</v>
      </c>
      <c r="AZ8">
        <v>0.9</v>
      </c>
      <c r="BA8" t="s">
        <v>22</v>
      </c>
      <c r="BB8" t="s">
        <v>22</v>
      </c>
      <c r="BD8" s="3">
        <v>36556</v>
      </c>
      <c r="BE8">
        <v>2.6</v>
      </c>
      <c r="BF8" t="s">
        <v>22</v>
      </c>
      <c r="BG8" t="s">
        <v>22</v>
      </c>
      <c r="BI8" s="3">
        <v>35246</v>
      </c>
      <c r="BJ8">
        <v>0.2</v>
      </c>
      <c r="BK8" t="s">
        <v>22</v>
      </c>
      <c r="BL8" t="s">
        <v>22</v>
      </c>
      <c r="BN8" s="3">
        <v>34880</v>
      </c>
      <c r="BO8">
        <v>-5.2</v>
      </c>
      <c r="BP8" t="s">
        <v>22</v>
      </c>
      <c r="BQ8" t="s">
        <v>22</v>
      </c>
      <c r="BS8" s="3">
        <v>34880</v>
      </c>
      <c r="BT8">
        <v>10.9</v>
      </c>
      <c r="BU8" t="s">
        <v>22</v>
      </c>
      <c r="BV8" t="s">
        <v>22</v>
      </c>
      <c r="BX8" s="3">
        <v>34880</v>
      </c>
      <c r="BY8">
        <v>1.3</v>
      </c>
      <c r="BZ8" t="s">
        <v>22</v>
      </c>
      <c r="CA8" t="s">
        <v>22</v>
      </c>
      <c r="CC8" s="3">
        <v>34880</v>
      </c>
      <c r="CD8">
        <v>0.15</v>
      </c>
      <c r="CE8" t="s">
        <v>22</v>
      </c>
      <c r="CF8" t="s">
        <v>22</v>
      </c>
      <c r="CH8" s="3">
        <v>34880</v>
      </c>
      <c r="CI8">
        <v>1.2</v>
      </c>
      <c r="CJ8" t="s">
        <v>22</v>
      </c>
      <c r="CK8" t="s">
        <v>22</v>
      </c>
      <c r="CM8" s="3">
        <v>34880</v>
      </c>
      <c r="CN8">
        <v>32</v>
      </c>
      <c r="CO8" t="s">
        <v>22</v>
      </c>
      <c r="CP8" t="s">
        <v>22</v>
      </c>
    </row>
    <row r="9" spans="1:94" x14ac:dyDescent="0.25">
      <c r="A9" s="3">
        <v>36372</v>
      </c>
      <c r="B9">
        <v>-1047</v>
      </c>
      <c r="C9">
        <v>19990830</v>
      </c>
      <c r="D9">
        <v>-948</v>
      </c>
      <c r="F9" s="3">
        <v>34911</v>
      </c>
      <c r="G9">
        <v>1.2</v>
      </c>
      <c r="H9" t="s">
        <v>22</v>
      </c>
      <c r="I9" t="s">
        <v>22</v>
      </c>
      <c r="K9" s="3">
        <v>37864</v>
      </c>
      <c r="L9">
        <v>56.8</v>
      </c>
      <c r="M9" t="s">
        <v>22</v>
      </c>
      <c r="N9" t="s">
        <v>22</v>
      </c>
      <c r="P9" s="3">
        <v>35338</v>
      </c>
      <c r="Q9">
        <v>47.3</v>
      </c>
      <c r="R9" t="s">
        <v>22</v>
      </c>
      <c r="S9" t="s">
        <v>22</v>
      </c>
      <c r="U9" s="3">
        <v>35703</v>
      </c>
      <c r="V9">
        <v>12</v>
      </c>
      <c r="W9" t="s">
        <v>22</v>
      </c>
      <c r="X9" t="s">
        <v>22</v>
      </c>
      <c r="Z9" s="3">
        <v>37225</v>
      </c>
      <c r="AA9">
        <v>53.2</v>
      </c>
      <c r="AB9" t="s">
        <v>22</v>
      </c>
      <c r="AC9" t="s">
        <v>22</v>
      </c>
      <c r="AE9" s="3">
        <v>35703</v>
      </c>
      <c r="AF9">
        <v>0</v>
      </c>
      <c r="AG9" t="s">
        <v>22</v>
      </c>
      <c r="AH9" t="s">
        <v>22</v>
      </c>
      <c r="AJ9" s="3">
        <v>40405</v>
      </c>
      <c r="AK9">
        <v>124.6</v>
      </c>
      <c r="AL9" t="s">
        <v>22</v>
      </c>
      <c r="AM9" t="s">
        <v>22</v>
      </c>
      <c r="AO9" s="3">
        <v>34911</v>
      </c>
      <c r="AP9">
        <v>-1.3</v>
      </c>
      <c r="AQ9" t="s">
        <v>22</v>
      </c>
      <c r="AR9" t="s">
        <v>22</v>
      </c>
      <c r="AT9" s="3">
        <v>35338</v>
      </c>
      <c r="AU9">
        <v>-4.2</v>
      </c>
      <c r="AV9" t="s">
        <v>22</v>
      </c>
      <c r="AW9" t="s">
        <v>22</v>
      </c>
      <c r="AY9" s="3">
        <v>34911</v>
      </c>
      <c r="AZ9">
        <v>0.4</v>
      </c>
      <c r="BA9" t="s">
        <v>22</v>
      </c>
      <c r="BB9" t="s">
        <v>22</v>
      </c>
      <c r="BD9" s="3">
        <v>36585</v>
      </c>
      <c r="BE9">
        <v>-6.6</v>
      </c>
      <c r="BF9" t="s">
        <v>22</v>
      </c>
      <c r="BG9" t="s">
        <v>22</v>
      </c>
      <c r="BI9" s="3">
        <v>35338</v>
      </c>
      <c r="BJ9">
        <v>1.2</v>
      </c>
      <c r="BK9" t="s">
        <v>22</v>
      </c>
      <c r="BL9" t="s">
        <v>22</v>
      </c>
      <c r="BN9" s="3">
        <v>34911</v>
      </c>
      <c r="BO9">
        <v>-2.2000000000000002</v>
      </c>
      <c r="BP9" t="s">
        <v>22</v>
      </c>
      <c r="BQ9" t="s">
        <v>22</v>
      </c>
      <c r="BS9" s="3">
        <v>34911</v>
      </c>
      <c r="BT9">
        <v>0.8</v>
      </c>
      <c r="BU9" t="s">
        <v>22</v>
      </c>
      <c r="BV9" t="s">
        <v>22</v>
      </c>
      <c r="BX9" s="3">
        <v>34911</v>
      </c>
      <c r="BY9">
        <v>-2.5</v>
      </c>
      <c r="BZ9" t="s">
        <v>22</v>
      </c>
      <c r="CA9" t="s">
        <v>22</v>
      </c>
      <c r="CC9" s="3">
        <v>34911</v>
      </c>
      <c r="CD9">
        <v>-0.06</v>
      </c>
      <c r="CE9" t="s">
        <v>22</v>
      </c>
      <c r="CF9" t="s">
        <v>22</v>
      </c>
      <c r="CH9" s="3">
        <v>34911</v>
      </c>
      <c r="CI9">
        <v>0.1</v>
      </c>
      <c r="CJ9" t="s">
        <v>22</v>
      </c>
      <c r="CK9" t="s">
        <v>22</v>
      </c>
      <c r="CM9" s="3">
        <v>34911</v>
      </c>
      <c r="CN9">
        <v>8.6</v>
      </c>
      <c r="CO9" t="s">
        <v>22</v>
      </c>
      <c r="CP9" t="s">
        <v>22</v>
      </c>
    </row>
    <row r="10" spans="1:94" x14ac:dyDescent="0.25">
      <c r="A10" s="3">
        <v>36403</v>
      </c>
      <c r="B10">
        <v>-1278</v>
      </c>
      <c r="C10">
        <v>19990928</v>
      </c>
      <c r="D10">
        <v>-1330</v>
      </c>
      <c r="F10" s="3">
        <v>34942</v>
      </c>
      <c r="G10">
        <v>4</v>
      </c>
      <c r="H10" t="s">
        <v>22</v>
      </c>
      <c r="I10" t="s">
        <v>22</v>
      </c>
      <c r="K10" s="3">
        <v>37894</v>
      </c>
      <c r="L10">
        <v>57.7</v>
      </c>
      <c r="M10" t="s">
        <v>22</v>
      </c>
      <c r="N10" t="s">
        <v>22</v>
      </c>
      <c r="P10" s="3">
        <v>35430</v>
      </c>
      <c r="Q10">
        <v>49.4</v>
      </c>
      <c r="R10" t="s">
        <v>22</v>
      </c>
      <c r="S10" t="s">
        <v>22</v>
      </c>
      <c r="U10" s="3">
        <v>35734</v>
      </c>
      <c r="V10">
        <v>3</v>
      </c>
      <c r="W10" t="s">
        <v>22</v>
      </c>
      <c r="X10" t="s">
        <v>22</v>
      </c>
      <c r="Z10" s="3">
        <v>37256</v>
      </c>
      <c r="AA10">
        <v>52.1</v>
      </c>
      <c r="AB10" t="s">
        <v>22</v>
      </c>
      <c r="AC10" t="s">
        <v>22</v>
      </c>
      <c r="AE10" s="3">
        <v>35734</v>
      </c>
      <c r="AF10">
        <v>3</v>
      </c>
      <c r="AG10" t="s">
        <v>22</v>
      </c>
      <c r="AH10" t="s">
        <v>22</v>
      </c>
      <c r="AJ10" s="3">
        <v>40412</v>
      </c>
      <c r="AK10">
        <v>124.6</v>
      </c>
      <c r="AL10" t="s">
        <v>22</v>
      </c>
      <c r="AM10" t="s">
        <v>22</v>
      </c>
      <c r="AO10" s="3">
        <v>34942</v>
      </c>
      <c r="AP10">
        <v>7.4</v>
      </c>
      <c r="AQ10" t="s">
        <v>22</v>
      </c>
      <c r="AR10" t="s">
        <v>22</v>
      </c>
      <c r="AT10" s="3">
        <v>35430</v>
      </c>
      <c r="AU10">
        <v>2.5</v>
      </c>
      <c r="AV10">
        <v>19970226</v>
      </c>
      <c r="AW10">
        <v>-2.4</v>
      </c>
      <c r="AY10" s="3">
        <v>34942</v>
      </c>
      <c r="AZ10">
        <v>0.9</v>
      </c>
      <c r="BA10" t="s">
        <v>22</v>
      </c>
      <c r="BB10" t="s">
        <v>22</v>
      </c>
      <c r="BD10" s="3">
        <v>36616</v>
      </c>
      <c r="BE10">
        <v>6.1</v>
      </c>
      <c r="BF10" t="s">
        <v>22</v>
      </c>
      <c r="BG10" t="s">
        <v>22</v>
      </c>
      <c r="BI10" s="3">
        <v>35430</v>
      </c>
      <c r="BJ10">
        <v>0.7</v>
      </c>
      <c r="BK10">
        <v>19970304</v>
      </c>
      <c r="BL10">
        <v>0.5</v>
      </c>
      <c r="BN10" s="3">
        <v>34942</v>
      </c>
      <c r="BO10">
        <v>-5.7</v>
      </c>
      <c r="BP10" t="s">
        <v>22</v>
      </c>
      <c r="BQ10" t="s">
        <v>22</v>
      </c>
      <c r="BS10" s="3">
        <v>34942</v>
      </c>
      <c r="BT10">
        <v>-2.2999999999999998</v>
      </c>
      <c r="BU10" t="s">
        <v>22</v>
      </c>
      <c r="BV10" t="s">
        <v>22</v>
      </c>
      <c r="BX10" s="3">
        <v>34942</v>
      </c>
      <c r="BY10">
        <v>0.5</v>
      </c>
      <c r="BZ10" t="s">
        <v>22</v>
      </c>
      <c r="CA10" t="s">
        <v>22</v>
      </c>
      <c r="CC10" s="3">
        <v>34942</v>
      </c>
      <c r="CD10">
        <v>-0.13</v>
      </c>
      <c r="CE10" t="s">
        <v>22</v>
      </c>
      <c r="CF10" t="s">
        <v>22</v>
      </c>
      <c r="CH10" s="3">
        <v>34942</v>
      </c>
      <c r="CI10">
        <v>0.9</v>
      </c>
      <c r="CJ10" t="s">
        <v>22</v>
      </c>
      <c r="CK10" t="s">
        <v>22</v>
      </c>
      <c r="CM10" s="3">
        <v>34942</v>
      </c>
      <c r="CN10">
        <v>30.2</v>
      </c>
      <c r="CO10" t="s">
        <v>22</v>
      </c>
      <c r="CP10" t="s">
        <v>22</v>
      </c>
    </row>
    <row r="11" spans="1:94" x14ac:dyDescent="0.25">
      <c r="A11" s="3">
        <v>36433</v>
      </c>
      <c r="B11">
        <v>-1855</v>
      </c>
      <c r="C11">
        <v>19991031</v>
      </c>
      <c r="D11">
        <v>-1940</v>
      </c>
      <c r="F11" s="3">
        <v>34972</v>
      </c>
      <c r="G11">
        <v>4.2</v>
      </c>
      <c r="H11" t="s">
        <v>22</v>
      </c>
      <c r="I11" t="s">
        <v>22</v>
      </c>
      <c r="K11" s="3">
        <v>37925</v>
      </c>
      <c r="L11">
        <v>59.8</v>
      </c>
      <c r="M11" t="s">
        <v>22</v>
      </c>
      <c r="N11" t="s">
        <v>22</v>
      </c>
      <c r="P11" s="3">
        <v>35520</v>
      </c>
      <c r="Q11">
        <v>51.1</v>
      </c>
      <c r="R11" t="s">
        <v>22</v>
      </c>
      <c r="S11" t="s">
        <v>22</v>
      </c>
      <c r="U11" s="3">
        <v>35764</v>
      </c>
      <c r="V11">
        <v>10</v>
      </c>
      <c r="W11" t="s">
        <v>22</v>
      </c>
      <c r="X11" t="s">
        <v>22</v>
      </c>
      <c r="Z11" s="3">
        <v>37287</v>
      </c>
      <c r="AA11">
        <v>55</v>
      </c>
      <c r="AB11" t="s">
        <v>22</v>
      </c>
      <c r="AC11" t="s">
        <v>22</v>
      </c>
      <c r="AE11" s="3">
        <v>35764</v>
      </c>
      <c r="AF11">
        <v>0</v>
      </c>
      <c r="AG11" t="s">
        <v>22</v>
      </c>
      <c r="AH11" t="s">
        <v>22</v>
      </c>
      <c r="AJ11" s="3">
        <v>40419</v>
      </c>
      <c r="AK11">
        <v>123.3</v>
      </c>
      <c r="AL11" t="s">
        <v>22</v>
      </c>
      <c r="AM11" t="s">
        <v>22</v>
      </c>
      <c r="AO11" s="3">
        <v>34972</v>
      </c>
      <c r="AP11">
        <v>-4.0999999999999996</v>
      </c>
      <c r="AQ11" t="s">
        <v>22</v>
      </c>
      <c r="AR11" t="s">
        <v>22</v>
      </c>
      <c r="AT11" s="3">
        <v>35520</v>
      </c>
      <c r="AU11">
        <v>4.4000000000000004</v>
      </c>
      <c r="AV11">
        <v>19970526</v>
      </c>
      <c r="AW11">
        <v>6.5</v>
      </c>
      <c r="AY11" s="3">
        <v>34972</v>
      </c>
      <c r="AZ11">
        <v>1.2</v>
      </c>
      <c r="BA11" t="s">
        <v>22</v>
      </c>
      <c r="BB11" t="s">
        <v>22</v>
      </c>
      <c r="BD11" s="3">
        <v>36646</v>
      </c>
      <c r="BE11">
        <v>3.8</v>
      </c>
      <c r="BF11" t="s">
        <v>22</v>
      </c>
      <c r="BG11" t="s">
        <v>22</v>
      </c>
      <c r="BI11" s="3">
        <v>35520</v>
      </c>
      <c r="BJ11">
        <v>0.3</v>
      </c>
      <c r="BK11">
        <v>19970603</v>
      </c>
      <c r="BL11">
        <v>0.9</v>
      </c>
      <c r="BN11" s="3">
        <v>34972</v>
      </c>
      <c r="BO11">
        <v>2.9</v>
      </c>
      <c r="BP11" t="s">
        <v>22</v>
      </c>
      <c r="BQ11" t="s">
        <v>22</v>
      </c>
      <c r="BS11" s="3">
        <v>34972</v>
      </c>
      <c r="BT11">
        <v>1.5</v>
      </c>
      <c r="BU11" t="s">
        <v>22</v>
      </c>
      <c r="BV11" t="s">
        <v>22</v>
      </c>
      <c r="BX11" s="3">
        <v>34972</v>
      </c>
      <c r="BY11">
        <v>-0.9</v>
      </c>
      <c r="BZ11" t="s">
        <v>22</v>
      </c>
      <c r="CA11" t="s">
        <v>22</v>
      </c>
      <c r="CC11" s="3">
        <v>34972</v>
      </c>
      <c r="CD11">
        <v>-0.24</v>
      </c>
      <c r="CE11" t="s">
        <v>22</v>
      </c>
      <c r="CF11" t="s">
        <v>22</v>
      </c>
      <c r="CH11" s="3">
        <v>34972</v>
      </c>
      <c r="CI11">
        <v>0.3</v>
      </c>
      <c r="CJ11" t="s">
        <v>22</v>
      </c>
      <c r="CK11" t="s">
        <v>22</v>
      </c>
      <c r="CM11" s="3">
        <v>34972</v>
      </c>
      <c r="CN11">
        <v>-16.3</v>
      </c>
      <c r="CO11" t="s">
        <v>22</v>
      </c>
      <c r="CP11" t="s">
        <v>22</v>
      </c>
    </row>
    <row r="12" spans="1:94" x14ac:dyDescent="0.25">
      <c r="A12" s="3">
        <v>36464</v>
      </c>
      <c r="B12">
        <v>-906</v>
      </c>
      <c r="C12">
        <v>19991128</v>
      </c>
      <c r="D12">
        <v>-964</v>
      </c>
      <c r="F12" s="3">
        <v>35003</v>
      </c>
      <c r="G12">
        <v>2.6</v>
      </c>
      <c r="H12" t="s">
        <v>22</v>
      </c>
      <c r="I12" t="s">
        <v>22</v>
      </c>
      <c r="K12" s="3">
        <v>37955</v>
      </c>
      <c r="L12">
        <v>56.9</v>
      </c>
      <c r="M12" t="s">
        <v>22</v>
      </c>
      <c r="N12" t="s">
        <v>22</v>
      </c>
      <c r="P12" s="3">
        <v>35611</v>
      </c>
      <c r="Q12">
        <v>51.5</v>
      </c>
      <c r="R12" t="s">
        <v>22</v>
      </c>
      <c r="S12" t="s">
        <v>22</v>
      </c>
      <c r="U12" s="3">
        <v>35795</v>
      </c>
      <c r="V12">
        <v>8</v>
      </c>
      <c r="W12" t="s">
        <v>22</v>
      </c>
      <c r="X12" t="s">
        <v>22</v>
      </c>
      <c r="Z12" s="3">
        <v>37315</v>
      </c>
      <c r="AA12">
        <v>56.3</v>
      </c>
      <c r="AB12" t="s">
        <v>22</v>
      </c>
      <c r="AC12" t="s">
        <v>22</v>
      </c>
      <c r="AE12" s="3">
        <v>35795</v>
      </c>
      <c r="AF12">
        <v>-3</v>
      </c>
      <c r="AG12" t="s">
        <v>22</v>
      </c>
      <c r="AH12" t="s">
        <v>22</v>
      </c>
      <c r="AJ12" s="3">
        <v>40426</v>
      </c>
      <c r="AK12">
        <v>123</v>
      </c>
      <c r="AL12" t="s">
        <v>22</v>
      </c>
      <c r="AM12" t="s">
        <v>22</v>
      </c>
      <c r="AO12" s="3">
        <v>35003</v>
      </c>
      <c r="AP12">
        <v>-1.6</v>
      </c>
      <c r="AQ12" t="s">
        <v>22</v>
      </c>
      <c r="AR12" t="s">
        <v>22</v>
      </c>
      <c r="AT12" s="3">
        <v>35611</v>
      </c>
      <c r="AU12">
        <v>1.5</v>
      </c>
      <c r="AV12">
        <v>19970827</v>
      </c>
      <c r="AW12">
        <v>3.1</v>
      </c>
      <c r="AY12" s="3">
        <v>35003</v>
      </c>
      <c r="AZ12">
        <v>0.9</v>
      </c>
      <c r="BA12" t="s">
        <v>22</v>
      </c>
      <c r="BB12" t="s">
        <v>22</v>
      </c>
      <c r="BD12" s="3">
        <v>36677</v>
      </c>
      <c r="BE12">
        <v>5.3</v>
      </c>
      <c r="BF12" t="s">
        <v>22</v>
      </c>
      <c r="BG12" t="s">
        <v>22</v>
      </c>
      <c r="BI12" s="3">
        <v>35611</v>
      </c>
      <c r="BJ12">
        <v>3.1</v>
      </c>
      <c r="BK12">
        <v>19970902</v>
      </c>
      <c r="BL12">
        <v>1.2</v>
      </c>
      <c r="BN12" s="3">
        <v>35003</v>
      </c>
      <c r="BO12">
        <v>-9.1</v>
      </c>
      <c r="BP12" t="s">
        <v>22</v>
      </c>
      <c r="BQ12" t="s">
        <v>22</v>
      </c>
      <c r="BS12" s="3">
        <v>35003</v>
      </c>
      <c r="BT12">
        <v>3.3</v>
      </c>
      <c r="BU12" t="s">
        <v>22</v>
      </c>
      <c r="BV12" t="s">
        <v>22</v>
      </c>
      <c r="BX12" s="3">
        <v>35003</v>
      </c>
      <c r="BY12">
        <v>0.3</v>
      </c>
      <c r="BZ12" t="s">
        <v>22</v>
      </c>
      <c r="CA12" t="s">
        <v>22</v>
      </c>
      <c r="CC12" s="3">
        <v>35003</v>
      </c>
      <c r="CD12">
        <v>-0.19</v>
      </c>
      <c r="CE12" t="s">
        <v>22</v>
      </c>
      <c r="CF12" t="s">
        <v>22</v>
      </c>
      <c r="CH12" s="3">
        <v>35003</v>
      </c>
      <c r="CI12">
        <v>0.3</v>
      </c>
      <c r="CJ12" t="s">
        <v>22</v>
      </c>
      <c r="CK12" t="s">
        <v>22</v>
      </c>
      <c r="CM12" s="3">
        <v>35003</v>
      </c>
      <c r="CN12">
        <v>-2.5</v>
      </c>
      <c r="CO12" t="s">
        <v>22</v>
      </c>
      <c r="CP12" t="s">
        <v>22</v>
      </c>
    </row>
    <row r="13" spans="1:94" x14ac:dyDescent="0.25">
      <c r="A13" s="3">
        <v>36494</v>
      </c>
      <c r="B13">
        <v>-1207</v>
      </c>
      <c r="C13">
        <v>20000104</v>
      </c>
      <c r="D13">
        <v>-1130</v>
      </c>
      <c r="F13" s="3">
        <v>35033</v>
      </c>
      <c r="G13">
        <v>1.2</v>
      </c>
      <c r="H13" t="s">
        <v>22</v>
      </c>
      <c r="I13" t="s">
        <v>22</v>
      </c>
      <c r="K13" s="3">
        <v>37986</v>
      </c>
      <c r="L13">
        <v>56.3</v>
      </c>
      <c r="M13" t="s">
        <v>22</v>
      </c>
      <c r="N13" t="s">
        <v>22</v>
      </c>
      <c r="P13" s="3">
        <v>35703</v>
      </c>
      <c r="Q13">
        <v>50.6</v>
      </c>
      <c r="R13" t="s">
        <v>22</v>
      </c>
      <c r="S13" t="s">
        <v>22</v>
      </c>
      <c r="U13" s="3">
        <v>35826</v>
      </c>
      <c r="V13">
        <v>5</v>
      </c>
      <c r="W13" t="s">
        <v>22</v>
      </c>
      <c r="X13" t="s">
        <v>22</v>
      </c>
      <c r="Z13" s="3">
        <v>37346</v>
      </c>
      <c r="AA13">
        <v>59.2</v>
      </c>
      <c r="AB13" t="s">
        <v>22</v>
      </c>
      <c r="AC13" t="s">
        <v>22</v>
      </c>
      <c r="AE13" s="3">
        <v>35826</v>
      </c>
      <c r="AF13">
        <v>6</v>
      </c>
      <c r="AG13" t="s">
        <v>22</v>
      </c>
      <c r="AH13" t="s">
        <v>22</v>
      </c>
      <c r="AJ13" s="3">
        <v>40433</v>
      </c>
      <c r="AK13">
        <v>126.3</v>
      </c>
      <c r="AL13" t="s">
        <v>22</v>
      </c>
      <c r="AM13" t="s">
        <v>22</v>
      </c>
      <c r="AO13" s="3">
        <v>35033</v>
      </c>
      <c r="AP13">
        <v>0.4</v>
      </c>
      <c r="AQ13" t="s">
        <v>22</v>
      </c>
      <c r="AR13" t="s">
        <v>22</v>
      </c>
      <c r="AT13" s="3">
        <v>35703</v>
      </c>
      <c r="AU13">
        <v>-1.8</v>
      </c>
      <c r="AV13">
        <v>19971127</v>
      </c>
      <c r="AW13">
        <v>-4</v>
      </c>
      <c r="AY13" s="3">
        <v>35033</v>
      </c>
      <c r="AZ13">
        <v>1.2</v>
      </c>
      <c r="BA13" t="s">
        <v>22</v>
      </c>
      <c r="BB13" t="s">
        <v>22</v>
      </c>
      <c r="BD13" s="3">
        <v>36707</v>
      </c>
      <c r="BE13">
        <v>2.7</v>
      </c>
      <c r="BF13" t="s">
        <v>22</v>
      </c>
      <c r="BG13" t="s">
        <v>22</v>
      </c>
      <c r="BI13" s="3">
        <v>35703</v>
      </c>
      <c r="BJ13">
        <v>0.1</v>
      </c>
      <c r="BK13">
        <v>19971202</v>
      </c>
      <c r="BL13">
        <v>1.5</v>
      </c>
      <c r="BN13" s="3">
        <v>35033</v>
      </c>
      <c r="BO13">
        <v>0.3</v>
      </c>
      <c r="BP13" t="s">
        <v>22</v>
      </c>
      <c r="BQ13" t="s">
        <v>22</v>
      </c>
      <c r="BS13" s="3">
        <v>35033</v>
      </c>
      <c r="BT13">
        <v>-1.8</v>
      </c>
      <c r="BU13" t="s">
        <v>22</v>
      </c>
      <c r="BV13" t="s">
        <v>22</v>
      </c>
      <c r="BX13" s="3">
        <v>35033</v>
      </c>
      <c r="BY13">
        <v>1.9</v>
      </c>
      <c r="BZ13" t="s">
        <v>22</v>
      </c>
      <c r="CA13" t="s">
        <v>22</v>
      </c>
      <c r="CC13" s="3">
        <v>35033</v>
      </c>
      <c r="CD13">
        <v>0.2</v>
      </c>
      <c r="CE13" t="s">
        <v>22</v>
      </c>
      <c r="CF13" t="s">
        <v>22</v>
      </c>
      <c r="CH13" s="3">
        <v>35033</v>
      </c>
      <c r="CI13">
        <v>0.2</v>
      </c>
      <c r="CJ13" t="s">
        <v>22</v>
      </c>
      <c r="CK13" t="s">
        <v>22</v>
      </c>
      <c r="CM13" s="3">
        <v>35033</v>
      </c>
      <c r="CN13">
        <v>70.400000000000006</v>
      </c>
      <c r="CO13" t="s">
        <v>22</v>
      </c>
      <c r="CP13" t="s">
        <v>22</v>
      </c>
    </row>
    <row r="14" spans="1:94" x14ac:dyDescent="0.25">
      <c r="A14" s="3">
        <v>36525</v>
      </c>
      <c r="B14">
        <v>-912</v>
      </c>
      <c r="C14">
        <v>20000201</v>
      </c>
      <c r="D14">
        <v>-1007</v>
      </c>
      <c r="F14" s="3">
        <v>35064</v>
      </c>
      <c r="G14">
        <v>-1.1000000000000001</v>
      </c>
      <c r="H14" t="s">
        <v>22</v>
      </c>
      <c r="I14" t="s">
        <v>22</v>
      </c>
      <c r="K14" s="3">
        <v>38017</v>
      </c>
      <c r="L14">
        <v>56.8</v>
      </c>
      <c r="M14" t="s">
        <v>22</v>
      </c>
      <c r="N14" t="s">
        <v>22</v>
      </c>
      <c r="P14" s="3">
        <v>35795</v>
      </c>
      <c r="Q14">
        <v>51.1</v>
      </c>
      <c r="R14" t="s">
        <v>22</v>
      </c>
      <c r="S14" t="s">
        <v>22</v>
      </c>
      <c r="U14" s="3">
        <v>35854</v>
      </c>
      <c r="V14">
        <v>7</v>
      </c>
      <c r="W14" t="s">
        <v>22</v>
      </c>
      <c r="X14" t="s">
        <v>22</v>
      </c>
      <c r="Z14" s="3">
        <v>37376</v>
      </c>
      <c r="AA14">
        <v>56.8</v>
      </c>
      <c r="AB14" t="s">
        <v>22</v>
      </c>
      <c r="AC14" t="s">
        <v>22</v>
      </c>
      <c r="AE14" s="3">
        <v>35854</v>
      </c>
      <c r="AF14">
        <v>4</v>
      </c>
      <c r="AG14" t="s">
        <v>22</v>
      </c>
      <c r="AH14" t="s">
        <v>22</v>
      </c>
      <c r="AJ14" s="3">
        <v>40440</v>
      </c>
      <c r="AK14">
        <v>121.4</v>
      </c>
      <c r="AL14" t="s">
        <v>22</v>
      </c>
      <c r="AM14" t="s">
        <v>22</v>
      </c>
      <c r="AO14" s="3">
        <v>35064</v>
      </c>
      <c r="AP14">
        <v>3.8</v>
      </c>
      <c r="AQ14" t="s">
        <v>22</v>
      </c>
      <c r="AR14" t="s">
        <v>22</v>
      </c>
      <c r="AT14" s="3">
        <v>35795</v>
      </c>
      <c r="AU14">
        <v>6.4</v>
      </c>
      <c r="AV14" t="s">
        <v>22</v>
      </c>
      <c r="AW14">
        <v>5.2</v>
      </c>
      <c r="AY14" s="3">
        <v>35064</v>
      </c>
      <c r="AZ14">
        <v>1.4</v>
      </c>
      <c r="BA14" t="s">
        <v>22</v>
      </c>
      <c r="BB14" t="s">
        <v>22</v>
      </c>
      <c r="BD14" s="3">
        <v>36738</v>
      </c>
      <c r="BE14">
        <v>0.2</v>
      </c>
      <c r="BF14" t="s">
        <v>22</v>
      </c>
      <c r="BG14" t="s">
        <v>22</v>
      </c>
      <c r="BI14" s="3">
        <v>35795</v>
      </c>
      <c r="BJ14">
        <v>1.5</v>
      </c>
      <c r="BK14">
        <v>19980303</v>
      </c>
      <c r="BL14">
        <v>0.5</v>
      </c>
      <c r="BN14" s="3">
        <v>35064</v>
      </c>
      <c r="BO14">
        <v>1.3</v>
      </c>
      <c r="BP14" t="s">
        <v>22</v>
      </c>
      <c r="BQ14" t="s">
        <v>22</v>
      </c>
      <c r="BS14" s="3">
        <v>35064</v>
      </c>
      <c r="BT14">
        <v>-1.4</v>
      </c>
      <c r="BU14" t="s">
        <v>22</v>
      </c>
      <c r="BV14" t="s">
        <v>22</v>
      </c>
      <c r="BX14" s="3">
        <v>35064</v>
      </c>
      <c r="BY14">
        <v>-0.3</v>
      </c>
      <c r="BZ14" t="s">
        <v>22</v>
      </c>
      <c r="CA14" t="s">
        <v>22</v>
      </c>
      <c r="CC14" s="3">
        <v>35064</v>
      </c>
      <c r="CD14">
        <v>0.04</v>
      </c>
      <c r="CE14" t="s">
        <v>22</v>
      </c>
      <c r="CF14" t="s">
        <v>22</v>
      </c>
      <c r="CH14" s="3">
        <v>35064</v>
      </c>
      <c r="CI14">
        <v>1.3</v>
      </c>
      <c r="CJ14" t="s">
        <v>22</v>
      </c>
      <c r="CK14" t="s">
        <v>22</v>
      </c>
      <c r="CM14" s="3">
        <v>35064</v>
      </c>
      <c r="CN14">
        <v>0.3</v>
      </c>
      <c r="CO14" t="s">
        <v>22</v>
      </c>
      <c r="CP14" t="s">
        <v>22</v>
      </c>
    </row>
    <row r="15" spans="1:94" x14ac:dyDescent="0.25">
      <c r="A15" s="3">
        <v>36556</v>
      </c>
      <c r="B15">
        <v>-1233</v>
      </c>
      <c r="C15">
        <v>20000227</v>
      </c>
      <c r="D15">
        <v>-1350</v>
      </c>
      <c r="F15" s="3">
        <v>35095</v>
      </c>
      <c r="G15">
        <v>-1.1000000000000001</v>
      </c>
      <c r="H15" t="s">
        <v>22</v>
      </c>
      <c r="I15" t="s">
        <v>22</v>
      </c>
      <c r="K15" s="3">
        <v>38046</v>
      </c>
      <c r="L15">
        <v>58.1</v>
      </c>
      <c r="M15" t="s">
        <v>22</v>
      </c>
      <c r="N15" t="s">
        <v>22</v>
      </c>
      <c r="P15" s="3">
        <v>35885</v>
      </c>
      <c r="Q15">
        <v>50.4</v>
      </c>
      <c r="R15" t="s">
        <v>22</v>
      </c>
      <c r="S15" t="s">
        <v>22</v>
      </c>
      <c r="U15" s="3">
        <v>35885</v>
      </c>
      <c r="V15">
        <v>8</v>
      </c>
      <c r="W15" t="s">
        <v>22</v>
      </c>
      <c r="X15" t="s">
        <v>22</v>
      </c>
      <c r="Z15" s="3">
        <v>37407</v>
      </c>
      <c r="AA15">
        <v>60.5</v>
      </c>
      <c r="AB15" t="s">
        <v>22</v>
      </c>
      <c r="AC15" t="s">
        <v>22</v>
      </c>
      <c r="AE15" s="3">
        <v>35885</v>
      </c>
      <c r="AF15">
        <v>-8</v>
      </c>
      <c r="AG15" t="s">
        <v>22</v>
      </c>
      <c r="AH15" t="s">
        <v>22</v>
      </c>
      <c r="AJ15" s="3">
        <v>40447</v>
      </c>
      <c r="AK15">
        <v>121.4</v>
      </c>
      <c r="AL15" t="s">
        <v>22</v>
      </c>
      <c r="AM15" t="s">
        <v>22</v>
      </c>
      <c r="AO15" s="3">
        <v>35095</v>
      </c>
      <c r="AP15">
        <v>-2.4</v>
      </c>
      <c r="AQ15" t="s">
        <v>22</v>
      </c>
      <c r="AR15" t="s">
        <v>22</v>
      </c>
      <c r="AT15" s="3">
        <v>35885</v>
      </c>
      <c r="AU15">
        <v>-3.5</v>
      </c>
      <c r="AV15">
        <v>19980527</v>
      </c>
      <c r="AW15" t="s">
        <v>22</v>
      </c>
      <c r="AY15" s="3">
        <v>35095</v>
      </c>
      <c r="AZ15">
        <v>1.1000000000000001</v>
      </c>
      <c r="BA15" t="s">
        <v>22</v>
      </c>
      <c r="BB15" t="s">
        <v>22</v>
      </c>
      <c r="BD15" s="3">
        <v>36769</v>
      </c>
      <c r="BE15">
        <v>1.1000000000000001</v>
      </c>
      <c r="BF15" t="s">
        <v>22</v>
      </c>
      <c r="BG15" t="s">
        <v>22</v>
      </c>
      <c r="BI15" s="3">
        <v>35885</v>
      </c>
      <c r="BJ15">
        <v>0.3</v>
      </c>
      <c r="BK15">
        <v>19980602</v>
      </c>
      <c r="BL15">
        <v>1.3</v>
      </c>
      <c r="BN15" s="3">
        <v>35095</v>
      </c>
      <c r="BO15">
        <v>-6.6</v>
      </c>
      <c r="BP15" t="s">
        <v>22</v>
      </c>
      <c r="BQ15" t="s">
        <v>22</v>
      </c>
      <c r="BS15" s="3">
        <v>35095</v>
      </c>
      <c r="BT15">
        <v>1.5</v>
      </c>
      <c r="BU15" t="s">
        <v>22</v>
      </c>
      <c r="BV15" t="s">
        <v>22</v>
      </c>
      <c r="BX15" s="3">
        <v>35095</v>
      </c>
      <c r="BY15">
        <v>1.9</v>
      </c>
      <c r="BZ15" t="s">
        <v>22</v>
      </c>
      <c r="CA15" t="s">
        <v>22</v>
      </c>
      <c r="CC15" s="3">
        <v>35095</v>
      </c>
      <c r="CD15">
        <v>-0.04</v>
      </c>
      <c r="CE15" t="s">
        <v>22</v>
      </c>
      <c r="CF15" t="s">
        <v>22</v>
      </c>
      <c r="CH15" s="3">
        <v>35095</v>
      </c>
      <c r="CI15">
        <v>-0.4</v>
      </c>
      <c r="CJ15" t="s">
        <v>22</v>
      </c>
      <c r="CK15" t="s">
        <v>22</v>
      </c>
      <c r="CM15" s="3">
        <v>35095</v>
      </c>
      <c r="CN15">
        <v>-7.1</v>
      </c>
      <c r="CO15" t="s">
        <v>22</v>
      </c>
      <c r="CP15" t="s">
        <v>22</v>
      </c>
    </row>
    <row r="16" spans="1:94" x14ac:dyDescent="0.25">
      <c r="A16" s="3">
        <v>36585</v>
      </c>
      <c r="B16">
        <v>-717</v>
      </c>
      <c r="C16">
        <v>20000329</v>
      </c>
      <c r="D16">
        <v>-908</v>
      </c>
      <c r="F16" s="3">
        <v>35124</v>
      </c>
      <c r="G16">
        <v>2.6</v>
      </c>
      <c r="H16" t="s">
        <v>22</v>
      </c>
      <c r="I16" t="s">
        <v>22</v>
      </c>
      <c r="K16" s="3">
        <v>38077</v>
      </c>
      <c r="L16">
        <v>55.2</v>
      </c>
      <c r="M16" t="s">
        <v>22</v>
      </c>
      <c r="N16" t="s">
        <v>22</v>
      </c>
      <c r="P16" s="3">
        <v>35976</v>
      </c>
      <c r="Q16">
        <v>47.8</v>
      </c>
      <c r="R16" t="s">
        <v>22</v>
      </c>
      <c r="S16" t="s">
        <v>22</v>
      </c>
      <c r="U16" s="3">
        <v>35915</v>
      </c>
      <c r="V16">
        <v>3</v>
      </c>
      <c r="W16" t="s">
        <v>22</v>
      </c>
      <c r="X16" t="s">
        <v>22</v>
      </c>
      <c r="Z16" s="3">
        <v>37437</v>
      </c>
      <c r="AA16">
        <v>56.6</v>
      </c>
      <c r="AB16" t="s">
        <v>22</v>
      </c>
      <c r="AC16" t="s">
        <v>22</v>
      </c>
      <c r="AE16" s="3">
        <v>35915</v>
      </c>
      <c r="AF16">
        <v>9</v>
      </c>
      <c r="AG16" t="s">
        <v>22</v>
      </c>
      <c r="AH16" t="s">
        <v>22</v>
      </c>
      <c r="AJ16" s="3">
        <v>40454</v>
      </c>
      <c r="AK16">
        <v>122.9</v>
      </c>
      <c r="AL16" t="s">
        <v>22</v>
      </c>
      <c r="AM16" t="s">
        <v>22</v>
      </c>
      <c r="AO16" s="3">
        <v>35124</v>
      </c>
      <c r="AP16">
        <v>3</v>
      </c>
      <c r="AQ16" t="s">
        <v>22</v>
      </c>
      <c r="AR16" t="s">
        <v>22</v>
      </c>
      <c r="AT16" s="3">
        <v>35976</v>
      </c>
      <c r="AU16">
        <v>1</v>
      </c>
      <c r="AV16">
        <v>19980826</v>
      </c>
      <c r="AW16">
        <v>-1.9</v>
      </c>
      <c r="AY16" s="3">
        <v>35124</v>
      </c>
      <c r="AZ16">
        <v>1.3</v>
      </c>
      <c r="BA16" t="s">
        <v>22</v>
      </c>
      <c r="BB16" t="s">
        <v>22</v>
      </c>
      <c r="BD16" s="3">
        <v>36799</v>
      </c>
      <c r="BE16">
        <v>-6.1</v>
      </c>
      <c r="BF16" t="s">
        <v>22</v>
      </c>
      <c r="BG16" t="s">
        <v>22</v>
      </c>
      <c r="BI16" s="3">
        <v>35976</v>
      </c>
      <c r="BJ16">
        <v>1.5</v>
      </c>
      <c r="BK16">
        <v>19980901</v>
      </c>
      <c r="BL16">
        <v>0.8</v>
      </c>
      <c r="BN16" s="3">
        <v>35124</v>
      </c>
      <c r="BO16">
        <v>8.9</v>
      </c>
      <c r="BP16" t="s">
        <v>22</v>
      </c>
      <c r="BQ16" t="s">
        <v>22</v>
      </c>
      <c r="BS16" s="3">
        <v>35124</v>
      </c>
      <c r="BT16">
        <v>4</v>
      </c>
      <c r="BU16" t="s">
        <v>22</v>
      </c>
      <c r="BV16" t="s">
        <v>22</v>
      </c>
      <c r="BX16" s="3">
        <v>35124</v>
      </c>
      <c r="BY16">
        <v>2.8</v>
      </c>
      <c r="BZ16" t="s">
        <v>22</v>
      </c>
      <c r="CA16" t="s">
        <v>22</v>
      </c>
      <c r="CC16" s="3">
        <v>35124</v>
      </c>
      <c r="CD16">
        <v>0.31</v>
      </c>
      <c r="CE16" t="s">
        <v>22</v>
      </c>
      <c r="CF16" t="s">
        <v>22</v>
      </c>
      <c r="CH16" s="3">
        <v>35124</v>
      </c>
      <c r="CI16">
        <v>0</v>
      </c>
      <c r="CJ16" t="s">
        <v>22</v>
      </c>
      <c r="CK16" t="s">
        <v>22</v>
      </c>
      <c r="CM16" s="3">
        <v>35124</v>
      </c>
      <c r="CN16">
        <v>12.1</v>
      </c>
      <c r="CO16" t="s">
        <v>22</v>
      </c>
      <c r="CP16" t="s">
        <v>22</v>
      </c>
    </row>
    <row r="17" spans="1:94" x14ac:dyDescent="0.25">
      <c r="A17" s="3">
        <v>36616</v>
      </c>
      <c r="B17">
        <v>-659</v>
      </c>
      <c r="C17">
        <v>20000502</v>
      </c>
      <c r="D17">
        <v>-828</v>
      </c>
      <c r="F17" s="3">
        <v>35155</v>
      </c>
      <c r="G17">
        <v>6.8</v>
      </c>
      <c r="H17" t="s">
        <v>22</v>
      </c>
      <c r="I17" t="s">
        <v>22</v>
      </c>
      <c r="K17" s="3">
        <v>38107</v>
      </c>
      <c r="L17">
        <v>53.4</v>
      </c>
      <c r="M17" t="s">
        <v>22</v>
      </c>
      <c r="N17" t="s">
        <v>22</v>
      </c>
      <c r="P17" s="3">
        <v>36068</v>
      </c>
      <c r="Q17">
        <v>51.4</v>
      </c>
      <c r="R17" t="s">
        <v>22</v>
      </c>
      <c r="S17" t="s">
        <v>22</v>
      </c>
      <c r="U17" s="3">
        <v>35946</v>
      </c>
      <c r="V17">
        <v>2</v>
      </c>
      <c r="W17" t="s">
        <v>22</v>
      </c>
      <c r="X17" t="s">
        <v>22</v>
      </c>
      <c r="Z17" s="3">
        <v>37468</v>
      </c>
      <c r="AA17">
        <v>55.4</v>
      </c>
      <c r="AB17" t="s">
        <v>22</v>
      </c>
      <c r="AC17" t="s">
        <v>22</v>
      </c>
      <c r="AE17" s="3">
        <v>35946</v>
      </c>
      <c r="AF17">
        <v>-4</v>
      </c>
      <c r="AG17" t="s">
        <v>22</v>
      </c>
      <c r="AH17" t="s">
        <v>22</v>
      </c>
      <c r="AJ17" s="3">
        <v>40461</v>
      </c>
      <c r="AK17">
        <v>129.19999999999999</v>
      </c>
      <c r="AL17" t="s">
        <v>22</v>
      </c>
      <c r="AM17" t="s">
        <v>22</v>
      </c>
      <c r="AO17" s="3">
        <v>35155</v>
      </c>
      <c r="AP17">
        <v>-1.3</v>
      </c>
      <c r="AQ17" t="s">
        <v>22</v>
      </c>
      <c r="AR17" t="s">
        <v>22</v>
      </c>
      <c r="AT17" s="3">
        <v>36068</v>
      </c>
      <c r="AU17">
        <v>0.9</v>
      </c>
      <c r="AV17">
        <v>19981125</v>
      </c>
      <c r="AW17">
        <v>8.4</v>
      </c>
      <c r="AY17" s="3">
        <v>35155</v>
      </c>
      <c r="AZ17">
        <v>1.1000000000000001</v>
      </c>
      <c r="BA17" t="s">
        <v>22</v>
      </c>
      <c r="BB17" t="s">
        <v>22</v>
      </c>
      <c r="BD17" s="3">
        <v>36830</v>
      </c>
      <c r="BE17">
        <v>2.2999999999999998</v>
      </c>
      <c r="BF17" t="s">
        <v>22</v>
      </c>
      <c r="BG17" t="s">
        <v>22</v>
      </c>
      <c r="BI17" s="3">
        <v>36068</v>
      </c>
      <c r="BJ17">
        <v>1.7</v>
      </c>
      <c r="BK17">
        <v>19981201</v>
      </c>
      <c r="BL17">
        <v>1</v>
      </c>
      <c r="BN17" s="3">
        <v>35155</v>
      </c>
      <c r="BO17">
        <v>-1.6</v>
      </c>
      <c r="BP17" t="s">
        <v>22</v>
      </c>
      <c r="BQ17" t="s">
        <v>22</v>
      </c>
      <c r="BS17" s="3">
        <v>35155</v>
      </c>
      <c r="BT17">
        <v>-0.9</v>
      </c>
      <c r="BU17" t="s">
        <v>22</v>
      </c>
      <c r="BV17" t="s">
        <v>22</v>
      </c>
      <c r="BX17" s="3">
        <v>35155</v>
      </c>
      <c r="BY17">
        <v>6.5</v>
      </c>
      <c r="BZ17" t="s">
        <v>22</v>
      </c>
      <c r="CA17" t="s">
        <v>22</v>
      </c>
      <c r="CC17" s="3">
        <v>35155</v>
      </c>
      <c r="CD17">
        <v>-0.34</v>
      </c>
      <c r="CE17" t="s">
        <v>22</v>
      </c>
      <c r="CF17" t="s">
        <v>22</v>
      </c>
      <c r="CH17" s="3">
        <v>35155</v>
      </c>
      <c r="CI17">
        <v>0.1</v>
      </c>
      <c r="CJ17" t="s">
        <v>22</v>
      </c>
      <c r="CK17" t="s">
        <v>22</v>
      </c>
      <c r="CM17" s="3">
        <v>35155</v>
      </c>
      <c r="CN17">
        <v>-28.1</v>
      </c>
      <c r="CO17" t="s">
        <v>22</v>
      </c>
      <c r="CP17" t="s">
        <v>22</v>
      </c>
    </row>
    <row r="18" spans="1:94" x14ac:dyDescent="0.25">
      <c r="A18" s="3">
        <v>36646</v>
      </c>
      <c r="B18">
        <v>-407</v>
      </c>
      <c r="C18">
        <v>20000528</v>
      </c>
      <c r="D18">
        <v>-556</v>
      </c>
      <c r="F18" s="3">
        <v>35185</v>
      </c>
      <c r="G18">
        <v>10.8</v>
      </c>
      <c r="H18" t="s">
        <v>22</v>
      </c>
      <c r="I18" t="s">
        <v>22</v>
      </c>
      <c r="K18" s="3">
        <v>38138</v>
      </c>
      <c r="L18">
        <v>55.4</v>
      </c>
      <c r="M18" t="s">
        <v>22</v>
      </c>
      <c r="N18" t="s">
        <v>22</v>
      </c>
      <c r="P18" s="3">
        <v>36160</v>
      </c>
      <c r="Q18">
        <v>53.6</v>
      </c>
      <c r="R18" t="s">
        <v>22</v>
      </c>
      <c r="S18" t="s">
        <v>22</v>
      </c>
      <c r="U18" s="3">
        <v>35976</v>
      </c>
      <c r="V18">
        <v>0</v>
      </c>
      <c r="W18" t="s">
        <v>22</v>
      </c>
      <c r="X18" t="s">
        <v>22</v>
      </c>
      <c r="Z18" s="3">
        <v>37499</v>
      </c>
      <c r="AA18">
        <v>59</v>
      </c>
      <c r="AB18" t="s">
        <v>22</v>
      </c>
      <c r="AC18" t="s">
        <v>22</v>
      </c>
      <c r="AE18" s="3">
        <v>35976</v>
      </c>
      <c r="AF18">
        <v>-11</v>
      </c>
      <c r="AG18" t="s">
        <v>22</v>
      </c>
      <c r="AH18" t="s">
        <v>22</v>
      </c>
      <c r="AJ18" s="3">
        <v>40468</v>
      </c>
      <c r="AK18">
        <v>127.7</v>
      </c>
      <c r="AL18" t="s">
        <v>22</v>
      </c>
      <c r="AM18" t="s">
        <v>22</v>
      </c>
      <c r="AO18" s="3">
        <v>35185</v>
      </c>
      <c r="AP18">
        <v>-0.7</v>
      </c>
      <c r="AQ18" t="s">
        <v>22</v>
      </c>
      <c r="AR18" t="s">
        <v>22</v>
      </c>
      <c r="AT18" s="3">
        <v>36160</v>
      </c>
      <c r="AU18">
        <v>-2.7</v>
      </c>
      <c r="AV18">
        <v>19990224</v>
      </c>
      <c r="AW18">
        <v>-11.2</v>
      </c>
      <c r="AY18" s="3">
        <v>35185</v>
      </c>
      <c r="AZ18">
        <v>1</v>
      </c>
      <c r="BA18" t="s">
        <v>22</v>
      </c>
      <c r="BB18" t="s">
        <v>22</v>
      </c>
      <c r="BD18" s="3">
        <v>36860</v>
      </c>
      <c r="BE18">
        <v>1.5</v>
      </c>
      <c r="BF18" t="s">
        <v>22</v>
      </c>
      <c r="BG18" t="s">
        <v>22</v>
      </c>
      <c r="BI18" s="3">
        <v>36160</v>
      </c>
      <c r="BJ18">
        <v>1.4</v>
      </c>
      <c r="BK18">
        <v>19990302</v>
      </c>
      <c r="BL18">
        <v>1.1000000000000001</v>
      </c>
      <c r="BN18" s="3">
        <v>35185</v>
      </c>
      <c r="BO18">
        <v>0.2</v>
      </c>
      <c r="BP18" t="s">
        <v>22</v>
      </c>
      <c r="BQ18" t="s">
        <v>22</v>
      </c>
      <c r="BS18" s="3">
        <v>35185</v>
      </c>
      <c r="BT18">
        <v>-5.2</v>
      </c>
      <c r="BU18" t="s">
        <v>22</v>
      </c>
      <c r="BV18" t="s">
        <v>22</v>
      </c>
      <c r="BX18" s="3">
        <v>35185</v>
      </c>
      <c r="BY18">
        <v>-2.7</v>
      </c>
      <c r="BZ18" t="s">
        <v>22</v>
      </c>
      <c r="CA18" t="s">
        <v>22</v>
      </c>
      <c r="CC18" s="3">
        <v>35185</v>
      </c>
      <c r="CD18">
        <v>-0.02</v>
      </c>
      <c r="CE18" t="s">
        <v>22</v>
      </c>
      <c r="CF18" t="s">
        <v>22</v>
      </c>
      <c r="CH18" s="3">
        <v>35185</v>
      </c>
      <c r="CI18">
        <v>0.7</v>
      </c>
      <c r="CJ18" t="s">
        <v>22</v>
      </c>
      <c r="CK18" t="s">
        <v>22</v>
      </c>
      <c r="CM18" s="3">
        <v>35185</v>
      </c>
      <c r="CN18">
        <v>27.3</v>
      </c>
      <c r="CO18" t="s">
        <v>22</v>
      </c>
      <c r="CP18" t="s">
        <v>22</v>
      </c>
    </row>
    <row r="19" spans="1:94" x14ac:dyDescent="0.25">
      <c r="A19" s="3">
        <v>36677</v>
      </c>
      <c r="B19">
        <v>-1501</v>
      </c>
      <c r="C19">
        <v>20000629</v>
      </c>
      <c r="D19">
        <v>-1550</v>
      </c>
      <c r="F19" s="3">
        <v>35216</v>
      </c>
      <c r="G19">
        <v>10.3</v>
      </c>
      <c r="H19" t="s">
        <v>22</v>
      </c>
      <c r="I19" t="s">
        <v>22</v>
      </c>
      <c r="K19" s="3">
        <v>38168</v>
      </c>
      <c r="L19">
        <v>51.1</v>
      </c>
      <c r="M19" t="s">
        <v>22</v>
      </c>
      <c r="N19" t="s">
        <v>22</v>
      </c>
      <c r="P19" s="3">
        <v>36250</v>
      </c>
      <c r="Q19">
        <v>51.4</v>
      </c>
      <c r="R19" t="s">
        <v>22</v>
      </c>
      <c r="S19" t="s">
        <v>22</v>
      </c>
      <c r="U19" s="3">
        <v>36007</v>
      </c>
      <c r="V19">
        <v>-1</v>
      </c>
      <c r="W19" t="s">
        <v>22</v>
      </c>
      <c r="X19" t="s">
        <v>22</v>
      </c>
      <c r="Z19" s="3">
        <v>37529</v>
      </c>
      <c r="AA19">
        <v>56.1</v>
      </c>
      <c r="AB19" t="s">
        <v>22</v>
      </c>
      <c r="AC19" t="s">
        <v>22</v>
      </c>
      <c r="AE19" s="3">
        <v>36007</v>
      </c>
      <c r="AF19">
        <v>-1</v>
      </c>
      <c r="AG19" t="s">
        <v>22</v>
      </c>
      <c r="AH19" t="s">
        <v>22</v>
      </c>
      <c r="AJ19" s="3">
        <v>40475</v>
      </c>
      <c r="AK19">
        <v>130.1</v>
      </c>
      <c r="AL19" t="s">
        <v>22</v>
      </c>
      <c r="AM19" t="s">
        <v>22</v>
      </c>
      <c r="AO19" s="3">
        <v>35216</v>
      </c>
      <c r="AP19">
        <v>4.2</v>
      </c>
      <c r="AQ19" t="s">
        <v>22</v>
      </c>
      <c r="AR19" t="s">
        <v>22</v>
      </c>
      <c r="AT19" s="3">
        <v>36250</v>
      </c>
      <c r="AU19">
        <v>3.1</v>
      </c>
      <c r="AV19">
        <v>19990526</v>
      </c>
      <c r="AW19">
        <v>8.8000000000000007</v>
      </c>
      <c r="AY19" s="3">
        <v>35216</v>
      </c>
      <c r="AZ19">
        <v>0.6</v>
      </c>
      <c r="BA19" t="s">
        <v>22</v>
      </c>
      <c r="BB19" t="s">
        <v>22</v>
      </c>
      <c r="BD19" s="3">
        <v>36891</v>
      </c>
      <c r="BE19">
        <v>1.2</v>
      </c>
      <c r="BF19" t="s">
        <v>22</v>
      </c>
      <c r="BG19" t="s">
        <v>22</v>
      </c>
      <c r="BI19" s="3">
        <v>36250</v>
      </c>
      <c r="BJ19">
        <v>0.8</v>
      </c>
      <c r="BK19">
        <v>19990601</v>
      </c>
      <c r="BL19">
        <v>1.1000000000000001</v>
      </c>
      <c r="BN19" s="3">
        <v>35216</v>
      </c>
      <c r="BO19">
        <v>5.3</v>
      </c>
      <c r="BP19" t="s">
        <v>22</v>
      </c>
      <c r="BQ19" t="s">
        <v>22</v>
      </c>
      <c r="BS19" s="3">
        <v>35216</v>
      </c>
      <c r="BT19">
        <v>-0.2</v>
      </c>
      <c r="BU19" t="s">
        <v>22</v>
      </c>
      <c r="BV19" t="s">
        <v>22</v>
      </c>
      <c r="BX19" s="3">
        <v>35216</v>
      </c>
      <c r="BY19">
        <v>-0.1</v>
      </c>
      <c r="BZ19" t="s">
        <v>22</v>
      </c>
      <c r="CA19" t="s">
        <v>22</v>
      </c>
      <c r="CC19" s="3">
        <v>35216</v>
      </c>
      <c r="CD19">
        <v>0.01</v>
      </c>
      <c r="CE19" t="s">
        <v>22</v>
      </c>
      <c r="CF19" t="s">
        <v>22</v>
      </c>
      <c r="CH19" s="3">
        <v>35216</v>
      </c>
      <c r="CI19">
        <v>-0.1</v>
      </c>
      <c r="CJ19" t="s">
        <v>22</v>
      </c>
      <c r="CK19" t="s">
        <v>22</v>
      </c>
      <c r="CM19" s="3">
        <v>35216</v>
      </c>
      <c r="CN19">
        <v>10</v>
      </c>
      <c r="CO19" t="s">
        <v>22</v>
      </c>
      <c r="CP19" t="s">
        <v>22</v>
      </c>
    </row>
    <row r="20" spans="1:94" x14ac:dyDescent="0.25">
      <c r="A20" s="3">
        <v>36707</v>
      </c>
      <c r="B20">
        <v>-1334</v>
      </c>
      <c r="C20">
        <v>20000730</v>
      </c>
      <c r="D20">
        <v>-1320</v>
      </c>
      <c r="F20" s="3">
        <v>35246</v>
      </c>
      <c r="G20">
        <v>8.1999999999999993</v>
      </c>
      <c r="H20" t="s">
        <v>22</v>
      </c>
      <c r="I20" t="s">
        <v>22</v>
      </c>
      <c r="K20" s="3">
        <v>38199</v>
      </c>
      <c r="L20">
        <v>55</v>
      </c>
      <c r="M20" t="s">
        <v>22</v>
      </c>
      <c r="N20" t="s">
        <v>22</v>
      </c>
      <c r="P20" s="3">
        <v>36341</v>
      </c>
      <c r="Q20">
        <v>56.3</v>
      </c>
      <c r="R20" t="s">
        <v>22</v>
      </c>
      <c r="S20" t="s">
        <v>22</v>
      </c>
      <c r="U20" s="3">
        <v>36038</v>
      </c>
      <c r="V20">
        <v>-1</v>
      </c>
      <c r="W20" t="s">
        <v>22</v>
      </c>
      <c r="X20" t="s">
        <v>22</v>
      </c>
      <c r="Z20" s="3">
        <v>37560</v>
      </c>
      <c r="AA20">
        <v>56.8</v>
      </c>
      <c r="AB20" t="s">
        <v>22</v>
      </c>
      <c r="AC20" t="s">
        <v>22</v>
      </c>
      <c r="AE20" s="3">
        <v>36038</v>
      </c>
      <c r="AF20">
        <v>-3</v>
      </c>
      <c r="AG20" t="s">
        <v>22</v>
      </c>
      <c r="AH20" t="s">
        <v>22</v>
      </c>
      <c r="AJ20" s="3">
        <v>40482</v>
      </c>
      <c r="AK20">
        <v>127.8</v>
      </c>
      <c r="AL20" t="s">
        <v>22</v>
      </c>
      <c r="AM20" t="s">
        <v>22</v>
      </c>
      <c r="AO20" s="3">
        <v>35246</v>
      </c>
      <c r="AP20">
        <v>-1.9</v>
      </c>
      <c r="AQ20" t="s">
        <v>22</v>
      </c>
      <c r="AR20" t="s">
        <v>22</v>
      </c>
      <c r="AT20" s="3">
        <v>36341</v>
      </c>
      <c r="AU20">
        <v>-7.1</v>
      </c>
      <c r="AV20">
        <v>19990825</v>
      </c>
      <c r="AW20">
        <v>-15.8</v>
      </c>
      <c r="AY20" s="3">
        <v>35246</v>
      </c>
      <c r="AZ20">
        <v>0.9</v>
      </c>
      <c r="BA20" t="s">
        <v>22</v>
      </c>
      <c r="BB20" t="s">
        <v>22</v>
      </c>
      <c r="BD20" s="3">
        <v>36922</v>
      </c>
      <c r="BE20">
        <v>3.4</v>
      </c>
      <c r="BF20" t="s">
        <v>22</v>
      </c>
      <c r="BG20" t="s">
        <v>22</v>
      </c>
      <c r="BI20" s="3">
        <v>36341</v>
      </c>
      <c r="BJ20">
        <v>0.6</v>
      </c>
      <c r="BK20">
        <v>19990831</v>
      </c>
      <c r="BL20">
        <v>0.2</v>
      </c>
      <c r="BN20" s="3">
        <v>35246</v>
      </c>
      <c r="BO20">
        <v>-5.2</v>
      </c>
      <c r="BP20" t="s">
        <v>22</v>
      </c>
      <c r="BQ20" t="s">
        <v>22</v>
      </c>
      <c r="BS20" s="3">
        <v>35246</v>
      </c>
      <c r="BT20">
        <v>0.7</v>
      </c>
      <c r="BU20" t="s">
        <v>22</v>
      </c>
      <c r="BV20" t="s">
        <v>22</v>
      </c>
      <c r="BX20" s="3">
        <v>35246</v>
      </c>
      <c r="BY20">
        <v>-2.2999999999999998</v>
      </c>
      <c r="BZ20" t="s">
        <v>22</v>
      </c>
      <c r="CA20" t="s">
        <v>22</v>
      </c>
      <c r="CC20" s="3">
        <v>35246</v>
      </c>
      <c r="CD20">
        <v>-0.13</v>
      </c>
      <c r="CE20" t="s">
        <v>22</v>
      </c>
      <c r="CF20" t="s">
        <v>22</v>
      </c>
      <c r="CH20" s="3">
        <v>35246</v>
      </c>
      <c r="CI20">
        <v>1.3</v>
      </c>
      <c r="CJ20" t="s">
        <v>22</v>
      </c>
      <c r="CK20" t="s">
        <v>22</v>
      </c>
      <c r="CM20" s="3">
        <v>35246</v>
      </c>
      <c r="CN20">
        <v>-0.4</v>
      </c>
      <c r="CO20" t="s">
        <v>22</v>
      </c>
      <c r="CP20" t="s">
        <v>22</v>
      </c>
    </row>
    <row r="21" spans="1:94" x14ac:dyDescent="0.25">
      <c r="A21" s="3">
        <v>36738</v>
      </c>
      <c r="B21">
        <v>-740</v>
      </c>
      <c r="C21">
        <v>20000828</v>
      </c>
      <c r="D21">
        <v>-537</v>
      </c>
      <c r="F21" s="3">
        <v>35277</v>
      </c>
      <c r="G21">
        <v>6.4</v>
      </c>
      <c r="H21" t="s">
        <v>22</v>
      </c>
      <c r="I21" t="s">
        <v>22</v>
      </c>
      <c r="K21" s="3">
        <v>38230</v>
      </c>
      <c r="L21">
        <v>53.6</v>
      </c>
      <c r="M21" t="s">
        <v>22</v>
      </c>
      <c r="N21" t="s">
        <v>22</v>
      </c>
      <c r="P21" s="3">
        <v>36433</v>
      </c>
      <c r="Q21">
        <v>55.4</v>
      </c>
      <c r="R21" t="s">
        <v>22</v>
      </c>
      <c r="S21" t="s">
        <v>22</v>
      </c>
      <c r="U21" s="3">
        <v>36068</v>
      </c>
      <c r="V21">
        <v>2</v>
      </c>
      <c r="W21" t="s">
        <v>22</v>
      </c>
      <c r="X21" t="s">
        <v>22</v>
      </c>
      <c r="Z21" s="3">
        <v>37590</v>
      </c>
      <c r="AA21">
        <v>57.2</v>
      </c>
      <c r="AB21" t="s">
        <v>22</v>
      </c>
      <c r="AC21" t="s">
        <v>22</v>
      </c>
      <c r="AE21" s="3">
        <v>36068</v>
      </c>
      <c r="AF21">
        <v>-2</v>
      </c>
      <c r="AG21" t="s">
        <v>22</v>
      </c>
      <c r="AH21" t="s">
        <v>22</v>
      </c>
      <c r="AJ21" s="3">
        <v>40489</v>
      </c>
      <c r="AK21">
        <v>126</v>
      </c>
      <c r="AL21" t="s">
        <v>22</v>
      </c>
      <c r="AM21" t="s">
        <v>22</v>
      </c>
      <c r="AO21" s="3">
        <v>35277</v>
      </c>
      <c r="AP21">
        <v>-1</v>
      </c>
      <c r="AQ21" t="s">
        <v>22</v>
      </c>
      <c r="AR21" t="s">
        <v>22</v>
      </c>
      <c r="AT21" s="3">
        <v>36433</v>
      </c>
      <c r="AU21">
        <v>7.3</v>
      </c>
      <c r="AV21">
        <v>19991124</v>
      </c>
      <c r="AW21">
        <v>15</v>
      </c>
      <c r="AY21" s="3">
        <v>35277</v>
      </c>
      <c r="AZ21">
        <v>1.3</v>
      </c>
      <c r="BA21" t="s">
        <v>22</v>
      </c>
      <c r="BB21" t="s">
        <v>22</v>
      </c>
      <c r="BD21" s="3">
        <v>36950</v>
      </c>
      <c r="BE21">
        <v>-8.5</v>
      </c>
      <c r="BF21" t="s">
        <v>22</v>
      </c>
      <c r="BG21" t="s">
        <v>22</v>
      </c>
      <c r="BI21" s="3">
        <v>36433</v>
      </c>
      <c r="BJ21">
        <v>1</v>
      </c>
      <c r="BK21">
        <v>19991215</v>
      </c>
      <c r="BL21">
        <v>1.6</v>
      </c>
      <c r="BN21" s="3">
        <v>35277</v>
      </c>
      <c r="BO21">
        <v>7.3</v>
      </c>
      <c r="BP21" t="s">
        <v>22</v>
      </c>
      <c r="BQ21" t="s">
        <v>22</v>
      </c>
      <c r="BS21" s="3">
        <v>35277</v>
      </c>
      <c r="BT21">
        <v>5.8</v>
      </c>
      <c r="BU21" t="s">
        <v>22</v>
      </c>
      <c r="BV21" t="s">
        <v>22</v>
      </c>
      <c r="BX21" s="3">
        <v>35277</v>
      </c>
      <c r="BY21">
        <v>-5.6</v>
      </c>
      <c r="BZ21" t="s">
        <v>22</v>
      </c>
      <c r="CA21" t="s">
        <v>22</v>
      </c>
      <c r="CC21" s="3">
        <v>35277</v>
      </c>
      <c r="CD21">
        <v>-0.24</v>
      </c>
      <c r="CE21" t="s">
        <v>22</v>
      </c>
      <c r="CF21" t="s">
        <v>22</v>
      </c>
      <c r="CH21" s="3">
        <v>35277</v>
      </c>
      <c r="CI21">
        <v>0.2</v>
      </c>
      <c r="CJ21" t="s">
        <v>22</v>
      </c>
      <c r="CK21" t="s">
        <v>22</v>
      </c>
      <c r="CM21" s="3">
        <v>35277</v>
      </c>
      <c r="CN21">
        <v>2.9</v>
      </c>
      <c r="CO21" t="s">
        <v>22</v>
      </c>
      <c r="CP21" t="s">
        <v>22</v>
      </c>
    </row>
    <row r="22" spans="1:94" x14ac:dyDescent="0.25">
      <c r="A22" s="3">
        <v>36769</v>
      </c>
      <c r="B22">
        <v>-1100</v>
      </c>
      <c r="C22">
        <v>20000928</v>
      </c>
      <c r="D22">
        <v>-1313</v>
      </c>
      <c r="F22" s="3">
        <v>35308</v>
      </c>
      <c r="G22">
        <v>2.9</v>
      </c>
      <c r="H22" t="s">
        <v>22</v>
      </c>
      <c r="I22" t="s">
        <v>22</v>
      </c>
      <c r="K22" s="3">
        <v>38260</v>
      </c>
      <c r="L22">
        <v>55.1</v>
      </c>
      <c r="M22" t="s">
        <v>22</v>
      </c>
      <c r="N22" t="s">
        <v>22</v>
      </c>
      <c r="P22" s="3">
        <v>36525</v>
      </c>
      <c r="Q22">
        <v>51.4</v>
      </c>
      <c r="R22" t="s">
        <v>22</v>
      </c>
      <c r="S22" t="s">
        <v>22</v>
      </c>
      <c r="U22" s="3">
        <v>36099</v>
      </c>
      <c r="V22">
        <v>8</v>
      </c>
      <c r="W22" t="s">
        <v>22</v>
      </c>
      <c r="X22" t="s">
        <v>22</v>
      </c>
      <c r="Z22" s="3">
        <v>37621</v>
      </c>
      <c r="AA22">
        <v>56</v>
      </c>
      <c r="AB22" t="s">
        <v>22</v>
      </c>
      <c r="AC22" t="s">
        <v>22</v>
      </c>
      <c r="AE22" s="3">
        <v>36099</v>
      </c>
      <c r="AF22">
        <v>3</v>
      </c>
      <c r="AG22" t="s">
        <v>22</v>
      </c>
      <c r="AH22" t="s">
        <v>22</v>
      </c>
      <c r="AJ22" s="3">
        <v>40496</v>
      </c>
      <c r="AK22">
        <v>118.2</v>
      </c>
      <c r="AL22" t="s">
        <v>22</v>
      </c>
      <c r="AM22" t="s">
        <v>22</v>
      </c>
      <c r="AO22" s="3">
        <v>35308</v>
      </c>
      <c r="AP22">
        <v>1.7</v>
      </c>
      <c r="AQ22" t="s">
        <v>22</v>
      </c>
      <c r="AR22" t="s">
        <v>22</v>
      </c>
      <c r="AT22" s="3">
        <v>36525</v>
      </c>
      <c r="AU22">
        <v>-4.7</v>
      </c>
      <c r="AV22">
        <v>20000223</v>
      </c>
      <c r="AW22">
        <v>-8.9</v>
      </c>
      <c r="AY22" s="3">
        <v>35308</v>
      </c>
      <c r="AZ22">
        <v>0.6</v>
      </c>
      <c r="BA22" t="s">
        <v>22</v>
      </c>
      <c r="BB22" t="s">
        <v>22</v>
      </c>
      <c r="BD22" s="3">
        <v>36981</v>
      </c>
      <c r="BE22">
        <v>-0.5</v>
      </c>
      <c r="BF22" t="s">
        <v>22</v>
      </c>
      <c r="BG22" t="s">
        <v>22</v>
      </c>
      <c r="BI22" s="3">
        <v>36525</v>
      </c>
      <c r="BJ22">
        <v>1.2</v>
      </c>
      <c r="BK22">
        <v>20000314</v>
      </c>
      <c r="BL22">
        <v>1</v>
      </c>
      <c r="BN22" s="3">
        <v>35308</v>
      </c>
      <c r="BO22">
        <v>0.3</v>
      </c>
      <c r="BP22" t="s">
        <v>22</v>
      </c>
      <c r="BQ22" t="s">
        <v>22</v>
      </c>
      <c r="BS22" s="3">
        <v>35308</v>
      </c>
      <c r="BT22">
        <v>2.2000000000000002</v>
      </c>
      <c r="BU22" t="s">
        <v>22</v>
      </c>
      <c r="BV22" t="s">
        <v>22</v>
      </c>
      <c r="BX22" s="3">
        <v>35308</v>
      </c>
      <c r="BY22">
        <v>0.9</v>
      </c>
      <c r="BZ22" t="s">
        <v>22</v>
      </c>
      <c r="CA22" t="s">
        <v>22</v>
      </c>
      <c r="CC22" s="3">
        <v>35308</v>
      </c>
      <c r="CD22">
        <v>0.15</v>
      </c>
      <c r="CE22" t="s">
        <v>22</v>
      </c>
      <c r="CF22" t="s">
        <v>22</v>
      </c>
      <c r="CH22" s="3">
        <v>35308</v>
      </c>
      <c r="CI22">
        <v>-0.4</v>
      </c>
      <c r="CJ22" t="s">
        <v>22</v>
      </c>
      <c r="CK22" t="s">
        <v>22</v>
      </c>
      <c r="CM22" s="3">
        <v>35308</v>
      </c>
      <c r="CN22">
        <v>-2.6</v>
      </c>
      <c r="CO22" t="s">
        <v>22</v>
      </c>
      <c r="CP22" t="s">
        <v>22</v>
      </c>
    </row>
    <row r="23" spans="1:94" x14ac:dyDescent="0.25">
      <c r="A23" s="3">
        <v>36799</v>
      </c>
      <c r="B23">
        <v>1123</v>
      </c>
      <c r="C23">
        <v>20001030</v>
      </c>
      <c r="D23">
        <v>677</v>
      </c>
      <c r="F23" s="3">
        <v>35338</v>
      </c>
      <c r="G23">
        <v>1</v>
      </c>
      <c r="H23" t="s">
        <v>22</v>
      </c>
      <c r="I23" t="s">
        <v>22</v>
      </c>
      <c r="K23" s="3">
        <v>38291</v>
      </c>
      <c r="L23">
        <v>53.5</v>
      </c>
      <c r="M23" t="s">
        <v>22</v>
      </c>
      <c r="N23" t="s">
        <v>22</v>
      </c>
      <c r="P23" s="3">
        <v>36616</v>
      </c>
      <c r="Q23">
        <v>51.2</v>
      </c>
      <c r="R23" t="s">
        <v>22</v>
      </c>
      <c r="S23" t="s">
        <v>22</v>
      </c>
      <c r="U23" s="3">
        <v>36129</v>
      </c>
      <c r="V23">
        <v>6</v>
      </c>
      <c r="W23" t="s">
        <v>22</v>
      </c>
      <c r="X23" t="s">
        <v>22</v>
      </c>
      <c r="Z23" s="3">
        <v>37652</v>
      </c>
      <c r="AA23">
        <v>54.2</v>
      </c>
      <c r="AB23" t="s">
        <v>22</v>
      </c>
      <c r="AC23" t="s">
        <v>22</v>
      </c>
      <c r="AE23" s="3">
        <v>36129</v>
      </c>
      <c r="AF23">
        <v>3</v>
      </c>
      <c r="AG23" t="s">
        <v>22</v>
      </c>
      <c r="AH23" t="s">
        <v>22</v>
      </c>
      <c r="AJ23" s="3">
        <v>40503</v>
      </c>
      <c r="AK23">
        <v>122.9</v>
      </c>
      <c r="AL23" t="s">
        <v>22</v>
      </c>
      <c r="AM23" t="s">
        <v>22</v>
      </c>
      <c r="AO23" s="3">
        <v>35338</v>
      </c>
      <c r="AP23">
        <v>-0.8</v>
      </c>
      <c r="AQ23" t="s">
        <v>22</v>
      </c>
      <c r="AR23" t="s">
        <v>22</v>
      </c>
      <c r="AT23" s="3">
        <v>36616</v>
      </c>
      <c r="AU23">
        <v>7.5</v>
      </c>
      <c r="AV23">
        <v>20000525</v>
      </c>
      <c r="AW23">
        <v>9.4</v>
      </c>
      <c r="AY23" s="3">
        <v>35338</v>
      </c>
      <c r="AZ23">
        <v>0.8</v>
      </c>
      <c r="BA23" t="s">
        <v>22</v>
      </c>
      <c r="BB23" t="s">
        <v>22</v>
      </c>
      <c r="BD23" s="3">
        <v>37011</v>
      </c>
      <c r="BE23">
        <v>-3.2</v>
      </c>
      <c r="BF23" t="s">
        <v>22</v>
      </c>
      <c r="BG23" t="s">
        <v>22</v>
      </c>
      <c r="BI23" s="3">
        <v>36616</v>
      </c>
      <c r="BJ23">
        <v>1.2</v>
      </c>
      <c r="BK23">
        <v>20000613</v>
      </c>
      <c r="BL23">
        <v>1.1000000000000001</v>
      </c>
      <c r="BN23" s="3">
        <v>35338</v>
      </c>
      <c r="BO23">
        <v>-8.1999999999999993</v>
      </c>
      <c r="BP23" t="s">
        <v>22</v>
      </c>
      <c r="BQ23" t="s">
        <v>22</v>
      </c>
      <c r="BS23" s="3">
        <v>35338</v>
      </c>
      <c r="BT23">
        <v>5.2</v>
      </c>
      <c r="BU23" t="s">
        <v>22</v>
      </c>
      <c r="BV23" t="s">
        <v>22</v>
      </c>
      <c r="BX23" s="3">
        <v>35338</v>
      </c>
      <c r="BY23">
        <v>-0.2</v>
      </c>
      <c r="BZ23" t="s">
        <v>22</v>
      </c>
      <c r="CA23" t="s">
        <v>22</v>
      </c>
      <c r="CC23" s="3">
        <v>35338</v>
      </c>
      <c r="CD23">
        <v>-0.01</v>
      </c>
      <c r="CE23" t="s">
        <v>22</v>
      </c>
      <c r="CF23" t="s">
        <v>22</v>
      </c>
      <c r="CH23" s="3">
        <v>35338</v>
      </c>
      <c r="CI23">
        <v>-1</v>
      </c>
      <c r="CJ23" t="s">
        <v>22</v>
      </c>
      <c r="CK23" t="s">
        <v>22</v>
      </c>
      <c r="CM23" s="3">
        <v>35338</v>
      </c>
      <c r="CN23">
        <v>-10.8</v>
      </c>
      <c r="CO23" t="s">
        <v>22</v>
      </c>
      <c r="CP23" t="s">
        <v>22</v>
      </c>
    </row>
    <row r="24" spans="1:94" x14ac:dyDescent="0.25">
      <c r="A24" s="3">
        <v>36830</v>
      </c>
      <c r="B24">
        <v>-294</v>
      </c>
      <c r="C24">
        <v>20001128</v>
      </c>
      <c r="D24">
        <v>324</v>
      </c>
      <c r="F24" s="3">
        <v>35369</v>
      </c>
      <c r="G24">
        <v>4.5</v>
      </c>
      <c r="H24" t="s">
        <v>22</v>
      </c>
      <c r="I24" t="s">
        <v>22</v>
      </c>
      <c r="K24" s="3">
        <v>38321</v>
      </c>
      <c r="L24">
        <v>55.7</v>
      </c>
      <c r="M24" t="s">
        <v>22</v>
      </c>
      <c r="N24" t="s">
        <v>22</v>
      </c>
      <c r="P24" s="3">
        <v>36707</v>
      </c>
      <c r="Q24">
        <v>50.2</v>
      </c>
      <c r="R24" t="s">
        <v>22</v>
      </c>
      <c r="S24" t="s">
        <v>22</v>
      </c>
      <c r="U24" s="3">
        <v>36160</v>
      </c>
      <c r="V24">
        <v>11</v>
      </c>
      <c r="W24" t="s">
        <v>22</v>
      </c>
      <c r="X24" t="s">
        <v>22</v>
      </c>
      <c r="Z24" s="3">
        <v>37680</v>
      </c>
      <c r="AA24">
        <v>55.7</v>
      </c>
      <c r="AB24" t="s">
        <v>22</v>
      </c>
      <c r="AC24" t="s">
        <v>22</v>
      </c>
      <c r="AE24" s="3">
        <v>36160</v>
      </c>
      <c r="AF24">
        <v>3</v>
      </c>
      <c r="AG24" t="s">
        <v>22</v>
      </c>
      <c r="AH24" t="s">
        <v>22</v>
      </c>
      <c r="AJ24" s="3">
        <v>40510</v>
      </c>
      <c r="AK24">
        <v>120.6</v>
      </c>
      <c r="AL24" t="s">
        <v>22</v>
      </c>
      <c r="AM24" t="s">
        <v>22</v>
      </c>
      <c r="AO24" s="3">
        <v>35369</v>
      </c>
      <c r="AP24">
        <v>-1.2</v>
      </c>
      <c r="AQ24" t="s">
        <v>22</v>
      </c>
      <c r="AR24" t="s">
        <v>22</v>
      </c>
      <c r="AT24" s="3">
        <v>36707</v>
      </c>
      <c r="AU24">
        <v>1.5</v>
      </c>
      <c r="AV24">
        <v>20000830</v>
      </c>
      <c r="AW24">
        <v>-2.1</v>
      </c>
      <c r="AY24" s="3">
        <v>35369</v>
      </c>
      <c r="AZ24">
        <v>0.8</v>
      </c>
      <c r="BA24" t="s">
        <v>22</v>
      </c>
      <c r="BB24" t="s">
        <v>22</v>
      </c>
      <c r="BD24" s="3">
        <v>37042</v>
      </c>
      <c r="BE24">
        <v>-2.9</v>
      </c>
      <c r="BF24" t="s">
        <v>22</v>
      </c>
      <c r="BG24" t="s">
        <v>22</v>
      </c>
      <c r="BI24" s="3">
        <v>36707</v>
      </c>
      <c r="BJ24">
        <v>0.6</v>
      </c>
      <c r="BK24">
        <v>20000912</v>
      </c>
      <c r="BL24">
        <v>0.7</v>
      </c>
      <c r="BN24" s="3">
        <v>35369</v>
      </c>
      <c r="BO24">
        <v>12.7</v>
      </c>
      <c r="BP24" t="s">
        <v>22</v>
      </c>
      <c r="BQ24" t="s">
        <v>22</v>
      </c>
      <c r="BS24" s="3">
        <v>35369</v>
      </c>
      <c r="BT24">
        <v>-8.3000000000000007</v>
      </c>
      <c r="BU24" t="s">
        <v>22</v>
      </c>
      <c r="BV24" t="s">
        <v>22</v>
      </c>
      <c r="BX24" s="3">
        <v>35369</v>
      </c>
      <c r="BY24">
        <v>-1.3</v>
      </c>
      <c r="BZ24" t="s">
        <v>22</v>
      </c>
      <c r="CA24" t="s">
        <v>22</v>
      </c>
      <c r="CC24" s="3">
        <v>35369</v>
      </c>
      <c r="CD24">
        <v>-0.03</v>
      </c>
      <c r="CE24" t="s">
        <v>22</v>
      </c>
      <c r="CF24" t="s">
        <v>22</v>
      </c>
      <c r="CH24" s="3">
        <v>35369</v>
      </c>
      <c r="CI24">
        <v>0.4</v>
      </c>
      <c r="CJ24" t="s">
        <v>22</v>
      </c>
      <c r="CK24" t="s">
        <v>22</v>
      </c>
      <c r="CM24" s="3">
        <v>35369</v>
      </c>
      <c r="CN24">
        <v>13.7</v>
      </c>
      <c r="CO24" t="s">
        <v>22</v>
      </c>
      <c r="CP24" t="s">
        <v>22</v>
      </c>
    </row>
    <row r="25" spans="1:94" x14ac:dyDescent="0.25">
      <c r="A25" s="3">
        <v>36860</v>
      </c>
      <c r="B25">
        <v>-385</v>
      </c>
      <c r="C25">
        <v>20010103</v>
      </c>
      <c r="D25">
        <v>-45</v>
      </c>
      <c r="F25" s="3">
        <v>35399</v>
      </c>
      <c r="G25">
        <v>1.3</v>
      </c>
      <c r="H25" t="s">
        <v>22</v>
      </c>
      <c r="I25" t="s">
        <v>22</v>
      </c>
      <c r="K25" s="3">
        <v>38352</v>
      </c>
      <c r="L25">
        <v>60.5</v>
      </c>
      <c r="M25" t="s">
        <v>22</v>
      </c>
      <c r="N25" t="s">
        <v>22</v>
      </c>
      <c r="P25" s="3">
        <v>36799</v>
      </c>
      <c r="Q25">
        <v>48.6</v>
      </c>
      <c r="R25" t="s">
        <v>22</v>
      </c>
      <c r="S25" t="s">
        <v>22</v>
      </c>
      <c r="U25" s="3">
        <v>36191</v>
      </c>
      <c r="V25">
        <v>8</v>
      </c>
      <c r="W25" t="s">
        <v>22</v>
      </c>
      <c r="X25" t="s">
        <v>22</v>
      </c>
      <c r="Z25" s="3">
        <v>37711</v>
      </c>
      <c r="AA25">
        <v>51</v>
      </c>
      <c r="AB25" t="s">
        <v>22</v>
      </c>
      <c r="AC25" t="s">
        <v>22</v>
      </c>
      <c r="AE25" s="3">
        <v>36191</v>
      </c>
      <c r="AF25">
        <v>9</v>
      </c>
      <c r="AG25" t="s">
        <v>22</v>
      </c>
      <c r="AH25" t="s">
        <v>22</v>
      </c>
      <c r="AJ25" s="3">
        <v>40517</v>
      </c>
      <c r="AK25">
        <v>120.9</v>
      </c>
      <c r="AL25" t="s">
        <v>22</v>
      </c>
      <c r="AM25" t="s">
        <v>22</v>
      </c>
      <c r="AO25" s="3">
        <v>35399</v>
      </c>
      <c r="AP25">
        <v>0</v>
      </c>
      <c r="AQ25" t="s">
        <v>22</v>
      </c>
      <c r="AR25" t="s">
        <v>22</v>
      </c>
      <c r="AT25" s="3">
        <v>36799</v>
      </c>
      <c r="AU25">
        <v>-2.7</v>
      </c>
      <c r="AV25">
        <v>20001205</v>
      </c>
      <c r="AW25">
        <v>0.6</v>
      </c>
      <c r="AY25" s="3">
        <v>35399</v>
      </c>
      <c r="AZ25">
        <v>0.5</v>
      </c>
      <c r="BA25" t="s">
        <v>22</v>
      </c>
      <c r="BB25" t="s">
        <v>22</v>
      </c>
      <c r="BD25" s="3">
        <v>37072</v>
      </c>
      <c r="BE25">
        <v>-1.5</v>
      </c>
      <c r="BF25" t="s">
        <v>22</v>
      </c>
      <c r="BG25" t="s">
        <v>22</v>
      </c>
      <c r="BI25" s="3">
        <v>36799</v>
      </c>
      <c r="BJ25">
        <v>0</v>
      </c>
      <c r="BK25">
        <v>20001212</v>
      </c>
      <c r="BL25">
        <v>0.6</v>
      </c>
      <c r="BN25" s="3">
        <v>35399</v>
      </c>
      <c r="BO25">
        <v>-3.2</v>
      </c>
      <c r="BP25" t="s">
        <v>22</v>
      </c>
      <c r="BQ25" t="s">
        <v>22</v>
      </c>
      <c r="BS25" s="3">
        <v>35399</v>
      </c>
      <c r="BT25">
        <v>-1.7</v>
      </c>
      <c r="BU25" t="s">
        <v>22</v>
      </c>
      <c r="BV25" t="s">
        <v>22</v>
      </c>
      <c r="BX25" s="3">
        <v>35399</v>
      </c>
      <c r="BY25">
        <v>4.9000000000000004</v>
      </c>
      <c r="BZ25" t="s">
        <v>22</v>
      </c>
      <c r="CA25" t="s">
        <v>22</v>
      </c>
      <c r="CC25" s="3">
        <v>35399</v>
      </c>
      <c r="CD25">
        <v>0.11</v>
      </c>
      <c r="CE25" t="s">
        <v>22</v>
      </c>
      <c r="CF25" t="s">
        <v>22</v>
      </c>
      <c r="CH25" s="3">
        <v>35399</v>
      </c>
      <c r="CI25">
        <v>0.4</v>
      </c>
      <c r="CJ25" t="s">
        <v>22</v>
      </c>
      <c r="CK25" t="s">
        <v>22</v>
      </c>
      <c r="CM25" s="3">
        <v>35399</v>
      </c>
      <c r="CN25">
        <v>-7.4</v>
      </c>
      <c r="CO25" t="s">
        <v>22</v>
      </c>
      <c r="CP25" t="s">
        <v>22</v>
      </c>
    </row>
    <row r="26" spans="1:94" x14ac:dyDescent="0.25">
      <c r="A26" s="3">
        <v>36891</v>
      </c>
      <c r="B26">
        <v>-289</v>
      </c>
      <c r="C26">
        <v>20010130</v>
      </c>
      <c r="D26">
        <v>-500</v>
      </c>
      <c r="F26" s="3">
        <v>35430</v>
      </c>
      <c r="G26">
        <v>1.7</v>
      </c>
      <c r="H26" t="s">
        <v>22</v>
      </c>
      <c r="I26" t="s">
        <v>22</v>
      </c>
      <c r="K26" s="3">
        <v>38383</v>
      </c>
      <c r="L26">
        <v>52.5</v>
      </c>
      <c r="M26" t="s">
        <v>22</v>
      </c>
      <c r="N26" t="s">
        <v>22</v>
      </c>
      <c r="P26" s="3">
        <v>36891</v>
      </c>
      <c r="Q26">
        <v>45.5</v>
      </c>
      <c r="R26" t="s">
        <v>22</v>
      </c>
      <c r="S26" t="s">
        <v>22</v>
      </c>
      <c r="U26" s="3">
        <v>36219</v>
      </c>
      <c r="V26">
        <v>12</v>
      </c>
      <c r="W26" t="s">
        <v>22</v>
      </c>
      <c r="X26" t="s">
        <v>22</v>
      </c>
      <c r="Z26" s="3">
        <v>37741</v>
      </c>
      <c r="AA26">
        <v>54</v>
      </c>
      <c r="AB26" t="s">
        <v>22</v>
      </c>
      <c r="AC26" t="s">
        <v>22</v>
      </c>
      <c r="AE26" s="3">
        <v>36219</v>
      </c>
      <c r="AF26">
        <v>6</v>
      </c>
      <c r="AG26" t="s">
        <v>22</v>
      </c>
      <c r="AH26" t="s">
        <v>22</v>
      </c>
      <c r="AJ26" s="3">
        <v>40524</v>
      </c>
      <c r="AK26">
        <v>119.3</v>
      </c>
      <c r="AL26" t="s">
        <v>22</v>
      </c>
      <c r="AM26" t="s">
        <v>22</v>
      </c>
      <c r="AO26" s="3">
        <v>35430</v>
      </c>
      <c r="AP26">
        <v>-1.1000000000000001</v>
      </c>
      <c r="AQ26" t="s">
        <v>22</v>
      </c>
      <c r="AR26" t="s">
        <v>22</v>
      </c>
      <c r="AT26" s="3">
        <v>36891</v>
      </c>
      <c r="AU26">
        <v>-4.9000000000000004</v>
      </c>
      <c r="AV26">
        <v>20010301</v>
      </c>
      <c r="AW26">
        <v>-5.2</v>
      </c>
      <c r="AY26" s="3">
        <v>35430</v>
      </c>
      <c r="AZ26">
        <v>0.7</v>
      </c>
      <c r="BA26" t="s">
        <v>22</v>
      </c>
      <c r="BB26" t="s">
        <v>22</v>
      </c>
      <c r="BD26" s="3">
        <v>37103</v>
      </c>
      <c r="BE26">
        <v>-0.7</v>
      </c>
      <c r="BF26" t="s">
        <v>22</v>
      </c>
      <c r="BG26" t="s">
        <v>22</v>
      </c>
      <c r="BI26" s="3">
        <v>36891</v>
      </c>
      <c r="BJ26">
        <v>-0.3</v>
      </c>
      <c r="BK26">
        <v>20010306</v>
      </c>
      <c r="BL26">
        <v>-0.6</v>
      </c>
      <c r="BN26" s="3">
        <v>35430</v>
      </c>
      <c r="BO26">
        <v>-3</v>
      </c>
      <c r="BP26" t="s">
        <v>22</v>
      </c>
      <c r="BQ26" t="s">
        <v>22</v>
      </c>
      <c r="BS26" s="3">
        <v>35430</v>
      </c>
      <c r="BT26">
        <v>4.5999999999999996</v>
      </c>
      <c r="BU26" t="s">
        <v>22</v>
      </c>
      <c r="BV26" t="s">
        <v>22</v>
      </c>
      <c r="BX26" s="3">
        <v>35430</v>
      </c>
      <c r="BY26">
        <v>-5.2</v>
      </c>
      <c r="BZ26" t="s">
        <v>22</v>
      </c>
      <c r="CA26" t="s">
        <v>22</v>
      </c>
      <c r="CC26" s="3">
        <v>35430</v>
      </c>
      <c r="CD26">
        <v>0.11</v>
      </c>
      <c r="CE26" t="s">
        <v>22</v>
      </c>
      <c r="CF26" t="s">
        <v>22</v>
      </c>
      <c r="CH26" s="3">
        <v>35430</v>
      </c>
      <c r="CI26">
        <v>0.5</v>
      </c>
      <c r="CJ26" t="s">
        <v>22</v>
      </c>
      <c r="CK26" t="s">
        <v>22</v>
      </c>
      <c r="CM26" s="3">
        <v>35430</v>
      </c>
      <c r="CN26">
        <v>23.2</v>
      </c>
      <c r="CO26" t="s">
        <v>22</v>
      </c>
      <c r="CP26" t="s">
        <v>22</v>
      </c>
    </row>
    <row r="27" spans="1:94" x14ac:dyDescent="0.25">
      <c r="A27" s="3">
        <v>36922</v>
      </c>
      <c r="B27">
        <v>-146</v>
      </c>
      <c r="C27">
        <v>20010301</v>
      </c>
      <c r="D27">
        <v>-37</v>
      </c>
      <c r="F27" s="3">
        <v>35461</v>
      </c>
      <c r="G27">
        <v>2.2000000000000002</v>
      </c>
      <c r="H27" t="s">
        <v>22</v>
      </c>
      <c r="I27" t="s">
        <v>22</v>
      </c>
      <c r="K27" s="3">
        <v>38411</v>
      </c>
      <c r="L27">
        <v>52.4</v>
      </c>
      <c r="M27" t="s">
        <v>22</v>
      </c>
      <c r="N27" t="s">
        <v>22</v>
      </c>
      <c r="P27" s="3">
        <v>36981</v>
      </c>
      <c r="Q27">
        <v>45.5</v>
      </c>
      <c r="R27" t="s">
        <v>22</v>
      </c>
      <c r="S27" t="s">
        <v>22</v>
      </c>
      <c r="U27" s="3">
        <v>36250</v>
      </c>
      <c r="V27">
        <v>10</v>
      </c>
      <c r="W27" t="s">
        <v>22</v>
      </c>
      <c r="X27" t="s">
        <v>22</v>
      </c>
      <c r="Z27" s="3">
        <v>37772</v>
      </c>
      <c r="AA27">
        <v>52.7</v>
      </c>
      <c r="AB27" t="s">
        <v>22</v>
      </c>
      <c r="AC27" t="s">
        <v>22</v>
      </c>
      <c r="AE27" s="3">
        <v>36250</v>
      </c>
      <c r="AF27">
        <v>9</v>
      </c>
      <c r="AG27" t="s">
        <v>22</v>
      </c>
      <c r="AH27" t="s">
        <v>22</v>
      </c>
      <c r="AJ27" s="3">
        <v>40531</v>
      </c>
      <c r="AK27">
        <v>121.8</v>
      </c>
      <c r="AL27" t="s">
        <v>22</v>
      </c>
      <c r="AM27" t="s">
        <v>22</v>
      </c>
      <c r="AO27" s="3">
        <v>35461</v>
      </c>
      <c r="AP27">
        <v>5.9</v>
      </c>
      <c r="AQ27" t="s">
        <v>22</v>
      </c>
      <c r="AR27" t="s">
        <v>22</v>
      </c>
      <c r="AT27" s="3">
        <v>36981</v>
      </c>
      <c r="AU27">
        <v>0.3</v>
      </c>
      <c r="AV27">
        <v>20010530</v>
      </c>
      <c r="AW27">
        <v>-2.1</v>
      </c>
      <c r="AY27" s="3">
        <v>35461</v>
      </c>
      <c r="AZ27">
        <v>0.9</v>
      </c>
      <c r="BA27" t="s">
        <v>22</v>
      </c>
      <c r="BB27" t="s">
        <v>22</v>
      </c>
      <c r="BD27" s="3">
        <v>37134</v>
      </c>
      <c r="BE27">
        <v>-1.5</v>
      </c>
      <c r="BF27" t="s">
        <v>22</v>
      </c>
      <c r="BG27" t="s">
        <v>22</v>
      </c>
      <c r="BI27" s="3">
        <v>36981</v>
      </c>
      <c r="BJ27">
        <v>1.1000000000000001</v>
      </c>
      <c r="BK27">
        <v>20010605</v>
      </c>
      <c r="BL27">
        <v>1.1000000000000001</v>
      </c>
      <c r="BN27" s="3">
        <v>35461</v>
      </c>
      <c r="BO27">
        <v>8.1999999999999993</v>
      </c>
      <c r="BP27" t="s">
        <v>22</v>
      </c>
      <c r="BQ27" t="s">
        <v>22</v>
      </c>
      <c r="BS27" s="3">
        <v>35461</v>
      </c>
      <c r="BT27">
        <v>3.1</v>
      </c>
      <c r="BU27" t="s">
        <v>22</v>
      </c>
      <c r="BV27" t="s">
        <v>22</v>
      </c>
      <c r="BX27" s="3">
        <v>35461</v>
      </c>
      <c r="BY27">
        <v>3.5</v>
      </c>
      <c r="BZ27" t="s">
        <v>22</v>
      </c>
      <c r="CA27" t="s">
        <v>22</v>
      </c>
      <c r="CC27" s="3">
        <v>35461</v>
      </c>
      <c r="CD27">
        <v>-0.04</v>
      </c>
      <c r="CE27" t="s">
        <v>22</v>
      </c>
      <c r="CF27" t="s">
        <v>22</v>
      </c>
      <c r="CH27" s="3">
        <v>35461</v>
      </c>
      <c r="CI27">
        <v>0.7</v>
      </c>
      <c r="CJ27" t="s">
        <v>22</v>
      </c>
      <c r="CK27" t="s">
        <v>22</v>
      </c>
      <c r="CM27" s="3">
        <v>35461</v>
      </c>
      <c r="CN27">
        <v>13.9</v>
      </c>
      <c r="CO27" t="s">
        <v>22</v>
      </c>
      <c r="CP27" t="s">
        <v>22</v>
      </c>
    </row>
    <row r="28" spans="1:94" x14ac:dyDescent="0.25">
      <c r="A28" s="3">
        <v>36950</v>
      </c>
      <c r="B28">
        <v>986</v>
      </c>
      <c r="C28">
        <v>20010329</v>
      </c>
      <c r="D28">
        <v>389</v>
      </c>
      <c r="F28" s="3">
        <v>35489</v>
      </c>
      <c r="G28">
        <v>3.8</v>
      </c>
      <c r="H28" t="s">
        <v>22</v>
      </c>
      <c r="I28" t="s">
        <v>22</v>
      </c>
      <c r="K28" s="3">
        <v>38442</v>
      </c>
      <c r="L28">
        <v>54.5</v>
      </c>
      <c r="M28" t="s">
        <v>22</v>
      </c>
      <c r="N28" t="s">
        <v>22</v>
      </c>
      <c r="P28" s="3">
        <v>37042</v>
      </c>
      <c r="Q28">
        <v>47.4</v>
      </c>
      <c r="R28" t="s">
        <v>22</v>
      </c>
      <c r="S28" t="s">
        <v>22</v>
      </c>
      <c r="U28" s="3">
        <v>36280</v>
      </c>
      <c r="V28">
        <v>10</v>
      </c>
      <c r="W28" t="s">
        <v>22</v>
      </c>
      <c r="X28" t="s">
        <v>22</v>
      </c>
      <c r="Z28" s="3">
        <v>37802</v>
      </c>
      <c r="AA28">
        <v>50.2</v>
      </c>
      <c r="AB28" t="s">
        <v>22</v>
      </c>
      <c r="AC28" t="s">
        <v>22</v>
      </c>
      <c r="AE28" s="3">
        <v>36280</v>
      </c>
      <c r="AF28">
        <v>10</v>
      </c>
      <c r="AG28" t="s">
        <v>22</v>
      </c>
      <c r="AH28" t="s">
        <v>22</v>
      </c>
      <c r="AJ28" s="3">
        <v>40538</v>
      </c>
      <c r="AK28">
        <v>124.3</v>
      </c>
      <c r="AL28" t="s">
        <v>22</v>
      </c>
      <c r="AM28" t="s">
        <v>22</v>
      </c>
      <c r="AO28" s="3">
        <v>35489</v>
      </c>
      <c r="AP28">
        <v>3.3</v>
      </c>
      <c r="AQ28" t="s">
        <v>22</v>
      </c>
      <c r="AR28" t="s">
        <v>22</v>
      </c>
      <c r="AT28" s="3">
        <v>37072</v>
      </c>
      <c r="AU28">
        <v>-0.3</v>
      </c>
      <c r="AV28">
        <v>20010905</v>
      </c>
      <c r="AW28">
        <v>1.6</v>
      </c>
      <c r="AY28" s="3">
        <v>35489</v>
      </c>
      <c r="AZ28">
        <v>0.5</v>
      </c>
      <c r="BA28" t="s">
        <v>22</v>
      </c>
      <c r="BB28" t="s">
        <v>22</v>
      </c>
      <c r="BD28" s="3">
        <v>37164</v>
      </c>
      <c r="BE28">
        <v>-0.5</v>
      </c>
      <c r="BF28" t="s">
        <v>22</v>
      </c>
      <c r="BG28" t="s">
        <v>22</v>
      </c>
      <c r="BI28" s="3">
        <v>37072</v>
      </c>
      <c r="BJ28">
        <v>0.9</v>
      </c>
      <c r="BK28">
        <v>20010911</v>
      </c>
      <c r="BL28">
        <v>0.9</v>
      </c>
      <c r="BN28" s="3">
        <v>35489</v>
      </c>
      <c r="BO28">
        <v>3.5</v>
      </c>
      <c r="BP28" t="s">
        <v>22</v>
      </c>
      <c r="BQ28" t="s">
        <v>22</v>
      </c>
      <c r="BS28" s="3">
        <v>35489</v>
      </c>
      <c r="BT28">
        <v>-4.9000000000000004</v>
      </c>
      <c r="BU28" t="s">
        <v>22</v>
      </c>
      <c r="BV28" t="s">
        <v>22</v>
      </c>
      <c r="BX28" s="3">
        <v>35489</v>
      </c>
      <c r="BY28">
        <v>-1.4</v>
      </c>
      <c r="BZ28" t="s">
        <v>22</v>
      </c>
      <c r="CA28" t="s">
        <v>22</v>
      </c>
      <c r="CC28" s="3">
        <v>35489</v>
      </c>
      <c r="CD28">
        <v>0.4</v>
      </c>
      <c r="CE28" t="s">
        <v>22</v>
      </c>
      <c r="CF28" t="s">
        <v>22</v>
      </c>
      <c r="CH28" s="3">
        <v>35489</v>
      </c>
      <c r="CI28">
        <v>1.8</v>
      </c>
      <c r="CJ28" t="s">
        <v>22</v>
      </c>
      <c r="CK28" t="s">
        <v>22</v>
      </c>
      <c r="CM28" s="3">
        <v>35489</v>
      </c>
      <c r="CN28">
        <v>1.3</v>
      </c>
      <c r="CO28" t="s">
        <v>22</v>
      </c>
      <c r="CP28" t="s">
        <v>22</v>
      </c>
    </row>
    <row r="29" spans="1:94" x14ac:dyDescent="0.25">
      <c r="A29" s="3">
        <v>36981</v>
      </c>
      <c r="B29">
        <v>304</v>
      </c>
      <c r="C29">
        <v>20010503</v>
      </c>
      <c r="D29">
        <v>257</v>
      </c>
      <c r="F29" s="3">
        <v>35520</v>
      </c>
      <c r="G29">
        <v>6.3</v>
      </c>
      <c r="H29" t="s">
        <v>22</v>
      </c>
      <c r="I29" t="s">
        <v>22</v>
      </c>
      <c r="K29" s="3">
        <v>38472</v>
      </c>
      <c r="L29">
        <v>53.4</v>
      </c>
      <c r="M29" t="s">
        <v>22</v>
      </c>
      <c r="N29" t="s">
        <v>22</v>
      </c>
      <c r="P29" s="3">
        <v>37072</v>
      </c>
      <c r="Q29">
        <v>53.3</v>
      </c>
      <c r="R29" t="s">
        <v>22</v>
      </c>
      <c r="S29" t="s">
        <v>22</v>
      </c>
      <c r="U29" s="3">
        <v>36311</v>
      </c>
      <c r="V29">
        <v>12</v>
      </c>
      <c r="W29" t="s">
        <v>22</v>
      </c>
      <c r="X29" t="s">
        <v>22</v>
      </c>
      <c r="Z29" s="3">
        <v>37833</v>
      </c>
      <c r="AA29">
        <v>52.5</v>
      </c>
      <c r="AB29" t="s">
        <v>22</v>
      </c>
      <c r="AC29" t="s">
        <v>22</v>
      </c>
      <c r="AE29" s="3">
        <v>36311</v>
      </c>
      <c r="AF29">
        <v>11</v>
      </c>
      <c r="AG29" t="s">
        <v>22</v>
      </c>
      <c r="AH29" t="s">
        <v>22</v>
      </c>
      <c r="AJ29" s="3">
        <v>40545</v>
      </c>
      <c r="AK29">
        <v>123.1</v>
      </c>
      <c r="AL29" t="s">
        <v>22</v>
      </c>
      <c r="AM29" t="s">
        <v>22</v>
      </c>
      <c r="AO29" s="3">
        <v>35520</v>
      </c>
      <c r="AP29">
        <v>-1.4</v>
      </c>
      <c r="AQ29" t="s">
        <v>22</v>
      </c>
      <c r="AR29" t="s">
        <v>22</v>
      </c>
      <c r="AT29" s="3">
        <v>37164</v>
      </c>
      <c r="AU29">
        <v>0.6</v>
      </c>
      <c r="AV29">
        <v>20011127</v>
      </c>
      <c r="AW29">
        <v>0.6</v>
      </c>
      <c r="AY29" s="3">
        <v>35520</v>
      </c>
      <c r="AZ29">
        <v>0.6</v>
      </c>
      <c r="BA29" t="s">
        <v>22</v>
      </c>
      <c r="BB29" t="s">
        <v>22</v>
      </c>
      <c r="BD29" s="3">
        <v>37195</v>
      </c>
      <c r="BE29">
        <v>-2.8</v>
      </c>
      <c r="BF29" t="s">
        <v>22</v>
      </c>
      <c r="BG29" t="s">
        <v>22</v>
      </c>
      <c r="BI29" s="3">
        <v>37164</v>
      </c>
      <c r="BJ29">
        <v>1</v>
      </c>
      <c r="BK29">
        <v>20011204</v>
      </c>
      <c r="BL29">
        <v>1.1000000000000001</v>
      </c>
      <c r="BN29" s="3">
        <v>35520</v>
      </c>
      <c r="BO29">
        <v>-0.6</v>
      </c>
      <c r="BP29" t="s">
        <v>22</v>
      </c>
      <c r="BQ29" t="s">
        <v>22</v>
      </c>
      <c r="BS29" s="3">
        <v>35520</v>
      </c>
      <c r="BT29">
        <v>2.2999999999999998</v>
      </c>
      <c r="BU29" t="s">
        <v>22</v>
      </c>
      <c r="BV29" t="s">
        <v>22</v>
      </c>
      <c r="BX29" s="3">
        <v>35520</v>
      </c>
      <c r="BY29">
        <v>3.2</v>
      </c>
      <c r="BZ29" t="s">
        <v>22</v>
      </c>
      <c r="CA29" t="s">
        <v>22</v>
      </c>
      <c r="CC29" s="3">
        <v>35520</v>
      </c>
      <c r="CD29">
        <v>-0.09</v>
      </c>
      <c r="CE29" t="s">
        <v>22</v>
      </c>
      <c r="CF29" t="s">
        <v>22</v>
      </c>
      <c r="CH29" s="3">
        <v>35520</v>
      </c>
      <c r="CI29">
        <v>-0.4</v>
      </c>
      <c r="CJ29" t="s">
        <v>22</v>
      </c>
      <c r="CK29" t="s">
        <v>22</v>
      </c>
      <c r="CM29" s="3">
        <v>35520</v>
      </c>
      <c r="CN29">
        <v>3.3</v>
      </c>
      <c r="CO29" t="s">
        <v>22</v>
      </c>
      <c r="CP29" t="s">
        <v>22</v>
      </c>
    </row>
    <row r="30" spans="1:94" x14ac:dyDescent="0.25">
      <c r="A30" s="3">
        <v>37011</v>
      </c>
      <c r="B30">
        <v>346</v>
      </c>
      <c r="C30">
        <v>20010528</v>
      </c>
      <c r="D30">
        <v>-9</v>
      </c>
      <c r="F30" s="3">
        <v>35550</v>
      </c>
      <c r="G30">
        <v>3.6</v>
      </c>
      <c r="H30" t="s">
        <v>22</v>
      </c>
      <c r="I30" t="s">
        <v>22</v>
      </c>
      <c r="K30" s="3">
        <v>38503</v>
      </c>
      <c r="L30">
        <v>50.3</v>
      </c>
      <c r="M30" t="s">
        <v>22</v>
      </c>
      <c r="N30" t="s">
        <v>22</v>
      </c>
      <c r="P30" s="3">
        <v>37103</v>
      </c>
      <c r="Q30">
        <v>50.7</v>
      </c>
      <c r="R30" t="s">
        <v>22</v>
      </c>
      <c r="S30" t="s">
        <v>22</v>
      </c>
      <c r="U30" s="3">
        <v>36341</v>
      </c>
      <c r="V30">
        <v>19</v>
      </c>
      <c r="W30" t="s">
        <v>22</v>
      </c>
      <c r="X30" t="s">
        <v>22</v>
      </c>
      <c r="Z30" s="3">
        <v>37864</v>
      </c>
      <c r="AA30">
        <v>52.3</v>
      </c>
      <c r="AB30" t="s">
        <v>22</v>
      </c>
      <c r="AC30" t="s">
        <v>22</v>
      </c>
      <c r="AE30" s="3">
        <v>36341</v>
      </c>
      <c r="AF30">
        <v>8</v>
      </c>
      <c r="AG30" t="s">
        <v>22</v>
      </c>
      <c r="AH30" t="s">
        <v>22</v>
      </c>
      <c r="AJ30" s="3">
        <v>40552</v>
      </c>
      <c r="AK30">
        <v>124.3</v>
      </c>
      <c r="AL30" t="s">
        <v>22</v>
      </c>
      <c r="AM30" t="s">
        <v>22</v>
      </c>
      <c r="AO30" s="3">
        <v>35550</v>
      </c>
      <c r="AP30">
        <v>2.9</v>
      </c>
      <c r="AQ30" t="s">
        <v>22</v>
      </c>
      <c r="AR30" t="s">
        <v>22</v>
      </c>
      <c r="AT30" s="3">
        <v>37256</v>
      </c>
      <c r="AU30">
        <v>3.4</v>
      </c>
      <c r="AV30">
        <v>20020228</v>
      </c>
      <c r="AW30">
        <v>8.3000000000000007</v>
      </c>
      <c r="AY30" s="3">
        <v>35550</v>
      </c>
      <c r="AZ30">
        <v>0.9</v>
      </c>
      <c r="BA30" t="s">
        <v>22</v>
      </c>
      <c r="BB30" t="s">
        <v>22</v>
      </c>
      <c r="BD30" s="3">
        <v>37225</v>
      </c>
      <c r="BE30">
        <v>-1.2</v>
      </c>
      <c r="BF30" t="s">
        <v>22</v>
      </c>
      <c r="BG30" t="s">
        <v>22</v>
      </c>
      <c r="BI30" s="3">
        <v>37256</v>
      </c>
      <c r="BJ30">
        <v>1.1000000000000001</v>
      </c>
      <c r="BK30">
        <v>20020306</v>
      </c>
      <c r="BL30">
        <v>1.3</v>
      </c>
      <c r="BN30" s="3">
        <v>35550</v>
      </c>
      <c r="BO30">
        <v>-0.8</v>
      </c>
      <c r="BP30" t="s">
        <v>22</v>
      </c>
      <c r="BQ30" t="s">
        <v>22</v>
      </c>
      <c r="BS30" s="3">
        <v>35550</v>
      </c>
      <c r="BT30">
        <v>4.2</v>
      </c>
      <c r="BU30" t="s">
        <v>22</v>
      </c>
      <c r="BV30" t="s">
        <v>22</v>
      </c>
      <c r="BX30" s="3">
        <v>35550</v>
      </c>
      <c r="BY30">
        <v>-3.6</v>
      </c>
      <c r="BZ30" t="s">
        <v>22</v>
      </c>
      <c r="CA30" t="s">
        <v>22</v>
      </c>
      <c r="CC30" s="3">
        <v>35550</v>
      </c>
      <c r="CD30">
        <v>0.03</v>
      </c>
      <c r="CE30" t="s">
        <v>22</v>
      </c>
      <c r="CF30" t="s">
        <v>22</v>
      </c>
      <c r="CH30" s="3">
        <v>35550</v>
      </c>
      <c r="CI30">
        <v>-1.3</v>
      </c>
      <c r="CJ30" t="s">
        <v>22</v>
      </c>
      <c r="CK30" t="s">
        <v>22</v>
      </c>
      <c r="CM30" s="3">
        <v>35550</v>
      </c>
      <c r="CN30">
        <v>-10.3</v>
      </c>
      <c r="CO30" t="s">
        <v>22</v>
      </c>
      <c r="CP30" t="s">
        <v>22</v>
      </c>
    </row>
    <row r="31" spans="1:94" x14ac:dyDescent="0.25">
      <c r="A31" s="3">
        <v>37042</v>
      </c>
      <c r="B31">
        <v>587</v>
      </c>
      <c r="C31">
        <v>20010701</v>
      </c>
      <c r="D31">
        <v>248</v>
      </c>
      <c r="F31" s="3">
        <v>35581</v>
      </c>
      <c r="G31">
        <v>2.1</v>
      </c>
      <c r="H31" t="s">
        <v>22</v>
      </c>
      <c r="I31" t="s">
        <v>22</v>
      </c>
      <c r="K31" s="3">
        <v>38533</v>
      </c>
      <c r="L31">
        <v>51.4</v>
      </c>
      <c r="M31" t="s">
        <v>22</v>
      </c>
      <c r="N31" t="s">
        <v>22</v>
      </c>
      <c r="P31" s="3">
        <v>37134</v>
      </c>
      <c r="Q31">
        <v>53.9</v>
      </c>
      <c r="R31" t="s">
        <v>22</v>
      </c>
      <c r="S31" t="s">
        <v>22</v>
      </c>
      <c r="U31" s="3">
        <v>36372</v>
      </c>
      <c r="V31">
        <v>6</v>
      </c>
      <c r="W31" t="s">
        <v>22</v>
      </c>
      <c r="X31" t="s">
        <v>22</v>
      </c>
      <c r="Z31" s="3">
        <v>37894</v>
      </c>
      <c r="AA31">
        <v>51.2</v>
      </c>
      <c r="AB31" t="s">
        <v>22</v>
      </c>
      <c r="AC31" t="s">
        <v>22</v>
      </c>
      <c r="AE31" s="3">
        <v>36372</v>
      </c>
      <c r="AF31">
        <v>10</v>
      </c>
      <c r="AG31" t="s">
        <v>22</v>
      </c>
      <c r="AH31" t="s">
        <v>22</v>
      </c>
      <c r="AJ31" s="3">
        <v>40559</v>
      </c>
      <c r="AK31">
        <v>123.1</v>
      </c>
      <c r="AL31" t="s">
        <v>22</v>
      </c>
      <c r="AM31" t="s">
        <v>22</v>
      </c>
      <c r="AO31" s="3">
        <v>35581</v>
      </c>
      <c r="AP31">
        <v>-2.8</v>
      </c>
      <c r="AQ31" t="s">
        <v>22</v>
      </c>
      <c r="AR31" t="s">
        <v>22</v>
      </c>
      <c r="AT31" s="3">
        <v>37346</v>
      </c>
      <c r="AU31">
        <v>1.4</v>
      </c>
      <c r="AV31">
        <v>20020529</v>
      </c>
      <c r="AW31">
        <v>-3.2</v>
      </c>
      <c r="AY31" s="3">
        <v>35581</v>
      </c>
      <c r="AZ31">
        <v>1.2</v>
      </c>
      <c r="BA31" t="s">
        <v>22</v>
      </c>
      <c r="BB31" t="s">
        <v>22</v>
      </c>
      <c r="BD31" s="3">
        <v>37256</v>
      </c>
      <c r="BE31">
        <v>-5.2</v>
      </c>
      <c r="BF31" t="s">
        <v>22</v>
      </c>
      <c r="BG31" t="s">
        <v>22</v>
      </c>
      <c r="BI31" s="3">
        <v>37346</v>
      </c>
      <c r="BJ31">
        <v>0.8</v>
      </c>
      <c r="BK31">
        <v>20020604</v>
      </c>
      <c r="BL31">
        <v>0.9</v>
      </c>
      <c r="BN31" s="3">
        <v>35581</v>
      </c>
      <c r="BO31">
        <v>6.5</v>
      </c>
      <c r="BP31" t="s">
        <v>22</v>
      </c>
      <c r="BQ31" t="s">
        <v>22</v>
      </c>
      <c r="BS31" s="3">
        <v>35581</v>
      </c>
      <c r="BT31">
        <v>-4.5999999999999996</v>
      </c>
      <c r="BU31" t="s">
        <v>22</v>
      </c>
      <c r="BV31" t="s">
        <v>22</v>
      </c>
      <c r="BX31" s="3">
        <v>35581</v>
      </c>
      <c r="BY31">
        <v>-2.5</v>
      </c>
      <c r="BZ31" t="s">
        <v>22</v>
      </c>
      <c r="CA31" t="s">
        <v>22</v>
      </c>
      <c r="CC31" s="3">
        <v>35581</v>
      </c>
      <c r="CD31">
        <v>0.04</v>
      </c>
      <c r="CE31" t="s">
        <v>22</v>
      </c>
      <c r="CF31" t="s">
        <v>22</v>
      </c>
      <c r="CH31" s="3">
        <v>35581</v>
      </c>
      <c r="CI31">
        <v>1.9</v>
      </c>
      <c r="CJ31" t="s">
        <v>22</v>
      </c>
      <c r="CK31" t="s">
        <v>22</v>
      </c>
      <c r="CM31" s="3">
        <v>35581</v>
      </c>
      <c r="CN31">
        <v>10.199999999999999</v>
      </c>
      <c r="CO31" t="s">
        <v>22</v>
      </c>
      <c r="CP31" t="s">
        <v>22</v>
      </c>
    </row>
    <row r="32" spans="1:94" x14ac:dyDescent="0.25">
      <c r="A32" s="3">
        <v>37072</v>
      </c>
      <c r="B32">
        <v>787</v>
      </c>
      <c r="C32">
        <v>20010729</v>
      </c>
      <c r="D32">
        <v>537</v>
      </c>
      <c r="F32" s="3">
        <v>35611</v>
      </c>
      <c r="G32">
        <v>0.6</v>
      </c>
      <c r="H32" t="s">
        <v>22</v>
      </c>
      <c r="I32" t="s">
        <v>22</v>
      </c>
      <c r="K32" s="3">
        <v>38564</v>
      </c>
      <c r="L32">
        <v>53.8</v>
      </c>
      <c r="M32" t="s">
        <v>22</v>
      </c>
      <c r="N32" t="s">
        <v>22</v>
      </c>
      <c r="P32" s="3">
        <v>37164</v>
      </c>
      <c r="Q32">
        <v>54.5</v>
      </c>
      <c r="R32" t="s">
        <v>22</v>
      </c>
      <c r="S32" t="s">
        <v>22</v>
      </c>
      <c r="U32" s="3">
        <v>36403</v>
      </c>
      <c r="V32">
        <v>10</v>
      </c>
      <c r="W32" t="s">
        <v>22</v>
      </c>
      <c r="X32" t="s">
        <v>22</v>
      </c>
      <c r="Z32" s="3">
        <v>37925</v>
      </c>
      <c r="AA32">
        <v>56.6</v>
      </c>
      <c r="AB32" t="s">
        <v>22</v>
      </c>
      <c r="AC32" t="s">
        <v>22</v>
      </c>
      <c r="AE32" s="3">
        <v>36403</v>
      </c>
      <c r="AF32">
        <v>8</v>
      </c>
      <c r="AG32" t="s">
        <v>22</v>
      </c>
      <c r="AH32" t="s">
        <v>22</v>
      </c>
      <c r="AJ32" s="3">
        <v>40566</v>
      </c>
      <c r="AK32">
        <v>121.2</v>
      </c>
      <c r="AL32" t="s">
        <v>22</v>
      </c>
      <c r="AM32" t="s">
        <v>22</v>
      </c>
      <c r="AO32" s="3">
        <v>35611</v>
      </c>
      <c r="AP32">
        <v>2.4</v>
      </c>
      <c r="AQ32" t="s">
        <v>22</v>
      </c>
      <c r="AR32" t="s">
        <v>22</v>
      </c>
      <c r="AT32" s="3">
        <v>37437</v>
      </c>
      <c r="AU32">
        <v>4.5</v>
      </c>
      <c r="AV32">
        <v>20020828</v>
      </c>
      <c r="AW32">
        <v>5.6</v>
      </c>
      <c r="AY32" s="3">
        <v>35611</v>
      </c>
      <c r="AZ32">
        <v>0.8</v>
      </c>
      <c r="BA32" t="s">
        <v>22</v>
      </c>
      <c r="BB32" t="s">
        <v>22</v>
      </c>
      <c r="BD32" s="3">
        <v>37287</v>
      </c>
      <c r="BE32">
        <v>9.1999999999999993</v>
      </c>
      <c r="BF32" t="s">
        <v>22</v>
      </c>
      <c r="BG32" t="s">
        <v>22</v>
      </c>
      <c r="BI32" s="3">
        <v>37437</v>
      </c>
      <c r="BJ32">
        <v>1.6</v>
      </c>
      <c r="BK32">
        <v>20020902</v>
      </c>
      <c r="BL32">
        <v>0.6</v>
      </c>
      <c r="BN32" s="3">
        <v>35611</v>
      </c>
      <c r="BO32">
        <v>-5.9</v>
      </c>
      <c r="BP32" t="s">
        <v>22</v>
      </c>
      <c r="BQ32" t="s">
        <v>22</v>
      </c>
      <c r="BS32" s="3">
        <v>35611</v>
      </c>
      <c r="BT32">
        <v>1.3</v>
      </c>
      <c r="BU32" t="s">
        <v>22</v>
      </c>
      <c r="BV32" t="s">
        <v>22</v>
      </c>
      <c r="BX32" s="3">
        <v>35611</v>
      </c>
      <c r="BY32">
        <v>-0.7</v>
      </c>
      <c r="BZ32" t="s">
        <v>22</v>
      </c>
      <c r="CA32" t="s">
        <v>22</v>
      </c>
      <c r="CC32" s="3">
        <v>35611</v>
      </c>
      <c r="CD32">
        <v>0.11</v>
      </c>
      <c r="CE32" t="s">
        <v>22</v>
      </c>
      <c r="CF32" t="s">
        <v>22</v>
      </c>
      <c r="CH32" s="3">
        <v>35611</v>
      </c>
      <c r="CI32">
        <v>-0.3</v>
      </c>
      <c r="CJ32" t="s">
        <v>22</v>
      </c>
      <c r="CK32" t="s">
        <v>22</v>
      </c>
      <c r="CM32" s="3">
        <v>35611</v>
      </c>
      <c r="CN32">
        <v>-5.2</v>
      </c>
      <c r="CO32" t="s">
        <v>22</v>
      </c>
      <c r="CP32" t="s">
        <v>22</v>
      </c>
    </row>
    <row r="33" spans="1:94" x14ac:dyDescent="0.25">
      <c r="A33" s="3">
        <v>37103</v>
      </c>
      <c r="B33">
        <v>1010</v>
      </c>
      <c r="C33">
        <v>20010829</v>
      </c>
      <c r="D33">
        <v>1090</v>
      </c>
      <c r="F33" s="3">
        <v>35642</v>
      </c>
      <c r="G33">
        <v>1.2</v>
      </c>
      <c r="H33" t="s">
        <v>22</v>
      </c>
      <c r="I33" t="s">
        <v>22</v>
      </c>
      <c r="K33" s="3">
        <v>38595</v>
      </c>
      <c r="L33">
        <v>56.4</v>
      </c>
      <c r="M33" t="s">
        <v>22</v>
      </c>
      <c r="N33" t="s">
        <v>22</v>
      </c>
      <c r="P33" s="3">
        <v>37195</v>
      </c>
      <c r="Q33">
        <v>53.3</v>
      </c>
      <c r="R33" t="s">
        <v>22</v>
      </c>
      <c r="S33" t="s">
        <v>22</v>
      </c>
      <c r="U33" s="3">
        <v>36433</v>
      </c>
      <c r="V33">
        <v>11</v>
      </c>
      <c r="W33" t="s">
        <v>22</v>
      </c>
      <c r="X33" t="s">
        <v>22</v>
      </c>
      <c r="Z33" s="3">
        <v>37955</v>
      </c>
      <c r="AA33">
        <v>57.6</v>
      </c>
      <c r="AB33" t="s">
        <v>22</v>
      </c>
      <c r="AC33" t="s">
        <v>22</v>
      </c>
      <c r="AE33" s="3">
        <v>36433</v>
      </c>
      <c r="AF33">
        <v>9</v>
      </c>
      <c r="AG33" t="s">
        <v>22</v>
      </c>
      <c r="AH33" t="s">
        <v>22</v>
      </c>
      <c r="AJ33" s="3">
        <v>40573</v>
      </c>
      <c r="AK33">
        <v>120.7</v>
      </c>
      <c r="AL33" t="s">
        <v>22</v>
      </c>
      <c r="AM33" t="s">
        <v>22</v>
      </c>
      <c r="AO33" s="3">
        <v>35642</v>
      </c>
      <c r="AP33">
        <v>0.5</v>
      </c>
      <c r="AQ33" t="s">
        <v>22</v>
      </c>
      <c r="AR33" t="s">
        <v>22</v>
      </c>
      <c r="AT33" s="3">
        <v>37529</v>
      </c>
      <c r="AU33">
        <v>5.6</v>
      </c>
      <c r="AV33">
        <v>20021127</v>
      </c>
      <c r="AW33">
        <v>2.2999999999999998</v>
      </c>
      <c r="AY33" s="3">
        <v>35642</v>
      </c>
      <c r="AZ33">
        <v>1.3</v>
      </c>
      <c r="BA33" t="s">
        <v>22</v>
      </c>
      <c r="BB33" t="s">
        <v>22</v>
      </c>
      <c r="BD33" s="3">
        <v>37315</v>
      </c>
      <c r="BE33">
        <v>1.2</v>
      </c>
      <c r="BF33" t="s">
        <v>22</v>
      </c>
      <c r="BG33" t="s">
        <v>22</v>
      </c>
      <c r="BI33" s="3">
        <v>37529</v>
      </c>
      <c r="BJ33">
        <v>0.4</v>
      </c>
      <c r="BK33">
        <v>20021203</v>
      </c>
      <c r="BL33">
        <v>0.9</v>
      </c>
      <c r="BN33" s="3">
        <v>35642</v>
      </c>
      <c r="BO33">
        <v>-2.7</v>
      </c>
      <c r="BP33" t="s">
        <v>22</v>
      </c>
      <c r="BQ33" t="s">
        <v>22</v>
      </c>
      <c r="BS33" s="3">
        <v>35642</v>
      </c>
      <c r="BT33">
        <v>-4.9000000000000004</v>
      </c>
      <c r="BU33" t="s">
        <v>22</v>
      </c>
      <c r="BV33" t="s">
        <v>22</v>
      </c>
      <c r="BX33" s="3">
        <v>35642</v>
      </c>
      <c r="BY33">
        <v>-1.4</v>
      </c>
      <c r="BZ33" t="s">
        <v>22</v>
      </c>
      <c r="CA33" t="s">
        <v>22</v>
      </c>
      <c r="CC33" s="3">
        <v>35642</v>
      </c>
      <c r="CD33">
        <v>-0.08</v>
      </c>
      <c r="CE33" t="s">
        <v>22</v>
      </c>
      <c r="CF33" t="s">
        <v>22</v>
      </c>
      <c r="CH33" s="3">
        <v>35642</v>
      </c>
      <c r="CI33">
        <v>0.9</v>
      </c>
      <c r="CJ33" t="s">
        <v>22</v>
      </c>
      <c r="CK33" t="s">
        <v>22</v>
      </c>
      <c r="CM33" s="3">
        <v>35642</v>
      </c>
      <c r="CN33">
        <v>7.2</v>
      </c>
      <c r="CO33" t="s">
        <v>22</v>
      </c>
      <c r="CP33" t="s">
        <v>22</v>
      </c>
    </row>
    <row r="34" spans="1:94" x14ac:dyDescent="0.25">
      <c r="A34" s="3">
        <v>37134</v>
      </c>
      <c r="B34">
        <v>288</v>
      </c>
      <c r="C34">
        <v>20011001</v>
      </c>
      <c r="D34">
        <v>33</v>
      </c>
      <c r="F34" s="3">
        <v>35673</v>
      </c>
      <c r="G34">
        <v>4.4000000000000004</v>
      </c>
      <c r="H34" t="s">
        <v>22</v>
      </c>
      <c r="I34" t="s">
        <v>22</v>
      </c>
      <c r="K34" s="3">
        <v>38625</v>
      </c>
      <c r="L34">
        <v>53.7</v>
      </c>
      <c r="M34">
        <v>20051004</v>
      </c>
      <c r="N34">
        <v>54.5</v>
      </c>
      <c r="P34" s="3">
        <v>37225</v>
      </c>
      <c r="Q34">
        <v>54.7</v>
      </c>
      <c r="R34" t="s">
        <v>22</v>
      </c>
      <c r="S34" t="s">
        <v>22</v>
      </c>
      <c r="U34" s="3">
        <v>36464</v>
      </c>
      <c r="V34">
        <v>7</v>
      </c>
      <c r="W34" t="s">
        <v>22</v>
      </c>
      <c r="X34" t="s">
        <v>22</v>
      </c>
      <c r="Z34" s="3">
        <v>37986</v>
      </c>
      <c r="AA34">
        <v>52.7</v>
      </c>
      <c r="AB34" t="s">
        <v>22</v>
      </c>
      <c r="AC34" t="s">
        <v>22</v>
      </c>
      <c r="AE34" s="3">
        <v>36464</v>
      </c>
      <c r="AF34">
        <v>9</v>
      </c>
      <c r="AG34" t="s">
        <v>22</v>
      </c>
      <c r="AH34" t="s">
        <v>22</v>
      </c>
      <c r="AJ34" s="3">
        <v>40580</v>
      </c>
      <c r="AK34">
        <v>117.7</v>
      </c>
      <c r="AL34" t="s">
        <v>22</v>
      </c>
      <c r="AM34" t="s">
        <v>22</v>
      </c>
      <c r="AO34" s="3">
        <v>35673</v>
      </c>
      <c r="AP34">
        <v>-1.3</v>
      </c>
      <c r="AQ34" t="s">
        <v>22</v>
      </c>
      <c r="AR34" t="s">
        <v>22</v>
      </c>
      <c r="AT34" s="3">
        <v>37621</v>
      </c>
      <c r="AU34">
        <v>10.6</v>
      </c>
      <c r="AV34">
        <v>20030226</v>
      </c>
      <c r="AW34">
        <v>13.8</v>
      </c>
      <c r="AY34" s="3">
        <v>35673</v>
      </c>
      <c r="AZ34">
        <v>1.1000000000000001</v>
      </c>
      <c r="BA34" t="s">
        <v>22</v>
      </c>
      <c r="BB34" t="s">
        <v>22</v>
      </c>
      <c r="BD34" s="3">
        <v>37346</v>
      </c>
      <c r="BE34">
        <v>-0.9</v>
      </c>
      <c r="BF34" t="s">
        <v>22</v>
      </c>
      <c r="BG34" t="s">
        <v>22</v>
      </c>
      <c r="BI34" s="3">
        <v>37621</v>
      </c>
      <c r="BJ34">
        <v>0.9</v>
      </c>
      <c r="BK34">
        <v>20030304</v>
      </c>
      <c r="BL34">
        <v>0.4</v>
      </c>
      <c r="BN34" s="3">
        <v>35673</v>
      </c>
      <c r="BO34">
        <v>17.399999999999999</v>
      </c>
      <c r="BP34" t="s">
        <v>22</v>
      </c>
      <c r="BQ34" t="s">
        <v>22</v>
      </c>
      <c r="BS34" s="3">
        <v>35673</v>
      </c>
      <c r="BT34">
        <v>6.5</v>
      </c>
      <c r="BU34" t="s">
        <v>22</v>
      </c>
      <c r="BV34" t="s">
        <v>22</v>
      </c>
      <c r="BX34" s="3">
        <v>35673</v>
      </c>
      <c r="BY34">
        <v>2.9</v>
      </c>
      <c r="BZ34" t="s">
        <v>22</v>
      </c>
      <c r="CA34" t="s">
        <v>22</v>
      </c>
      <c r="CC34" s="3">
        <v>35673</v>
      </c>
      <c r="CD34">
        <v>0.09</v>
      </c>
      <c r="CE34" t="s">
        <v>22</v>
      </c>
      <c r="CF34" t="s">
        <v>22</v>
      </c>
      <c r="CH34" s="3">
        <v>35673</v>
      </c>
      <c r="CI34">
        <v>0.1</v>
      </c>
      <c r="CJ34" t="s">
        <v>22</v>
      </c>
      <c r="CK34" t="s">
        <v>22</v>
      </c>
      <c r="CM34" s="3">
        <v>35673</v>
      </c>
      <c r="CN34">
        <v>-5.5</v>
      </c>
      <c r="CO34" t="s">
        <v>22</v>
      </c>
      <c r="CP34" t="s">
        <v>22</v>
      </c>
    </row>
    <row r="35" spans="1:94" x14ac:dyDescent="0.25">
      <c r="A35" s="3">
        <v>37164</v>
      </c>
      <c r="B35">
        <v>483</v>
      </c>
      <c r="C35">
        <v>20011029</v>
      </c>
      <c r="D35">
        <v>545</v>
      </c>
      <c r="F35" s="3">
        <v>35703</v>
      </c>
      <c r="G35">
        <v>2.6</v>
      </c>
      <c r="H35" t="s">
        <v>22</v>
      </c>
      <c r="I35" t="s">
        <v>22</v>
      </c>
      <c r="K35" s="3">
        <v>38656</v>
      </c>
      <c r="L35">
        <v>49.5</v>
      </c>
      <c r="M35">
        <v>20051102</v>
      </c>
      <c r="N35">
        <v>52</v>
      </c>
      <c r="P35" s="3">
        <v>37256</v>
      </c>
      <c r="Q35">
        <v>50.4</v>
      </c>
      <c r="R35" t="s">
        <v>22</v>
      </c>
      <c r="S35" t="s">
        <v>22</v>
      </c>
      <c r="U35" s="3">
        <v>36494</v>
      </c>
      <c r="V35">
        <v>9</v>
      </c>
      <c r="W35" t="s">
        <v>22</v>
      </c>
      <c r="X35" t="s">
        <v>22</v>
      </c>
      <c r="Z35" s="3">
        <v>38017</v>
      </c>
      <c r="AA35">
        <v>57.4</v>
      </c>
      <c r="AB35" t="s">
        <v>22</v>
      </c>
      <c r="AC35" t="s">
        <v>22</v>
      </c>
      <c r="AE35" s="3">
        <v>36494</v>
      </c>
      <c r="AF35">
        <v>12</v>
      </c>
      <c r="AG35" t="s">
        <v>22</v>
      </c>
      <c r="AH35" t="s">
        <v>22</v>
      </c>
      <c r="AJ35" s="3">
        <v>40587</v>
      </c>
      <c r="AK35">
        <v>121.9</v>
      </c>
      <c r="AL35" t="s">
        <v>22</v>
      </c>
      <c r="AM35" t="s">
        <v>22</v>
      </c>
      <c r="AO35" s="3">
        <v>35703</v>
      </c>
      <c r="AP35">
        <v>13.3</v>
      </c>
      <c r="AQ35" t="s">
        <v>22</v>
      </c>
      <c r="AR35" t="s">
        <v>22</v>
      </c>
      <c r="AT35" s="3">
        <v>37711</v>
      </c>
      <c r="AU35">
        <v>-1.7</v>
      </c>
      <c r="AV35">
        <v>20030528</v>
      </c>
      <c r="AW35">
        <v>-5.3</v>
      </c>
      <c r="AY35" s="3">
        <v>35703</v>
      </c>
      <c r="AZ35">
        <v>0.8</v>
      </c>
      <c r="BA35" t="s">
        <v>22</v>
      </c>
      <c r="BB35" t="s">
        <v>22</v>
      </c>
      <c r="BD35" s="3">
        <v>37376</v>
      </c>
      <c r="BE35">
        <v>4.4000000000000004</v>
      </c>
      <c r="BF35" t="s">
        <v>22</v>
      </c>
      <c r="BG35" t="s">
        <v>22</v>
      </c>
      <c r="BI35" s="3">
        <v>37711</v>
      </c>
      <c r="BJ35">
        <v>0</v>
      </c>
      <c r="BK35">
        <v>20030603</v>
      </c>
      <c r="BL35">
        <v>0.7</v>
      </c>
      <c r="BN35" s="3">
        <v>35703</v>
      </c>
      <c r="BO35">
        <v>-6.3</v>
      </c>
      <c r="BP35" t="s">
        <v>22</v>
      </c>
      <c r="BQ35" t="s">
        <v>22</v>
      </c>
      <c r="BS35" s="3">
        <v>35703</v>
      </c>
      <c r="BT35">
        <v>0.4</v>
      </c>
      <c r="BU35" t="s">
        <v>22</v>
      </c>
      <c r="BV35" t="s">
        <v>22</v>
      </c>
      <c r="BX35" s="3">
        <v>35703</v>
      </c>
      <c r="BY35">
        <v>1</v>
      </c>
      <c r="BZ35" t="s">
        <v>22</v>
      </c>
      <c r="CA35" t="s">
        <v>22</v>
      </c>
      <c r="CC35" s="3">
        <v>35703</v>
      </c>
      <c r="CD35">
        <v>0.49</v>
      </c>
      <c r="CE35" t="s">
        <v>22</v>
      </c>
      <c r="CF35" t="s">
        <v>22</v>
      </c>
      <c r="CH35" s="3">
        <v>35703</v>
      </c>
      <c r="CI35">
        <v>0.8</v>
      </c>
      <c r="CJ35" t="s">
        <v>22</v>
      </c>
      <c r="CK35" t="s">
        <v>22</v>
      </c>
      <c r="CM35" s="3">
        <v>35703</v>
      </c>
      <c r="CN35">
        <v>55.7</v>
      </c>
      <c r="CO35" t="s">
        <v>22</v>
      </c>
      <c r="CP35" t="s">
        <v>22</v>
      </c>
    </row>
    <row r="36" spans="1:94" x14ac:dyDescent="0.25">
      <c r="A36" s="3">
        <v>37195</v>
      </c>
      <c r="B36">
        <v>-164</v>
      </c>
      <c r="C36">
        <v>20011129</v>
      </c>
      <c r="D36">
        <v>275</v>
      </c>
      <c r="F36" s="3">
        <v>35734</v>
      </c>
      <c r="G36">
        <v>0.5</v>
      </c>
      <c r="H36" t="s">
        <v>22</v>
      </c>
      <c r="I36" t="s">
        <v>22</v>
      </c>
      <c r="K36" s="3">
        <v>38686</v>
      </c>
      <c r="L36">
        <v>53</v>
      </c>
      <c r="M36">
        <v>20051204</v>
      </c>
      <c r="N36">
        <v>56.5</v>
      </c>
      <c r="P36" s="3">
        <v>37287</v>
      </c>
      <c r="Q36">
        <v>56.1</v>
      </c>
      <c r="R36" t="s">
        <v>22</v>
      </c>
      <c r="S36" t="s">
        <v>22</v>
      </c>
      <c r="U36" s="3">
        <v>36525</v>
      </c>
      <c r="V36">
        <v>7</v>
      </c>
      <c r="W36" t="s">
        <v>22</v>
      </c>
      <c r="X36" t="s">
        <v>22</v>
      </c>
      <c r="Z36" s="3">
        <v>38046</v>
      </c>
      <c r="AA36">
        <v>52.3</v>
      </c>
      <c r="AB36" t="s">
        <v>22</v>
      </c>
      <c r="AC36" t="s">
        <v>22</v>
      </c>
      <c r="AE36" s="3">
        <v>36525</v>
      </c>
      <c r="AF36">
        <v>15</v>
      </c>
      <c r="AG36" t="s">
        <v>22</v>
      </c>
      <c r="AH36" t="s">
        <v>22</v>
      </c>
      <c r="AJ36" s="3">
        <v>40594</v>
      </c>
      <c r="AK36">
        <v>120.6</v>
      </c>
      <c r="AL36" t="s">
        <v>22</v>
      </c>
      <c r="AM36" t="s">
        <v>22</v>
      </c>
      <c r="AO36" s="3">
        <v>35734</v>
      </c>
      <c r="AP36">
        <v>-2.6</v>
      </c>
      <c r="AQ36" t="s">
        <v>22</v>
      </c>
      <c r="AR36" t="s">
        <v>22</v>
      </c>
      <c r="AT36" s="3">
        <v>37802</v>
      </c>
      <c r="AU36">
        <v>0.4</v>
      </c>
      <c r="AV36">
        <v>20030827</v>
      </c>
      <c r="AW36">
        <v>1.6</v>
      </c>
      <c r="AY36" s="3">
        <v>35734</v>
      </c>
      <c r="AZ36">
        <v>0.9</v>
      </c>
      <c r="BA36" t="s">
        <v>22</v>
      </c>
      <c r="BB36" t="s">
        <v>22</v>
      </c>
      <c r="BD36" s="3">
        <v>37407</v>
      </c>
      <c r="BE36">
        <v>-0.5</v>
      </c>
      <c r="BF36" t="s">
        <v>22</v>
      </c>
      <c r="BG36" t="s">
        <v>22</v>
      </c>
      <c r="BI36" s="3">
        <v>37802</v>
      </c>
      <c r="BJ36">
        <v>0.6</v>
      </c>
      <c r="BK36">
        <v>20030901</v>
      </c>
      <c r="BL36">
        <v>0.1</v>
      </c>
      <c r="BN36" s="3">
        <v>35734</v>
      </c>
      <c r="BO36">
        <v>-4.5999999999999996</v>
      </c>
      <c r="BP36" t="s">
        <v>22</v>
      </c>
      <c r="BQ36" t="s">
        <v>22</v>
      </c>
      <c r="BS36" s="3">
        <v>35734</v>
      </c>
      <c r="BT36">
        <v>-2.9</v>
      </c>
      <c r="BU36" t="s">
        <v>22</v>
      </c>
      <c r="BV36" t="s">
        <v>22</v>
      </c>
      <c r="BX36" s="3">
        <v>35734</v>
      </c>
      <c r="BY36">
        <v>0.1</v>
      </c>
      <c r="BZ36" t="s">
        <v>22</v>
      </c>
      <c r="CA36" t="s">
        <v>22</v>
      </c>
      <c r="CC36" s="3">
        <v>35734</v>
      </c>
      <c r="CD36">
        <v>-0.22</v>
      </c>
      <c r="CE36" t="s">
        <v>22</v>
      </c>
      <c r="CF36" t="s">
        <v>22</v>
      </c>
      <c r="CH36" s="3">
        <v>35734</v>
      </c>
      <c r="CI36">
        <v>0.1</v>
      </c>
      <c r="CJ36" t="s">
        <v>22</v>
      </c>
      <c r="CK36" t="s">
        <v>22</v>
      </c>
      <c r="CM36" s="3">
        <v>35734</v>
      </c>
      <c r="CN36">
        <v>-1.8</v>
      </c>
      <c r="CO36" t="s">
        <v>22</v>
      </c>
      <c r="CP36" t="s">
        <v>22</v>
      </c>
    </row>
    <row r="37" spans="1:94" x14ac:dyDescent="0.25">
      <c r="A37" s="3">
        <v>37225</v>
      </c>
      <c r="B37">
        <v>14</v>
      </c>
      <c r="C37">
        <v>20020103</v>
      </c>
      <c r="D37">
        <v>-221</v>
      </c>
      <c r="F37" s="3">
        <v>35764</v>
      </c>
      <c r="G37">
        <v>0.8</v>
      </c>
      <c r="H37" t="s">
        <v>22</v>
      </c>
      <c r="I37" t="s">
        <v>22</v>
      </c>
      <c r="K37" s="3">
        <v>38717</v>
      </c>
      <c r="L37">
        <v>52</v>
      </c>
      <c r="M37">
        <v>20060104</v>
      </c>
      <c r="N37">
        <v>51.6</v>
      </c>
      <c r="P37" s="3">
        <v>37315</v>
      </c>
      <c r="Q37">
        <v>57.9</v>
      </c>
      <c r="R37" t="s">
        <v>22</v>
      </c>
      <c r="S37" t="s">
        <v>22</v>
      </c>
      <c r="U37" s="3">
        <v>36556</v>
      </c>
      <c r="V37">
        <v>5</v>
      </c>
      <c r="W37" t="s">
        <v>22</v>
      </c>
      <c r="X37" t="s">
        <v>22</v>
      </c>
      <c r="Z37" s="3">
        <v>38077</v>
      </c>
      <c r="AA37">
        <v>54</v>
      </c>
      <c r="AB37" t="s">
        <v>22</v>
      </c>
      <c r="AC37" t="s">
        <v>22</v>
      </c>
      <c r="AE37" s="3">
        <v>36556</v>
      </c>
      <c r="AF37">
        <v>11</v>
      </c>
      <c r="AG37" t="s">
        <v>22</v>
      </c>
      <c r="AH37" t="s">
        <v>22</v>
      </c>
      <c r="AJ37" s="3">
        <v>40601</v>
      </c>
      <c r="AK37">
        <v>114</v>
      </c>
      <c r="AL37" t="s">
        <v>22</v>
      </c>
      <c r="AM37" t="s">
        <v>22</v>
      </c>
      <c r="AO37" s="3">
        <v>35764</v>
      </c>
      <c r="AP37">
        <v>0.3</v>
      </c>
      <c r="AQ37" t="s">
        <v>22</v>
      </c>
      <c r="AR37" t="s">
        <v>22</v>
      </c>
      <c r="AT37" s="3">
        <v>37894</v>
      </c>
      <c r="AU37">
        <v>5.7</v>
      </c>
      <c r="AV37">
        <v>20031126</v>
      </c>
      <c r="AW37">
        <v>4.0999999999999996</v>
      </c>
      <c r="AY37" s="3">
        <v>35764</v>
      </c>
      <c r="AZ37">
        <v>1.1000000000000001</v>
      </c>
      <c r="BA37" t="s">
        <v>22</v>
      </c>
      <c r="BB37" t="s">
        <v>22</v>
      </c>
      <c r="BD37" s="3">
        <v>37437</v>
      </c>
      <c r="BE37">
        <v>-0.4</v>
      </c>
      <c r="BF37" t="s">
        <v>22</v>
      </c>
      <c r="BG37" t="s">
        <v>22</v>
      </c>
      <c r="BI37" s="3">
        <v>37894</v>
      </c>
      <c r="BJ37">
        <v>1.6</v>
      </c>
      <c r="BK37">
        <v>20031202</v>
      </c>
      <c r="BL37">
        <v>1.2</v>
      </c>
      <c r="BN37" s="3">
        <v>35764</v>
      </c>
      <c r="BO37">
        <v>7</v>
      </c>
      <c r="BP37" t="s">
        <v>22</v>
      </c>
      <c r="BQ37" t="s">
        <v>22</v>
      </c>
      <c r="BS37" s="3">
        <v>35764</v>
      </c>
      <c r="BT37">
        <v>-0.8</v>
      </c>
      <c r="BU37" t="s">
        <v>22</v>
      </c>
      <c r="BV37" t="s">
        <v>22</v>
      </c>
      <c r="BX37" s="3">
        <v>35764</v>
      </c>
      <c r="BY37">
        <v>3.3</v>
      </c>
      <c r="BZ37" t="s">
        <v>22</v>
      </c>
      <c r="CA37" t="s">
        <v>22</v>
      </c>
      <c r="CC37" s="3">
        <v>35764</v>
      </c>
      <c r="CD37">
        <v>0.05</v>
      </c>
      <c r="CE37" t="s">
        <v>22</v>
      </c>
      <c r="CF37" t="s">
        <v>22</v>
      </c>
      <c r="CH37" s="3">
        <v>35764</v>
      </c>
      <c r="CI37">
        <v>0.9</v>
      </c>
      <c r="CJ37" t="s">
        <v>22</v>
      </c>
      <c r="CK37" t="s">
        <v>22</v>
      </c>
      <c r="CM37" s="3">
        <v>35764</v>
      </c>
      <c r="CN37">
        <v>55</v>
      </c>
      <c r="CO37" t="s">
        <v>22</v>
      </c>
      <c r="CP37" t="s">
        <v>22</v>
      </c>
    </row>
    <row r="38" spans="1:94" x14ac:dyDescent="0.25">
      <c r="A38" s="3">
        <v>37256</v>
      </c>
      <c r="B38">
        <v>86</v>
      </c>
      <c r="C38">
        <v>20020130</v>
      </c>
      <c r="D38">
        <v>-358</v>
      </c>
      <c r="F38" s="3">
        <v>35795</v>
      </c>
      <c r="G38">
        <v>-1.3</v>
      </c>
      <c r="H38" t="s">
        <v>22</v>
      </c>
      <c r="I38" t="s">
        <v>22</v>
      </c>
      <c r="K38" s="3">
        <v>38748</v>
      </c>
      <c r="L38">
        <v>52</v>
      </c>
      <c r="M38">
        <v>20060202</v>
      </c>
      <c r="N38">
        <v>52.7</v>
      </c>
      <c r="P38" s="3">
        <v>37346</v>
      </c>
      <c r="Q38">
        <v>60.5</v>
      </c>
      <c r="R38" t="s">
        <v>22</v>
      </c>
      <c r="S38" t="s">
        <v>22</v>
      </c>
      <c r="U38" s="3">
        <v>36585</v>
      </c>
      <c r="V38">
        <v>2</v>
      </c>
      <c r="W38" t="s">
        <v>22</v>
      </c>
      <c r="X38" t="s">
        <v>22</v>
      </c>
      <c r="Z38" s="3">
        <v>38107</v>
      </c>
      <c r="AA38">
        <v>58.2</v>
      </c>
      <c r="AB38" t="s">
        <v>22</v>
      </c>
      <c r="AC38" t="s">
        <v>22</v>
      </c>
      <c r="AE38" s="3">
        <v>36585</v>
      </c>
      <c r="AF38">
        <v>9</v>
      </c>
      <c r="AG38" t="s">
        <v>22</v>
      </c>
      <c r="AH38" t="s">
        <v>22</v>
      </c>
      <c r="AJ38" s="3">
        <v>40608</v>
      </c>
      <c r="AK38">
        <v>115.5</v>
      </c>
      <c r="AL38" t="s">
        <v>22</v>
      </c>
      <c r="AM38" t="s">
        <v>22</v>
      </c>
      <c r="AO38" s="3">
        <v>35795</v>
      </c>
      <c r="AP38">
        <v>-2.2999999999999998</v>
      </c>
      <c r="AQ38" t="s">
        <v>22</v>
      </c>
      <c r="AR38" t="s">
        <v>22</v>
      </c>
      <c r="AT38" s="3">
        <v>37986</v>
      </c>
      <c r="AU38">
        <v>0.6</v>
      </c>
      <c r="AV38">
        <v>20040225</v>
      </c>
      <c r="AW38">
        <v>2</v>
      </c>
      <c r="AY38" s="3">
        <v>35795</v>
      </c>
      <c r="AZ38">
        <v>1</v>
      </c>
      <c r="BA38" t="s">
        <v>22</v>
      </c>
      <c r="BB38" t="s">
        <v>22</v>
      </c>
      <c r="BD38" s="3">
        <v>37468</v>
      </c>
      <c r="BE38">
        <v>1</v>
      </c>
      <c r="BF38" t="s">
        <v>22</v>
      </c>
      <c r="BG38" t="s">
        <v>22</v>
      </c>
      <c r="BI38" s="3">
        <v>37986</v>
      </c>
      <c r="BJ38">
        <v>1.7</v>
      </c>
      <c r="BK38">
        <v>20040302</v>
      </c>
      <c r="BL38">
        <v>1.4</v>
      </c>
      <c r="BN38" s="3">
        <v>35795</v>
      </c>
      <c r="BO38">
        <v>0.3</v>
      </c>
      <c r="BP38" t="s">
        <v>22</v>
      </c>
      <c r="BQ38" t="s">
        <v>22</v>
      </c>
      <c r="BS38" s="3">
        <v>35795</v>
      </c>
      <c r="BT38">
        <v>-0.8</v>
      </c>
      <c r="BU38" t="s">
        <v>22</v>
      </c>
      <c r="BV38" t="s">
        <v>22</v>
      </c>
      <c r="BX38" s="3">
        <v>35795</v>
      </c>
      <c r="BY38">
        <v>-4.9000000000000004</v>
      </c>
      <c r="BZ38" t="s">
        <v>22</v>
      </c>
      <c r="CA38" t="s">
        <v>22</v>
      </c>
      <c r="CC38" s="3">
        <v>35795</v>
      </c>
      <c r="CD38">
        <v>0.28999999999999998</v>
      </c>
      <c r="CE38" t="s">
        <v>22</v>
      </c>
      <c r="CF38" t="s">
        <v>22</v>
      </c>
      <c r="CH38" s="3">
        <v>35795</v>
      </c>
      <c r="CI38">
        <v>0</v>
      </c>
      <c r="CJ38" t="s">
        <v>22</v>
      </c>
      <c r="CK38" t="s">
        <v>22</v>
      </c>
      <c r="CM38" s="3">
        <v>35795</v>
      </c>
      <c r="CN38">
        <v>-16.899999999999999</v>
      </c>
      <c r="CO38" t="s">
        <v>22</v>
      </c>
      <c r="CP38" t="s">
        <v>22</v>
      </c>
    </row>
    <row r="39" spans="1:94" x14ac:dyDescent="0.25">
      <c r="A39" s="3">
        <v>37287</v>
      </c>
      <c r="B39">
        <v>-127</v>
      </c>
      <c r="C39">
        <v>20020301</v>
      </c>
      <c r="D39">
        <v>-308</v>
      </c>
      <c r="F39" s="3">
        <v>35826</v>
      </c>
      <c r="G39">
        <v>-4.8</v>
      </c>
      <c r="H39" t="s">
        <v>22</v>
      </c>
      <c r="I39" t="s">
        <v>22</v>
      </c>
      <c r="K39" s="3">
        <v>38776</v>
      </c>
      <c r="L39">
        <v>52.3</v>
      </c>
      <c r="M39">
        <v>20060302</v>
      </c>
      <c r="N39">
        <v>48.7</v>
      </c>
      <c r="P39" s="3">
        <v>37376</v>
      </c>
      <c r="Q39">
        <v>58.1</v>
      </c>
      <c r="R39" t="s">
        <v>22</v>
      </c>
      <c r="S39" t="s">
        <v>22</v>
      </c>
      <c r="U39" s="3">
        <v>36616</v>
      </c>
      <c r="V39">
        <v>7</v>
      </c>
      <c r="W39" t="s">
        <v>22</v>
      </c>
      <c r="X39" t="s">
        <v>22</v>
      </c>
      <c r="Z39" s="3">
        <v>38138</v>
      </c>
      <c r="AA39">
        <v>53.2</v>
      </c>
      <c r="AB39" t="s">
        <v>22</v>
      </c>
      <c r="AC39" t="s">
        <v>22</v>
      </c>
      <c r="AE39" s="3">
        <v>36616</v>
      </c>
      <c r="AF39">
        <v>10</v>
      </c>
      <c r="AG39" t="s">
        <v>22</v>
      </c>
      <c r="AH39" t="s">
        <v>22</v>
      </c>
      <c r="AJ39" s="3">
        <v>40615</v>
      </c>
      <c r="AK39">
        <v>118.8</v>
      </c>
      <c r="AL39" t="s">
        <v>22</v>
      </c>
      <c r="AM39" t="s">
        <v>22</v>
      </c>
      <c r="AO39" s="3">
        <v>35826</v>
      </c>
      <c r="AP39">
        <v>3.6</v>
      </c>
      <c r="AQ39" t="s">
        <v>22</v>
      </c>
      <c r="AR39" t="s">
        <v>22</v>
      </c>
      <c r="AT39" s="3">
        <v>38077</v>
      </c>
      <c r="AU39">
        <v>-3.3</v>
      </c>
      <c r="AV39">
        <v>20040526</v>
      </c>
      <c r="AW39">
        <v>-2.5</v>
      </c>
      <c r="AY39" s="3">
        <v>35826</v>
      </c>
      <c r="AZ39">
        <v>0.7</v>
      </c>
      <c r="BA39" t="s">
        <v>22</v>
      </c>
      <c r="BB39" t="s">
        <v>22</v>
      </c>
      <c r="BD39" s="3">
        <v>37499</v>
      </c>
      <c r="BE39">
        <v>0</v>
      </c>
      <c r="BF39" t="s">
        <v>22</v>
      </c>
      <c r="BG39" t="s">
        <v>22</v>
      </c>
      <c r="BI39" s="3">
        <v>38077</v>
      </c>
      <c r="BJ39">
        <v>0.8</v>
      </c>
      <c r="BK39">
        <v>20040601</v>
      </c>
      <c r="BL39">
        <v>0.2</v>
      </c>
      <c r="BN39" s="3">
        <v>35826</v>
      </c>
      <c r="BO39">
        <v>1.9</v>
      </c>
      <c r="BP39" t="s">
        <v>22</v>
      </c>
      <c r="BQ39" t="s">
        <v>22</v>
      </c>
      <c r="BS39" s="3">
        <v>35826</v>
      </c>
      <c r="BT39">
        <v>0.4</v>
      </c>
      <c r="BU39" t="s">
        <v>22</v>
      </c>
      <c r="BV39" t="s">
        <v>22</v>
      </c>
      <c r="BX39" s="3">
        <v>35826</v>
      </c>
      <c r="BY39">
        <v>0.8</v>
      </c>
      <c r="BZ39" t="s">
        <v>22</v>
      </c>
      <c r="CA39" t="s">
        <v>22</v>
      </c>
      <c r="CC39" s="3">
        <v>35826</v>
      </c>
      <c r="CD39">
        <v>-7.0000000000000007E-2</v>
      </c>
      <c r="CE39" t="s">
        <v>22</v>
      </c>
      <c r="CF39" t="s">
        <v>22</v>
      </c>
      <c r="CH39" s="3">
        <v>35826</v>
      </c>
      <c r="CI39">
        <v>0.6</v>
      </c>
      <c r="CJ39" t="s">
        <v>22</v>
      </c>
      <c r="CK39" t="s">
        <v>22</v>
      </c>
      <c r="CM39" s="3">
        <v>35826</v>
      </c>
      <c r="CN39">
        <v>10.7</v>
      </c>
      <c r="CO39" t="s">
        <v>22</v>
      </c>
      <c r="CP39" t="s">
        <v>22</v>
      </c>
    </row>
    <row r="40" spans="1:94" x14ac:dyDescent="0.25">
      <c r="A40" s="3">
        <v>37315</v>
      </c>
      <c r="B40">
        <v>-301</v>
      </c>
      <c r="C40">
        <v>20020402</v>
      </c>
      <c r="D40">
        <v>-604</v>
      </c>
      <c r="F40" s="3">
        <v>35854</v>
      </c>
      <c r="G40">
        <v>-7.5</v>
      </c>
      <c r="H40" t="s">
        <v>22</v>
      </c>
      <c r="I40" t="s">
        <v>22</v>
      </c>
      <c r="K40" s="3">
        <v>38807</v>
      </c>
      <c r="L40">
        <v>53.8</v>
      </c>
      <c r="M40">
        <v>20060404</v>
      </c>
      <c r="N40">
        <v>51</v>
      </c>
      <c r="P40" s="3">
        <v>37407</v>
      </c>
      <c r="Q40">
        <v>62.1</v>
      </c>
      <c r="R40" t="s">
        <v>22</v>
      </c>
      <c r="S40" t="s">
        <v>22</v>
      </c>
      <c r="U40" s="3">
        <v>36646</v>
      </c>
      <c r="V40">
        <v>0</v>
      </c>
      <c r="W40" t="s">
        <v>22</v>
      </c>
      <c r="X40" t="s">
        <v>22</v>
      </c>
      <c r="Z40" s="3">
        <v>38168</v>
      </c>
      <c r="AA40">
        <v>51.4</v>
      </c>
      <c r="AB40" t="s">
        <v>22</v>
      </c>
      <c r="AC40" t="s">
        <v>22</v>
      </c>
      <c r="AE40" s="3">
        <v>36646</v>
      </c>
      <c r="AF40">
        <v>7</v>
      </c>
      <c r="AG40" t="s">
        <v>22</v>
      </c>
      <c r="AH40" t="s">
        <v>22</v>
      </c>
      <c r="AJ40" s="3">
        <v>40622</v>
      </c>
      <c r="AK40">
        <v>116.2</v>
      </c>
      <c r="AL40" t="s">
        <v>22</v>
      </c>
      <c r="AM40" t="s">
        <v>22</v>
      </c>
      <c r="AO40" s="3">
        <v>35854</v>
      </c>
      <c r="AP40">
        <v>0.3</v>
      </c>
      <c r="AQ40" t="s">
        <v>22</v>
      </c>
      <c r="AR40" t="s">
        <v>22</v>
      </c>
      <c r="AT40" s="3">
        <v>38168</v>
      </c>
      <c r="AU40">
        <v>5.9</v>
      </c>
      <c r="AV40">
        <v>20040825</v>
      </c>
      <c r="AW40">
        <v>5.8</v>
      </c>
      <c r="AY40" s="3">
        <v>35854</v>
      </c>
      <c r="AZ40">
        <v>0.5</v>
      </c>
      <c r="BA40" t="s">
        <v>22</v>
      </c>
      <c r="BB40" t="s">
        <v>22</v>
      </c>
      <c r="BD40" s="3">
        <v>37529</v>
      </c>
      <c r="BE40">
        <v>2.2000000000000002</v>
      </c>
      <c r="BF40" t="s">
        <v>22</v>
      </c>
      <c r="BG40" t="s">
        <v>22</v>
      </c>
      <c r="BI40" s="3">
        <v>38168</v>
      </c>
      <c r="BJ40">
        <v>0.5</v>
      </c>
      <c r="BK40">
        <v>20040901</v>
      </c>
      <c r="BL40">
        <v>0.6</v>
      </c>
      <c r="BN40" s="3">
        <v>35854</v>
      </c>
      <c r="BO40">
        <v>-5</v>
      </c>
      <c r="BP40" t="s">
        <v>22</v>
      </c>
      <c r="BQ40" t="s">
        <v>22</v>
      </c>
      <c r="BS40" s="3">
        <v>35854</v>
      </c>
      <c r="BT40">
        <v>3.2</v>
      </c>
      <c r="BU40" t="s">
        <v>22</v>
      </c>
      <c r="BV40" t="s">
        <v>22</v>
      </c>
      <c r="BX40" s="3">
        <v>35854</v>
      </c>
      <c r="BY40">
        <v>6.9</v>
      </c>
      <c r="BZ40" t="s">
        <v>22</v>
      </c>
      <c r="CA40" t="s">
        <v>22</v>
      </c>
      <c r="CC40" s="3">
        <v>35854</v>
      </c>
      <c r="CD40">
        <v>-0.27</v>
      </c>
      <c r="CE40" t="s">
        <v>22</v>
      </c>
      <c r="CF40" t="s">
        <v>22</v>
      </c>
      <c r="CH40" s="3">
        <v>35854</v>
      </c>
      <c r="CI40">
        <v>-0.5</v>
      </c>
      <c r="CJ40" t="s">
        <v>22</v>
      </c>
      <c r="CK40" t="s">
        <v>22</v>
      </c>
      <c r="CM40" s="3">
        <v>35854</v>
      </c>
      <c r="CN40">
        <v>16.7</v>
      </c>
      <c r="CO40">
        <v>19980311</v>
      </c>
      <c r="CP40">
        <v>14.8</v>
      </c>
    </row>
    <row r="41" spans="1:94" x14ac:dyDescent="0.25">
      <c r="A41" s="3">
        <v>37346</v>
      </c>
      <c r="B41">
        <v>84</v>
      </c>
      <c r="C41">
        <v>20020501</v>
      </c>
      <c r="D41">
        <v>-79</v>
      </c>
      <c r="F41" s="3">
        <v>35885</v>
      </c>
      <c r="G41">
        <v>-9.9</v>
      </c>
      <c r="H41" t="s">
        <v>22</v>
      </c>
      <c r="I41" t="s">
        <v>22</v>
      </c>
      <c r="K41" s="3">
        <v>38837</v>
      </c>
      <c r="L41">
        <v>55.4</v>
      </c>
      <c r="M41">
        <v>20060502</v>
      </c>
      <c r="N41">
        <v>56.3</v>
      </c>
      <c r="P41" s="3">
        <v>37437</v>
      </c>
      <c r="Q41">
        <v>58.4</v>
      </c>
      <c r="R41" t="s">
        <v>22</v>
      </c>
      <c r="S41" t="s">
        <v>22</v>
      </c>
      <c r="U41" s="3">
        <v>36677</v>
      </c>
      <c r="V41">
        <v>-3</v>
      </c>
      <c r="W41" t="s">
        <v>22</v>
      </c>
      <c r="X41" t="s">
        <v>22</v>
      </c>
      <c r="Z41" s="3">
        <v>38199</v>
      </c>
      <c r="AA41">
        <v>55.5</v>
      </c>
      <c r="AB41" t="s">
        <v>22</v>
      </c>
      <c r="AC41" t="s">
        <v>22</v>
      </c>
      <c r="AE41" s="3">
        <v>36677</v>
      </c>
      <c r="AF41">
        <v>3</v>
      </c>
      <c r="AG41" t="s">
        <v>22</v>
      </c>
      <c r="AH41" t="s">
        <v>22</v>
      </c>
      <c r="AJ41" s="3">
        <v>40629</v>
      </c>
      <c r="AK41">
        <v>117.6</v>
      </c>
      <c r="AL41" t="s">
        <v>22</v>
      </c>
      <c r="AM41" t="s">
        <v>22</v>
      </c>
      <c r="AO41" s="3">
        <v>35885</v>
      </c>
      <c r="AP41">
        <v>-3.6</v>
      </c>
      <c r="AQ41" t="s">
        <v>22</v>
      </c>
      <c r="AR41" t="s">
        <v>22</v>
      </c>
      <c r="AT41" s="3">
        <v>38260</v>
      </c>
      <c r="AU41">
        <v>1.6</v>
      </c>
      <c r="AV41">
        <v>20041124</v>
      </c>
      <c r="AW41">
        <v>1.3</v>
      </c>
      <c r="AY41" s="3">
        <v>35885</v>
      </c>
      <c r="AZ41">
        <v>0.9</v>
      </c>
      <c r="BA41" t="s">
        <v>22</v>
      </c>
      <c r="BB41" t="s">
        <v>22</v>
      </c>
      <c r="BD41" s="3">
        <v>37560</v>
      </c>
      <c r="BE41">
        <v>2.2999999999999998</v>
      </c>
      <c r="BF41" t="s">
        <v>22</v>
      </c>
      <c r="BG41" t="s">
        <v>22</v>
      </c>
      <c r="BI41" s="3">
        <v>38260</v>
      </c>
      <c r="BJ41">
        <v>0.9</v>
      </c>
      <c r="BK41">
        <v>20041201</v>
      </c>
      <c r="BL41">
        <v>0.3</v>
      </c>
      <c r="BN41" s="3">
        <v>35885</v>
      </c>
      <c r="BO41">
        <v>5.3</v>
      </c>
      <c r="BP41" t="s">
        <v>22</v>
      </c>
      <c r="BQ41" t="s">
        <v>22</v>
      </c>
      <c r="BS41" s="3">
        <v>35885</v>
      </c>
      <c r="BT41">
        <v>-6</v>
      </c>
      <c r="BU41" t="s">
        <v>22</v>
      </c>
      <c r="BV41" t="s">
        <v>22</v>
      </c>
      <c r="BX41" s="3">
        <v>35885</v>
      </c>
      <c r="BY41">
        <v>-6.2</v>
      </c>
      <c r="BZ41" t="s">
        <v>22</v>
      </c>
      <c r="CA41" t="s">
        <v>22</v>
      </c>
      <c r="CC41" s="3">
        <v>35885</v>
      </c>
      <c r="CD41">
        <v>-0.06</v>
      </c>
      <c r="CE41" t="s">
        <v>22</v>
      </c>
      <c r="CF41" t="s">
        <v>22</v>
      </c>
      <c r="CH41" s="3">
        <v>35885</v>
      </c>
      <c r="CI41">
        <v>-0.2</v>
      </c>
      <c r="CJ41" t="s">
        <v>22</v>
      </c>
      <c r="CK41" t="s">
        <v>22</v>
      </c>
      <c r="CM41" s="3">
        <v>35885</v>
      </c>
      <c r="CN41">
        <v>2.8</v>
      </c>
      <c r="CO41">
        <v>19980408</v>
      </c>
      <c r="CP41">
        <v>29.2</v>
      </c>
    </row>
    <row r="42" spans="1:94" x14ac:dyDescent="0.25">
      <c r="A42" s="3">
        <v>37376</v>
      </c>
      <c r="B42">
        <v>-70</v>
      </c>
      <c r="C42">
        <v>20020528</v>
      </c>
      <c r="D42">
        <v>-320</v>
      </c>
      <c r="F42" s="3">
        <v>35915</v>
      </c>
      <c r="G42">
        <v>-9.8000000000000007</v>
      </c>
      <c r="H42" t="s">
        <v>22</v>
      </c>
      <c r="I42" t="s">
        <v>22</v>
      </c>
      <c r="K42" s="3">
        <v>38868</v>
      </c>
      <c r="L42">
        <v>48.3</v>
      </c>
      <c r="M42">
        <v>20060604</v>
      </c>
      <c r="N42">
        <v>49.3</v>
      </c>
      <c r="P42" s="3">
        <v>37468</v>
      </c>
      <c r="Q42">
        <v>53.4</v>
      </c>
      <c r="R42" t="s">
        <v>22</v>
      </c>
      <c r="S42" t="s">
        <v>22</v>
      </c>
      <c r="U42" s="3">
        <v>36707</v>
      </c>
      <c r="V42">
        <v>-1</v>
      </c>
      <c r="W42" t="s">
        <v>22</v>
      </c>
      <c r="X42" t="s">
        <v>22</v>
      </c>
      <c r="Z42" s="3">
        <v>38230</v>
      </c>
      <c r="AA42">
        <v>52.3</v>
      </c>
      <c r="AB42" t="s">
        <v>22</v>
      </c>
      <c r="AC42" t="s">
        <v>22</v>
      </c>
      <c r="AE42" s="3">
        <v>36707</v>
      </c>
      <c r="AF42">
        <v>13</v>
      </c>
      <c r="AG42" t="s">
        <v>22</v>
      </c>
      <c r="AH42" t="s">
        <v>22</v>
      </c>
      <c r="AJ42" s="3">
        <v>40636</v>
      </c>
      <c r="AK42">
        <v>115.6</v>
      </c>
      <c r="AL42" t="s">
        <v>22</v>
      </c>
      <c r="AM42" t="s">
        <v>22</v>
      </c>
      <c r="AO42" s="3">
        <v>35915</v>
      </c>
      <c r="AP42">
        <v>4.8</v>
      </c>
      <c r="AQ42" t="s">
        <v>22</v>
      </c>
      <c r="AR42" t="s">
        <v>22</v>
      </c>
      <c r="AT42" s="3">
        <v>38352</v>
      </c>
      <c r="AU42">
        <v>9.3000000000000007</v>
      </c>
      <c r="AV42">
        <v>20050223</v>
      </c>
      <c r="AW42">
        <v>5.7</v>
      </c>
      <c r="AY42" s="3">
        <v>35915</v>
      </c>
      <c r="AZ42">
        <v>0.8</v>
      </c>
      <c r="BA42" t="s">
        <v>22</v>
      </c>
      <c r="BB42" t="s">
        <v>22</v>
      </c>
      <c r="BD42" s="3">
        <v>37590</v>
      </c>
      <c r="BE42">
        <v>0</v>
      </c>
      <c r="BF42" t="s">
        <v>22</v>
      </c>
      <c r="BG42" t="s">
        <v>22</v>
      </c>
      <c r="BI42" s="3">
        <v>38352</v>
      </c>
      <c r="BJ42">
        <v>0.8</v>
      </c>
      <c r="BK42">
        <v>20050301</v>
      </c>
      <c r="BL42">
        <v>0.1</v>
      </c>
      <c r="BN42" s="3">
        <v>35915</v>
      </c>
      <c r="BO42">
        <v>9.1999999999999993</v>
      </c>
      <c r="BP42" t="s">
        <v>22</v>
      </c>
      <c r="BQ42" t="s">
        <v>22</v>
      </c>
      <c r="BS42" s="3">
        <v>35915</v>
      </c>
      <c r="BT42">
        <v>7.4</v>
      </c>
      <c r="BU42" t="s">
        <v>22</v>
      </c>
      <c r="BV42" t="s">
        <v>22</v>
      </c>
      <c r="BX42" s="3">
        <v>35915</v>
      </c>
      <c r="BY42">
        <v>2.4</v>
      </c>
      <c r="BZ42" t="s">
        <v>22</v>
      </c>
      <c r="CA42" t="s">
        <v>22</v>
      </c>
      <c r="CC42" s="3">
        <v>35915</v>
      </c>
      <c r="CD42">
        <v>0.24</v>
      </c>
      <c r="CE42" t="s">
        <v>22</v>
      </c>
      <c r="CF42" t="s">
        <v>22</v>
      </c>
      <c r="CH42" s="3">
        <v>35915</v>
      </c>
      <c r="CI42">
        <v>0.6</v>
      </c>
      <c r="CJ42" t="s">
        <v>22</v>
      </c>
      <c r="CK42" t="s">
        <v>22</v>
      </c>
      <c r="CM42" s="3">
        <v>35915</v>
      </c>
      <c r="CN42">
        <v>29</v>
      </c>
      <c r="CO42">
        <v>19980506</v>
      </c>
      <c r="CP42">
        <v>37.799999999999997</v>
      </c>
    </row>
    <row r="43" spans="1:94" x14ac:dyDescent="0.25">
      <c r="A43" s="3">
        <v>37407</v>
      </c>
      <c r="B43">
        <v>-664</v>
      </c>
      <c r="C43">
        <v>20020701</v>
      </c>
      <c r="D43">
        <v>-623</v>
      </c>
      <c r="F43" s="3">
        <v>35946</v>
      </c>
      <c r="G43">
        <v>-11.4</v>
      </c>
      <c r="H43" t="s">
        <v>22</v>
      </c>
      <c r="I43" t="s">
        <v>22</v>
      </c>
      <c r="K43" s="3">
        <v>38898</v>
      </c>
      <c r="L43">
        <v>50.5</v>
      </c>
      <c r="M43">
        <v>20060704</v>
      </c>
      <c r="N43">
        <v>52.6</v>
      </c>
      <c r="P43" s="3">
        <v>37499</v>
      </c>
      <c r="Q43">
        <v>58.3</v>
      </c>
      <c r="R43" t="s">
        <v>22</v>
      </c>
      <c r="S43" t="s">
        <v>22</v>
      </c>
      <c r="U43" s="3">
        <v>36738</v>
      </c>
      <c r="V43">
        <v>4</v>
      </c>
      <c r="W43" t="s">
        <v>22</v>
      </c>
      <c r="X43" t="s">
        <v>22</v>
      </c>
      <c r="Z43" s="3">
        <v>38260</v>
      </c>
      <c r="AA43">
        <v>50.4</v>
      </c>
      <c r="AB43" t="s">
        <v>22</v>
      </c>
      <c r="AC43" t="s">
        <v>22</v>
      </c>
      <c r="AE43" s="3">
        <v>36738</v>
      </c>
      <c r="AF43">
        <v>0</v>
      </c>
      <c r="AG43" t="s">
        <v>22</v>
      </c>
      <c r="AH43" t="s">
        <v>22</v>
      </c>
      <c r="AJ43" s="3">
        <v>40643</v>
      </c>
      <c r="AK43">
        <v>120.9</v>
      </c>
      <c r="AL43" t="s">
        <v>22</v>
      </c>
      <c r="AM43" t="s">
        <v>22</v>
      </c>
      <c r="AO43" s="3">
        <v>35946</v>
      </c>
      <c r="AP43">
        <v>1.8</v>
      </c>
      <c r="AQ43" t="s">
        <v>22</v>
      </c>
      <c r="AR43" t="s">
        <v>22</v>
      </c>
      <c r="AT43" s="3">
        <v>38442</v>
      </c>
      <c r="AU43">
        <v>-1.3</v>
      </c>
      <c r="AV43">
        <v>20050525</v>
      </c>
      <c r="AW43">
        <v>-3.8</v>
      </c>
      <c r="AY43" s="3">
        <v>35946</v>
      </c>
      <c r="AZ43">
        <v>0.6</v>
      </c>
      <c r="BA43" t="s">
        <v>22</v>
      </c>
      <c r="BB43" t="s">
        <v>22</v>
      </c>
      <c r="BD43" s="3">
        <v>37621</v>
      </c>
      <c r="BE43">
        <v>-3.9</v>
      </c>
      <c r="BF43" t="s">
        <v>22</v>
      </c>
      <c r="BG43" t="s">
        <v>22</v>
      </c>
      <c r="BI43" s="3">
        <v>38442</v>
      </c>
      <c r="BJ43">
        <v>0.8</v>
      </c>
      <c r="BK43">
        <v>20050601</v>
      </c>
      <c r="BL43">
        <v>0.7</v>
      </c>
      <c r="BN43" s="3">
        <v>35946</v>
      </c>
      <c r="BO43">
        <v>-8</v>
      </c>
      <c r="BP43" t="s">
        <v>22</v>
      </c>
      <c r="BQ43" t="s">
        <v>22</v>
      </c>
      <c r="BS43" s="3">
        <v>35946</v>
      </c>
      <c r="BT43">
        <v>-4</v>
      </c>
      <c r="BU43" t="s">
        <v>22</v>
      </c>
      <c r="BV43" t="s">
        <v>22</v>
      </c>
      <c r="BX43" s="3">
        <v>35946</v>
      </c>
      <c r="BY43">
        <v>-0.7</v>
      </c>
      <c r="BZ43" t="s">
        <v>22</v>
      </c>
      <c r="CA43" t="s">
        <v>22</v>
      </c>
      <c r="CC43" s="3">
        <v>35946</v>
      </c>
      <c r="CD43">
        <v>-0.17</v>
      </c>
      <c r="CE43" t="s">
        <v>22</v>
      </c>
      <c r="CF43" t="s">
        <v>22</v>
      </c>
      <c r="CH43" s="3">
        <v>35946</v>
      </c>
      <c r="CI43">
        <v>0.6</v>
      </c>
      <c r="CJ43" t="s">
        <v>22</v>
      </c>
      <c r="CK43" t="s">
        <v>22</v>
      </c>
      <c r="CM43" s="3">
        <v>35946</v>
      </c>
      <c r="CN43">
        <v>6.1</v>
      </c>
      <c r="CO43">
        <v>19980610</v>
      </c>
      <c r="CP43">
        <v>-4.7</v>
      </c>
    </row>
    <row r="44" spans="1:94" x14ac:dyDescent="0.25">
      <c r="A44" s="3">
        <v>37437</v>
      </c>
      <c r="B44">
        <v>-614</v>
      </c>
      <c r="C44">
        <v>20020728</v>
      </c>
      <c r="D44">
        <v>-1090</v>
      </c>
      <c r="F44" s="3">
        <v>35976</v>
      </c>
      <c r="G44">
        <v>-11.3</v>
      </c>
      <c r="H44" t="s">
        <v>22</v>
      </c>
      <c r="I44" t="s">
        <v>22</v>
      </c>
      <c r="K44" s="3">
        <v>38929</v>
      </c>
      <c r="L44">
        <v>49.9</v>
      </c>
      <c r="M44">
        <v>20060802</v>
      </c>
      <c r="N44">
        <v>50.4</v>
      </c>
      <c r="P44" s="3">
        <v>37529</v>
      </c>
      <c r="Q44">
        <v>53.9</v>
      </c>
      <c r="R44" t="s">
        <v>22</v>
      </c>
      <c r="S44" t="s">
        <v>22</v>
      </c>
      <c r="U44" s="3">
        <v>36769</v>
      </c>
      <c r="V44">
        <v>2</v>
      </c>
      <c r="W44" t="s">
        <v>22</v>
      </c>
      <c r="X44" t="s">
        <v>22</v>
      </c>
      <c r="Z44" s="3">
        <v>38291</v>
      </c>
      <c r="AA44">
        <v>52.5</v>
      </c>
      <c r="AB44" t="s">
        <v>22</v>
      </c>
      <c r="AC44" t="s">
        <v>22</v>
      </c>
      <c r="AE44" s="3">
        <v>36769</v>
      </c>
      <c r="AF44">
        <v>1</v>
      </c>
      <c r="AG44" t="s">
        <v>22</v>
      </c>
      <c r="AH44" t="s">
        <v>22</v>
      </c>
      <c r="AJ44" s="3">
        <v>40650</v>
      </c>
      <c r="AK44">
        <v>120.1</v>
      </c>
      <c r="AL44" t="s">
        <v>22</v>
      </c>
      <c r="AM44" t="s">
        <v>22</v>
      </c>
      <c r="AO44" s="3">
        <v>35976</v>
      </c>
      <c r="AP44">
        <v>7.4</v>
      </c>
      <c r="AQ44" t="s">
        <v>22</v>
      </c>
      <c r="AR44" t="s">
        <v>22</v>
      </c>
      <c r="AT44" s="3">
        <v>38533</v>
      </c>
      <c r="AU44">
        <v>8.4</v>
      </c>
      <c r="AV44">
        <v>20050901</v>
      </c>
      <c r="AW44">
        <v>7.3</v>
      </c>
      <c r="AY44" s="3">
        <v>35976</v>
      </c>
      <c r="AZ44">
        <v>1.2</v>
      </c>
      <c r="BA44" t="s">
        <v>22</v>
      </c>
      <c r="BB44" t="s">
        <v>22</v>
      </c>
      <c r="BD44" s="3">
        <v>37652</v>
      </c>
      <c r="BE44">
        <v>0.3</v>
      </c>
      <c r="BF44" t="s">
        <v>22</v>
      </c>
      <c r="BG44" t="s">
        <v>22</v>
      </c>
      <c r="BI44" s="3">
        <v>38533</v>
      </c>
      <c r="BJ44">
        <v>0.5</v>
      </c>
      <c r="BK44">
        <v>20050906</v>
      </c>
      <c r="BL44">
        <v>1.3</v>
      </c>
      <c r="BN44" s="3">
        <v>35976</v>
      </c>
      <c r="BO44">
        <v>6.7</v>
      </c>
      <c r="BP44" t="s">
        <v>22</v>
      </c>
      <c r="BQ44" t="s">
        <v>22</v>
      </c>
      <c r="BS44" s="3">
        <v>35976</v>
      </c>
      <c r="BT44">
        <v>8</v>
      </c>
      <c r="BU44" t="s">
        <v>22</v>
      </c>
      <c r="BV44" t="s">
        <v>22</v>
      </c>
      <c r="BX44" s="3">
        <v>35976</v>
      </c>
      <c r="BY44">
        <v>-9.4</v>
      </c>
      <c r="BZ44" t="s">
        <v>22</v>
      </c>
      <c r="CA44" t="s">
        <v>22</v>
      </c>
      <c r="CC44" s="3">
        <v>35976</v>
      </c>
      <c r="CD44">
        <v>-0.13</v>
      </c>
      <c r="CE44" t="s">
        <v>22</v>
      </c>
      <c r="CF44" t="s">
        <v>22</v>
      </c>
      <c r="CH44" s="3">
        <v>35976</v>
      </c>
      <c r="CI44">
        <v>0.1</v>
      </c>
      <c r="CJ44" t="s">
        <v>22</v>
      </c>
      <c r="CK44" t="s">
        <v>22</v>
      </c>
      <c r="CM44" s="3">
        <v>35976</v>
      </c>
      <c r="CN44">
        <v>12</v>
      </c>
      <c r="CO44" t="s">
        <v>22</v>
      </c>
      <c r="CP44" t="s">
        <v>22</v>
      </c>
    </row>
    <row r="45" spans="1:94" x14ac:dyDescent="0.25">
      <c r="A45" s="3">
        <v>37468</v>
      </c>
      <c r="B45">
        <v>-558</v>
      </c>
      <c r="C45">
        <v>20020828</v>
      </c>
      <c r="D45">
        <v>-643</v>
      </c>
      <c r="F45" s="3">
        <v>36007</v>
      </c>
      <c r="G45">
        <v>-11</v>
      </c>
      <c r="H45" t="s">
        <v>22</v>
      </c>
      <c r="I45" t="s">
        <v>22</v>
      </c>
      <c r="K45" s="3">
        <v>38960</v>
      </c>
      <c r="L45">
        <v>52</v>
      </c>
      <c r="M45">
        <v>20060904</v>
      </c>
      <c r="N45">
        <v>50.2</v>
      </c>
      <c r="P45" s="3">
        <v>37560</v>
      </c>
      <c r="Q45">
        <v>56.3</v>
      </c>
      <c r="R45" t="s">
        <v>22</v>
      </c>
      <c r="S45" t="s">
        <v>22</v>
      </c>
      <c r="U45" s="3">
        <v>36799</v>
      </c>
      <c r="V45">
        <v>3</v>
      </c>
      <c r="W45" t="s">
        <v>22</v>
      </c>
      <c r="X45" t="s">
        <v>22</v>
      </c>
      <c r="Z45" s="3">
        <v>38321</v>
      </c>
      <c r="AA45">
        <v>53.7</v>
      </c>
      <c r="AB45" t="s">
        <v>22</v>
      </c>
      <c r="AC45" t="s">
        <v>22</v>
      </c>
      <c r="AE45" s="3">
        <v>36799</v>
      </c>
      <c r="AF45">
        <v>-7</v>
      </c>
      <c r="AG45" t="s">
        <v>22</v>
      </c>
      <c r="AH45" t="s">
        <v>22</v>
      </c>
      <c r="AJ45" s="3">
        <v>40657</v>
      </c>
      <c r="AK45">
        <v>120.6</v>
      </c>
      <c r="AL45" t="s">
        <v>22</v>
      </c>
      <c r="AM45" t="s">
        <v>22</v>
      </c>
      <c r="AO45" s="3">
        <v>36007</v>
      </c>
      <c r="AP45">
        <v>-3.4</v>
      </c>
      <c r="AQ45" t="s">
        <v>22</v>
      </c>
      <c r="AR45" t="s">
        <v>22</v>
      </c>
      <c r="AT45" s="3">
        <v>38625</v>
      </c>
      <c r="AU45">
        <v>8.3000000000000007</v>
      </c>
      <c r="AV45">
        <v>20051201</v>
      </c>
      <c r="AW45">
        <v>2.9</v>
      </c>
      <c r="AY45" s="3">
        <v>36007</v>
      </c>
      <c r="AZ45">
        <v>1</v>
      </c>
      <c r="BA45" t="s">
        <v>22</v>
      </c>
      <c r="BB45" t="s">
        <v>22</v>
      </c>
      <c r="BD45" s="3">
        <v>37680</v>
      </c>
      <c r="BE45">
        <v>2</v>
      </c>
      <c r="BF45" t="s">
        <v>22</v>
      </c>
      <c r="BG45" t="s">
        <v>22</v>
      </c>
      <c r="BI45" s="3">
        <v>38625</v>
      </c>
      <c r="BJ45">
        <v>1.2</v>
      </c>
      <c r="BK45">
        <v>20051206</v>
      </c>
      <c r="BL45">
        <v>0.2</v>
      </c>
      <c r="BN45" s="3">
        <v>36007</v>
      </c>
      <c r="BO45">
        <v>-2.5</v>
      </c>
      <c r="BP45" t="s">
        <v>22</v>
      </c>
      <c r="BQ45" t="s">
        <v>22</v>
      </c>
      <c r="BS45" s="3">
        <v>36007</v>
      </c>
      <c r="BT45">
        <v>-8.5</v>
      </c>
      <c r="BU45" t="s">
        <v>22</v>
      </c>
      <c r="BV45" t="s">
        <v>22</v>
      </c>
      <c r="BX45" s="3">
        <v>36007</v>
      </c>
      <c r="BY45">
        <v>6.5</v>
      </c>
      <c r="BZ45" t="s">
        <v>22</v>
      </c>
      <c r="CA45" t="s">
        <v>22</v>
      </c>
      <c r="CC45" s="3">
        <v>36007</v>
      </c>
      <c r="CD45">
        <v>-0.11</v>
      </c>
      <c r="CE45" t="s">
        <v>22</v>
      </c>
      <c r="CF45" t="s">
        <v>22</v>
      </c>
      <c r="CH45" s="3">
        <v>36007</v>
      </c>
      <c r="CI45">
        <v>1.2</v>
      </c>
      <c r="CJ45" t="s">
        <v>22</v>
      </c>
      <c r="CK45" t="s">
        <v>22</v>
      </c>
      <c r="CM45" s="3">
        <v>36007</v>
      </c>
      <c r="CN45">
        <v>5.5</v>
      </c>
      <c r="CO45" t="s">
        <v>22</v>
      </c>
      <c r="CP45" t="s">
        <v>22</v>
      </c>
    </row>
    <row r="46" spans="1:94" x14ac:dyDescent="0.25">
      <c r="A46" s="3">
        <v>37499</v>
      </c>
      <c r="B46">
        <v>-679</v>
      </c>
      <c r="C46">
        <v>20020929</v>
      </c>
      <c r="D46">
        <v>-948</v>
      </c>
      <c r="F46" s="3">
        <v>36038</v>
      </c>
      <c r="G46">
        <v>-14.5</v>
      </c>
      <c r="H46" t="s">
        <v>22</v>
      </c>
      <c r="I46" t="s">
        <v>22</v>
      </c>
      <c r="K46" s="3">
        <v>38990</v>
      </c>
      <c r="L46">
        <v>48.4</v>
      </c>
      <c r="M46">
        <v>20061004</v>
      </c>
      <c r="N46">
        <v>47.7</v>
      </c>
      <c r="P46" s="3">
        <v>37590</v>
      </c>
      <c r="Q46">
        <v>58</v>
      </c>
      <c r="R46" t="s">
        <v>22</v>
      </c>
      <c r="S46" t="s">
        <v>22</v>
      </c>
      <c r="U46" s="3">
        <v>36830</v>
      </c>
      <c r="V46">
        <v>4</v>
      </c>
      <c r="W46" t="s">
        <v>22</v>
      </c>
      <c r="X46" t="s">
        <v>22</v>
      </c>
      <c r="Z46" s="3">
        <v>38352</v>
      </c>
      <c r="AA46">
        <v>57.8</v>
      </c>
      <c r="AB46" t="s">
        <v>22</v>
      </c>
      <c r="AC46" t="s">
        <v>22</v>
      </c>
      <c r="AE46" s="3">
        <v>36830</v>
      </c>
      <c r="AF46">
        <v>-12</v>
      </c>
      <c r="AG46" t="s">
        <v>22</v>
      </c>
      <c r="AH46" t="s">
        <v>22</v>
      </c>
      <c r="AJ46" s="3">
        <v>40664</v>
      </c>
      <c r="AK46">
        <v>117.2</v>
      </c>
      <c r="AL46" t="s">
        <v>22</v>
      </c>
      <c r="AM46" t="s">
        <v>22</v>
      </c>
      <c r="AO46" s="3">
        <v>36038</v>
      </c>
      <c r="AP46">
        <v>-2.6</v>
      </c>
      <c r="AQ46" t="s">
        <v>22</v>
      </c>
      <c r="AR46" t="s">
        <v>22</v>
      </c>
      <c r="AT46" s="3">
        <v>38717</v>
      </c>
      <c r="AU46">
        <v>9.1</v>
      </c>
      <c r="AV46">
        <v>20060222</v>
      </c>
      <c r="AW46">
        <v>9.1999999999999993</v>
      </c>
      <c r="AY46" s="3">
        <v>36038</v>
      </c>
      <c r="AZ46">
        <v>0.6</v>
      </c>
      <c r="BA46" t="s">
        <v>22</v>
      </c>
      <c r="BB46" t="s">
        <v>22</v>
      </c>
      <c r="BD46" s="3">
        <v>37711</v>
      </c>
      <c r="BE46">
        <v>0.8</v>
      </c>
      <c r="BF46" t="s">
        <v>22</v>
      </c>
      <c r="BG46" t="s">
        <v>22</v>
      </c>
      <c r="BI46" s="3">
        <v>38717</v>
      </c>
      <c r="BJ46">
        <v>0.8</v>
      </c>
      <c r="BK46">
        <v>20060301</v>
      </c>
      <c r="BL46">
        <v>0.5</v>
      </c>
      <c r="BN46" s="3">
        <v>36038</v>
      </c>
      <c r="BO46">
        <v>-9</v>
      </c>
      <c r="BP46" t="s">
        <v>22</v>
      </c>
      <c r="BQ46" t="s">
        <v>22</v>
      </c>
      <c r="BS46" s="3">
        <v>36038</v>
      </c>
      <c r="BT46">
        <v>-2.8</v>
      </c>
      <c r="BU46" t="s">
        <v>22</v>
      </c>
      <c r="BV46" t="s">
        <v>22</v>
      </c>
      <c r="BX46" s="3">
        <v>36038</v>
      </c>
      <c r="BY46">
        <v>1.1000000000000001</v>
      </c>
      <c r="BZ46" t="s">
        <v>22</v>
      </c>
      <c r="CA46" t="s">
        <v>22</v>
      </c>
      <c r="CC46" s="3">
        <v>36038</v>
      </c>
      <c r="CD46">
        <v>0.15</v>
      </c>
      <c r="CE46" t="s">
        <v>22</v>
      </c>
      <c r="CF46" t="s">
        <v>22</v>
      </c>
      <c r="CH46" s="3">
        <v>36038</v>
      </c>
      <c r="CI46">
        <v>0</v>
      </c>
      <c r="CJ46" t="s">
        <v>22</v>
      </c>
      <c r="CK46" t="s">
        <v>22</v>
      </c>
      <c r="CM46" s="3">
        <v>36038</v>
      </c>
      <c r="CN46">
        <v>23.7</v>
      </c>
      <c r="CO46">
        <v>19980909</v>
      </c>
      <c r="CP46">
        <v>13.2</v>
      </c>
    </row>
    <row r="47" spans="1:94" x14ac:dyDescent="0.25">
      <c r="A47" s="3">
        <v>37529</v>
      </c>
      <c r="B47">
        <v>-858</v>
      </c>
      <c r="C47">
        <v>20021029</v>
      </c>
      <c r="D47">
        <v>-948</v>
      </c>
      <c r="F47" s="3">
        <v>36068</v>
      </c>
      <c r="G47">
        <v>-16.600000000000001</v>
      </c>
      <c r="H47" t="s">
        <v>22</v>
      </c>
      <c r="I47" t="s">
        <v>22</v>
      </c>
      <c r="K47" s="3">
        <v>39021</v>
      </c>
      <c r="L47">
        <v>50.6</v>
      </c>
      <c r="M47">
        <v>20061102</v>
      </c>
      <c r="N47">
        <v>52</v>
      </c>
      <c r="P47" s="3">
        <v>37621</v>
      </c>
      <c r="Q47">
        <v>55.3</v>
      </c>
      <c r="R47" t="s">
        <v>22</v>
      </c>
      <c r="S47" t="s">
        <v>22</v>
      </c>
      <c r="U47" s="3">
        <v>36860</v>
      </c>
      <c r="V47">
        <v>0</v>
      </c>
      <c r="W47" t="s">
        <v>22</v>
      </c>
      <c r="X47" t="s">
        <v>22</v>
      </c>
      <c r="Z47" s="3">
        <v>38383</v>
      </c>
      <c r="AA47">
        <v>55.7</v>
      </c>
      <c r="AB47" t="s">
        <v>22</v>
      </c>
      <c r="AC47" t="s">
        <v>22</v>
      </c>
      <c r="AE47" s="3">
        <v>36860</v>
      </c>
      <c r="AF47">
        <v>-11</v>
      </c>
      <c r="AG47" t="s">
        <v>22</v>
      </c>
      <c r="AH47" t="s">
        <v>22</v>
      </c>
      <c r="AJ47" s="3">
        <v>40671</v>
      </c>
      <c r="AK47">
        <v>119.7</v>
      </c>
      <c r="AL47" t="s">
        <v>22</v>
      </c>
      <c r="AM47" t="s">
        <v>22</v>
      </c>
      <c r="AO47" s="3">
        <v>36068</v>
      </c>
      <c r="AP47">
        <v>-2.1</v>
      </c>
      <c r="AQ47" t="s">
        <v>22</v>
      </c>
      <c r="AR47" t="s">
        <v>22</v>
      </c>
      <c r="AT47" s="3">
        <v>38807</v>
      </c>
      <c r="AU47">
        <v>1.5</v>
      </c>
      <c r="AV47">
        <v>20060601</v>
      </c>
      <c r="AW47">
        <v>0.6</v>
      </c>
      <c r="AY47" s="3">
        <v>36068</v>
      </c>
      <c r="AZ47">
        <v>0.8</v>
      </c>
      <c r="BA47" t="s">
        <v>22</v>
      </c>
      <c r="BB47" t="s">
        <v>22</v>
      </c>
      <c r="BD47" s="3">
        <v>37741</v>
      </c>
      <c r="BE47">
        <v>-3.1</v>
      </c>
      <c r="BF47" t="s">
        <v>22</v>
      </c>
      <c r="BG47" t="s">
        <v>22</v>
      </c>
      <c r="BI47" s="3">
        <v>38807</v>
      </c>
      <c r="BJ47">
        <v>0.2</v>
      </c>
      <c r="BK47">
        <v>20060606</v>
      </c>
      <c r="BL47">
        <v>0.9</v>
      </c>
      <c r="BN47" s="3">
        <v>36068</v>
      </c>
      <c r="BO47">
        <v>-0.3</v>
      </c>
      <c r="BP47" t="s">
        <v>22</v>
      </c>
      <c r="BQ47" t="s">
        <v>22</v>
      </c>
      <c r="BS47" s="3">
        <v>36068</v>
      </c>
      <c r="BT47">
        <v>-3.1</v>
      </c>
      <c r="BU47" t="s">
        <v>22</v>
      </c>
      <c r="BV47" t="s">
        <v>22</v>
      </c>
      <c r="BX47" s="3">
        <v>36068</v>
      </c>
      <c r="BY47">
        <v>-0.9</v>
      </c>
      <c r="BZ47" t="s">
        <v>22</v>
      </c>
      <c r="CA47" t="s">
        <v>22</v>
      </c>
      <c r="CC47" s="3">
        <v>36068</v>
      </c>
      <c r="CD47">
        <v>-0.18</v>
      </c>
      <c r="CE47" t="s">
        <v>22</v>
      </c>
      <c r="CF47" t="s">
        <v>22</v>
      </c>
      <c r="CH47" s="3">
        <v>36068</v>
      </c>
      <c r="CI47">
        <v>0.7</v>
      </c>
      <c r="CJ47" t="s">
        <v>22</v>
      </c>
      <c r="CK47" t="s">
        <v>22</v>
      </c>
      <c r="CM47" s="3">
        <v>36068</v>
      </c>
      <c r="CN47">
        <v>35.9</v>
      </c>
      <c r="CO47" t="s">
        <v>22</v>
      </c>
      <c r="CP47">
        <v>41.3</v>
      </c>
    </row>
    <row r="48" spans="1:94" x14ac:dyDescent="0.25">
      <c r="A48" s="3">
        <v>37560</v>
      </c>
      <c r="B48">
        <v>-1284</v>
      </c>
      <c r="C48">
        <v>20021201</v>
      </c>
      <c r="D48">
        <v>-926</v>
      </c>
      <c r="F48" s="3">
        <v>36099</v>
      </c>
      <c r="G48">
        <v>-17.399999999999999</v>
      </c>
      <c r="H48" t="s">
        <v>22</v>
      </c>
      <c r="I48" t="s">
        <v>22</v>
      </c>
      <c r="K48" s="3">
        <v>39051</v>
      </c>
      <c r="L48">
        <v>50.4</v>
      </c>
      <c r="M48">
        <v>20061204</v>
      </c>
      <c r="N48">
        <v>48.5</v>
      </c>
      <c r="P48" s="3">
        <v>37652</v>
      </c>
      <c r="Q48">
        <v>54.2</v>
      </c>
      <c r="R48" t="s">
        <v>22</v>
      </c>
      <c r="S48" t="s">
        <v>22</v>
      </c>
      <c r="U48" s="3">
        <v>36891</v>
      </c>
      <c r="V48">
        <v>-3</v>
      </c>
      <c r="W48" t="s">
        <v>22</v>
      </c>
      <c r="X48" t="s">
        <v>22</v>
      </c>
      <c r="Z48" s="3">
        <v>38411</v>
      </c>
      <c r="AA48">
        <v>52.1</v>
      </c>
      <c r="AB48" t="s">
        <v>22</v>
      </c>
      <c r="AC48" t="s">
        <v>22</v>
      </c>
      <c r="AE48" s="3">
        <v>36891</v>
      </c>
      <c r="AF48">
        <v>-12</v>
      </c>
      <c r="AG48" t="s">
        <v>22</v>
      </c>
      <c r="AH48" t="s">
        <v>22</v>
      </c>
      <c r="AJ48" s="3">
        <v>40678</v>
      </c>
      <c r="AK48">
        <v>115.7</v>
      </c>
      <c r="AL48" t="s">
        <v>22</v>
      </c>
      <c r="AM48" t="s">
        <v>22</v>
      </c>
      <c r="AO48" s="3">
        <v>36099</v>
      </c>
      <c r="AP48">
        <v>-1</v>
      </c>
      <c r="AQ48" t="s">
        <v>22</v>
      </c>
      <c r="AR48" t="s">
        <v>22</v>
      </c>
      <c r="AT48" s="3">
        <v>38898</v>
      </c>
      <c r="AU48">
        <v>2.9</v>
      </c>
      <c r="AV48">
        <v>20060830</v>
      </c>
      <c r="AW48">
        <v>1.1000000000000001</v>
      </c>
      <c r="AY48" s="3">
        <v>36099</v>
      </c>
      <c r="AZ48">
        <v>0.8</v>
      </c>
      <c r="BA48" t="s">
        <v>22</v>
      </c>
      <c r="BB48" t="s">
        <v>22</v>
      </c>
      <c r="BD48" s="3">
        <v>37772</v>
      </c>
      <c r="BE48">
        <v>-0.1</v>
      </c>
      <c r="BF48" t="s">
        <v>22</v>
      </c>
      <c r="BG48" t="s">
        <v>22</v>
      </c>
      <c r="BI48" s="3">
        <v>38898</v>
      </c>
      <c r="BJ48">
        <v>0.1</v>
      </c>
      <c r="BK48">
        <v>20060905</v>
      </c>
      <c r="BL48">
        <v>0.3</v>
      </c>
      <c r="BN48" s="3">
        <v>36099</v>
      </c>
      <c r="BO48">
        <v>-1.1000000000000001</v>
      </c>
      <c r="BP48" t="s">
        <v>22</v>
      </c>
      <c r="BQ48" t="s">
        <v>22</v>
      </c>
      <c r="BS48" s="3">
        <v>36099</v>
      </c>
      <c r="BT48">
        <v>2.7</v>
      </c>
      <c r="BU48" t="s">
        <v>22</v>
      </c>
      <c r="BV48" t="s">
        <v>22</v>
      </c>
      <c r="BX48" s="3">
        <v>36099</v>
      </c>
      <c r="BY48">
        <v>-0.4</v>
      </c>
      <c r="BZ48" t="s">
        <v>22</v>
      </c>
      <c r="CA48" t="s">
        <v>22</v>
      </c>
      <c r="CC48" s="3">
        <v>36099</v>
      </c>
      <c r="CD48">
        <v>0</v>
      </c>
      <c r="CE48" t="s">
        <v>22</v>
      </c>
      <c r="CF48" t="s">
        <v>22</v>
      </c>
      <c r="CH48" s="3">
        <v>36099</v>
      </c>
      <c r="CI48">
        <v>0.8</v>
      </c>
      <c r="CJ48" t="s">
        <v>22</v>
      </c>
      <c r="CK48" t="s">
        <v>22</v>
      </c>
      <c r="CM48" s="3">
        <v>36099</v>
      </c>
      <c r="CN48">
        <v>13.5</v>
      </c>
      <c r="CO48" t="s">
        <v>22</v>
      </c>
      <c r="CP48" t="s">
        <v>22</v>
      </c>
    </row>
    <row r="49" spans="1:94" x14ac:dyDescent="0.25">
      <c r="A49" s="3">
        <v>37590</v>
      </c>
      <c r="B49">
        <v>-960</v>
      </c>
      <c r="C49">
        <v>20030109</v>
      </c>
      <c r="D49">
        <v>-1140</v>
      </c>
      <c r="F49" s="3">
        <v>36129</v>
      </c>
      <c r="G49">
        <v>-16</v>
      </c>
      <c r="H49" t="s">
        <v>22</v>
      </c>
      <c r="I49" t="s">
        <v>22</v>
      </c>
      <c r="K49" s="3">
        <v>39082</v>
      </c>
      <c r="L49">
        <v>50.6</v>
      </c>
      <c r="M49">
        <v>20070103</v>
      </c>
      <c r="N49">
        <v>49.5</v>
      </c>
      <c r="P49" s="3">
        <v>37680</v>
      </c>
      <c r="Q49">
        <v>55.7</v>
      </c>
      <c r="R49" t="s">
        <v>22</v>
      </c>
      <c r="S49" t="s">
        <v>22</v>
      </c>
      <c r="U49" s="3">
        <v>36922</v>
      </c>
      <c r="V49">
        <v>4</v>
      </c>
      <c r="W49" t="s">
        <v>22</v>
      </c>
      <c r="X49" t="s">
        <v>22</v>
      </c>
      <c r="Z49" s="3">
        <v>38442</v>
      </c>
      <c r="AA49">
        <v>51.3</v>
      </c>
      <c r="AB49" t="s">
        <v>22</v>
      </c>
      <c r="AC49" t="s">
        <v>22</v>
      </c>
      <c r="AE49" s="3">
        <v>36922</v>
      </c>
      <c r="AF49">
        <v>-11</v>
      </c>
      <c r="AG49" t="s">
        <v>22</v>
      </c>
      <c r="AH49" t="s">
        <v>22</v>
      </c>
      <c r="AJ49" s="3">
        <v>40685</v>
      </c>
      <c r="AK49">
        <v>115.6</v>
      </c>
      <c r="AL49" t="s">
        <v>22</v>
      </c>
      <c r="AM49" t="s">
        <v>22</v>
      </c>
      <c r="AO49" s="3">
        <v>36129</v>
      </c>
      <c r="AP49">
        <v>3.1</v>
      </c>
      <c r="AQ49" t="s">
        <v>22</v>
      </c>
      <c r="AR49" t="s">
        <v>22</v>
      </c>
      <c r="AT49" s="3">
        <v>38990</v>
      </c>
      <c r="AU49">
        <v>-3.4</v>
      </c>
      <c r="AV49">
        <v>20061129</v>
      </c>
      <c r="AW49">
        <v>-6</v>
      </c>
      <c r="AY49" s="3">
        <v>36129</v>
      </c>
      <c r="AZ49">
        <v>0.9</v>
      </c>
      <c r="BA49" t="s">
        <v>22</v>
      </c>
      <c r="BB49" t="s">
        <v>22</v>
      </c>
      <c r="BD49" s="3">
        <v>37802</v>
      </c>
      <c r="BE49">
        <v>3.3</v>
      </c>
      <c r="BF49" t="s">
        <v>22</v>
      </c>
      <c r="BG49" t="s">
        <v>22</v>
      </c>
      <c r="BI49" s="3">
        <v>38990</v>
      </c>
      <c r="BJ49">
        <v>1.2</v>
      </c>
      <c r="BK49">
        <v>20061205</v>
      </c>
      <c r="BL49">
        <v>0.3</v>
      </c>
      <c r="BN49" s="3">
        <v>36129</v>
      </c>
      <c r="BO49">
        <v>6.4</v>
      </c>
      <c r="BP49" t="s">
        <v>22</v>
      </c>
      <c r="BQ49" t="s">
        <v>22</v>
      </c>
      <c r="BS49" s="3">
        <v>36129</v>
      </c>
      <c r="BT49">
        <v>2.2999999999999998</v>
      </c>
      <c r="BU49" t="s">
        <v>22</v>
      </c>
      <c r="BV49" t="s">
        <v>22</v>
      </c>
      <c r="BX49" s="3">
        <v>36129</v>
      </c>
      <c r="BY49">
        <v>3.9</v>
      </c>
      <c r="BZ49" t="s">
        <v>22</v>
      </c>
      <c r="CA49" t="s">
        <v>22</v>
      </c>
      <c r="CC49" s="3">
        <v>36129</v>
      </c>
      <c r="CD49">
        <v>0.02</v>
      </c>
      <c r="CE49" t="s">
        <v>22</v>
      </c>
      <c r="CF49" t="s">
        <v>22</v>
      </c>
      <c r="CH49" s="3">
        <v>36129</v>
      </c>
      <c r="CI49">
        <v>-0.4</v>
      </c>
      <c r="CJ49" t="s">
        <v>22</v>
      </c>
      <c r="CK49" t="s">
        <v>22</v>
      </c>
      <c r="CM49" s="3">
        <v>36129</v>
      </c>
      <c r="CN49">
        <v>-29.1</v>
      </c>
      <c r="CO49" t="s">
        <v>22</v>
      </c>
      <c r="CP49" t="s">
        <v>22</v>
      </c>
    </row>
    <row r="50" spans="1:94" x14ac:dyDescent="0.25">
      <c r="A50" s="3">
        <v>37621</v>
      </c>
      <c r="B50">
        <v>-2214</v>
      </c>
      <c r="C50">
        <v>20030130</v>
      </c>
      <c r="D50">
        <v>-2995</v>
      </c>
      <c r="F50" s="3">
        <v>36160</v>
      </c>
      <c r="G50">
        <v>-17.100000000000001</v>
      </c>
      <c r="H50" t="s">
        <v>22</v>
      </c>
      <c r="I50" t="s">
        <v>22</v>
      </c>
      <c r="K50" s="3">
        <v>39113</v>
      </c>
      <c r="L50">
        <v>50</v>
      </c>
      <c r="M50">
        <v>20070204</v>
      </c>
      <c r="N50">
        <v>49.5</v>
      </c>
      <c r="P50" s="3">
        <v>37711</v>
      </c>
      <c r="Q50">
        <v>51</v>
      </c>
      <c r="R50" t="s">
        <v>22</v>
      </c>
      <c r="S50" t="s">
        <v>22</v>
      </c>
      <c r="U50" s="3">
        <v>36950</v>
      </c>
      <c r="V50">
        <v>2</v>
      </c>
      <c r="W50" t="s">
        <v>22</v>
      </c>
      <c r="X50" t="s">
        <v>22</v>
      </c>
      <c r="Z50" s="3">
        <v>38472</v>
      </c>
      <c r="AA50">
        <v>52.6</v>
      </c>
      <c r="AB50" t="s">
        <v>22</v>
      </c>
      <c r="AC50" t="s">
        <v>22</v>
      </c>
      <c r="AE50" s="3">
        <v>36950</v>
      </c>
      <c r="AF50">
        <v>-12</v>
      </c>
      <c r="AG50" t="s">
        <v>22</v>
      </c>
      <c r="AH50" t="s">
        <v>22</v>
      </c>
      <c r="AJ50" s="3">
        <v>40692</v>
      </c>
      <c r="AK50">
        <v>112.7</v>
      </c>
      <c r="AL50" t="s">
        <v>22</v>
      </c>
      <c r="AM50" t="s">
        <v>22</v>
      </c>
      <c r="AO50" s="3">
        <v>36160</v>
      </c>
      <c r="AP50">
        <v>-2</v>
      </c>
      <c r="AQ50" t="s">
        <v>22</v>
      </c>
      <c r="AR50" t="s">
        <v>22</v>
      </c>
      <c r="AT50" s="3">
        <v>39082</v>
      </c>
      <c r="AU50">
        <v>-2.9</v>
      </c>
      <c r="AV50">
        <v>20070301</v>
      </c>
      <c r="AW50">
        <v>-0.2</v>
      </c>
      <c r="AY50" s="3">
        <v>36160</v>
      </c>
      <c r="AZ50">
        <v>1.1000000000000001</v>
      </c>
      <c r="BA50" t="s">
        <v>22</v>
      </c>
      <c r="BB50" t="s">
        <v>22</v>
      </c>
      <c r="BD50" s="3">
        <v>37833</v>
      </c>
      <c r="BE50">
        <v>10.4</v>
      </c>
      <c r="BF50" t="s">
        <v>22</v>
      </c>
      <c r="BG50" t="s">
        <v>22</v>
      </c>
      <c r="BI50" s="3">
        <v>39082</v>
      </c>
      <c r="BJ50">
        <v>1.5</v>
      </c>
      <c r="BK50">
        <v>20070306</v>
      </c>
      <c r="BL50">
        <v>1</v>
      </c>
      <c r="BN50" s="3">
        <v>36160</v>
      </c>
      <c r="BO50">
        <v>-1.6</v>
      </c>
      <c r="BP50" t="s">
        <v>22</v>
      </c>
      <c r="BQ50" t="s">
        <v>22</v>
      </c>
      <c r="BS50" s="3">
        <v>36160</v>
      </c>
      <c r="BT50">
        <v>0.2</v>
      </c>
      <c r="BU50" t="s">
        <v>22</v>
      </c>
      <c r="BV50" t="s">
        <v>22</v>
      </c>
      <c r="BX50" s="3">
        <v>36160</v>
      </c>
      <c r="BY50">
        <v>-1.3</v>
      </c>
      <c r="BZ50" t="s">
        <v>22</v>
      </c>
      <c r="CA50" t="s">
        <v>22</v>
      </c>
      <c r="CC50" s="3">
        <v>36160</v>
      </c>
      <c r="CD50">
        <v>0.21</v>
      </c>
      <c r="CE50" t="s">
        <v>22</v>
      </c>
      <c r="CF50" t="s">
        <v>22</v>
      </c>
      <c r="CH50" s="3">
        <v>36160</v>
      </c>
      <c r="CI50">
        <v>-0.6</v>
      </c>
      <c r="CJ50" t="s">
        <v>22</v>
      </c>
      <c r="CK50" t="s">
        <v>22</v>
      </c>
      <c r="CM50" s="3">
        <v>36160</v>
      </c>
      <c r="CN50">
        <v>26.5</v>
      </c>
      <c r="CO50" t="s">
        <v>22</v>
      </c>
      <c r="CP50" t="s">
        <v>22</v>
      </c>
    </row>
    <row r="51" spans="1:94" x14ac:dyDescent="0.25">
      <c r="A51" s="3">
        <v>37652</v>
      </c>
      <c r="B51">
        <v>-987</v>
      </c>
      <c r="C51">
        <v>20030303</v>
      </c>
      <c r="D51">
        <v>-1370</v>
      </c>
      <c r="F51" s="3">
        <v>36191</v>
      </c>
      <c r="G51">
        <v>-15</v>
      </c>
      <c r="H51" t="s">
        <v>22</v>
      </c>
      <c r="I51" t="s">
        <v>22</v>
      </c>
      <c r="K51" s="3">
        <v>39141</v>
      </c>
      <c r="L51">
        <v>53.8</v>
      </c>
      <c r="M51">
        <v>20070304</v>
      </c>
      <c r="N51">
        <v>54.5</v>
      </c>
      <c r="P51" s="3">
        <v>37741</v>
      </c>
      <c r="Q51">
        <v>54</v>
      </c>
      <c r="R51" t="s">
        <v>22</v>
      </c>
      <c r="S51" t="s">
        <v>22</v>
      </c>
      <c r="U51" s="3">
        <v>36981</v>
      </c>
      <c r="V51">
        <v>1</v>
      </c>
      <c r="W51" t="s">
        <v>22</v>
      </c>
      <c r="X51" t="s">
        <v>22</v>
      </c>
      <c r="Z51" s="3">
        <v>38503</v>
      </c>
      <c r="AA51">
        <v>50.8</v>
      </c>
      <c r="AB51" t="s">
        <v>22</v>
      </c>
      <c r="AC51" t="s">
        <v>22</v>
      </c>
      <c r="AE51" s="3">
        <v>36981</v>
      </c>
      <c r="AF51">
        <v>-11</v>
      </c>
      <c r="AG51" t="s">
        <v>22</v>
      </c>
      <c r="AH51" t="s">
        <v>22</v>
      </c>
      <c r="AJ51" s="3">
        <v>40699</v>
      </c>
      <c r="AK51">
        <v>113.8</v>
      </c>
      <c r="AL51" t="s">
        <v>22</v>
      </c>
      <c r="AM51" t="s">
        <v>22</v>
      </c>
      <c r="AO51" s="3">
        <v>36191</v>
      </c>
      <c r="AP51">
        <v>-3.2</v>
      </c>
      <c r="AQ51" t="s">
        <v>22</v>
      </c>
      <c r="AR51" t="s">
        <v>22</v>
      </c>
      <c r="AT51" s="3">
        <v>39172</v>
      </c>
      <c r="AU51">
        <v>11.3</v>
      </c>
      <c r="AV51">
        <v>20070530</v>
      </c>
      <c r="AW51">
        <v>9.1</v>
      </c>
      <c r="AY51" s="3">
        <v>36191</v>
      </c>
      <c r="AZ51">
        <v>1</v>
      </c>
      <c r="BA51" t="s">
        <v>22</v>
      </c>
      <c r="BB51" t="s">
        <v>22</v>
      </c>
      <c r="BD51" s="3">
        <v>37864</v>
      </c>
      <c r="BE51">
        <v>-5.3</v>
      </c>
      <c r="BF51" t="s">
        <v>22</v>
      </c>
      <c r="BG51" t="s">
        <v>22</v>
      </c>
      <c r="BI51" s="3">
        <v>39172</v>
      </c>
      <c r="BJ51">
        <v>1.5</v>
      </c>
      <c r="BK51">
        <v>20070605</v>
      </c>
      <c r="BL51">
        <v>1.6</v>
      </c>
      <c r="BN51" s="3">
        <v>36191</v>
      </c>
      <c r="BO51">
        <v>-4</v>
      </c>
      <c r="BP51">
        <v>19990301</v>
      </c>
      <c r="BQ51">
        <v>-8.1</v>
      </c>
      <c r="BS51" s="3">
        <v>36191</v>
      </c>
      <c r="BT51">
        <v>3.2</v>
      </c>
      <c r="BU51" t="s">
        <v>22</v>
      </c>
      <c r="BV51" t="s">
        <v>22</v>
      </c>
      <c r="BX51" s="3">
        <v>36191</v>
      </c>
      <c r="BY51">
        <v>9</v>
      </c>
      <c r="BZ51" t="s">
        <v>22</v>
      </c>
      <c r="CA51" t="s">
        <v>22</v>
      </c>
      <c r="CC51" s="3">
        <v>36191</v>
      </c>
      <c r="CD51">
        <v>0.15</v>
      </c>
      <c r="CE51" t="s">
        <v>22</v>
      </c>
      <c r="CF51" t="s">
        <v>22</v>
      </c>
      <c r="CH51" s="3">
        <v>36191</v>
      </c>
      <c r="CI51">
        <v>3.8</v>
      </c>
      <c r="CJ51" t="s">
        <v>22</v>
      </c>
      <c r="CK51" t="s">
        <v>22</v>
      </c>
      <c r="CM51" s="3">
        <v>36191</v>
      </c>
      <c r="CN51">
        <v>3.9</v>
      </c>
      <c r="CO51" t="s">
        <v>22</v>
      </c>
      <c r="CP51" t="s">
        <v>22</v>
      </c>
    </row>
    <row r="52" spans="1:94" x14ac:dyDescent="0.25">
      <c r="A52" s="3">
        <v>37680</v>
      </c>
      <c r="B52">
        <v>-1555</v>
      </c>
      <c r="C52" t="s">
        <v>22</v>
      </c>
      <c r="D52" t="s">
        <v>22</v>
      </c>
      <c r="F52" s="3">
        <v>36219</v>
      </c>
      <c r="G52">
        <v>-13.9</v>
      </c>
      <c r="H52" t="s">
        <v>22</v>
      </c>
      <c r="I52" t="s">
        <v>22</v>
      </c>
      <c r="K52" s="3">
        <v>39172</v>
      </c>
      <c r="L52">
        <v>52.8</v>
      </c>
      <c r="M52">
        <v>20070403</v>
      </c>
      <c r="N52">
        <v>50.6</v>
      </c>
      <c r="P52" s="3">
        <v>37772</v>
      </c>
      <c r="Q52">
        <v>52.7</v>
      </c>
      <c r="R52" t="s">
        <v>22</v>
      </c>
      <c r="S52" t="s">
        <v>22</v>
      </c>
      <c r="U52" s="3">
        <v>37011</v>
      </c>
      <c r="V52">
        <v>4</v>
      </c>
      <c r="W52" t="s">
        <v>22</v>
      </c>
      <c r="X52" t="s">
        <v>22</v>
      </c>
      <c r="Z52" s="3">
        <v>38533</v>
      </c>
      <c r="AA52">
        <v>54.6</v>
      </c>
      <c r="AB52" t="s">
        <v>22</v>
      </c>
      <c r="AC52" t="s">
        <v>22</v>
      </c>
      <c r="AE52" s="3">
        <v>37011</v>
      </c>
      <c r="AF52">
        <v>-14</v>
      </c>
      <c r="AG52" t="s">
        <v>22</v>
      </c>
      <c r="AH52" t="s">
        <v>22</v>
      </c>
      <c r="AJ52" s="3">
        <v>40706</v>
      </c>
      <c r="AK52">
        <v>108.3</v>
      </c>
      <c r="AL52" t="s">
        <v>22</v>
      </c>
      <c r="AM52" t="s">
        <v>22</v>
      </c>
      <c r="AO52" s="3">
        <v>36219</v>
      </c>
      <c r="AP52">
        <v>-1.6</v>
      </c>
      <c r="AQ52" t="s">
        <v>22</v>
      </c>
      <c r="AR52" t="s">
        <v>22</v>
      </c>
      <c r="AT52" s="3">
        <v>39263</v>
      </c>
      <c r="AU52">
        <v>6.6</v>
      </c>
      <c r="AV52">
        <v>20070829</v>
      </c>
      <c r="AW52">
        <v>6.3</v>
      </c>
      <c r="AY52" s="3">
        <v>36219</v>
      </c>
      <c r="AZ52">
        <v>0.5</v>
      </c>
      <c r="BA52" t="s">
        <v>22</v>
      </c>
      <c r="BB52" t="s">
        <v>22</v>
      </c>
      <c r="BD52" s="3">
        <v>37894</v>
      </c>
      <c r="BE52">
        <v>4.3</v>
      </c>
      <c r="BF52" t="s">
        <v>22</v>
      </c>
      <c r="BG52" t="s">
        <v>22</v>
      </c>
      <c r="BI52" s="3">
        <v>39263</v>
      </c>
      <c r="BJ52">
        <v>0.8</v>
      </c>
      <c r="BK52">
        <v>20070903</v>
      </c>
      <c r="BL52">
        <v>0.9</v>
      </c>
      <c r="BN52" s="3">
        <v>36219</v>
      </c>
      <c r="BO52">
        <v>5</v>
      </c>
      <c r="BP52">
        <v>19990330</v>
      </c>
      <c r="BQ52" t="s">
        <v>22</v>
      </c>
      <c r="BS52" s="3">
        <v>36219</v>
      </c>
      <c r="BT52">
        <v>0.9</v>
      </c>
      <c r="BU52" t="s">
        <v>22</v>
      </c>
      <c r="BV52" t="s">
        <v>22</v>
      </c>
      <c r="BX52" s="3">
        <v>36219</v>
      </c>
      <c r="BY52">
        <v>4.7</v>
      </c>
      <c r="BZ52" t="s">
        <v>22</v>
      </c>
      <c r="CA52" t="s">
        <v>22</v>
      </c>
      <c r="CC52" s="3">
        <v>36219</v>
      </c>
      <c r="CD52">
        <v>-0.1</v>
      </c>
      <c r="CE52" t="s">
        <v>22</v>
      </c>
      <c r="CF52" t="s">
        <v>22</v>
      </c>
      <c r="CH52" s="3">
        <v>36219</v>
      </c>
      <c r="CI52">
        <v>-0.5</v>
      </c>
      <c r="CJ52" t="s">
        <v>22</v>
      </c>
      <c r="CK52" t="s">
        <v>22</v>
      </c>
      <c r="CM52" s="3">
        <v>36219</v>
      </c>
      <c r="CN52">
        <v>10.199999999999999</v>
      </c>
      <c r="CO52" t="s">
        <v>22</v>
      </c>
      <c r="CP52" t="s">
        <v>22</v>
      </c>
    </row>
    <row r="53" spans="1:94" x14ac:dyDescent="0.25">
      <c r="A53" s="3">
        <v>37711</v>
      </c>
      <c r="B53">
        <v>-1410</v>
      </c>
      <c r="C53">
        <v>20030501</v>
      </c>
      <c r="D53">
        <v>-1480</v>
      </c>
      <c r="F53" s="3">
        <v>36250</v>
      </c>
      <c r="G53">
        <v>-12.2</v>
      </c>
      <c r="H53" t="s">
        <v>22</v>
      </c>
      <c r="I53" t="s">
        <v>22</v>
      </c>
      <c r="K53" s="3">
        <v>39202</v>
      </c>
      <c r="L53">
        <v>55.3</v>
      </c>
      <c r="M53">
        <v>20070502</v>
      </c>
      <c r="N53">
        <v>52.8</v>
      </c>
      <c r="P53" s="3">
        <v>37802</v>
      </c>
      <c r="Q53">
        <v>50.2</v>
      </c>
      <c r="R53" t="s">
        <v>22</v>
      </c>
      <c r="S53" t="s">
        <v>22</v>
      </c>
      <c r="U53" s="3">
        <v>37042</v>
      </c>
      <c r="V53">
        <v>12</v>
      </c>
      <c r="W53" t="s">
        <v>22</v>
      </c>
      <c r="X53" t="s">
        <v>22</v>
      </c>
      <c r="Z53" s="3">
        <v>38564</v>
      </c>
      <c r="AA53">
        <v>50.1</v>
      </c>
      <c r="AB53" t="s">
        <v>22</v>
      </c>
      <c r="AC53" t="s">
        <v>22</v>
      </c>
      <c r="AE53" s="3">
        <v>37042</v>
      </c>
      <c r="AF53">
        <v>-10</v>
      </c>
      <c r="AG53" t="s">
        <v>22</v>
      </c>
      <c r="AH53" t="s">
        <v>22</v>
      </c>
      <c r="AJ53" s="3">
        <v>40713</v>
      </c>
      <c r="AK53">
        <v>109.1</v>
      </c>
      <c r="AL53" t="s">
        <v>22</v>
      </c>
      <c r="AM53" t="s">
        <v>22</v>
      </c>
      <c r="AO53" s="3">
        <v>36250</v>
      </c>
      <c r="AP53">
        <v>7.4</v>
      </c>
      <c r="AQ53" t="s">
        <v>22</v>
      </c>
      <c r="AR53" t="s">
        <v>22</v>
      </c>
      <c r="AT53" s="3">
        <v>39355</v>
      </c>
      <c r="AU53">
        <v>-3</v>
      </c>
      <c r="AV53">
        <v>20071128</v>
      </c>
      <c r="AW53">
        <v>-6.5</v>
      </c>
      <c r="AY53" s="3">
        <v>36250</v>
      </c>
      <c r="AZ53">
        <v>1</v>
      </c>
      <c r="BA53" t="s">
        <v>22</v>
      </c>
      <c r="BB53" t="s">
        <v>22</v>
      </c>
      <c r="BD53" s="3">
        <v>37925</v>
      </c>
      <c r="BE53">
        <v>3</v>
      </c>
      <c r="BF53" t="s">
        <v>22</v>
      </c>
      <c r="BG53" t="s">
        <v>22</v>
      </c>
      <c r="BI53" s="3">
        <v>39355</v>
      </c>
      <c r="BJ53">
        <v>0.9</v>
      </c>
      <c r="BK53">
        <v>20071204</v>
      </c>
      <c r="BL53">
        <v>1</v>
      </c>
      <c r="BN53" s="3">
        <v>36250</v>
      </c>
      <c r="BO53">
        <v>-2.7</v>
      </c>
      <c r="BP53">
        <v>19990503</v>
      </c>
      <c r="BQ53">
        <v>-6.7</v>
      </c>
      <c r="BS53" s="3">
        <v>36250</v>
      </c>
      <c r="BT53">
        <v>6.6</v>
      </c>
      <c r="BU53" t="s">
        <v>22</v>
      </c>
      <c r="BV53" t="s">
        <v>22</v>
      </c>
      <c r="BX53" s="3">
        <v>36250</v>
      </c>
      <c r="BY53">
        <v>-2.8</v>
      </c>
      <c r="BZ53" t="s">
        <v>22</v>
      </c>
      <c r="CA53" t="s">
        <v>22</v>
      </c>
      <c r="CC53" s="3">
        <v>36250</v>
      </c>
      <c r="CD53">
        <v>0.28000000000000003</v>
      </c>
      <c r="CE53" t="s">
        <v>22</v>
      </c>
      <c r="CF53" t="s">
        <v>22</v>
      </c>
      <c r="CH53" s="3">
        <v>36250</v>
      </c>
      <c r="CI53">
        <v>0.8</v>
      </c>
      <c r="CJ53" t="s">
        <v>22</v>
      </c>
      <c r="CK53" t="s">
        <v>22</v>
      </c>
      <c r="CM53" s="3">
        <v>36250</v>
      </c>
      <c r="CN53">
        <v>26.7</v>
      </c>
      <c r="CO53" t="s">
        <v>22</v>
      </c>
      <c r="CP53" t="s">
        <v>22</v>
      </c>
    </row>
    <row r="54" spans="1:94" x14ac:dyDescent="0.25">
      <c r="A54" s="3">
        <v>37741</v>
      </c>
      <c r="B54">
        <v>-2258</v>
      </c>
      <c r="C54">
        <v>20030528</v>
      </c>
      <c r="D54">
        <v>-3130</v>
      </c>
      <c r="F54" s="3">
        <v>36280</v>
      </c>
      <c r="G54">
        <v>-12.4</v>
      </c>
      <c r="H54" t="s">
        <v>22</v>
      </c>
      <c r="I54" t="s">
        <v>22</v>
      </c>
      <c r="K54" s="3">
        <v>39233</v>
      </c>
      <c r="L54">
        <v>58.8</v>
      </c>
      <c r="M54">
        <v>20070604</v>
      </c>
      <c r="N54">
        <v>56.1</v>
      </c>
      <c r="P54" s="3">
        <v>37833</v>
      </c>
      <c r="Q54">
        <v>52.5</v>
      </c>
      <c r="R54" t="s">
        <v>22</v>
      </c>
      <c r="S54" t="s">
        <v>22</v>
      </c>
      <c r="U54" s="3">
        <v>37072</v>
      </c>
      <c r="V54">
        <v>19</v>
      </c>
      <c r="W54" t="s">
        <v>22</v>
      </c>
      <c r="X54" t="s">
        <v>22</v>
      </c>
      <c r="Z54" s="3">
        <v>38595</v>
      </c>
      <c r="AA54">
        <v>43.9</v>
      </c>
      <c r="AB54" t="s">
        <v>22</v>
      </c>
      <c r="AC54" t="s">
        <v>22</v>
      </c>
      <c r="AE54" s="3">
        <v>37072</v>
      </c>
      <c r="AF54">
        <v>-1</v>
      </c>
      <c r="AG54" t="s">
        <v>22</v>
      </c>
      <c r="AH54" t="s">
        <v>22</v>
      </c>
      <c r="AJ54" s="3">
        <v>40727</v>
      </c>
      <c r="AK54">
        <v>107.7</v>
      </c>
      <c r="AL54" t="s">
        <v>22</v>
      </c>
      <c r="AM54" t="s">
        <v>22</v>
      </c>
      <c r="AO54" s="3">
        <v>36280</v>
      </c>
      <c r="AP54">
        <v>-0.4</v>
      </c>
      <c r="AQ54" t="s">
        <v>22</v>
      </c>
      <c r="AR54" t="s">
        <v>22</v>
      </c>
      <c r="AT54" s="3">
        <v>39447</v>
      </c>
      <c r="AU54">
        <v>4.2</v>
      </c>
      <c r="AV54">
        <v>20080227</v>
      </c>
      <c r="AW54">
        <v>5.0999999999999996</v>
      </c>
      <c r="AY54" s="3">
        <v>36280</v>
      </c>
      <c r="AZ54">
        <v>1.1000000000000001</v>
      </c>
      <c r="BA54" t="s">
        <v>22</v>
      </c>
      <c r="BB54" t="s">
        <v>22</v>
      </c>
      <c r="BD54" s="3">
        <v>37955</v>
      </c>
      <c r="BE54">
        <v>2.2000000000000002</v>
      </c>
      <c r="BF54" t="s">
        <v>22</v>
      </c>
      <c r="BG54" t="s">
        <v>22</v>
      </c>
      <c r="BI54" s="3">
        <v>39447</v>
      </c>
      <c r="BJ54">
        <v>0.5</v>
      </c>
      <c r="BK54">
        <v>20080304</v>
      </c>
      <c r="BL54">
        <v>0.6</v>
      </c>
      <c r="BN54" s="3">
        <v>36280</v>
      </c>
      <c r="BO54">
        <v>4.8</v>
      </c>
      <c r="BP54">
        <v>19990601</v>
      </c>
      <c r="BQ54">
        <v>0.3</v>
      </c>
      <c r="BS54" s="3">
        <v>36280</v>
      </c>
      <c r="BT54">
        <v>2.2999999999999998</v>
      </c>
      <c r="BU54" t="s">
        <v>22</v>
      </c>
      <c r="BV54" t="s">
        <v>22</v>
      </c>
      <c r="BX54" s="3">
        <v>36280</v>
      </c>
      <c r="BY54">
        <v>1.6</v>
      </c>
      <c r="BZ54" t="s">
        <v>22</v>
      </c>
      <c r="CA54" t="s">
        <v>22</v>
      </c>
      <c r="CC54" s="3">
        <v>36280</v>
      </c>
      <c r="CD54">
        <v>-0.12</v>
      </c>
      <c r="CE54" t="s">
        <v>22</v>
      </c>
      <c r="CF54" t="s">
        <v>22</v>
      </c>
      <c r="CH54" s="3">
        <v>36280</v>
      </c>
      <c r="CI54">
        <v>0.7</v>
      </c>
      <c r="CJ54" t="s">
        <v>22</v>
      </c>
      <c r="CK54" t="s">
        <v>22</v>
      </c>
      <c r="CM54" s="3">
        <v>36280</v>
      </c>
      <c r="CN54">
        <v>-1.6</v>
      </c>
      <c r="CO54" t="s">
        <v>22</v>
      </c>
      <c r="CP54">
        <v>7.9</v>
      </c>
    </row>
    <row r="55" spans="1:94" x14ac:dyDescent="0.25">
      <c r="A55" s="3">
        <v>37772</v>
      </c>
      <c r="B55">
        <v>-1897</v>
      </c>
      <c r="C55">
        <v>20030629</v>
      </c>
      <c r="D55">
        <v>-1940</v>
      </c>
      <c r="F55" s="3">
        <v>36311</v>
      </c>
      <c r="G55">
        <v>-10.199999999999999</v>
      </c>
      <c r="H55" t="s">
        <v>22</v>
      </c>
      <c r="I55" t="s">
        <v>22</v>
      </c>
      <c r="K55" s="3">
        <v>39263</v>
      </c>
      <c r="L55">
        <v>52.9</v>
      </c>
      <c r="M55">
        <v>20070703</v>
      </c>
      <c r="N55">
        <v>54.9</v>
      </c>
      <c r="P55" s="3">
        <v>37864</v>
      </c>
      <c r="Q55">
        <v>52.3</v>
      </c>
      <c r="R55" t="s">
        <v>22</v>
      </c>
      <c r="S55" t="s">
        <v>22</v>
      </c>
      <c r="U55" s="3">
        <v>37103</v>
      </c>
      <c r="V55">
        <v>11</v>
      </c>
      <c r="W55" t="s">
        <v>22</v>
      </c>
      <c r="X55" t="s">
        <v>22</v>
      </c>
      <c r="Z55" s="3">
        <v>38625</v>
      </c>
      <c r="AA55">
        <v>51</v>
      </c>
      <c r="AB55" t="s">
        <v>22</v>
      </c>
      <c r="AC55" t="s">
        <v>22</v>
      </c>
      <c r="AE55" s="3">
        <v>37103</v>
      </c>
      <c r="AF55">
        <v>-1</v>
      </c>
      <c r="AG55" t="s">
        <v>22</v>
      </c>
      <c r="AH55" t="s">
        <v>22</v>
      </c>
      <c r="AJ55" s="3">
        <v>40734</v>
      </c>
      <c r="AK55">
        <v>110.5</v>
      </c>
      <c r="AL55" t="s">
        <v>22</v>
      </c>
      <c r="AM55" t="s">
        <v>22</v>
      </c>
      <c r="AO55" s="3">
        <v>36311</v>
      </c>
      <c r="AP55">
        <v>-1.9</v>
      </c>
      <c r="AQ55" t="s">
        <v>22</v>
      </c>
      <c r="AR55" t="s">
        <v>22</v>
      </c>
      <c r="AT55" s="3">
        <v>39538</v>
      </c>
      <c r="AU55">
        <v>2.5</v>
      </c>
      <c r="AV55">
        <v>20080528</v>
      </c>
      <c r="AW55">
        <v>-2.5</v>
      </c>
      <c r="AY55" s="3">
        <v>36311</v>
      </c>
      <c r="AZ55">
        <v>0.5</v>
      </c>
      <c r="BA55" t="s">
        <v>22</v>
      </c>
      <c r="BB55" t="s">
        <v>22</v>
      </c>
      <c r="BD55" s="3">
        <v>37986</v>
      </c>
      <c r="BE55">
        <v>2.4</v>
      </c>
      <c r="BF55" t="s">
        <v>22</v>
      </c>
      <c r="BG55" t="s">
        <v>22</v>
      </c>
      <c r="BI55" s="3">
        <v>39538</v>
      </c>
      <c r="BJ55">
        <v>1.2</v>
      </c>
      <c r="BK55">
        <v>20080603</v>
      </c>
      <c r="BL55">
        <v>0.6</v>
      </c>
      <c r="BN55" s="3">
        <v>36311</v>
      </c>
      <c r="BO55">
        <v>-1</v>
      </c>
      <c r="BP55">
        <v>19990630</v>
      </c>
      <c r="BQ55">
        <v>3.5</v>
      </c>
      <c r="BS55" s="3">
        <v>36311</v>
      </c>
      <c r="BT55">
        <v>1.6</v>
      </c>
      <c r="BU55" t="s">
        <v>22</v>
      </c>
      <c r="BV55" t="s">
        <v>22</v>
      </c>
      <c r="BX55" s="3">
        <v>36311</v>
      </c>
      <c r="BY55">
        <v>0.3</v>
      </c>
      <c r="BZ55" t="s">
        <v>22</v>
      </c>
      <c r="CA55" t="s">
        <v>22</v>
      </c>
      <c r="CC55" s="3">
        <v>36311</v>
      </c>
      <c r="CD55">
        <v>-0.1</v>
      </c>
      <c r="CE55" t="s">
        <v>22</v>
      </c>
      <c r="CF55" t="s">
        <v>22</v>
      </c>
      <c r="CH55" s="3">
        <v>36311</v>
      </c>
      <c r="CI55">
        <v>0.3</v>
      </c>
      <c r="CJ55" t="s">
        <v>22</v>
      </c>
      <c r="CK55" t="s">
        <v>22</v>
      </c>
      <c r="CM55" s="3">
        <v>36311</v>
      </c>
      <c r="CN55">
        <v>-1.7</v>
      </c>
      <c r="CO55" t="s">
        <v>22</v>
      </c>
      <c r="CP55" t="s">
        <v>22</v>
      </c>
    </row>
    <row r="56" spans="1:94" x14ac:dyDescent="0.25">
      <c r="A56" s="3">
        <v>37802</v>
      </c>
      <c r="B56">
        <v>-2035</v>
      </c>
      <c r="C56">
        <v>20030728</v>
      </c>
      <c r="D56">
        <v>-2067</v>
      </c>
      <c r="F56" s="3">
        <v>36341</v>
      </c>
      <c r="G56">
        <v>-7.1</v>
      </c>
      <c r="H56" t="s">
        <v>22</v>
      </c>
      <c r="I56" t="s">
        <v>22</v>
      </c>
      <c r="K56" s="3">
        <v>39294</v>
      </c>
      <c r="L56">
        <v>55.9</v>
      </c>
      <c r="M56">
        <v>20070802</v>
      </c>
      <c r="N56">
        <v>56</v>
      </c>
      <c r="P56" s="3">
        <v>37894</v>
      </c>
      <c r="Q56">
        <v>51.2</v>
      </c>
      <c r="R56" t="s">
        <v>22</v>
      </c>
      <c r="S56" t="s">
        <v>22</v>
      </c>
      <c r="U56" s="3">
        <v>37134</v>
      </c>
      <c r="V56">
        <v>18</v>
      </c>
      <c r="W56" t="s">
        <v>22</v>
      </c>
      <c r="X56" t="s">
        <v>22</v>
      </c>
      <c r="Z56" s="3">
        <v>38656</v>
      </c>
      <c r="AA56">
        <v>47.1</v>
      </c>
      <c r="AB56" t="s">
        <v>22</v>
      </c>
      <c r="AC56" t="s">
        <v>22</v>
      </c>
      <c r="AE56" s="3">
        <v>37134</v>
      </c>
      <c r="AF56">
        <v>-3</v>
      </c>
      <c r="AG56" t="s">
        <v>22</v>
      </c>
      <c r="AH56" t="s">
        <v>22</v>
      </c>
      <c r="AJ56" s="3">
        <v>40741</v>
      </c>
      <c r="AK56">
        <v>108</v>
      </c>
      <c r="AL56" t="s">
        <v>22</v>
      </c>
      <c r="AM56" t="s">
        <v>22</v>
      </c>
      <c r="AO56" s="3">
        <v>36341</v>
      </c>
      <c r="AP56">
        <v>1.5</v>
      </c>
      <c r="AQ56" t="s">
        <v>22</v>
      </c>
      <c r="AR56" t="s">
        <v>22</v>
      </c>
      <c r="AT56" s="3">
        <v>39629</v>
      </c>
      <c r="AU56">
        <v>2.9</v>
      </c>
      <c r="AV56">
        <v>20080827</v>
      </c>
      <c r="AW56">
        <v>5.7</v>
      </c>
      <c r="AY56" s="3">
        <v>36341</v>
      </c>
      <c r="AZ56">
        <v>0.8</v>
      </c>
      <c r="BA56" t="s">
        <v>22</v>
      </c>
      <c r="BB56" t="s">
        <v>22</v>
      </c>
      <c r="BD56" s="3">
        <v>38017</v>
      </c>
      <c r="BE56">
        <v>2.1</v>
      </c>
      <c r="BF56" t="s">
        <v>22</v>
      </c>
      <c r="BG56" t="s">
        <v>22</v>
      </c>
      <c r="BI56" s="3">
        <v>39629</v>
      </c>
      <c r="BJ56">
        <v>0.3</v>
      </c>
      <c r="BK56">
        <v>20080902</v>
      </c>
      <c r="BL56">
        <v>0.3</v>
      </c>
      <c r="BN56" s="3">
        <v>36341</v>
      </c>
      <c r="BO56">
        <v>5.2</v>
      </c>
      <c r="BP56">
        <v>19990729</v>
      </c>
      <c r="BQ56">
        <v>6.9</v>
      </c>
      <c r="BS56" s="3">
        <v>36341</v>
      </c>
      <c r="BT56">
        <v>-0.5</v>
      </c>
      <c r="BU56" t="s">
        <v>22</v>
      </c>
      <c r="BV56" t="s">
        <v>22</v>
      </c>
      <c r="BX56" s="3">
        <v>36341</v>
      </c>
      <c r="BY56">
        <v>-3.8</v>
      </c>
      <c r="BZ56" t="s">
        <v>22</v>
      </c>
      <c r="CA56" t="s">
        <v>22</v>
      </c>
      <c r="CC56" s="3">
        <v>36341</v>
      </c>
      <c r="CD56">
        <v>0.05</v>
      </c>
      <c r="CE56" t="s">
        <v>22</v>
      </c>
      <c r="CF56" t="s">
        <v>22</v>
      </c>
      <c r="CH56" s="3">
        <v>36341</v>
      </c>
      <c r="CI56">
        <v>0.1</v>
      </c>
      <c r="CJ56" t="s">
        <v>22</v>
      </c>
      <c r="CK56" t="s">
        <v>22</v>
      </c>
      <c r="CM56" s="3">
        <v>36341</v>
      </c>
      <c r="CN56">
        <v>42.7</v>
      </c>
      <c r="CO56" t="s">
        <v>22</v>
      </c>
      <c r="CP56" t="s">
        <v>22</v>
      </c>
    </row>
    <row r="57" spans="1:94" x14ac:dyDescent="0.25">
      <c r="A57" s="3">
        <v>37833</v>
      </c>
      <c r="B57">
        <v>-2075</v>
      </c>
      <c r="C57">
        <v>20030828</v>
      </c>
      <c r="D57">
        <v>-2390</v>
      </c>
      <c r="F57" s="3">
        <v>36372</v>
      </c>
      <c r="G57">
        <v>-5.8</v>
      </c>
      <c r="H57" t="s">
        <v>22</v>
      </c>
      <c r="I57" t="s">
        <v>22</v>
      </c>
      <c r="K57" s="3">
        <v>39325</v>
      </c>
      <c r="L57">
        <v>53.1</v>
      </c>
      <c r="M57">
        <v>20070904</v>
      </c>
      <c r="N57">
        <v>51.6</v>
      </c>
      <c r="P57" s="3">
        <v>37925</v>
      </c>
      <c r="Q57">
        <v>56.6</v>
      </c>
      <c r="R57" t="s">
        <v>22</v>
      </c>
      <c r="S57" t="s">
        <v>22</v>
      </c>
      <c r="U57" s="3">
        <v>37164</v>
      </c>
      <c r="V57">
        <v>-15</v>
      </c>
      <c r="W57" t="s">
        <v>22</v>
      </c>
      <c r="X57" t="s">
        <v>22</v>
      </c>
      <c r="Z57" s="3">
        <v>38686</v>
      </c>
      <c r="AA57">
        <v>44.7</v>
      </c>
      <c r="AB57" t="s">
        <v>22</v>
      </c>
      <c r="AC57" t="s">
        <v>22</v>
      </c>
      <c r="AE57" s="3">
        <v>37164</v>
      </c>
      <c r="AF57">
        <v>0</v>
      </c>
      <c r="AG57" t="s">
        <v>22</v>
      </c>
      <c r="AH57" t="s">
        <v>22</v>
      </c>
      <c r="AJ57" s="3">
        <v>40748</v>
      </c>
      <c r="AK57">
        <v>108.2</v>
      </c>
      <c r="AL57" t="s">
        <v>22</v>
      </c>
      <c r="AM57" t="s">
        <v>22</v>
      </c>
      <c r="AO57" s="3">
        <v>36372</v>
      </c>
      <c r="AP57">
        <v>-5.7</v>
      </c>
      <c r="AQ57" t="s">
        <v>22</v>
      </c>
      <c r="AR57" t="s">
        <v>22</v>
      </c>
      <c r="AT57" s="3">
        <v>39721</v>
      </c>
      <c r="AU57">
        <v>5.9</v>
      </c>
      <c r="AV57">
        <v>20081126</v>
      </c>
      <c r="AW57">
        <v>0.6</v>
      </c>
      <c r="AY57" s="3">
        <v>36372</v>
      </c>
      <c r="AZ57">
        <v>0.8</v>
      </c>
      <c r="BA57" t="s">
        <v>22</v>
      </c>
      <c r="BB57" t="s">
        <v>22</v>
      </c>
      <c r="BD57" s="3">
        <v>38046</v>
      </c>
      <c r="BE57">
        <v>2.1</v>
      </c>
      <c r="BF57" t="s">
        <v>22</v>
      </c>
      <c r="BG57" t="s">
        <v>22</v>
      </c>
      <c r="BI57" s="3">
        <v>39721</v>
      </c>
      <c r="BJ57">
        <v>0.8</v>
      </c>
      <c r="BK57">
        <v>20081202</v>
      </c>
      <c r="BL57">
        <v>0.1</v>
      </c>
      <c r="BN57" s="3">
        <v>36372</v>
      </c>
      <c r="BO57">
        <v>7.4</v>
      </c>
      <c r="BP57">
        <v>19990830</v>
      </c>
      <c r="BQ57">
        <v>3.1</v>
      </c>
      <c r="BS57" s="3">
        <v>36372</v>
      </c>
      <c r="BT57">
        <v>-1.4</v>
      </c>
      <c r="BU57" t="s">
        <v>22</v>
      </c>
      <c r="BV57" t="s">
        <v>22</v>
      </c>
      <c r="BX57" s="3">
        <v>36372</v>
      </c>
      <c r="BY57">
        <v>0.8</v>
      </c>
      <c r="BZ57" t="s">
        <v>22</v>
      </c>
      <c r="CA57" t="s">
        <v>22</v>
      </c>
      <c r="CC57" s="3">
        <v>36372</v>
      </c>
      <c r="CD57">
        <v>0.21</v>
      </c>
      <c r="CE57" t="s">
        <v>22</v>
      </c>
      <c r="CF57" t="s">
        <v>22</v>
      </c>
      <c r="CH57" s="3">
        <v>36372</v>
      </c>
      <c r="CI57">
        <v>-0.2</v>
      </c>
      <c r="CJ57" t="s">
        <v>22</v>
      </c>
      <c r="CK57" t="s">
        <v>22</v>
      </c>
      <c r="CM57" s="3">
        <v>36372</v>
      </c>
      <c r="CN57">
        <v>9.4</v>
      </c>
      <c r="CO57" t="s">
        <v>22</v>
      </c>
      <c r="CP57" t="s">
        <v>22</v>
      </c>
    </row>
    <row r="58" spans="1:94" x14ac:dyDescent="0.25">
      <c r="A58" s="3">
        <v>37864</v>
      </c>
      <c r="B58">
        <v>-1661</v>
      </c>
      <c r="C58">
        <v>20030928</v>
      </c>
      <c r="D58">
        <v>-1860</v>
      </c>
      <c r="F58" s="3">
        <v>36403</v>
      </c>
      <c r="G58">
        <v>-4.0999999999999996</v>
      </c>
      <c r="H58" t="s">
        <v>22</v>
      </c>
      <c r="I58" t="s">
        <v>22</v>
      </c>
      <c r="K58" s="3">
        <v>39355</v>
      </c>
      <c r="L58">
        <v>54</v>
      </c>
      <c r="M58">
        <v>20071003</v>
      </c>
      <c r="N58">
        <v>56.4</v>
      </c>
      <c r="P58" s="3">
        <v>37955</v>
      </c>
      <c r="Q58">
        <v>57.6</v>
      </c>
      <c r="R58" t="s">
        <v>22</v>
      </c>
      <c r="S58" t="s">
        <v>22</v>
      </c>
      <c r="U58" s="3">
        <v>37195</v>
      </c>
      <c r="V58">
        <v>-1</v>
      </c>
      <c r="W58" t="s">
        <v>22</v>
      </c>
      <c r="X58" t="s">
        <v>22</v>
      </c>
      <c r="Z58" s="3">
        <v>38717</v>
      </c>
      <c r="AA58">
        <v>50.5</v>
      </c>
      <c r="AB58" t="s">
        <v>22</v>
      </c>
      <c r="AC58" t="s">
        <v>22</v>
      </c>
      <c r="AE58" s="3">
        <v>37195</v>
      </c>
      <c r="AF58">
        <v>-7</v>
      </c>
      <c r="AG58" t="s">
        <v>22</v>
      </c>
      <c r="AH58" t="s">
        <v>22</v>
      </c>
      <c r="AJ58" s="3">
        <v>40755</v>
      </c>
      <c r="AK58">
        <v>107.7</v>
      </c>
      <c r="AL58" t="s">
        <v>22</v>
      </c>
      <c r="AM58" t="s">
        <v>22</v>
      </c>
      <c r="AO58" s="3">
        <v>36403</v>
      </c>
      <c r="AP58">
        <v>-1.5</v>
      </c>
      <c r="AQ58" t="s">
        <v>22</v>
      </c>
      <c r="AR58" t="s">
        <v>22</v>
      </c>
      <c r="AT58" s="3">
        <v>39813</v>
      </c>
      <c r="AU58">
        <v>4.7</v>
      </c>
      <c r="AV58">
        <v>20090225</v>
      </c>
      <c r="AW58">
        <v>6</v>
      </c>
      <c r="AY58" s="3">
        <v>36403</v>
      </c>
      <c r="AZ58">
        <v>0.9</v>
      </c>
      <c r="BA58" t="s">
        <v>22</v>
      </c>
      <c r="BB58" t="s">
        <v>22</v>
      </c>
      <c r="BD58" s="3">
        <v>38077</v>
      </c>
      <c r="BE58">
        <v>4.8</v>
      </c>
      <c r="BF58" t="s">
        <v>22</v>
      </c>
      <c r="BG58" t="s">
        <v>22</v>
      </c>
      <c r="BI58" s="3">
        <v>39813</v>
      </c>
      <c r="BJ58">
        <v>-0.7</v>
      </c>
      <c r="BK58">
        <v>20090303</v>
      </c>
      <c r="BL58">
        <v>-0.5</v>
      </c>
      <c r="BN58" s="3">
        <v>36403</v>
      </c>
      <c r="BO58">
        <v>0.4</v>
      </c>
      <c r="BP58">
        <v>19990930</v>
      </c>
      <c r="BQ58">
        <v>3.7</v>
      </c>
      <c r="BS58" s="3">
        <v>36403</v>
      </c>
      <c r="BT58">
        <v>1.6</v>
      </c>
      <c r="BU58" t="s">
        <v>22</v>
      </c>
      <c r="BV58" t="s">
        <v>22</v>
      </c>
      <c r="BX58" s="3">
        <v>36403</v>
      </c>
      <c r="BY58">
        <v>-2.5</v>
      </c>
      <c r="BZ58" t="s">
        <v>22</v>
      </c>
      <c r="CA58" t="s">
        <v>22</v>
      </c>
      <c r="CC58" s="3">
        <v>36403</v>
      </c>
      <c r="CD58">
        <v>0.32</v>
      </c>
      <c r="CE58" t="s">
        <v>22</v>
      </c>
      <c r="CF58" t="s">
        <v>22</v>
      </c>
      <c r="CH58" s="3">
        <v>36403</v>
      </c>
      <c r="CI58">
        <v>1.9</v>
      </c>
      <c r="CJ58" t="s">
        <v>22</v>
      </c>
      <c r="CK58" t="s">
        <v>22</v>
      </c>
      <c r="CM58" s="3">
        <v>36403</v>
      </c>
      <c r="CN58">
        <v>20.5</v>
      </c>
      <c r="CO58" t="s">
        <v>22</v>
      </c>
      <c r="CP58" t="s">
        <v>22</v>
      </c>
    </row>
    <row r="59" spans="1:94" x14ac:dyDescent="0.25">
      <c r="A59" s="3">
        <v>37894</v>
      </c>
      <c r="B59">
        <v>-2030</v>
      </c>
      <c r="C59">
        <v>20031029</v>
      </c>
      <c r="D59">
        <v>-2278</v>
      </c>
      <c r="F59" s="3">
        <v>36433</v>
      </c>
      <c r="G59">
        <v>0</v>
      </c>
      <c r="H59" t="s">
        <v>22</v>
      </c>
      <c r="I59" t="s">
        <v>22</v>
      </c>
      <c r="K59" s="3">
        <v>39386</v>
      </c>
      <c r="L59">
        <v>53</v>
      </c>
      <c r="M59">
        <v>20071104</v>
      </c>
      <c r="N59">
        <v>53.2</v>
      </c>
      <c r="P59" s="3">
        <v>37986</v>
      </c>
      <c r="Q59">
        <v>52.7</v>
      </c>
      <c r="R59" t="s">
        <v>22</v>
      </c>
      <c r="S59" t="s">
        <v>22</v>
      </c>
      <c r="U59" s="3">
        <v>37225</v>
      </c>
      <c r="V59">
        <v>8</v>
      </c>
      <c r="W59" t="s">
        <v>22</v>
      </c>
      <c r="X59" t="s">
        <v>22</v>
      </c>
      <c r="Z59" s="3">
        <v>38748</v>
      </c>
      <c r="AA59">
        <v>49.9</v>
      </c>
      <c r="AB59" t="s">
        <v>22</v>
      </c>
      <c r="AC59" t="s">
        <v>22</v>
      </c>
      <c r="AE59" s="3">
        <v>37225</v>
      </c>
      <c r="AF59">
        <v>-3</v>
      </c>
      <c r="AG59" t="s">
        <v>22</v>
      </c>
      <c r="AH59" t="s">
        <v>22</v>
      </c>
      <c r="AJ59" s="3">
        <v>40762</v>
      </c>
      <c r="AK59">
        <v>108</v>
      </c>
      <c r="AL59" t="s">
        <v>22</v>
      </c>
      <c r="AM59" t="s">
        <v>22</v>
      </c>
      <c r="AO59" s="3">
        <v>36433</v>
      </c>
      <c r="AP59">
        <v>-1.7</v>
      </c>
      <c r="AQ59" t="s">
        <v>22</v>
      </c>
      <c r="AR59" t="s">
        <v>22</v>
      </c>
      <c r="AT59" s="3">
        <v>39903</v>
      </c>
      <c r="AU59">
        <v>-4.4000000000000004</v>
      </c>
      <c r="AV59">
        <v>20090527</v>
      </c>
      <c r="AW59">
        <v>-8.9</v>
      </c>
      <c r="AY59" s="3">
        <v>36433</v>
      </c>
      <c r="AZ59">
        <v>1.1000000000000001</v>
      </c>
      <c r="BA59" t="s">
        <v>22</v>
      </c>
      <c r="BB59" t="s">
        <v>22</v>
      </c>
      <c r="BD59" s="3">
        <v>38107</v>
      </c>
      <c r="BE59">
        <v>1.6</v>
      </c>
      <c r="BF59" t="s">
        <v>22</v>
      </c>
      <c r="BG59" t="s">
        <v>22</v>
      </c>
      <c r="BI59" s="3">
        <v>39903</v>
      </c>
      <c r="BJ59">
        <v>1.1000000000000001</v>
      </c>
      <c r="BK59">
        <v>20090602</v>
      </c>
      <c r="BL59">
        <v>0.4</v>
      </c>
      <c r="BN59" s="3">
        <v>36433</v>
      </c>
      <c r="BO59">
        <v>-1.3</v>
      </c>
      <c r="BP59">
        <v>19991101</v>
      </c>
      <c r="BQ59">
        <v>-4.4000000000000004</v>
      </c>
      <c r="BS59" s="3">
        <v>36433</v>
      </c>
      <c r="BT59">
        <v>4.2</v>
      </c>
      <c r="BU59" t="s">
        <v>22</v>
      </c>
      <c r="BV59" t="s">
        <v>22</v>
      </c>
      <c r="BX59" s="3">
        <v>36433</v>
      </c>
      <c r="BY59">
        <v>2.2000000000000002</v>
      </c>
      <c r="BZ59" t="s">
        <v>22</v>
      </c>
      <c r="CA59" t="s">
        <v>22</v>
      </c>
      <c r="CC59" s="3">
        <v>36433</v>
      </c>
      <c r="CD59">
        <v>-0.15</v>
      </c>
      <c r="CE59" t="s">
        <v>22</v>
      </c>
      <c r="CF59" t="s">
        <v>22</v>
      </c>
      <c r="CH59" s="3">
        <v>36433</v>
      </c>
      <c r="CI59">
        <v>0.9</v>
      </c>
      <c r="CJ59" t="s">
        <v>22</v>
      </c>
      <c r="CK59" t="s">
        <v>22</v>
      </c>
      <c r="CM59" s="3">
        <v>36433</v>
      </c>
      <c r="CN59">
        <v>4.7</v>
      </c>
      <c r="CO59">
        <v>19991006</v>
      </c>
      <c r="CP59">
        <v>12.6</v>
      </c>
    </row>
    <row r="60" spans="1:94" x14ac:dyDescent="0.25">
      <c r="A60" s="3">
        <v>37925</v>
      </c>
      <c r="B60">
        <v>-2008</v>
      </c>
      <c r="C60">
        <v>20031203</v>
      </c>
      <c r="D60">
        <v>-1648</v>
      </c>
      <c r="F60" s="3">
        <v>36464</v>
      </c>
      <c r="G60">
        <v>3.2</v>
      </c>
      <c r="H60" t="s">
        <v>22</v>
      </c>
      <c r="I60" t="s">
        <v>22</v>
      </c>
      <c r="K60" s="3">
        <v>39416</v>
      </c>
      <c r="L60">
        <v>56.1</v>
      </c>
      <c r="M60">
        <v>20071204</v>
      </c>
      <c r="N60">
        <v>56.4</v>
      </c>
      <c r="P60" s="3">
        <v>38017</v>
      </c>
      <c r="Q60">
        <v>57.4</v>
      </c>
      <c r="R60" t="s">
        <v>22</v>
      </c>
      <c r="S60" t="s">
        <v>22</v>
      </c>
      <c r="U60" s="3">
        <v>37256</v>
      </c>
      <c r="V60">
        <v>14</v>
      </c>
      <c r="W60" t="s">
        <v>22</v>
      </c>
      <c r="X60" t="s">
        <v>22</v>
      </c>
      <c r="Z60" s="3">
        <v>38776</v>
      </c>
      <c r="AA60">
        <v>48.3</v>
      </c>
      <c r="AB60" t="s">
        <v>22</v>
      </c>
      <c r="AC60" t="s">
        <v>22</v>
      </c>
      <c r="AE60" s="3">
        <v>37256</v>
      </c>
      <c r="AF60">
        <v>1</v>
      </c>
      <c r="AG60" t="s">
        <v>22</v>
      </c>
      <c r="AH60" t="s">
        <v>22</v>
      </c>
      <c r="AJ60" s="3">
        <v>40769</v>
      </c>
      <c r="AK60">
        <v>107.6</v>
      </c>
      <c r="AL60" t="s">
        <v>22</v>
      </c>
      <c r="AM60" t="s">
        <v>22</v>
      </c>
      <c r="AO60" s="3">
        <v>36464</v>
      </c>
      <c r="AP60">
        <v>3.9</v>
      </c>
      <c r="AQ60" t="s">
        <v>22</v>
      </c>
      <c r="AR60" t="s">
        <v>22</v>
      </c>
      <c r="AT60" s="3">
        <v>39994</v>
      </c>
      <c r="AU60">
        <v>-0.3</v>
      </c>
      <c r="AV60">
        <v>20090826</v>
      </c>
      <c r="AW60">
        <v>3.3</v>
      </c>
      <c r="AY60" s="3">
        <v>36464</v>
      </c>
      <c r="AZ60">
        <v>1</v>
      </c>
      <c r="BA60" t="s">
        <v>22</v>
      </c>
      <c r="BB60" t="s">
        <v>22</v>
      </c>
      <c r="BD60" s="3">
        <v>38138</v>
      </c>
      <c r="BE60">
        <v>3.4</v>
      </c>
      <c r="BF60" t="s">
        <v>22</v>
      </c>
      <c r="BG60" t="s">
        <v>22</v>
      </c>
      <c r="BI60" s="3">
        <v>39994</v>
      </c>
      <c r="BJ60">
        <v>0.5</v>
      </c>
      <c r="BK60">
        <v>20090901</v>
      </c>
      <c r="BL60">
        <v>0.6</v>
      </c>
      <c r="BN60" s="3">
        <v>36464</v>
      </c>
      <c r="BO60">
        <v>1.2</v>
      </c>
      <c r="BP60">
        <v>19991130</v>
      </c>
      <c r="BQ60">
        <v>7.3</v>
      </c>
      <c r="BS60" s="3">
        <v>36464</v>
      </c>
      <c r="BT60">
        <v>7.5</v>
      </c>
      <c r="BU60" t="s">
        <v>22</v>
      </c>
      <c r="BV60" t="s">
        <v>22</v>
      </c>
      <c r="BX60" s="3">
        <v>36464</v>
      </c>
      <c r="BY60">
        <v>1.2</v>
      </c>
      <c r="BZ60" t="s">
        <v>22</v>
      </c>
      <c r="CA60" t="s">
        <v>22</v>
      </c>
      <c r="CC60" s="3">
        <v>36464</v>
      </c>
      <c r="CD60">
        <v>0.21</v>
      </c>
      <c r="CE60" t="s">
        <v>22</v>
      </c>
      <c r="CF60" t="s">
        <v>22</v>
      </c>
      <c r="CH60" s="3">
        <v>36464</v>
      </c>
      <c r="CI60">
        <v>-0.3</v>
      </c>
      <c r="CJ60" t="s">
        <v>22</v>
      </c>
      <c r="CK60" t="s">
        <v>22</v>
      </c>
      <c r="CM60" s="3">
        <v>36464</v>
      </c>
      <c r="CN60">
        <v>42</v>
      </c>
      <c r="CO60" t="s">
        <v>22</v>
      </c>
      <c r="CP60" t="s">
        <v>22</v>
      </c>
    </row>
    <row r="61" spans="1:94" x14ac:dyDescent="0.25">
      <c r="A61" s="3">
        <v>37955</v>
      </c>
      <c r="B61">
        <v>-1400</v>
      </c>
      <c r="C61">
        <v>20040108</v>
      </c>
      <c r="D61">
        <v>-1727</v>
      </c>
      <c r="F61" s="3">
        <v>36494</v>
      </c>
      <c r="G61">
        <v>2.9</v>
      </c>
      <c r="H61" t="s">
        <v>22</v>
      </c>
      <c r="I61" t="s">
        <v>22</v>
      </c>
      <c r="K61" s="3">
        <v>39447</v>
      </c>
      <c r="L61">
        <v>56.4</v>
      </c>
      <c r="M61">
        <v>20080103</v>
      </c>
      <c r="N61">
        <v>56.9</v>
      </c>
      <c r="P61" s="3">
        <v>38046</v>
      </c>
      <c r="Q61">
        <v>52.3</v>
      </c>
      <c r="R61" t="s">
        <v>22</v>
      </c>
      <c r="S61" t="s">
        <v>22</v>
      </c>
      <c r="U61" s="3">
        <v>37287</v>
      </c>
      <c r="V61">
        <v>13</v>
      </c>
      <c r="W61" t="s">
        <v>22</v>
      </c>
      <c r="X61" t="s">
        <v>22</v>
      </c>
      <c r="Z61" s="3">
        <v>38807</v>
      </c>
      <c r="AA61">
        <v>52.9</v>
      </c>
      <c r="AB61" t="s">
        <v>22</v>
      </c>
      <c r="AC61" t="s">
        <v>22</v>
      </c>
      <c r="AE61" s="3">
        <v>37287</v>
      </c>
      <c r="AF61">
        <v>2</v>
      </c>
      <c r="AG61" t="s">
        <v>22</v>
      </c>
      <c r="AH61" t="s">
        <v>22</v>
      </c>
      <c r="AJ61" s="3">
        <v>40776</v>
      </c>
      <c r="AK61">
        <v>107.9</v>
      </c>
      <c r="AL61" t="s">
        <v>22</v>
      </c>
      <c r="AM61" t="s">
        <v>22</v>
      </c>
      <c r="AO61" s="3">
        <v>36494</v>
      </c>
      <c r="AP61">
        <v>1.7</v>
      </c>
      <c r="AQ61" t="s">
        <v>22</v>
      </c>
      <c r="AR61" t="s">
        <v>22</v>
      </c>
      <c r="AT61" s="3">
        <v>40086</v>
      </c>
      <c r="AU61">
        <v>-6.4</v>
      </c>
      <c r="AV61">
        <v>20091125</v>
      </c>
      <c r="AW61">
        <v>-3.9</v>
      </c>
      <c r="AY61" s="3">
        <v>36494</v>
      </c>
      <c r="AZ61">
        <v>0.8</v>
      </c>
      <c r="BA61" t="s">
        <v>22</v>
      </c>
      <c r="BB61" t="s">
        <v>22</v>
      </c>
      <c r="BD61" s="3">
        <v>38168</v>
      </c>
      <c r="BE61">
        <v>3.7</v>
      </c>
      <c r="BF61" t="s">
        <v>22</v>
      </c>
      <c r="BG61" t="s">
        <v>22</v>
      </c>
      <c r="BI61" s="3">
        <v>40086</v>
      </c>
      <c r="BJ61">
        <v>0.3</v>
      </c>
      <c r="BK61">
        <v>20091215</v>
      </c>
      <c r="BL61">
        <v>0.2</v>
      </c>
      <c r="BN61" s="3">
        <v>36494</v>
      </c>
      <c r="BO61">
        <v>3.6</v>
      </c>
      <c r="BP61">
        <v>20000105</v>
      </c>
      <c r="BQ61">
        <v>-0.4</v>
      </c>
      <c r="BS61" s="3">
        <v>36494</v>
      </c>
      <c r="BT61">
        <v>-2.2000000000000002</v>
      </c>
      <c r="BU61" t="s">
        <v>22</v>
      </c>
      <c r="BV61" t="s">
        <v>22</v>
      </c>
      <c r="BX61" s="3">
        <v>36494</v>
      </c>
      <c r="BY61">
        <v>0</v>
      </c>
      <c r="BZ61" t="s">
        <v>22</v>
      </c>
      <c r="CA61" t="s">
        <v>22</v>
      </c>
      <c r="CC61" s="3">
        <v>36494</v>
      </c>
      <c r="CD61">
        <v>0.06</v>
      </c>
      <c r="CE61" t="s">
        <v>22</v>
      </c>
      <c r="CF61" t="s">
        <v>22</v>
      </c>
      <c r="CH61" s="3">
        <v>36494</v>
      </c>
      <c r="CI61">
        <v>0.7</v>
      </c>
      <c r="CJ61" t="s">
        <v>22</v>
      </c>
      <c r="CK61" t="s">
        <v>22</v>
      </c>
      <c r="CM61" s="3">
        <v>36494</v>
      </c>
      <c r="CN61">
        <v>13.7</v>
      </c>
      <c r="CO61" t="s">
        <v>22</v>
      </c>
      <c r="CP61" t="s">
        <v>22</v>
      </c>
    </row>
    <row r="62" spans="1:94" x14ac:dyDescent="0.25">
      <c r="A62" s="3">
        <v>37986</v>
      </c>
      <c r="B62">
        <v>-2177</v>
      </c>
      <c r="C62">
        <v>20040201</v>
      </c>
      <c r="D62">
        <v>-2554</v>
      </c>
      <c r="F62" s="3">
        <v>36525</v>
      </c>
      <c r="G62">
        <v>5.5</v>
      </c>
      <c r="H62" t="s">
        <v>22</v>
      </c>
      <c r="I62" t="s">
        <v>22</v>
      </c>
      <c r="K62" s="3">
        <v>39478</v>
      </c>
      <c r="L62">
        <v>54.7</v>
      </c>
      <c r="M62">
        <v>20080204</v>
      </c>
      <c r="N62">
        <v>54.9</v>
      </c>
      <c r="P62" s="3">
        <v>38077</v>
      </c>
      <c r="Q62">
        <v>54</v>
      </c>
      <c r="R62" t="s">
        <v>22</v>
      </c>
      <c r="S62" t="s">
        <v>22</v>
      </c>
      <c r="U62" s="3">
        <v>37315</v>
      </c>
      <c r="V62">
        <v>18</v>
      </c>
      <c r="W62" t="s">
        <v>22</v>
      </c>
      <c r="X62" t="s">
        <v>22</v>
      </c>
      <c r="Z62" s="3">
        <v>38837</v>
      </c>
      <c r="AA62">
        <v>51.2</v>
      </c>
      <c r="AB62" t="s">
        <v>22</v>
      </c>
      <c r="AC62" t="s">
        <v>22</v>
      </c>
      <c r="AE62" s="3">
        <v>37315</v>
      </c>
      <c r="AF62">
        <v>7</v>
      </c>
      <c r="AG62" t="s">
        <v>22</v>
      </c>
      <c r="AH62" t="s">
        <v>22</v>
      </c>
      <c r="AJ62" s="3">
        <v>40783</v>
      </c>
      <c r="AK62">
        <v>110.6</v>
      </c>
      <c r="AL62" t="s">
        <v>22</v>
      </c>
      <c r="AM62" t="s">
        <v>22</v>
      </c>
      <c r="AO62" s="3">
        <v>36525</v>
      </c>
      <c r="AP62">
        <v>3.8</v>
      </c>
      <c r="AQ62" t="s">
        <v>22</v>
      </c>
      <c r="AR62" t="s">
        <v>22</v>
      </c>
      <c r="AT62" s="3">
        <v>40178</v>
      </c>
      <c r="AU62">
        <v>7.8</v>
      </c>
      <c r="AV62">
        <v>20100224</v>
      </c>
      <c r="AW62">
        <v>5.5</v>
      </c>
      <c r="AY62" s="3">
        <v>36525</v>
      </c>
      <c r="AZ62">
        <v>1.1000000000000001</v>
      </c>
      <c r="BA62" t="s">
        <v>22</v>
      </c>
      <c r="BB62" t="s">
        <v>22</v>
      </c>
      <c r="BD62" s="3">
        <v>38199</v>
      </c>
      <c r="BE62">
        <v>0</v>
      </c>
      <c r="BF62" t="s">
        <v>22</v>
      </c>
      <c r="BG62" t="s">
        <v>22</v>
      </c>
      <c r="BI62" s="3">
        <v>40178</v>
      </c>
      <c r="BJ62">
        <v>0.7</v>
      </c>
      <c r="BK62">
        <v>20100302</v>
      </c>
      <c r="BL62">
        <v>0.9</v>
      </c>
      <c r="BN62" s="3">
        <v>36525</v>
      </c>
      <c r="BO62">
        <v>1.3</v>
      </c>
      <c r="BP62">
        <v>20000203</v>
      </c>
      <c r="BQ62" t="s">
        <v>22</v>
      </c>
      <c r="BS62" s="3">
        <v>36525</v>
      </c>
      <c r="BT62">
        <v>-4.0999999999999996</v>
      </c>
      <c r="BU62" t="s">
        <v>22</v>
      </c>
      <c r="BV62" t="s">
        <v>22</v>
      </c>
      <c r="BX62" s="3">
        <v>36525</v>
      </c>
      <c r="BY62">
        <v>-6.3</v>
      </c>
      <c r="BZ62" t="s">
        <v>22</v>
      </c>
      <c r="CA62" t="s">
        <v>22</v>
      </c>
      <c r="CC62" s="3">
        <v>36525</v>
      </c>
      <c r="CD62">
        <v>0.23</v>
      </c>
      <c r="CE62" t="s">
        <v>22</v>
      </c>
      <c r="CF62" t="s">
        <v>22</v>
      </c>
      <c r="CH62" s="3">
        <v>36525</v>
      </c>
      <c r="CI62">
        <v>-0.4</v>
      </c>
      <c r="CJ62" t="s">
        <v>22</v>
      </c>
      <c r="CK62" t="s">
        <v>22</v>
      </c>
      <c r="CM62" s="3">
        <v>36525</v>
      </c>
      <c r="CN62">
        <v>30.4</v>
      </c>
      <c r="CO62" t="s">
        <v>22</v>
      </c>
      <c r="CP62" t="s">
        <v>22</v>
      </c>
    </row>
    <row r="63" spans="1:94" x14ac:dyDescent="0.25">
      <c r="A63" s="3">
        <v>38017</v>
      </c>
      <c r="B63">
        <v>-1779</v>
      </c>
      <c r="C63">
        <v>20040301</v>
      </c>
      <c r="D63">
        <v>-1962</v>
      </c>
      <c r="F63" s="3">
        <v>36556</v>
      </c>
      <c r="G63">
        <v>7.8</v>
      </c>
      <c r="H63" t="s">
        <v>22</v>
      </c>
      <c r="I63" t="s">
        <v>22</v>
      </c>
      <c r="K63" s="3">
        <v>39507</v>
      </c>
      <c r="L63">
        <v>55.1</v>
      </c>
      <c r="M63">
        <v>20080304</v>
      </c>
      <c r="N63">
        <v>53.2</v>
      </c>
      <c r="P63" s="3">
        <v>38107</v>
      </c>
      <c r="Q63">
        <v>58.2</v>
      </c>
      <c r="R63" t="s">
        <v>22</v>
      </c>
      <c r="S63" t="s">
        <v>22</v>
      </c>
      <c r="U63" s="3">
        <v>37346</v>
      </c>
      <c r="V63">
        <v>16</v>
      </c>
      <c r="W63" t="s">
        <v>22</v>
      </c>
      <c r="X63" t="s">
        <v>22</v>
      </c>
      <c r="Z63" s="3">
        <v>38868</v>
      </c>
      <c r="AA63">
        <v>48.4</v>
      </c>
      <c r="AB63" t="s">
        <v>22</v>
      </c>
      <c r="AC63" t="s">
        <v>22</v>
      </c>
      <c r="AE63" s="3">
        <v>37346</v>
      </c>
      <c r="AF63">
        <v>7</v>
      </c>
      <c r="AG63" t="s">
        <v>22</v>
      </c>
      <c r="AH63" t="s">
        <v>22</v>
      </c>
      <c r="AJ63" s="3">
        <v>40790</v>
      </c>
      <c r="AK63">
        <v>113.1</v>
      </c>
      <c r="AL63" t="s">
        <v>22</v>
      </c>
      <c r="AM63" t="s">
        <v>22</v>
      </c>
      <c r="AO63" s="3">
        <v>36556</v>
      </c>
      <c r="AP63">
        <v>-8.5</v>
      </c>
      <c r="AQ63" t="s">
        <v>22</v>
      </c>
      <c r="AR63" t="s">
        <v>22</v>
      </c>
      <c r="AT63" s="3">
        <v>40268</v>
      </c>
      <c r="AU63">
        <v>-2</v>
      </c>
      <c r="AV63">
        <v>20100526</v>
      </c>
      <c r="AW63">
        <v>-0.2</v>
      </c>
      <c r="AY63" s="3">
        <v>36556</v>
      </c>
      <c r="AZ63">
        <v>1.1000000000000001</v>
      </c>
      <c r="BA63" t="s">
        <v>22</v>
      </c>
      <c r="BB63" t="s">
        <v>22</v>
      </c>
      <c r="BD63" s="3">
        <v>38230</v>
      </c>
      <c r="BE63">
        <v>3.3</v>
      </c>
      <c r="BF63" t="s">
        <v>22</v>
      </c>
      <c r="BG63" t="s">
        <v>22</v>
      </c>
      <c r="BI63" s="3">
        <v>40268</v>
      </c>
      <c r="BJ63">
        <v>0.5</v>
      </c>
      <c r="BK63">
        <v>20100601</v>
      </c>
      <c r="BL63">
        <v>0.5</v>
      </c>
      <c r="BN63" s="3">
        <v>36556</v>
      </c>
      <c r="BO63">
        <v>5.7</v>
      </c>
      <c r="BP63">
        <v>20000229</v>
      </c>
      <c r="BQ63">
        <v>6</v>
      </c>
      <c r="BS63" s="3">
        <v>36556</v>
      </c>
      <c r="BT63">
        <v>0.4</v>
      </c>
      <c r="BU63" t="s">
        <v>22</v>
      </c>
      <c r="BV63" t="s">
        <v>22</v>
      </c>
      <c r="BX63" s="3">
        <v>36556</v>
      </c>
      <c r="BY63">
        <v>3.6</v>
      </c>
      <c r="BZ63" t="s">
        <v>22</v>
      </c>
      <c r="CA63" t="s">
        <v>22</v>
      </c>
      <c r="CC63" s="3">
        <v>36556</v>
      </c>
      <c r="CD63">
        <v>-0.12</v>
      </c>
      <c r="CE63" t="s">
        <v>22</v>
      </c>
      <c r="CF63" t="s">
        <v>22</v>
      </c>
      <c r="CH63" s="3">
        <v>36556</v>
      </c>
      <c r="CI63">
        <v>-0.5</v>
      </c>
      <c r="CJ63" t="s">
        <v>22</v>
      </c>
      <c r="CK63" t="s">
        <v>22</v>
      </c>
      <c r="CM63" s="3">
        <v>36556</v>
      </c>
      <c r="CN63">
        <v>-44.8</v>
      </c>
      <c r="CO63">
        <v>20000209</v>
      </c>
      <c r="CP63">
        <v>-27.6</v>
      </c>
    </row>
    <row r="64" spans="1:94" x14ac:dyDescent="0.25">
      <c r="A64" s="3">
        <v>38046</v>
      </c>
      <c r="B64">
        <v>-1919</v>
      </c>
      <c r="C64">
        <v>20040329</v>
      </c>
      <c r="D64">
        <v>-1716</v>
      </c>
      <c r="F64" s="3">
        <v>36585</v>
      </c>
      <c r="G64">
        <v>10.8</v>
      </c>
      <c r="H64" t="s">
        <v>22</v>
      </c>
      <c r="I64" t="s">
        <v>22</v>
      </c>
      <c r="K64" s="3">
        <v>39538</v>
      </c>
      <c r="L64">
        <v>56.4</v>
      </c>
      <c r="M64">
        <v>20080402</v>
      </c>
      <c r="N64">
        <v>53.8</v>
      </c>
      <c r="P64" s="3">
        <v>38138</v>
      </c>
      <c r="Q64">
        <v>53.2</v>
      </c>
      <c r="R64" t="s">
        <v>22</v>
      </c>
      <c r="S64" t="s">
        <v>22</v>
      </c>
      <c r="U64" s="3">
        <v>37376</v>
      </c>
      <c r="V64">
        <v>21</v>
      </c>
      <c r="W64" t="s">
        <v>22</v>
      </c>
      <c r="X64" t="s">
        <v>22</v>
      </c>
      <c r="Z64" s="3">
        <v>38898</v>
      </c>
      <c r="AA64">
        <v>55</v>
      </c>
      <c r="AB64" t="s">
        <v>22</v>
      </c>
      <c r="AC64" t="s">
        <v>22</v>
      </c>
      <c r="AE64" s="3">
        <v>37376</v>
      </c>
      <c r="AF64">
        <v>11</v>
      </c>
      <c r="AG64" t="s">
        <v>22</v>
      </c>
      <c r="AH64" t="s">
        <v>22</v>
      </c>
      <c r="AJ64" s="3">
        <v>40797</v>
      </c>
      <c r="AK64">
        <v>112.6</v>
      </c>
      <c r="AL64" t="s">
        <v>22</v>
      </c>
      <c r="AM64" t="s">
        <v>22</v>
      </c>
      <c r="AO64" s="3">
        <v>36585</v>
      </c>
      <c r="AP64">
        <v>2.6</v>
      </c>
      <c r="AQ64" t="s">
        <v>22</v>
      </c>
      <c r="AR64" t="s">
        <v>22</v>
      </c>
      <c r="AT64" s="3">
        <v>40359</v>
      </c>
      <c r="AU64">
        <v>-1.3</v>
      </c>
      <c r="AV64">
        <v>20100825</v>
      </c>
      <c r="AW64">
        <v>-4</v>
      </c>
      <c r="AY64" s="3">
        <v>36585</v>
      </c>
      <c r="AZ64">
        <v>1.3</v>
      </c>
      <c r="BA64" t="s">
        <v>22</v>
      </c>
      <c r="BB64" t="s">
        <v>22</v>
      </c>
      <c r="BD64" s="3">
        <v>38260</v>
      </c>
      <c r="BE64">
        <v>2.1</v>
      </c>
      <c r="BF64" t="s">
        <v>22</v>
      </c>
      <c r="BG64" t="s">
        <v>22</v>
      </c>
      <c r="BI64" s="3">
        <v>40359</v>
      </c>
      <c r="BJ64">
        <v>0.5</v>
      </c>
      <c r="BK64">
        <v>20100831</v>
      </c>
      <c r="BL64">
        <v>1.2</v>
      </c>
      <c r="BN64" s="3">
        <v>36585</v>
      </c>
      <c r="BO64">
        <v>-2.4</v>
      </c>
      <c r="BP64">
        <v>20000402</v>
      </c>
      <c r="BQ64">
        <v>-1.1000000000000001</v>
      </c>
      <c r="BS64" s="3">
        <v>36585</v>
      </c>
      <c r="BT64">
        <v>1.9</v>
      </c>
      <c r="BU64">
        <v>20000407</v>
      </c>
      <c r="BV64">
        <v>2.6</v>
      </c>
      <c r="BX64" s="3">
        <v>36585</v>
      </c>
      <c r="BY64">
        <v>-6.8</v>
      </c>
      <c r="BZ64" t="s">
        <v>22</v>
      </c>
      <c r="CA64" t="s">
        <v>22</v>
      </c>
      <c r="CC64" s="3">
        <v>36585</v>
      </c>
      <c r="CD64">
        <v>-0.09</v>
      </c>
      <c r="CE64" t="s">
        <v>22</v>
      </c>
      <c r="CF64" t="s">
        <v>22</v>
      </c>
      <c r="CH64" s="3">
        <v>36585</v>
      </c>
      <c r="CI64">
        <v>-0.2</v>
      </c>
      <c r="CJ64" t="s">
        <v>22</v>
      </c>
      <c r="CK64" t="s">
        <v>22</v>
      </c>
      <c r="CM64" s="3">
        <v>36585</v>
      </c>
      <c r="CN64">
        <v>50.4</v>
      </c>
      <c r="CO64" t="s">
        <v>22</v>
      </c>
      <c r="CP64" t="s">
        <v>22</v>
      </c>
    </row>
    <row r="65" spans="1:94" x14ac:dyDescent="0.25">
      <c r="A65" s="3">
        <v>38077</v>
      </c>
      <c r="B65">
        <v>-2276</v>
      </c>
      <c r="C65">
        <v>20040503</v>
      </c>
      <c r="D65">
        <v>-1986</v>
      </c>
      <c r="F65" s="3">
        <v>36616</v>
      </c>
      <c r="G65">
        <v>8.1</v>
      </c>
      <c r="H65" t="s">
        <v>22</v>
      </c>
      <c r="I65" t="s">
        <v>22</v>
      </c>
      <c r="K65" s="3">
        <v>39568</v>
      </c>
      <c r="L65">
        <v>47.7</v>
      </c>
      <c r="M65">
        <v>20080504</v>
      </c>
      <c r="N65">
        <v>47.3</v>
      </c>
      <c r="P65" s="3">
        <v>38168</v>
      </c>
      <c r="Q65">
        <v>51.4</v>
      </c>
      <c r="R65" t="s">
        <v>22</v>
      </c>
      <c r="S65" t="s">
        <v>22</v>
      </c>
      <c r="U65" s="3">
        <v>37407</v>
      </c>
      <c r="V65">
        <v>18</v>
      </c>
      <c r="W65" t="s">
        <v>22</v>
      </c>
      <c r="X65" t="s">
        <v>22</v>
      </c>
      <c r="Z65" s="3">
        <v>38929</v>
      </c>
      <c r="AA65">
        <v>49</v>
      </c>
      <c r="AB65" t="s">
        <v>22</v>
      </c>
      <c r="AC65" t="s">
        <v>22</v>
      </c>
      <c r="AE65" s="3">
        <v>37407</v>
      </c>
      <c r="AF65">
        <v>12</v>
      </c>
      <c r="AG65" t="s">
        <v>22</v>
      </c>
      <c r="AH65" t="s">
        <v>22</v>
      </c>
      <c r="AJ65" s="3">
        <v>40804</v>
      </c>
      <c r="AK65">
        <v>111.8</v>
      </c>
      <c r="AL65" t="s">
        <v>22</v>
      </c>
      <c r="AM65" t="s">
        <v>22</v>
      </c>
      <c r="AO65" s="3">
        <v>36616</v>
      </c>
      <c r="AP65">
        <v>-4.2</v>
      </c>
      <c r="AQ65" t="s">
        <v>22</v>
      </c>
      <c r="AR65" t="s">
        <v>22</v>
      </c>
      <c r="AT65" s="3">
        <v>40451</v>
      </c>
      <c r="AU65">
        <v>4</v>
      </c>
      <c r="AV65">
        <v>20101124</v>
      </c>
      <c r="AW65">
        <v>6.2</v>
      </c>
      <c r="AY65" s="3">
        <v>36616</v>
      </c>
      <c r="AZ65">
        <v>1.1000000000000001</v>
      </c>
      <c r="BA65" t="s">
        <v>22</v>
      </c>
      <c r="BB65" t="s">
        <v>22</v>
      </c>
      <c r="BD65" s="3">
        <v>38291</v>
      </c>
      <c r="BE65">
        <v>3.2</v>
      </c>
      <c r="BF65" t="s">
        <v>22</v>
      </c>
      <c r="BG65" t="s">
        <v>22</v>
      </c>
      <c r="BI65" s="3">
        <v>40451</v>
      </c>
      <c r="BJ65">
        <v>0.6</v>
      </c>
      <c r="BK65">
        <v>20101130</v>
      </c>
      <c r="BL65">
        <v>0.2</v>
      </c>
      <c r="BN65" s="3">
        <v>36616</v>
      </c>
      <c r="BO65">
        <v>-11.4</v>
      </c>
      <c r="BP65">
        <v>20000502</v>
      </c>
      <c r="BQ65" t="s">
        <v>22</v>
      </c>
      <c r="BS65" s="3">
        <v>36616</v>
      </c>
      <c r="BT65">
        <v>-6.6</v>
      </c>
      <c r="BU65">
        <v>20000515</v>
      </c>
      <c r="BV65">
        <v>-8.1</v>
      </c>
      <c r="BX65" s="3">
        <v>36616</v>
      </c>
      <c r="BY65">
        <v>0.7</v>
      </c>
      <c r="BZ65" t="s">
        <v>22</v>
      </c>
      <c r="CA65" t="s">
        <v>22</v>
      </c>
      <c r="CC65" s="3">
        <v>36616</v>
      </c>
      <c r="CD65">
        <v>-0.11</v>
      </c>
      <c r="CE65" t="s">
        <v>22</v>
      </c>
      <c r="CF65" t="s">
        <v>22</v>
      </c>
      <c r="CH65" s="3">
        <v>36616</v>
      </c>
      <c r="CI65">
        <v>0.3</v>
      </c>
      <c r="CJ65" t="s">
        <v>22</v>
      </c>
      <c r="CK65" t="s">
        <v>22</v>
      </c>
      <c r="CM65" s="3">
        <v>36616</v>
      </c>
      <c r="CN65">
        <v>48.2</v>
      </c>
      <c r="CO65">
        <v>20000405</v>
      </c>
      <c r="CP65">
        <v>8.3000000000000007</v>
      </c>
    </row>
    <row r="66" spans="1:94" x14ac:dyDescent="0.25">
      <c r="A66" s="3">
        <v>38107</v>
      </c>
      <c r="B66">
        <v>-1717</v>
      </c>
      <c r="C66">
        <v>20040530</v>
      </c>
      <c r="D66">
        <v>-1810</v>
      </c>
      <c r="F66" s="3">
        <v>36646</v>
      </c>
      <c r="G66">
        <v>8.6</v>
      </c>
      <c r="H66" t="s">
        <v>22</v>
      </c>
      <c r="I66" t="s">
        <v>22</v>
      </c>
      <c r="K66" s="3">
        <v>39599</v>
      </c>
      <c r="L66">
        <v>50.4</v>
      </c>
      <c r="M66">
        <v>20080603</v>
      </c>
      <c r="N66">
        <v>49.7</v>
      </c>
      <c r="P66" s="3">
        <v>38199</v>
      </c>
      <c r="Q66">
        <v>55.5</v>
      </c>
      <c r="R66" t="s">
        <v>22</v>
      </c>
      <c r="S66" t="s">
        <v>22</v>
      </c>
      <c r="U66" s="3">
        <v>37437</v>
      </c>
      <c r="V66">
        <v>13</v>
      </c>
      <c r="W66" t="s">
        <v>22</v>
      </c>
      <c r="X66" t="s">
        <v>22</v>
      </c>
      <c r="Z66" s="3">
        <v>38960</v>
      </c>
      <c r="AA66">
        <v>49.5</v>
      </c>
      <c r="AB66" t="s">
        <v>22</v>
      </c>
      <c r="AC66" t="s">
        <v>22</v>
      </c>
      <c r="AE66" s="3">
        <v>37437</v>
      </c>
      <c r="AF66">
        <v>9</v>
      </c>
      <c r="AG66" t="s">
        <v>22</v>
      </c>
      <c r="AH66" t="s">
        <v>22</v>
      </c>
      <c r="AJ66" s="3">
        <v>40818</v>
      </c>
      <c r="AK66">
        <v>108.6</v>
      </c>
      <c r="AL66" t="s">
        <v>22</v>
      </c>
      <c r="AM66" t="s">
        <v>22</v>
      </c>
      <c r="AO66" s="3">
        <v>36646</v>
      </c>
      <c r="AP66">
        <v>-2</v>
      </c>
      <c r="AQ66" t="s">
        <v>22</v>
      </c>
      <c r="AR66" t="s">
        <v>22</v>
      </c>
      <c r="AT66" s="3">
        <v>40543</v>
      </c>
      <c r="AU66">
        <v>4.5999999999999996</v>
      </c>
      <c r="AV66">
        <v>20110223</v>
      </c>
      <c r="AW66">
        <v>1.3</v>
      </c>
      <c r="AY66" s="3">
        <v>36646</v>
      </c>
      <c r="AZ66">
        <v>0.9</v>
      </c>
      <c r="BA66" t="s">
        <v>22</v>
      </c>
      <c r="BB66" t="s">
        <v>22</v>
      </c>
      <c r="BD66" s="3">
        <v>38321</v>
      </c>
      <c r="BE66">
        <v>3.9</v>
      </c>
      <c r="BF66" t="s">
        <v>22</v>
      </c>
      <c r="BG66" t="s">
        <v>22</v>
      </c>
      <c r="BI66" s="3">
        <v>40543</v>
      </c>
      <c r="BJ66">
        <v>1</v>
      </c>
      <c r="BK66">
        <v>20110301</v>
      </c>
      <c r="BL66">
        <v>0.7</v>
      </c>
      <c r="BN66" s="3">
        <v>36646</v>
      </c>
      <c r="BO66">
        <v>-2</v>
      </c>
      <c r="BP66">
        <v>20000603</v>
      </c>
      <c r="BQ66" t="s">
        <v>22</v>
      </c>
      <c r="BS66" s="3">
        <v>36646</v>
      </c>
      <c r="BT66">
        <v>-6.3</v>
      </c>
      <c r="BU66">
        <v>20000607</v>
      </c>
      <c r="BV66">
        <v>-4.5999999999999996</v>
      </c>
      <c r="BX66" s="3">
        <v>36646</v>
      </c>
      <c r="BY66">
        <v>-4.2</v>
      </c>
      <c r="BZ66" t="s">
        <v>22</v>
      </c>
      <c r="CA66" t="s">
        <v>22</v>
      </c>
      <c r="CC66" s="3">
        <v>36646</v>
      </c>
      <c r="CD66">
        <v>-0.17</v>
      </c>
      <c r="CE66" t="s">
        <v>22</v>
      </c>
      <c r="CF66" t="s">
        <v>22</v>
      </c>
      <c r="CH66" s="3">
        <v>36646</v>
      </c>
      <c r="CI66">
        <v>0.1</v>
      </c>
      <c r="CJ66" t="s">
        <v>22</v>
      </c>
      <c r="CK66" t="s">
        <v>22</v>
      </c>
      <c r="CM66" s="3">
        <v>36646</v>
      </c>
      <c r="CN66">
        <v>36.4</v>
      </c>
      <c r="CO66">
        <v>20000510</v>
      </c>
      <c r="CP66">
        <v>37.4</v>
      </c>
    </row>
    <row r="67" spans="1:94" x14ac:dyDescent="0.25">
      <c r="A67" s="3">
        <v>38138</v>
      </c>
      <c r="B67">
        <v>-1955</v>
      </c>
      <c r="C67">
        <v>20040628</v>
      </c>
      <c r="D67">
        <v>-1840</v>
      </c>
      <c r="F67" s="3">
        <v>36677</v>
      </c>
      <c r="G67">
        <v>12.1</v>
      </c>
      <c r="H67" t="s">
        <v>22</v>
      </c>
      <c r="I67" t="s">
        <v>22</v>
      </c>
      <c r="K67" s="3">
        <v>39629</v>
      </c>
      <c r="L67">
        <v>45</v>
      </c>
      <c r="M67">
        <v>20080702</v>
      </c>
      <c r="N67">
        <v>45.4</v>
      </c>
      <c r="P67" s="3">
        <v>38230</v>
      </c>
      <c r="Q67">
        <v>52.3</v>
      </c>
      <c r="R67" t="s">
        <v>22</v>
      </c>
      <c r="S67" t="s">
        <v>22</v>
      </c>
      <c r="U67" s="3">
        <v>37468</v>
      </c>
      <c r="V67">
        <v>3</v>
      </c>
      <c r="W67" t="s">
        <v>22</v>
      </c>
      <c r="X67" t="s">
        <v>22</v>
      </c>
      <c r="Z67" s="3">
        <v>38990</v>
      </c>
      <c r="AA67">
        <v>52.3</v>
      </c>
      <c r="AB67" t="s">
        <v>22</v>
      </c>
      <c r="AC67" t="s">
        <v>22</v>
      </c>
      <c r="AE67" s="3">
        <v>37468</v>
      </c>
      <c r="AF67">
        <v>10</v>
      </c>
      <c r="AG67" t="s">
        <v>22</v>
      </c>
      <c r="AH67" t="s">
        <v>22</v>
      </c>
      <c r="AJ67" s="3">
        <v>40825</v>
      </c>
      <c r="AK67">
        <v>110.3</v>
      </c>
      <c r="AL67" t="s">
        <v>22</v>
      </c>
      <c r="AM67" t="s">
        <v>22</v>
      </c>
      <c r="AO67" s="3">
        <v>36677</v>
      </c>
      <c r="AP67">
        <v>0</v>
      </c>
      <c r="AQ67" t="s">
        <v>22</v>
      </c>
      <c r="AR67" t="s">
        <v>22</v>
      </c>
      <c r="AT67" s="3">
        <v>40633</v>
      </c>
      <c r="AU67">
        <v>6.3</v>
      </c>
      <c r="AV67">
        <v>20110525</v>
      </c>
      <c r="AW67">
        <v>3.4</v>
      </c>
      <c r="AY67" s="3">
        <v>36677</v>
      </c>
      <c r="AZ67">
        <v>1.2</v>
      </c>
      <c r="BA67" t="s">
        <v>22</v>
      </c>
      <c r="BB67" t="s">
        <v>22</v>
      </c>
      <c r="BD67" s="3">
        <v>38352</v>
      </c>
      <c r="BE67">
        <v>3.2</v>
      </c>
      <c r="BF67" t="s">
        <v>22</v>
      </c>
      <c r="BG67" t="s">
        <v>22</v>
      </c>
      <c r="BI67" s="3">
        <v>40633</v>
      </c>
      <c r="BJ67">
        <v>-0.2</v>
      </c>
      <c r="BK67">
        <v>20110531</v>
      </c>
      <c r="BL67">
        <v>-1.2</v>
      </c>
      <c r="BN67" s="3">
        <v>36677</v>
      </c>
      <c r="BO67">
        <v>-7.6</v>
      </c>
      <c r="BP67">
        <v>20000703</v>
      </c>
      <c r="BQ67" t="s">
        <v>22</v>
      </c>
      <c r="BS67" s="3">
        <v>36677</v>
      </c>
      <c r="BT67">
        <v>6.8</v>
      </c>
      <c r="BU67">
        <v>20000711</v>
      </c>
      <c r="BV67">
        <v>8.1999999999999993</v>
      </c>
      <c r="BX67" s="3">
        <v>36677</v>
      </c>
      <c r="BY67">
        <v>-3.7</v>
      </c>
      <c r="BZ67" t="s">
        <v>22</v>
      </c>
      <c r="CA67" t="s">
        <v>22</v>
      </c>
      <c r="CC67" s="3">
        <v>36677</v>
      </c>
      <c r="CD67">
        <v>0.22</v>
      </c>
      <c r="CE67" t="s">
        <v>22</v>
      </c>
      <c r="CF67" t="s">
        <v>22</v>
      </c>
      <c r="CH67" s="3">
        <v>36677</v>
      </c>
      <c r="CI67">
        <v>1.5</v>
      </c>
      <c r="CJ67" t="s">
        <v>22</v>
      </c>
      <c r="CK67" t="s">
        <v>22</v>
      </c>
      <c r="CM67" s="3">
        <v>36677</v>
      </c>
      <c r="CN67">
        <v>3.9</v>
      </c>
      <c r="CO67">
        <v>20000607</v>
      </c>
      <c r="CP67">
        <v>12.1</v>
      </c>
    </row>
    <row r="68" spans="1:94" x14ac:dyDescent="0.25">
      <c r="A68" s="3">
        <v>38168</v>
      </c>
      <c r="B68">
        <v>-2179</v>
      </c>
      <c r="C68">
        <v>20040728</v>
      </c>
      <c r="D68">
        <v>-2222</v>
      </c>
      <c r="F68" s="3">
        <v>36707</v>
      </c>
      <c r="G68">
        <v>11.5</v>
      </c>
      <c r="H68" t="s">
        <v>22</v>
      </c>
      <c r="I68" t="s">
        <v>22</v>
      </c>
      <c r="K68" s="3">
        <v>39660</v>
      </c>
      <c r="L68">
        <v>43.6</v>
      </c>
      <c r="M68">
        <v>20080804</v>
      </c>
      <c r="N68">
        <v>42.8</v>
      </c>
      <c r="P68" s="3">
        <v>38260</v>
      </c>
      <c r="Q68">
        <v>50.4</v>
      </c>
      <c r="R68" t="s">
        <v>22</v>
      </c>
      <c r="S68" t="s">
        <v>22</v>
      </c>
      <c r="U68" s="3">
        <v>37499</v>
      </c>
      <c r="V68">
        <v>14</v>
      </c>
      <c r="W68" t="s">
        <v>22</v>
      </c>
      <c r="X68" t="s">
        <v>22</v>
      </c>
      <c r="Z68" s="3">
        <v>39021</v>
      </c>
      <c r="AA68">
        <v>51.1</v>
      </c>
      <c r="AB68" t="s">
        <v>22</v>
      </c>
      <c r="AC68" t="s">
        <v>22</v>
      </c>
      <c r="AE68" s="3">
        <v>37499</v>
      </c>
      <c r="AF68">
        <v>10</v>
      </c>
      <c r="AG68" t="s">
        <v>22</v>
      </c>
      <c r="AH68" t="s">
        <v>22</v>
      </c>
      <c r="AJ68" s="3">
        <v>40832</v>
      </c>
      <c r="AK68">
        <v>111.8</v>
      </c>
      <c r="AL68" t="s">
        <v>22</v>
      </c>
      <c r="AM68" t="s">
        <v>22</v>
      </c>
      <c r="AO68" s="3">
        <v>36707</v>
      </c>
      <c r="AP68">
        <v>-18.3</v>
      </c>
      <c r="AQ68" t="s">
        <v>22</v>
      </c>
      <c r="AR68" t="s">
        <v>22</v>
      </c>
      <c r="AT68" s="3">
        <v>40724</v>
      </c>
      <c r="AU68">
        <v>6.3</v>
      </c>
      <c r="AV68">
        <v>20110831</v>
      </c>
      <c r="AW68">
        <v>4.9000000000000004</v>
      </c>
      <c r="AY68" s="3">
        <v>36707</v>
      </c>
      <c r="AZ68">
        <v>1.1000000000000001</v>
      </c>
      <c r="BA68" t="s">
        <v>22</v>
      </c>
      <c r="BB68" t="s">
        <v>22</v>
      </c>
      <c r="BD68" s="3">
        <v>38383</v>
      </c>
      <c r="BE68">
        <v>-0.6</v>
      </c>
      <c r="BF68" t="s">
        <v>22</v>
      </c>
      <c r="BG68" t="s">
        <v>22</v>
      </c>
      <c r="BI68" s="3">
        <v>40724</v>
      </c>
      <c r="BJ68">
        <v>1.1000000000000001</v>
      </c>
      <c r="BK68">
        <v>20110906</v>
      </c>
      <c r="BL68">
        <v>1.2</v>
      </c>
      <c r="BN68" s="3">
        <v>36707</v>
      </c>
      <c r="BO68">
        <v>-15</v>
      </c>
      <c r="BP68">
        <v>20000730</v>
      </c>
      <c r="BQ68" t="s">
        <v>22</v>
      </c>
      <c r="BS68" s="3">
        <v>36707</v>
      </c>
      <c r="BT68">
        <v>-11.4</v>
      </c>
      <c r="BU68">
        <v>20000809</v>
      </c>
      <c r="BV68">
        <v>-14.5</v>
      </c>
      <c r="BX68" s="3">
        <v>36707</v>
      </c>
      <c r="BY68">
        <v>3.2</v>
      </c>
      <c r="BZ68" t="s">
        <v>22</v>
      </c>
      <c r="CA68" t="s">
        <v>22</v>
      </c>
      <c r="CC68" s="3">
        <v>36707</v>
      </c>
      <c r="CD68">
        <v>0.24</v>
      </c>
      <c r="CE68" t="s">
        <v>22</v>
      </c>
      <c r="CF68" t="s">
        <v>22</v>
      </c>
      <c r="CH68" s="3">
        <v>36707</v>
      </c>
      <c r="CI68">
        <v>8.1</v>
      </c>
      <c r="CJ68" t="s">
        <v>22</v>
      </c>
      <c r="CK68" t="s">
        <v>22</v>
      </c>
      <c r="CM68" s="3">
        <v>36707</v>
      </c>
      <c r="CN68">
        <v>35</v>
      </c>
      <c r="CO68">
        <v>20000712</v>
      </c>
      <c r="CP68">
        <v>21.7</v>
      </c>
    </row>
    <row r="69" spans="1:94" x14ac:dyDescent="0.25">
      <c r="A69" s="3">
        <v>38199</v>
      </c>
      <c r="B69">
        <v>-2555</v>
      </c>
      <c r="C69">
        <v>20040830</v>
      </c>
      <c r="D69">
        <v>-2748</v>
      </c>
      <c r="F69" s="3">
        <v>36738</v>
      </c>
      <c r="G69">
        <v>11.6</v>
      </c>
      <c r="H69" t="s">
        <v>22</v>
      </c>
      <c r="I69" t="s">
        <v>22</v>
      </c>
      <c r="K69" s="3">
        <v>39691</v>
      </c>
      <c r="L69">
        <v>38.9</v>
      </c>
      <c r="M69">
        <v>20080902</v>
      </c>
      <c r="N69">
        <v>39.299999999999997</v>
      </c>
      <c r="P69" s="3">
        <v>38291</v>
      </c>
      <c r="Q69">
        <v>52.5</v>
      </c>
      <c r="R69" t="s">
        <v>22</v>
      </c>
      <c r="S69" t="s">
        <v>22</v>
      </c>
      <c r="U69" s="3">
        <v>37529</v>
      </c>
      <c r="V69">
        <v>10</v>
      </c>
      <c r="W69" t="s">
        <v>22</v>
      </c>
      <c r="X69" t="s">
        <v>22</v>
      </c>
      <c r="Z69" s="3">
        <v>39051</v>
      </c>
      <c r="AA69">
        <v>53.7</v>
      </c>
      <c r="AB69" t="s">
        <v>22</v>
      </c>
      <c r="AC69" t="s">
        <v>22</v>
      </c>
      <c r="AE69" s="3">
        <v>37529</v>
      </c>
      <c r="AF69">
        <v>13</v>
      </c>
      <c r="AG69" t="s">
        <v>22</v>
      </c>
      <c r="AH69" t="s">
        <v>22</v>
      </c>
      <c r="AJ69" s="3">
        <v>40839</v>
      </c>
      <c r="AK69">
        <v>114.7</v>
      </c>
      <c r="AL69" t="s">
        <v>22</v>
      </c>
      <c r="AM69" t="s">
        <v>22</v>
      </c>
      <c r="AO69" s="3">
        <v>36738</v>
      </c>
      <c r="AP69">
        <v>70.3</v>
      </c>
      <c r="AQ69" t="s">
        <v>22</v>
      </c>
      <c r="AR69" t="s">
        <v>22</v>
      </c>
      <c r="AT69" s="3">
        <v>40816</v>
      </c>
      <c r="AU69">
        <v>13.4</v>
      </c>
      <c r="AV69">
        <v>20111129</v>
      </c>
      <c r="AW69">
        <v>12.3</v>
      </c>
      <c r="AY69" s="3">
        <v>36738</v>
      </c>
      <c r="AZ69">
        <v>0.9</v>
      </c>
      <c r="BA69" t="s">
        <v>22</v>
      </c>
      <c r="BB69" t="s">
        <v>22</v>
      </c>
      <c r="BD69" s="3">
        <v>38411</v>
      </c>
      <c r="BE69">
        <v>4.0999999999999996</v>
      </c>
      <c r="BF69" t="s">
        <v>22</v>
      </c>
      <c r="BG69" t="s">
        <v>22</v>
      </c>
      <c r="BI69" s="3">
        <v>40816</v>
      </c>
      <c r="BJ69">
        <v>1.2</v>
      </c>
      <c r="BK69">
        <v>20111206</v>
      </c>
      <c r="BL69">
        <v>1</v>
      </c>
      <c r="BN69" s="3">
        <v>36738</v>
      </c>
      <c r="BO69">
        <v>-12.8</v>
      </c>
      <c r="BP69">
        <v>20000830</v>
      </c>
      <c r="BQ69" t="s">
        <v>22</v>
      </c>
      <c r="BS69" s="3">
        <v>36738</v>
      </c>
      <c r="BT69">
        <v>6.6</v>
      </c>
      <c r="BU69">
        <v>20000907</v>
      </c>
      <c r="BV69">
        <v>7.4</v>
      </c>
      <c r="BX69" s="3">
        <v>36738</v>
      </c>
      <c r="BY69">
        <v>11.3</v>
      </c>
      <c r="BZ69" t="s">
        <v>22</v>
      </c>
      <c r="CA69" t="s">
        <v>22</v>
      </c>
      <c r="CC69" s="3">
        <v>36738</v>
      </c>
      <c r="CD69">
        <v>-0.09</v>
      </c>
      <c r="CE69" t="s">
        <v>22</v>
      </c>
      <c r="CF69" t="s">
        <v>22</v>
      </c>
      <c r="CH69" s="3">
        <v>36738</v>
      </c>
      <c r="CI69">
        <v>-10.6</v>
      </c>
      <c r="CJ69" t="s">
        <v>22</v>
      </c>
      <c r="CK69" t="s">
        <v>22</v>
      </c>
      <c r="CM69" s="3">
        <v>36738</v>
      </c>
      <c r="CN69">
        <v>74.5</v>
      </c>
      <c r="CO69">
        <v>20000809</v>
      </c>
      <c r="CP69">
        <v>75.7</v>
      </c>
    </row>
    <row r="70" spans="1:94" x14ac:dyDescent="0.25">
      <c r="A70" s="3">
        <v>38230</v>
      </c>
      <c r="B70">
        <v>-1872</v>
      </c>
      <c r="C70">
        <v>20040928</v>
      </c>
      <c r="D70">
        <v>-1932</v>
      </c>
      <c r="F70" s="3">
        <v>36769</v>
      </c>
      <c r="G70">
        <v>12.3</v>
      </c>
      <c r="H70" t="s">
        <v>22</v>
      </c>
      <c r="I70" t="s">
        <v>22</v>
      </c>
      <c r="K70" s="3">
        <v>39721</v>
      </c>
      <c r="L70">
        <v>44.5</v>
      </c>
      <c r="M70">
        <v>20081002</v>
      </c>
      <c r="N70">
        <v>44.9</v>
      </c>
      <c r="P70" s="3">
        <v>38321</v>
      </c>
      <c r="Q70">
        <v>53.7</v>
      </c>
      <c r="R70" t="s">
        <v>22</v>
      </c>
      <c r="S70" t="s">
        <v>22</v>
      </c>
      <c r="U70" s="3">
        <v>37560</v>
      </c>
      <c r="V70">
        <v>8</v>
      </c>
      <c r="W70" t="s">
        <v>22</v>
      </c>
      <c r="X70" t="s">
        <v>22</v>
      </c>
      <c r="Z70" s="3">
        <v>39082</v>
      </c>
      <c r="AA70">
        <v>53.1</v>
      </c>
      <c r="AB70" t="s">
        <v>22</v>
      </c>
      <c r="AC70" t="s">
        <v>22</v>
      </c>
      <c r="AE70" s="3">
        <v>37560</v>
      </c>
      <c r="AF70">
        <v>11</v>
      </c>
      <c r="AG70" t="s">
        <v>22</v>
      </c>
      <c r="AH70" t="s">
        <v>22</v>
      </c>
      <c r="AJ70" s="3">
        <v>40846</v>
      </c>
      <c r="AK70">
        <v>116.8</v>
      </c>
      <c r="AL70" t="s">
        <v>22</v>
      </c>
      <c r="AM70" t="s">
        <v>22</v>
      </c>
      <c r="AO70" s="3">
        <v>36769</v>
      </c>
      <c r="AP70">
        <v>-11.7</v>
      </c>
      <c r="AQ70" t="s">
        <v>22</v>
      </c>
      <c r="AR70" t="s">
        <v>22</v>
      </c>
      <c r="AT70" s="3">
        <v>40908</v>
      </c>
      <c r="AU70">
        <v>1</v>
      </c>
      <c r="AV70">
        <v>20120229</v>
      </c>
      <c r="AW70">
        <v>-0.3</v>
      </c>
      <c r="AY70" s="3">
        <v>36769</v>
      </c>
      <c r="AZ70">
        <v>0.9</v>
      </c>
      <c r="BA70" t="s">
        <v>22</v>
      </c>
      <c r="BB70" t="s">
        <v>22</v>
      </c>
      <c r="BD70" s="3">
        <v>38442</v>
      </c>
      <c r="BE70">
        <v>0.2</v>
      </c>
      <c r="BF70" t="s">
        <v>22</v>
      </c>
      <c r="BG70" t="s">
        <v>22</v>
      </c>
      <c r="BI70" s="3">
        <v>40908</v>
      </c>
      <c r="BJ70">
        <v>1</v>
      </c>
      <c r="BK70">
        <v>20120306</v>
      </c>
      <c r="BL70">
        <v>0.4</v>
      </c>
      <c r="BN70" s="3">
        <v>36769</v>
      </c>
      <c r="BO70">
        <v>-6.1</v>
      </c>
      <c r="BP70">
        <v>20001003</v>
      </c>
      <c r="BQ70" t="s">
        <v>22</v>
      </c>
      <c r="BS70" s="3">
        <v>36769</v>
      </c>
      <c r="BT70">
        <v>4.5</v>
      </c>
      <c r="BU70">
        <v>20001018</v>
      </c>
      <c r="BV70">
        <v>5</v>
      </c>
      <c r="BX70" s="3">
        <v>36769</v>
      </c>
      <c r="BY70">
        <v>4.2</v>
      </c>
      <c r="BZ70" t="s">
        <v>22</v>
      </c>
      <c r="CA70" t="s">
        <v>22</v>
      </c>
      <c r="CC70" s="3">
        <v>36769</v>
      </c>
      <c r="CD70">
        <v>-0.48</v>
      </c>
      <c r="CE70" t="s">
        <v>22</v>
      </c>
      <c r="CF70" t="s">
        <v>22</v>
      </c>
      <c r="CH70" s="3">
        <v>36769</v>
      </c>
      <c r="CI70">
        <v>5.3</v>
      </c>
      <c r="CJ70" t="s">
        <v>22</v>
      </c>
      <c r="CK70" t="s">
        <v>22</v>
      </c>
      <c r="CM70" s="3">
        <v>36769</v>
      </c>
      <c r="CN70">
        <v>3.9</v>
      </c>
      <c r="CO70">
        <v>20000906</v>
      </c>
      <c r="CP70">
        <v>24.1</v>
      </c>
    </row>
    <row r="71" spans="1:94" x14ac:dyDescent="0.25">
      <c r="A71" s="3">
        <v>38260</v>
      </c>
      <c r="B71">
        <v>-2258</v>
      </c>
      <c r="C71">
        <v>20041101</v>
      </c>
      <c r="D71">
        <v>-2105</v>
      </c>
      <c r="F71" s="3">
        <v>36799</v>
      </c>
      <c r="G71">
        <v>14.3</v>
      </c>
      <c r="H71" t="s">
        <v>22</v>
      </c>
      <c r="I71" t="s">
        <v>22</v>
      </c>
      <c r="K71" s="3">
        <v>39752</v>
      </c>
      <c r="L71">
        <v>41.7</v>
      </c>
      <c r="M71">
        <v>20081104</v>
      </c>
      <c r="N71">
        <v>42.1</v>
      </c>
      <c r="P71" s="3">
        <v>38352</v>
      </c>
      <c r="Q71">
        <v>57.8</v>
      </c>
      <c r="R71" t="s">
        <v>22</v>
      </c>
      <c r="S71" t="s">
        <v>22</v>
      </c>
      <c r="U71" s="3">
        <v>37590</v>
      </c>
      <c r="V71">
        <v>12</v>
      </c>
      <c r="W71" t="s">
        <v>22</v>
      </c>
      <c r="X71" t="s">
        <v>22</v>
      </c>
      <c r="Z71" s="3">
        <v>39113</v>
      </c>
      <c r="AA71">
        <v>52.9</v>
      </c>
      <c r="AB71" t="s">
        <v>22</v>
      </c>
      <c r="AC71" t="s">
        <v>22</v>
      </c>
      <c r="AE71" s="3">
        <v>37590</v>
      </c>
      <c r="AF71">
        <v>10</v>
      </c>
      <c r="AG71" t="s">
        <v>22</v>
      </c>
      <c r="AH71" t="s">
        <v>22</v>
      </c>
      <c r="AJ71" s="3">
        <v>40853</v>
      </c>
      <c r="AK71">
        <v>116.4</v>
      </c>
      <c r="AL71" t="s">
        <v>22</v>
      </c>
      <c r="AM71" t="s">
        <v>22</v>
      </c>
      <c r="AO71" s="3">
        <v>36799</v>
      </c>
      <c r="AP71">
        <v>-9.1999999999999993</v>
      </c>
      <c r="AQ71" t="s">
        <v>22</v>
      </c>
      <c r="AR71" t="s">
        <v>22</v>
      </c>
      <c r="AT71" s="3">
        <v>40999</v>
      </c>
      <c r="AU71">
        <v>8.5</v>
      </c>
      <c r="AV71">
        <v>20120530</v>
      </c>
      <c r="AW71">
        <v>6.1</v>
      </c>
      <c r="AY71" s="3">
        <v>36799</v>
      </c>
      <c r="AZ71">
        <v>0.6</v>
      </c>
      <c r="BA71" t="s">
        <v>22</v>
      </c>
      <c r="BB71" t="s">
        <v>22</v>
      </c>
      <c r="BD71" s="3">
        <v>38472</v>
      </c>
      <c r="BE71">
        <v>1.9</v>
      </c>
      <c r="BF71" t="s">
        <v>22</v>
      </c>
      <c r="BG71" t="s">
        <v>22</v>
      </c>
      <c r="BI71" s="3">
        <v>40999</v>
      </c>
      <c r="BJ71">
        <v>1.1000000000000001</v>
      </c>
      <c r="BK71">
        <v>20120605</v>
      </c>
      <c r="BL71">
        <v>1.3</v>
      </c>
      <c r="BN71" s="3">
        <v>36799</v>
      </c>
      <c r="BO71">
        <v>2.1</v>
      </c>
      <c r="BP71">
        <v>20001031</v>
      </c>
      <c r="BQ71" t="s">
        <v>22</v>
      </c>
      <c r="BS71" s="3">
        <v>36799</v>
      </c>
      <c r="BT71">
        <v>-2.2999999999999998</v>
      </c>
      <c r="BU71">
        <v>20001112</v>
      </c>
      <c r="BV71">
        <v>-4.8</v>
      </c>
      <c r="BX71" s="3">
        <v>36799</v>
      </c>
      <c r="BY71">
        <v>-9.8000000000000007</v>
      </c>
      <c r="BZ71" t="s">
        <v>22</v>
      </c>
      <c r="CA71" t="s">
        <v>22</v>
      </c>
      <c r="CC71" s="3">
        <v>36799</v>
      </c>
      <c r="CD71">
        <v>-0.1</v>
      </c>
      <c r="CE71" t="s">
        <v>22</v>
      </c>
      <c r="CF71" t="s">
        <v>22</v>
      </c>
      <c r="CH71" s="3">
        <v>36799</v>
      </c>
      <c r="CI71">
        <v>1.9</v>
      </c>
      <c r="CJ71" t="s">
        <v>22</v>
      </c>
      <c r="CK71" t="s">
        <v>22</v>
      </c>
      <c r="CM71" s="3">
        <v>36799</v>
      </c>
      <c r="CN71">
        <v>-8.1999999999999993</v>
      </c>
      <c r="CO71">
        <v>20001011</v>
      </c>
      <c r="CP71">
        <v>-30.5</v>
      </c>
    </row>
    <row r="72" spans="1:94" x14ac:dyDescent="0.25">
      <c r="A72" s="3">
        <v>38291</v>
      </c>
      <c r="B72">
        <v>-2195</v>
      </c>
      <c r="C72">
        <v>20041209</v>
      </c>
      <c r="D72">
        <v>-2238</v>
      </c>
      <c r="F72" s="3">
        <v>36830</v>
      </c>
      <c r="G72">
        <v>12.9</v>
      </c>
      <c r="H72" t="s">
        <v>22</v>
      </c>
      <c r="I72" t="s">
        <v>22</v>
      </c>
      <c r="K72" s="3">
        <v>39782</v>
      </c>
      <c r="L72">
        <v>36.799999999999997</v>
      </c>
      <c r="M72">
        <v>20081202</v>
      </c>
      <c r="N72">
        <v>37.799999999999997</v>
      </c>
      <c r="P72" s="3">
        <v>38383</v>
      </c>
      <c r="Q72">
        <v>55.7</v>
      </c>
      <c r="R72" t="s">
        <v>22</v>
      </c>
      <c r="S72" t="s">
        <v>22</v>
      </c>
      <c r="U72" s="3">
        <v>37621</v>
      </c>
      <c r="V72">
        <v>6</v>
      </c>
      <c r="W72" t="s">
        <v>22</v>
      </c>
      <c r="X72" t="s">
        <v>22</v>
      </c>
      <c r="Z72" s="3">
        <v>39141</v>
      </c>
      <c r="AA72">
        <v>57.9</v>
      </c>
      <c r="AB72" t="s">
        <v>22</v>
      </c>
      <c r="AC72" t="s">
        <v>22</v>
      </c>
      <c r="AE72" s="3">
        <v>37621</v>
      </c>
      <c r="AF72">
        <v>7</v>
      </c>
      <c r="AG72" t="s">
        <v>22</v>
      </c>
      <c r="AH72" t="s">
        <v>22</v>
      </c>
      <c r="AJ72" s="3">
        <v>40860</v>
      </c>
      <c r="AK72">
        <v>112.1</v>
      </c>
      <c r="AL72" t="s">
        <v>22</v>
      </c>
      <c r="AM72" t="s">
        <v>22</v>
      </c>
      <c r="AO72" s="3">
        <v>36830</v>
      </c>
      <c r="AP72">
        <v>2</v>
      </c>
      <c r="AQ72" t="s">
        <v>22</v>
      </c>
      <c r="AR72" t="s">
        <v>22</v>
      </c>
      <c r="AT72" s="3">
        <v>41090</v>
      </c>
      <c r="AU72">
        <v>3.2</v>
      </c>
      <c r="AV72">
        <v>20120829</v>
      </c>
      <c r="AW72">
        <v>3.4</v>
      </c>
      <c r="AY72" s="3">
        <v>36830</v>
      </c>
      <c r="AZ72">
        <v>0.9</v>
      </c>
      <c r="BA72" t="s">
        <v>22</v>
      </c>
      <c r="BB72" t="s">
        <v>22</v>
      </c>
      <c r="BD72" s="3">
        <v>38503</v>
      </c>
      <c r="BE72">
        <v>1.3</v>
      </c>
      <c r="BF72" t="s">
        <v>22</v>
      </c>
      <c r="BG72" t="s">
        <v>22</v>
      </c>
      <c r="BI72" s="3">
        <v>41090</v>
      </c>
      <c r="BJ72">
        <v>0.5</v>
      </c>
      <c r="BK72">
        <v>20120904</v>
      </c>
      <c r="BL72">
        <v>0.6</v>
      </c>
      <c r="BN72" s="3">
        <v>36830</v>
      </c>
      <c r="BO72">
        <v>1.2</v>
      </c>
      <c r="BP72">
        <v>20001201</v>
      </c>
      <c r="BQ72">
        <v>6</v>
      </c>
      <c r="BS72" s="3">
        <v>36830</v>
      </c>
      <c r="BT72">
        <v>0.2</v>
      </c>
      <c r="BU72">
        <v>20001207</v>
      </c>
      <c r="BV72">
        <v>-3.9</v>
      </c>
      <c r="BX72" s="3">
        <v>36830</v>
      </c>
      <c r="BY72">
        <v>-2.7</v>
      </c>
      <c r="BZ72" t="s">
        <v>22</v>
      </c>
      <c r="CA72" t="s">
        <v>22</v>
      </c>
      <c r="CC72" s="3">
        <v>36830</v>
      </c>
      <c r="CD72">
        <v>-0.09</v>
      </c>
      <c r="CE72" t="s">
        <v>22</v>
      </c>
      <c r="CF72" t="s">
        <v>22</v>
      </c>
      <c r="CH72" s="3">
        <v>36830</v>
      </c>
      <c r="CI72">
        <v>-0.9</v>
      </c>
      <c r="CJ72" t="s">
        <v>22</v>
      </c>
      <c r="CK72" t="s">
        <v>22</v>
      </c>
      <c r="CM72" s="3">
        <v>36830</v>
      </c>
      <c r="CN72">
        <v>-25.2</v>
      </c>
      <c r="CO72">
        <v>20001108</v>
      </c>
      <c r="CP72">
        <v>-5.0999999999999996</v>
      </c>
    </row>
    <row r="73" spans="1:94" x14ac:dyDescent="0.25">
      <c r="A73" s="3">
        <v>38321</v>
      </c>
      <c r="B73">
        <v>-2532</v>
      </c>
      <c r="C73">
        <v>20050110</v>
      </c>
      <c r="D73">
        <v>-2661</v>
      </c>
      <c r="F73" s="3">
        <v>36860</v>
      </c>
      <c r="G73">
        <v>12</v>
      </c>
      <c r="H73" t="s">
        <v>22</v>
      </c>
      <c r="I73" t="s">
        <v>22</v>
      </c>
      <c r="K73" s="3">
        <v>39813</v>
      </c>
      <c r="L73">
        <v>39.799999999999997</v>
      </c>
      <c r="M73">
        <v>20090105</v>
      </c>
      <c r="N73">
        <v>39.299999999999997</v>
      </c>
      <c r="P73" s="3">
        <v>38411</v>
      </c>
      <c r="Q73">
        <v>52.1</v>
      </c>
      <c r="R73" t="s">
        <v>22</v>
      </c>
      <c r="S73" t="s">
        <v>22</v>
      </c>
      <c r="U73" s="3">
        <v>37652</v>
      </c>
      <c r="V73">
        <v>7</v>
      </c>
      <c r="W73" t="s">
        <v>22</v>
      </c>
      <c r="X73" t="s">
        <v>22</v>
      </c>
      <c r="Z73" s="3">
        <v>39172</v>
      </c>
      <c r="AA73">
        <v>53.8</v>
      </c>
      <c r="AB73" t="s">
        <v>22</v>
      </c>
      <c r="AC73" t="s">
        <v>22</v>
      </c>
      <c r="AE73" s="3">
        <v>37652</v>
      </c>
      <c r="AF73">
        <v>9</v>
      </c>
      <c r="AG73" t="s">
        <v>22</v>
      </c>
      <c r="AH73" t="s">
        <v>22</v>
      </c>
      <c r="AJ73" s="3">
        <v>40867</v>
      </c>
      <c r="AK73">
        <v>113.1</v>
      </c>
      <c r="AL73" t="s">
        <v>22</v>
      </c>
      <c r="AM73" t="s">
        <v>22</v>
      </c>
      <c r="AO73" s="3">
        <v>36860</v>
      </c>
      <c r="AP73">
        <v>-1.9</v>
      </c>
      <c r="AQ73" t="s">
        <v>22</v>
      </c>
      <c r="AR73">
        <v>5.5</v>
      </c>
      <c r="AT73" s="3">
        <v>41182</v>
      </c>
      <c r="AU73">
        <v>-1.6</v>
      </c>
      <c r="AV73">
        <v>20121128</v>
      </c>
      <c r="AW73">
        <v>2.8</v>
      </c>
      <c r="AY73" s="3">
        <v>36860</v>
      </c>
      <c r="AZ73">
        <v>0.5</v>
      </c>
      <c r="BA73" t="s">
        <v>22</v>
      </c>
      <c r="BB73" t="s">
        <v>22</v>
      </c>
      <c r="BD73" s="3">
        <v>38533</v>
      </c>
      <c r="BE73">
        <v>-0.9</v>
      </c>
      <c r="BF73" t="s">
        <v>22</v>
      </c>
      <c r="BG73" t="s">
        <v>22</v>
      </c>
      <c r="BI73" s="3">
        <v>41182</v>
      </c>
      <c r="BJ73">
        <v>0.6</v>
      </c>
      <c r="BK73">
        <v>20121204</v>
      </c>
      <c r="BL73">
        <v>0.5</v>
      </c>
      <c r="BN73" s="3">
        <v>36860</v>
      </c>
      <c r="BO73">
        <v>12.4</v>
      </c>
      <c r="BP73">
        <v>20010104</v>
      </c>
      <c r="BQ73">
        <v>2.8</v>
      </c>
      <c r="BS73" s="3">
        <v>36860</v>
      </c>
      <c r="BT73">
        <v>4.2</v>
      </c>
      <c r="BU73">
        <v>20010116</v>
      </c>
      <c r="BV73">
        <v>6.7</v>
      </c>
      <c r="BX73" s="3">
        <v>36860</v>
      </c>
      <c r="BY73">
        <v>-3.5</v>
      </c>
      <c r="BZ73" t="s">
        <v>22</v>
      </c>
      <c r="CA73" t="s">
        <v>22</v>
      </c>
      <c r="CC73" s="3">
        <v>36860</v>
      </c>
      <c r="CD73">
        <v>-0.05</v>
      </c>
      <c r="CE73" t="s">
        <v>22</v>
      </c>
      <c r="CF73" t="s">
        <v>22</v>
      </c>
      <c r="CH73" s="3">
        <v>36860</v>
      </c>
      <c r="CI73">
        <v>0</v>
      </c>
      <c r="CJ73" t="s">
        <v>22</v>
      </c>
      <c r="CK73" t="s">
        <v>22</v>
      </c>
      <c r="CM73" s="3">
        <v>36860</v>
      </c>
      <c r="CN73">
        <v>-50.4</v>
      </c>
      <c r="CO73">
        <v>20001109</v>
      </c>
      <c r="CP73">
        <v>-59.2</v>
      </c>
    </row>
    <row r="74" spans="1:94" x14ac:dyDescent="0.25">
      <c r="A74" s="3">
        <v>38352</v>
      </c>
      <c r="B74">
        <v>-2471</v>
      </c>
      <c r="C74">
        <v>20050201</v>
      </c>
      <c r="D74">
        <v>-2370</v>
      </c>
      <c r="F74" s="3">
        <v>36891</v>
      </c>
      <c r="G74">
        <v>11.3</v>
      </c>
      <c r="H74" t="s">
        <v>22</v>
      </c>
      <c r="I74" t="s">
        <v>22</v>
      </c>
      <c r="K74" s="3">
        <v>39844</v>
      </c>
      <c r="L74">
        <v>39.6</v>
      </c>
      <c r="M74">
        <v>20090203</v>
      </c>
      <c r="N74">
        <v>41</v>
      </c>
      <c r="P74" s="3">
        <v>38442</v>
      </c>
      <c r="Q74">
        <v>51.3</v>
      </c>
      <c r="R74" t="s">
        <v>22</v>
      </c>
      <c r="S74" t="s">
        <v>22</v>
      </c>
      <c r="U74" s="3">
        <v>37680</v>
      </c>
      <c r="V74">
        <v>4</v>
      </c>
      <c r="W74" t="s">
        <v>22</v>
      </c>
      <c r="X74" t="s">
        <v>22</v>
      </c>
      <c r="Z74" s="3">
        <v>39202</v>
      </c>
      <c r="AA74">
        <v>52.1</v>
      </c>
      <c r="AB74" t="s">
        <v>22</v>
      </c>
      <c r="AC74" t="s">
        <v>22</v>
      </c>
      <c r="AE74" s="3">
        <v>37680</v>
      </c>
      <c r="AF74">
        <v>8</v>
      </c>
      <c r="AG74" t="s">
        <v>22</v>
      </c>
      <c r="AH74" t="s">
        <v>22</v>
      </c>
      <c r="AJ74" s="3">
        <v>40874</v>
      </c>
      <c r="AK74">
        <v>109.7</v>
      </c>
      <c r="AL74" t="s">
        <v>22</v>
      </c>
      <c r="AM74" t="s">
        <v>22</v>
      </c>
      <c r="AO74" s="3">
        <v>36891</v>
      </c>
      <c r="AP74">
        <v>15.5</v>
      </c>
      <c r="AQ74" t="s">
        <v>22</v>
      </c>
      <c r="AR74" t="s">
        <v>22</v>
      </c>
      <c r="AT74" s="3">
        <v>41274</v>
      </c>
      <c r="AU74">
        <v>-1</v>
      </c>
      <c r="AV74">
        <v>20130227</v>
      </c>
      <c r="AW74">
        <v>-1.2</v>
      </c>
      <c r="AY74" s="3">
        <v>36891</v>
      </c>
      <c r="AZ74">
        <v>0.6</v>
      </c>
      <c r="BA74" t="s">
        <v>22</v>
      </c>
      <c r="BB74" t="s">
        <v>22</v>
      </c>
      <c r="BD74" s="3">
        <v>38564</v>
      </c>
      <c r="BE74">
        <v>0.9</v>
      </c>
      <c r="BF74" t="s">
        <v>22</v>
      </c>
      <c r="BG74" t="s">
        <v>22</v>
      </c>
      <c r="BI74" s="3">
        <v>41274</v>
      </c>
      <c r="BJ74">
        <v>0.5</v>
      </c>
      <c r="BK74">
        <v>20130305</v>
      </c>
      <c r="BL74">
        <v>0.6</v>
      </c>
      <c r="BN74" s="3">
        <v>36891</v>
      </c>
      <c r="BO74">
        <v>-4</v>
      </c>
      <c r="BP74">
        <v>20010201</v>
      </c>
      <c r="BQ74">
        <v>4.5</v>
      </c>
      <c r="BS74" s="3">
        <v>36891</v>
      </c>
      <c r="BT74">
        <v>4.5</v>
      </c>
      <c r="BU74">
        <v>20010211</v>
      </c>
      <c r="BV74">
        <v>5.0999999999999996</v>
      </c>
      <c r="BX74" s="3">
        <v>36891</v>
      </c>
      <c r="BY74">
        <v>3.1</v>
      </c>
      <c r="BZ74" t="s">
        <v>22</v>
      </c>
      <c r="CA74" t="s">
        <v>22</v>
      </c>
      <c r="CC74" s="3">
        <v>36891</v>
      </c>
      <c r="CD74">
        <v>-0.17</v>
      </c>
      <c r="CE74" t="s">
        <v>22</v>
      </c>
      <c r="CF74" t="s">
        <v>22</v>
      </c>
      <c r="CH74" s="3">
        <v>36891</v>
      </c>
      <c r="CI74">
        <v>1.3</v>
      </c>
      <c r="CJ74" t="s">
        <v>22</v>
      </c>
      <c r="CK74" t="s">
        <v>22</v>
      </c>
      <c r="CM74" s="3">
        <v>36891</v>
      </c>
      <c r="CN74">
        <v>35.4</v>
      </c>
      <c r="CO74">
        <v>20010110</v>
      </c>
      <c r="CP74">
        <v>39.6</v>
      </c>
    </row>
    <row r="75" spans="1:94" x14ac:dyDescent="0.25">
      <c r="A75" s="3">
        <v>38383</v>
      </c>
      <c r="B75">
        <v>-2065</v>
      </c>
      <c r="C75">
        <v>20050227</v>
      </c>
      <c r="D75">
        <v>-2721</v>
      </c>
      <c r="F75" s="3">
        <v>36922</v>
      </c>
      <c r="G75">
        <v>8.5</v>
      </c>
      <c r="H75" t="s">
        <v>22</v>
      </c>
      <c r="I75" t="s">
        <v>22</v>
      </c>
      <c r="K75" s="3">
        <v>39872</v>
      </c>
      <c r="L75">
        <v>32.5</v>
      </c>
      <c r="M75">
        <v>20090303</v>
      </c>
      <c r="N75">
        <v>32.200000000000003</v>
      </c>
      <c r="P75" s="3">
        <v>38472</v>
      </c>
      <c r="Q75">
        <v>52.6</v>
      </c>
      <c r="R75" t="s">
        <v>22</v>
      </c>
      <c r="S75" t="s">
        <v>22</v>
      </c>
      <c r="U75" s="3">
        <v>37711</v>
      </c>
      <c r="V75">
        <v>4</v>
      </c>
      <c r="W75" t="s">
        <v>22</v>
      </c>
      <c r="X75" t="s">
        <v>22</v>
      </c>
      <c r="Z75" s="3">
        <v>39233</v>
      </c>
      <c r="AA75">
        <v>55.2</v>
      </c>
      <c r="AB75" t="s">
        <v>22</v>
      </c>
      <c r="AC75" t="s">
        <v>22</v>
      </c>
      <c r="AE75" s="3">
        <v>37711</v>
      </c>
      <c r="AF75">
        <v>8</v>
      </c>
      <c r="AG75" t="s">
        <v>22</v>
      </c>
      <c r="AH75" t="s">
        <v>22</v>
      </c>
      <c r="AJ75" s="3">
        <v>40881</v>
      </c>
      <c r="AK75">
        <v>111.2</v>
      </c>
      <c r="AL75" t="s">
        <v>22</v>
      </c>
      <c r="AM75" t="s">
        <v>22</v>
      </c>
      <c r="AO75" s="3">
        <v>36922</v>
      </c>
      <c r="AP75">
        <v>-18.899999999999999</v>
      </c>
      <c r="AQ75" t="s">
        <v>22</v>
      </c>
      <c r="AR75" t="s">
        <v>22</v>
      </c>
      <c r="AT75" s="3">
        <v>41364</v>
      </c>
      <c r="AU75">
        <v>-3.5</v>
      </c>
      <c r="AV75">
        <v>20130529</v>
      </c>
      <c r="AW75">
        <v>-4.7</v>
      </c>
      <c r="AY75" s="3">
        <v>36922</v>
      </c>
      <c r="AZ75">
        <v>1</v>
      </c>
      <c r="BA75" t="s">
        <v>22</v>
      </c>
      <c r="BB75" t="s">
        <v>22</v>
      </c>
      <c r="BD75" s="3">
        <v>38595</v>
      </c>
      <c r="BE75">
        <v>1.9</v>
      </c>
      <c r="BF75" t="s">
        <v>22</v>
      </c>
      <c r="BG75" t="s">
        <v>22</v>
      </c>
      <c r="BI75" s="3">
        <v>41364</v>
      </c>
      <c r="BJ75">
        <v>0.2</v>
      </c>
      <c r="BK75">
        <v>20130604</v>
      </c>
      <c r="BL75">
        <v>0.6</v>
      </c>
      <c r="BN75" s="3">
        <v>36922</v>
      </c>
      <c r="BO75">
        <v>-0.3</v>
      </c>
      <c r="BP75">
        <v>20010304</v>
      </c>
      <c r="BQ75">
        <v>-3.7</v>
      </c>
      <c r="BS75" s="3">
        <v>36922</v>
      </c>
      <c r="BT75">
        <v>-2.2000000000000002</v>
      </c>
      <c r="BU75">
        <v>20010312</v>
      </c>
      <c r="BV75">
        <v>-5.8</v>
      </c>
      <c r="BX75" s="3">
        <v>36922</v>
      </c>
      <c r="BY75">
        <v>0.6</v>
      </c>
      <c r="BZ75" t="s">
        <v>22</v>
      </c>
      <c r="CA75" t="s">
        <v>22</v>
      </c>
      <c r="CC75" s="3">
        <v>36922</v>
      </c>
      <c r="CD75">
        <v>-0.09</v>
      </c>
      <c r="CE75" t="s">
        <v>22</v>
      </c>
      <c r="CF75" t="s">
        <v>22</v>
      </c>
      <c r="CH75" s="3">
        <v>36922</v>
      </c>
      <c r="CI75">
        <v>0.9</v>
      </c>
      <c r="CJ75" t="s">
        <v>22</v>
      </c>
      <c r="CK75" t="s">
        <v>22</v>
      </c>
      <c r="CM75" s="3">
        <v>36922</v>
      </c>
      <c r="CN75">
        <v>7.7</v>
      </c>
      <c r="CO75">
        <v>20010207</v>
      </c>
      <c r="CP75">
        <v>3.5</v>
      </c>
    </row>
    <row r="76" spans="1:94" x14ac:dyDescent="0.25">
      <c r="A76" s="3">
        <v>38411</v>
      </c>
      <c r="B76">
        <v>-2333</v>
      </c>
      <c r="C76">
        <v>20050404</v>
      </c>
      <c r="D76">
        <v>-2178</v>
      </c>
      <c r="F76" s="3">
        <v>36950</v>
      </c>
      <c r="G76">
        <v>5.8</v>
      </c>
      <c r="H76" t="s">
        <v>22</v>
      </c>
      <c r="I76" t="s">
        <v>22</v>
      </c>
      <c r="K76" s="3">
        <v>39903</v>
      </c>
      <c r="L76">
        <v>35.299999999999997</v>
      </c>
      <c r="M76">
        <v>20090402</v>
      </c>
      <c r="N76">
        <v>35.6</v>
      </c>
      <c r="P76" s="3">
        <v>38503</v>
      </c>
      <c r="Q76">
        <v>50.8</v>
      </c>
      <c r="R76" t="s">
        <v>22</v>
      </c>
      <c r="S76" t="s">
        <v>22</v>
      </c>
      <c r="U76" s="3">
        <v>37741</v>
      </c>
      <c r="V76">
        <v>9</v>
      </c>
      <c r="W76" t="s">
        <v>22</v>
      </c>
      <c r="X76" t="s">
        <v>22</v>
      </c>
      <c r="Z76" s="3">
        <v>39263</v>
      </c>
      <c r="AA76">
        <v>52.7</v>
      </c>
      <c r="AB76" t="s">
        <v>22</v>
      </c>
      <c r="AC76" t="s">
        <v>22</v>
      </c>
      <c r="AE76" s="3">
        <v>37741</v>
      </c>
      <c r="AF76">
        <v>8</v>
      </c>
      <c r="AG76" t="s">
        <v>22</v>
      </c>
      <c r="AH76" t="s">
        <v>22</v>
      </c>
      <c r="AJ76" s="3">
        <v>40888</v>
      </c>
      <c r="AK76">
        <v>113.4</v>
      </c>
      <c r="AL76" t="s">
        <v>22</v>
      </c>
      <c r="AM76" t="s">
        <v>22</v>
      </c>
      <c r="AO76" s="3">
        <v>36950</v>
      </c>
      <c r="AP76">
        <v>0</v>
      </c>
      <c r="AQ76" t="s">
        <v>22</v>
      </c>
      <c r="AR76" t="s">
        <v>22</v>
      </c>
      <c r="AT76" s="3">
        <v>41455</v>
      </c>
      <c r="AU76">
        <v>1.2</v>
      </c>
      <c r="AV76">
        <v>20130828</v>
      </c>
      <c r="AW76">
        <v>4</v>
      </c>
      <c r="AY76" s="3">
        <v>36950</v>
      </c>
      <c r="AZ76">
        <v>1.2</v>
      </c>
      <c r="BA76" t="s">
        <v>22</v>
      </c>
      <c r="BB76" t="s">
        <v>22</v>
      </c>
      <c r="BD76" s="3">
        <v>38625</v>
      </c>
      <c r="BE76">
        <v>0.4</v>
      </c>
      <c r="BF76" t="s">
        <v>22</v>
      </c>
      <c r="BG76" t="s">
        <v>22</v>
      </c>
      <c r="BI76" s="3">
        <v>41455</v>
      </c>
      <c r="BJ76">
        <v>0.7</v>
      </c>
      <c r="BK76">
        <v>20130903</v>
      </c>
      <c r="BL76">
        <v>0.6</v>
      </c>
      <c r="BN76" s="3">
        <v>36950</v>
      </c>
      <c r="BO76">
        <v>-8.8000000000000007</v>
      </c>
      <c r="BP76">
        <v>20010329</v>
      </c>
      <c r="BQ76">
        <v>-10.8</v>
      </c>
      <c r="BS76" s="3">
        <v>36950</v>
      </c>
      <c r="BT76">
        <v>-1.7</v>
      </c>
      <c r="BU76">
        <v>20010408</v>
      </c>
      <c r="BV76">
        <v>-4.0999999999999996</v>
      </c>
      <c r="BX76" s="3">
        <v>36950</v>
      </c>
      <c r="BY76">
        <v>2.9</v>
      </c>
      <c r="BZ76" t="s">
        <v>22</v>
      </c>
      <c r="CA76" t="s">
        <v>22</v>
      </c>
      <c r="CC76" s="3">
        <v>36950</v>
      </c>
      <c r="CD76">
        <v>-0.21</v>
      </c>
      <c r="CE76" t="s">
        <v>22</v>
      </c>
      <c r="CF76" t="s">
        <v>22</v>
      </c>
      <c r="CH76" s="3">
        <v>36950</v>
      </c>
      <c r="CI76">
        <v>1.7</v>
      </c>
      <c r="CJ76" t="s">
        <v>22</v>
      </c>
      <c r="CK76" t="s">
        <v>22</v>
      </c>
      <c r="CM76" s="3">
        <v>36950</v>
      </c>
      <c r="CN76">
        <v>2.6</v>
      </c>
      <c r="CO76">
        <v>20010314</v>
      </c>
      <c r="CP76">
        <v>2.5</v>
      </c>
    </row>
    <row r="77" spans="1:94" x14ac:dyDescent="0.25">
      <c r="A77" s="3">
        <v>38442</v>
      </c>
      <c r="B77">
        <v>-2467</v>
      </c>
      <c r="C77">
        <v>20050504</v>
      </c>
      <c r="D77">
        <v>-2672</v>
      </c>
      <c r="F77" s="3">
        <v>36981</v>
      </c>
      <c r="G77">
        <v>5.7</v>
      </c>
      <c r="H77" t="s">
        <v>22</v>
      </c>
      <c r="I77" t="s">
        <v>22</v>
      </c>
      <c r="K77" s="3">
        <v>39933</v>
      </c>
      <c r="L77">
        <v>40.200000000000003</v>
      </c>
      <c r="M77">
        <v>20090504</v>
      </c>
      <c r="N77">
        <v>39.799999999999997</v>
      </c>
      <c r="P77" s="3">
        <v>38533</v>
      </c>
      <c r="Q77">
        <v>54.6</v>
      </c>
      <c r="R77" t="s">
        <v>22</v>
      </c>
      <c r="S77" t="s">
        <v>22</v>
      </c>
      <c r="U77" s="3">
        <v>37772</v>
      </c>
      <c r="V77">
        <v>6</v>
      </c>
      <c r="W77" t="s">
        <v>22</v>
      </c>
      <c r="X77" t="s">
        <v>22</v>
      </c>
      <c r="Z77" s="3">
        <v>39294</v>
      </c>
      <c r="AA77">
        <v>57.6</v>
      </c>
      <c r="AB77" t="s">
        <v>22</v>
      </c>
      <c r="AC77" t="s">
        <v>22</v>
      </c>
      <c r="AE77" s="3">
        <v>37772</v>
      </c>
      <c r="AF77">
        <v>10</v>
      </c>
      <c r="AG77" t="s">
        <v>22</v>
      </c>
      <c r="AH77" t="s">
        <v>22</v>
      </c>
      <c r="AJ77" s="3">
        <v>40895</v>
      </c>
      <c r="AK77">
        <v>109.6</v>
      </c>
      <c r="AL77" t="s">
        <v>22</v>
      </c>
      <c r="AM77" t="s">
        <v>22</v>
      </c>
      <c r="AO77" s="3">
        <v>36981</v>
      </c>
      <c r="AP77">
        <v>2.6</v>
      </c>
      <c r="AQ77" t="s">
        <v>22</v>
      </c>
      <c r="AR77" t="s">
        <v>22</v>
      </c>
      <c r="AT77" s="3">
        <v>41547</v>
      </c>
      <c r="AU77">
        <v>2.2000000000000002</v>
      </c>
      <c r="AV77">
        <v>20131127</v>
      </c>
      <c r="AW77">
        <v>3.6</v>
      </c>
      <c r="AY77" s="3">
        <v>36981</v>
      </c>
      <c r="AZ77">
        <v>0.5</v>
      </c>
      <c r="BA77" t="s">
        <v>22</v>
      </c>
      <c r="BB77" t="s">
        <v>22</v>
      </c>
      <c r="BD77" s="3">
        <v>38656</v>
      </c>
      <c r="BE77">
        <v>1.7</v>
      </c>
      <c r="BF77" t="s">
        <v>22</v>
      </c>
      <c r="BG77" t="s">
        <v>22</v>
      </c>
      <c r="BI77" s="3">
        <v>41547</v>
      </c>
      <c r="BJ77">
        <v>0.5</v>
      </c>
      <c r="BK77">
        <v>20131203</v>
      </c>
      <c r="BL77">
        <v>0.6</v>
      </c>
      <c r="BN77" s="3">
        <v>36981</v>
      </c>
      <c r="BO77">
        <v>3.9</v>
      </c>
      <c r="BP77">
        <v>20010503</v>
      </c>
      <c r="BQ77">
        <v>6.7</v>
      </c>
      <c r="BS77" s="3">
        <v>36981</v>
      </c>
      <c r="BT77">
        <v>6.3</v>
      </c>
      <c r="BU77">
        <v>20010513</v>
      </c>
      <c r="BV77">
        <v>10.199999999999999</v>
      </c>
      <c r="BX77" s="3">
        <v>36981</v>
      </c>
      <c r="BY77">
        <v>-13.2</v>
      </c>
      <c r="BZ77" t="s">
        <v>22</v>
      </c>
      <c r="CA77" t="s">
        <v>22</v>
      </c>
      <c r="CC77" s="3">
        <v>36981</v>
      </c>
      <c r="CD77">
        <v>-0.08</v>
      </c>
      <c r="CE77" t="s">
        <v>22</v>
      </c>
      <c r="CF77" t="s">
        <v>22</v>
      </c>
      <c r="CH77" s="3">
        <v>36981</v>
      </c>
      <c r="CI77">
        <v>0.7</v>
      </c>
      <c r="CJ77" t="s">
        <v>22</v>
      </c>
      <c r="CK77" t="s">
        <v>22</v>
      </c>
      <c r="CM77" s="3">
        <v>36981</v>
      </c>
      <c r="CN77">
        <v>6.9</v>
      </c>
      <c r="CO77">
        <v>20010411</v>
      </c>
      <c r="CP77">
        <v>-8.5</v>
      </c>
    </row>
    <row r="78" spans="1:94" x14ac:dyDescent="0.25">
      <c r="A78" s="3">
        <v>38472</v>
      </c>
      <c r="B78">
        <v>-1056</v>
      </c>
      <c r="C78">
        <v>20050601</v>
      </c>
      <c r="D78">
        <v>-1325</v>
      </c>
      <c r="F78" s="3">
        <v>37011</v>
      </c>
      <c r="G78">
        <v>8.6999999999999993</v>
      </c>
      <c r="H78" t="s">
        <v>22</v>
      </c>
      <c r="I78" t="s">
        <v>22</v>
      </c>
      <c r="K78" s="3">
        <v>39964</v>
      </c>
      <c r="L78">
        <v>39.9</v>
      </c>
      <c r="M78">
        <v>20090602</v>
      </c>
      <c r="N78">
        <v>39.9</v>
      </c>
      <c r="P78" s="3">
        <v>38564</v>
      </c>
      <c r="Q78">
        <v>50.1</v>
      </c>
      <c r="R78" t="s">
        <v>22</v>
      </c>
      <c r="S78" t="s">
        <v>22</v>
      </c>
      <c r="U78" s="3">
        <v>37802</v>
      </c>
      <c r="V78">
        <v>14</v>
      </c>
      <c r="W78" t="s">
        <v>22</v>
      </c>
      <c r="X78" t="s">
        <v>22</v>
      </c>
      <c r="Z78" s="3">
        <v>39325</v>
      </c>
      <c r="AA78">
        <v>51.6</v>
      </c>
      <c r="AB78" t="s">
        <v>22</v>
      </c>
      <c r="AC78" t="s">
        <v>22</v>
      </c>
      <c r="AE78" s="3">
        <v>37802</v>
      </c>
      <c r="AF78">
        <v>9</v>
      </c>
      <c r="AG78" t="s">
        <v>22</v>
      </c>
      <c r="AH78" t="s">
        <v>22</v>
      </c>
      <c r="AJ78" s="3">
        <v>40916</v>
      </c>
      <c r="AK78">
        <v>119</v>
      </c>
      <c r="AL78" t="s">
        <v>22</v>
      </c>
      <c r="AM78" t="s">
        <v>22</v>
      </c>
      <c r="AO78" s="3">
        <v>37011</v>
      </c>
      <c r="AP78">
        <v>0.7</v>
      </c>
      <c r="AQ78" t="s">
        <v>22</v>
      </c>
      <c r="AR78" t="s">
        <v>22</v>
      </c>
      <c r="AT78" s="3">
        <v>41639</v>
      </c>
      <c r="AU78">
        <v>-4.9000000000000004</v>
      </c>
      <c r="AV78">
        <v>20140226</v>
      </c>
      <c r="AW78">
        <v>-5.2</v>
      </c>
      <c r="AY78" s="3">
        <v>37011</v>
      </c>
      <c r="AZ78">
        <v>0.5</v>
      </c>
      <c r="BA78" t="s">
        <v>22</v>
      </c>
      <c r="BB78" t="s">
        <v>22</v>
      </c>
      <c r="BD78" s="3">
        <v>38686</v>
      </c>
      <c r="BE78">
        <v>2.8</v>
      </c>
      <c r="BF78" t="s">
        <v>22</v>
      </c>
      <c r="BG78" t="s">
        <v>22</v>
      </c>
      <c r="BI78" s="3">
        <v>41639</v>
      </c>
      <c r="BJ78">
        <v>0.8</v>
      </c>
      <c r="BK78">
        <v>20140304</v>
      </c>
      <c r="BL78">
        <v>0.8</v>
      </c>
      <c r="BN78" s="3">
        <v>37011</v>
      </c>
      <c r="BO78">
        <v>9</v>
      </c>
      <c r="BP78">
        <v>20010530</v>
      </c>
      <c r="BQ78">
        <v>0.9</v>
      </c>
      <c r="BS78" s="3">
        <v>37011</v>
      </c>
      <c r="BT78">
        <v>4</v>
      </c>
      <c r="BU78">
        <v>20010606</v>
      </c>
      <c r="BV78">
        <v>0.4</v>
      </c>
      <c r="BX78" s="3">
        <v>37011</v>
      </c>
      <c r="BY78">
        <v>1.3</v>
      </c>
      <c r="BZ78" t="s">
        <v>22</v>
      </c>
      <c r="CA78" t="s">
        <v>22</v>
      </c>
      <c r="CC78" s="3">
        <v>37011</v>
      </c>
      <c r="CD78">
        <v>0.21</v>
      </c>
      <c r="CE78" t="s">
        <v>22</v>
      </c>
      <c r="CF78" t="s">
        <v>22</v>
      </c>
      <c r="CH78" s="3">
        <v>37011</v>
      </c>
      <c r="CI78">
        <v>0.6</v>
      </c>
      <c r="CJ78" t="s">
        <v>22</v>
      </c>
      <c r="CK78" t="s">
        <v>22</v>
      </c>
      <c r="CM78" s="3">
        <v>37011</v>
      </c>
      <c r="CN78">
        <v>57.6</v>
      </c>
      <c r="CO78">
        <v>20010509</v>
      </c>
      <c r="CP78">
        <v>40.1</v>
      </c>
    </row>
    <row r="79" spans="1:94" x14ac:dyDescent="0.25">
      <c r="A79" s="3">
        <v>38503</v>
      </c>
      <c r="B79">
        <v>-1369</v>
      </c>
      <c r="C79">
        <v>20050703</v>
      </c>
      <c r="D79">
        <v>-1556</v>
      </c>
      <c r="F79" s="3">
        <v>37042</v>
      </c>
      <c r="G79">
        <v>8.3000000000000007</v>
      </c>
      <c r="H79" t="s">
        <v>22</v>
      </c>
      <c r="I79" t="s">
        <v>22</v>
      </c>
      <c r="K79" s="3">
        <v>39994</v>
      </c>
      <c r="L79">
        <v>49.3</v>
      </c>
      <c r="M79">
        <v>20090702</v>
      </c>
      <c r="N79">
        <v>50.2</v>
      </c>
      <c r="P79" s="3">
        <v>38595</v>
      </c>
      <c r="Q79">
        <v>43.9</v>
      </c>
      <c r="R79" t="s">
        <v>22</v>
      </c>
      <c r="S79" t="s">
        <v>22</v>
      </c>
      <c r="U79" s="3">
        <v>37833</v>
      </c>
      <c r="V79">
        <v>12</v>
      </c>
      <c r="W79" t="s">
        <v>22</v>
      </c>
      <c r="X79" t="s">
        <v>22</v>
      </c>
      <c r="Z79" s="3">
        <v>39355</v>
      </c>
      <c r="AA79">
        <v>49.7</v>
      </c>
      <c r="AB79" t="s">
        <v>22</v>
      </c>
      <c r="AC79" t="s">
        <v>22</v>
      </c>
      <c r="AE79" s="3">
        <v>37833</v>
      </c>
      <c r="AF79">
        <v>13</v>
      </c>
      <c r="AG79" t="s">
        <v>22</v>
      </c>
      <c r="AH79" t="s">
        <v>22</v>
      </c>
      <c r="AJ79" s="3">
        <v>40923</v>
      </c>
      <c r="AK79">
        <v>116.6</v>
      </c>
      <c r="AL79" t="s">
        <v>22</v>
      </c>
      <c r="AM79" t="s">
        <v>22</v>
      </c>
      <c r="AO79" s="3">
        <v>37042</v>
      </c>
      <c r="AP79">
        <v>-4.2</v>
      </c>
      <c r="AQ79" t="s">
        <v>22</v>
      </c>
      <c r="AR79" t="s">
        <v>22</v>
      </c>
      <c r="AT79" s="3">
        <v>41729</v>
      </c>
      <c r="AU79">
        <v>-2.9</v>
      </c>
      <c r="AV79">
        <v>20140528</v>
      </c>
      <c r="AW79">
        <v>-4.2</v>
      </c>
      <c r="AY79" s="3">
        <v>37042</v>
      </c>
      <c r="AZ79">
        <v>0.9</v>
      </c>
      <c r="BA79" t="s">
        <v>22</v>
      </c>
      <c r="BB79" t="s">
        <v>22</v>
      </c>
      <c r="BD79" s="3">
        <v>38717</v>
      </c>
      <c r="BE79">
        <v>1</v>
      </c>
      <c r="BF79" t="s">
        <v>22</v>
      </c>
      <c r="BG79" t="s">
        <v>22</v>
      </c>
      <c r="BI79" s="3">
        <v>41729</v>
      </c>
      <c r="BJ79">
        <v>0.9</v>
      </c>
      <c r="BK79">
        <v>20140603</v>
      </c>
      <c r="BL79">
        <v>1.1000000000000001</v>
      </c>
      <c r="BN79" s="3">
        <v>37042</v>
      </c>
      <c r="BO79">
        <v>15.1</v>
      </c>
      <c r="BP79">
        <v>20010702</v>
      </c>
      <c r="BQ79">
        <v>25.9</v>
      </c>
      <c r="BS79" s="3">
        <v>37042</v>
      </c>
      <c r="BT79">
        <v>3.9</v>
      </c>
      <c r="BU79">
        <v>20010710</v>
      </c>
      <c r="BV79">
        <v>9.8000000000000007</v>
      </c>
      <c r="BX79" s="3">
        <v>37042</v>
      </c>
      <c r="BY79">
        <v>5.3</v>
      </c>
      <c r="BZ79" t="s">
        <v>22</v>
      </c>
      <c r="CA79" t="s">
        <v>22</v>
      </c>
      <c r="CC79" s="3">
        <v>37042</v>
      </c>
      <c r="CD79">
        <v>0.25</v>
      </c>
      <c r="CE79" t="s">
        <v>22</v>
      </c>
      <c r="CF79" t="s">
        <v>22</v>
      </c>
      <c r="CH79" s="3">
        <v>37042</v>
      </c>
      <c r="CI79">
        <v>0.3</v>
      </c>
      <c r="CJ79" t="s">
        <v>22</v>
      </c>
      <c r="CK79" t="s">
        <v>22</v>
      </c>
      <c r="CM79" s="3">
        <v>37042</v>
      </c>
      <c r="CN79">
        <v>-4.2</v>
      </c>
      <c r="CO79">
        <v>20010606</v>
      </c>
      <c r="CP79">
        <v>-4.0999999999999996</v>
      </c>
    </row>
    <row r="80" spans="1:94" x14ac:dyDescent="0.25">
      <c r="A80" s="3">
        <v>38533</v>
      </c>
      <c r="B80">
        <v>-1664</v>
      </c>
      <c r="C80">
        <v>20050801</v>
      </c>
      <c r="D80">
        <v>-1371</v>
      </c>
      <c r="F80" s="3">
        <v>37072</v>
      </c>
      <c r="G80">
        <v>8.1</v>
      </c>
      <c r="H80" t="s">
        <v>22</v>
      </c>
      <c r="I80" t="s">
        <v>22</v>
      </c>
      <c r="K80" s="3">
        <v>40025</v>
      </c>
      <c r="L80">
        <v>43.7</v>
      </c>
      <c r="M80">
        <v>20090804</v>
      </c>
      <c r="N80">
        <v>44.1</v>
      </c>
      <c r="P80" s="3">
        <v>38625</v>
      </c>
      <c r="Q80">
        <v>51</v>
      </c>
      <c r="R80">
        <v>20051002</v>
      </c>
      <c r="S80">
        <v>52.9</v>
      </c>
      <c r="U80" s="3">
        <v>37864</v>
      </c>
      <c r="V80">
        <v>16</v>
      </c>
      <c r="W80" t="s">
        <v>22</v>
      </c>
      <c r="X80" t="s">
        <v>22</v>
      </c>
      <c r="Z80" s="3">
        <v>39386</v>
      </c>
      <c r="AA80">
        <v>51.9</v>
      </c>
      <c r="AB80" t="s">
        <v>22</v>
      </c>
      <c r="AC80" t="s">
        <v>22</v>
      </c>
      <c r="AE80" s="3">
        <v>37864</v>
      </c>
      <c r="AF80">
        <v>15</v>
      </c>
      <c r="AG80" t="s">
        <v>22</v>
      </c>
      <c r="AH80" t="s">
        <v>22</v>
      </c>
      <c r="AJ80" s="3">
        <v>40930</v>
      </c>
      <c r="AK80">
        <v>117.3</v>
      </c>
      <c r="AL80" t="s">
        <v>22</v>
      </c>
      <c r="AM80" t="s">
        <v>22</v>
      </c>
      <c r="AO80" s="3">
        <v>37072</v>
      </c>
      <c r="AP80">
        <v>0.1</v>
      </c>
      <c r="AQ80" t="s">
        <v>22</v>
      </c>
      <c r="AR80" t="s">
        <v>22</v>
      </c>
      <c r="AT80" s="3">
        <v>41820</v>
      </c>
      <c r="AU80">
        <v>1.6</v>
      </c>
      <c r="AV80">
        <v>20140827</v>
      </c>
      <c r="AW80">
        <v>1.1000000000000001</v>
      </c>
      <c r="AY80" s="3">
        <v>37072</v>
      </c>
      <c r="AZ80">
        <v>0.6</v>
      </c>
      <c r="BA80" t="s">
        <v>22</v>
      </c>
      <c r="BB80" t="s">
        <v>22</v>
      </c>
      <c r="BD80" s="3">
        <v>38748</v>
      </c>
      <c r="BE80">
        <v>6</v>
      </c>
      <c r="BF80" t="s">
        <v>22</v>
      </c>
      <c r="BG80" t="s">
        <v>22</v>
      </c>
      <c r="BI80" s="3">
        <v>41820</v>
      </c>
      <c r="BJ80">
        <v>0.5</v>
      </c>
      <c r="BK80">
        <v>20140902</v>
      </c>
      <c r="BL80">
        <v>0.5</v>
      </c>
      <c r="BN80" s="3">
        <v>37072</v>
      </c>
      <c r="BO80">
        <v>3.7</v>
      </c>
      <c r="BP80">
        <v>20010730</v>
      </c>
      <c r="BQ80">
        <v>3</v>
      </c>
      <c r="BS80" s="3">
        <v>37072</v>
      </c>
      <c r="BT80">
        <v>2</v>
      </c>
      <c r="BU80">
        <v>20010807</v>
      </c>
      <c r="BV80">
        <v>0.2</v>
      </c>
      <c r="BX80" s="3">
        <v>37072</v>
      </c>
      <c r="BY80">
        <v>11.6</v>
      </c>
      <c r="BZ80" t="s">
        <v>22</v>
      </c>
      <c r="CA80" t="s">
        <v>22</v>
      </c>
      <c r="CC80" s="3">
        <v>37072</v>
      </c>
      <c r="CD80">
        <v>0.01</v>
      </c>
      <c r="CE80" t="s">
        <v>22</v>
      </c>
      <c r="CF80" t="s">
        <v>22</v>
      </c>
      <c r="CH80" s="3">
        <v>37072</v>
      </c>
      <c r="CI80">
        <v>0.7</v>
      </c>
      <c r="CJ80" t="s">
        <v>22</v>
      </c>
      <c r="CK80" t="s">
        <v>22</v>
      </c>
      <c r="CM80" s="3">
        <v>37072</v>
      </c>
      <c r="CN80">
        <v>-4.5999999999999996</v>
      </c>
      <c r="CO80">
        <v>20010711</v>
      </c>
      <c r="CP80">
        <v>-3</v>
      </c>
    </row>
    <row r="81" spans="1:94" x14ac:dyDescent="0.25">
      <c r="A81" s="3">
        <v>38564</v>
      </c>
      <c r="B81">
        <v>-1106</v>
      </c>
      <c r="C81">
        <v>20050829</v>
      </c>
      <c r="D81">
        <v>-1458</v>
      </c>
      <c r="F81" s="3">
        <v>37103</v>
      </c>
      <c r="G81">
        <v>5.9</v>
      </c>
      <c r="H81" t="s">
        <v>22</v>
      </c>
      <c r="I81" t="s">
        <v>22</v>
      </c>
      <c r="K81" s="3">
        <v>40056</v>
      </c>
      <c r="L81">
        <v>47.3</v>
      </c>
      <c r="M81">
        <v>20090902</v>
      </c>
      <c r="N81">
        <v>48</v>
      </c>
      <c r="P81" s="3">
        <v>38656</v>
      </c>
      <c r="Q81">
        <v>47.1</v>
      </c>
      <c r="R81">
        <v>20051031</v>
      </c>
      <c r="S81">
        <v>47.8</v>
      </c>
      <c r="U81" s="3">
        <v>37894</v>
      </c>
      <c r="V81">
        <v>14</v>
      </c>
      <c r="W81" t="s">
        <v>22</v>
      </c>
      <c r="X81" t="s">
        <v>22</v>
      </c>
      <c r="Z81" s="3">
        <v>39416</v>
      </c>
      <c r="AA81">
        <v>54.9</v>
      </c>
      <c r="AB81" t="s">
        <v>22</v>
      </c>
      <c r="AC81" t="s">
        <v>22</v>
      </c>
      <c r="AE81" s="3">
        <v>37894</v>
      </c>
      <c r="AF81">
        <v>14</v>
      </c>
      <c r="AG81" t="s">
        <v>22</v>
      </c>
      <c r="AH81" t="s">
        <v>22</v>
      </c>
      <c r="AJ81" s="3">
        <v>40937</v>
      </c>
      <c r="AK81">
        <v>117</v>
      </c>
      <c r="AL81" t="s">
        <v>22</v>
      </c>
      <c r="AM81" t="s">
        <v>22</v>
      </c>
      <c r="AO81" s="3">
        <v>37103</v>
      </c>
      <c r="AP81">
        <v>7.6</v>
      </c>
      <c r="AQ81" t="s">
        <v>22</v>
      </c>
      <c r="AR81" t="s">
        <v>22</v>
      </c>
      <c r="AT81" s="3">
        <v>41912</v>
      </c>
      <c r="AU81">
        <v>0.8</v>
      </c>
      <c r="AV81">
        <v>20141126</v>
      </c>
      <c r="AW81">
        <v>0.2</v>
      </c>
      <c r="AY81" s="3">
        <v>37103</v>
      </c>
      <c r="AZ81">
        <v>0.3</v>
      </c>
      <c r="BA81" t="s">
        <v>22</v>
      </c>
      <c r="BB81" t="s">
        <v>22</v>
      </c>
      <c r="BD81" s="3">
        <v>38776</v>
      </c>
      <c r="BE81">
        <v>0.5</v>
      </c>
      <c r="BF81" t="s">
        <v>22</v>
      </c>
      <c r="BG81" t="s">
        <v>22</v>
      </c>
      <c r="BI81" s="3">
        <v>41912</v>
      </c>
      <c r="BJ81">
        <v>0.4</v>
      </c>
      <c r="BK81">
        <v>20141202</v>
      </c>
      <c r="BL81">
        <v>0.3</v>
      </c>
      <c r="BN81" s="3">
        <v>37103</v>
      </c>
      <c r="BO81">
        <v>4.7</v>
      </c>
      <c r="BP81">
        <v>20010829</v>
      </c>
      <c r="BQ81">
        <v>6.3</v>
      </c>
      <c r="BS81" s="3">
        <v>37103</v>
      </c>
      <c r="BT81">
        <v>1.5</v>
      </c>
      <c r="BU81">
        <v>20010906</v>
      </c>
      <c r="BV81">
        <v>3</v>
      </c>
      <c r="BX81" s="3">
        <v>37103</v>
      </c>
      <c r="BY81">
        <v>2.1</v>
      </c>
      <c r="BZ81" t="s">
        <v>22</v>
      </c>
      <c r="CA81" t="s">
        <v>22</v>
      </c>
      <c r="CC81" s="3">
        <v>37103</v>
      </c>
      <c r="CD81">
        <v>-0.12</v>
      </c>
      <c r="CE81" t="s">
        <v>22</v>
      </c>
      <c r="CF81" t="s">
        <v>22</v>
      </c>
      <c r="CH81" s="3">
        <v>37103</v>
      </c>
      <c r="CI81">
        <v>0.6</v>
      </c>
      <c r="CJ81" t="s">
        <v>22</v>
      </c>
      <c r="CK81" t="s">
        <v>22</v>
      </c>
      <c r="CM81" s="3">
        <v>37103</v>
      </c>
      <c r="CN81">
        <v>14.2</v>
      </c>
      <c r="CO81">
        <v>20010808</v>
      </c>
      <c r="CP81">
        <v>-12.6</v>
      </c>
    </row>
    <row r="82" spans="1:94" x14ac:dyDescent="0.25">
      <c r="A82" s="3">
        <v>38595</v>
      </c>
      <c r="B82">
        <v>-1522</v>
      </c>
      <c r="C82">
        <v>20051003</v>
      </c>
      <c r="D82">
        <v>-1640</v>
      </c>
      <c r="F82" s="3">
        <v>37134</v>
      </c>
      <c r="G82">
        <v>3.4</v>
      </c>
      <c r="H82" t="s">
        <v>22</v>
      </c>
      <c r="I82" t="s">
        <v>22</v>
      </c>
      <c r="K82" s="3">
        <v>40086</v>
      </c>
      <c r="L82">
        <v>49.4</v>
      </c>
      <c r="M82">
        <v>20091004</v>
      </c>
      <c r="N82">
        <v>49.3</v>
      </c>
      <c r="P82" s="3">
        <v>38686</v>
      </c>
      <c r="Q82">
        <v>44.7</v>
      </c>
      <c r="R82">
        <v>20051130</v>
      </c>
      <c r="S82">
        <v>44.2</v>
      </c>
      <c r="U82" s="3">
        <v>37925</v>
      </c>
      <c r="V82">
        <v>19</v>
      </c>
      <c r="W82" t="s">
        <v>22</v>
      </c>
      <c r="X82" t="s">
        <v>22</v>
      </c>
      <c r="Z82" s="3">
        <v>39447</v>
      </c>
      <c r="AA82">
        <v>56</v>
      </c>
      <c r="AB82" t="s">
        <v>22</v>
      </c>
      <c r="AC82" t="s">
        <v>22</v>
      </c>
      <c r="AE82" s="3">
        <v>37925</v>
      </c>
      <c r="AF82">
        <v>15</v>
      </c>
      <c r="AG82" t="s">
        <v>22</v>
      </c>
      <c r="AH82" t="s">
        <v>22</v>
      </c>
      <c r="AJ82" s="3">
        <v>40944</v>
      </c>
      <c r="AK82">
        <v>117</v>
      </c>
      <c r="AL82" t="s">
        <v>22</v>
      </c>
      <c r="AM82" t="s">
        <v>22</v>
      </c>
      <c r="AO82" s="3">
        <v>37134</v>
      </c>
      <c r="AP82">
        <v>-4</v>
      </c>
      <c r="AQ82" t="s">
        <v>22</v>
      </c>
      <c r="AR82" t="s">
        <v>22</v>
      </c>
      <c r="AT82" s="3">
        <v>42004</v>
      </c>
      <c r="AU82">
        <v>-2.5</v>
      </c>
      <c r="AV82">
        <v>20150225</v>
      </c>
      <c r="AW82">
        <v>-2.2000000000000002</v>
      </c>
      <c r="AY82" s="3">
        <v>37134</v>
      </c>
      <c r="AZ82">
        <v>0.7</v>
      </c>
      <c r="BA82" t="s">
        <v>22</v>
      </c>
      <c r="BB82" t="s">
        <v>22</v>
      </c>
      <c r="BD82" s="3">
        <v>38807</v>
      </c>
      <c r="BE82">
        <v>2.1</v>
      </c>
      <c r="BF82" t="s">
        <v>22</v>
      </c>
      <c r="BG82" t="s">
        <v>22</v>
      </c>
      <c r="BI82" s="3">
        <v>42004</v>
      </c>
      <c r="BJ82">
        <v>0.5</v>
      </c>
      <c r="BK82">
        <v>20150303</v>
      </c>
      <c r="BL82">
        <v>0.5</v>
      </c>
      <c r="BN82" s="3">
        <v>37134</v>
      </c>
      <c r="BO82">
        <v>13.7</v>
      </c>
      <c r="BP82">
        <v>20011002</v>
      </c>
      <c r="BQ82">
        <v>17</v>
      </c>
      <c r="BS82" s="3">
        <v>37134</v>
      </c>
      <c r="BT82">
        <v>-1.6</v>
      </c>
      <c r="BU82">
        <v>20011010</v>
      </c>
      <c r="BV82">
        <v>-2.1</v>
      </c>
      <c r="BX82" s="3">
        <v>37134</v>
      </c>
      <c r="BY82">
        <v>-2.8</v>
      </c>
      <c r="BZ82" t="s">
        <v>22</v>
      </c>
      <c r="CA82" t="s">
        <v>22</v>
      </c>
      <c r="CC82" s="3">
        <v>37134</v>
      </c>
      <c r="CD82">
        <v>-0.19</v>
      </c>
      <c r="CE82" t="s">
        <v>22</v>
      </c>
      <c r="CF82" t="s">
        <v>22</v>
      </c>
      <c r="CH82" s="3">
        <v>37134</v>
      </c>
      <c r="CI82">
        <v>0.1</v>
      </c>
      <c r="CJ82" t="s">
        <v>22</v>
      </c>
      <c r="CK82" t="s">
        <v>22</v>
      </c>
      <c r="CM82" s="3">
        <v>37134</v>
      </c>
      <c r="CN82">
        <v>24.4</v>
      </c>
      <c r="CO82">
        <v>20010912</v>
      </c>
      <c r="CP82">
        <v>77.3</v>
      </c>
    </row>
    <row r="83" spans="1:94" x14ac:dyDescent="0.25">
      <c r="A83" s="3">
        <v>38625</v>
      </c>
      <c r="B83">
        <v>-1741</v>
      </c>
      <c r="C83">
        <v>20051102</v>
      </c>
      <c r="D83">
        <v>-1615</v>
      </c>
      <c r="F83" s="3">
        <v>37164</v>
      </c>
      <c r="G83">
        <v>0.9</v>
      </c>
      <c r="H83" t="s">
        <v>22</v>
      </c>
      <c r="I83" t="s">
        <v>22</v>
      </c>
      <c r="K83" s="3">
        <v>40117</v>
      </c>
      <c r="L83">
        <v>54.1</v>
      </c>
      <c r="M83">
        <v>20091103</v>
      </c>
      <c r="N83">
        <v>54.8</v>
      </c>
      <c r="P83" s="3">
        <v>38717</v>
      </c>
      <c r="Q83">
        <v>50.5</v>
      </c>
      <c r="R83">
        <v>20060102</v>
      </c>
      <c r="S83">
        <v>53.1</v>
      </c>
      <c r="U83" s="3">
        <v>37955</v>
      </c>
      <c r="V83">
        <v>14</v>
      </c>
      <c r="W83" t="s">
        <v>22</v>
      </c>
      <c r="X83" t="s">
        <v>22</v>
      </c>
      <c r="Z83" s="3">
        <v>39478</v>
      </c>
      <c r="AA83">
        <v>46.9</v>
      </c>
      <c r="AB83" t="s">
        <v>22</v>
      </c>
      <c r="AC83" t="s">
        <v>22</v>
      </c>
      <c r="AE83" s="3">
        <v>37955</v>
      </c>
      <c r="AF83">
        <v>18</v>
      </c>
      <c r="AG83" t="s">
        <v>22</v>
      </c>
      <c r="AH83" t="s">
        <v>22</v>
      </c>
      <c r="AJ83" s="3">
        <v>40951</v>
      </c>
      <c r="AK83">
        <v>115.7</v>
      </c>
      <c r="AL83" t="s">
        <v>22</v>
      </c>
      <c r="AM83" t="s">
        <v>22</v>
      </c>
      <c r="AO83" s="3">
        <v>37164</v>
      </c>
      <c r="AP83">
        <v>1.4</v>
      </c>
      <c r="AQ83" t="s">
        <v>22</v>
      </c>
      <c r="AR83" t="s">
        <v>22</v>
      </c>
      <c r="AT83" s="3">
        <v>42094</v>
      </c>
      <c r="AU83">
        <v>-5.2</v>
      </c>
      <c r="AV83">
        <v>20150527</v>
      </c>
      <c r="AW83">
        <v>-4.4000000000000004</v>
      </c>
      <c r="AY83" s="3">
        <v>37164</v>
      </c>
      <c r="AZ83">
        <v>0.7</v>
      </c>
      <c r="BA83" t="s">
        <v>22</v>
      </c>
      <c r="BB83" t="s">
        <v>22</v>
      </c>
      <c r="BD83" s="3">
        <v>38837</v>
      </c>
      <c r="BE83">
        <v>1.4</v>
      </c>
      <c r="BF83" t="s">
        <v>22</v>
      </c>
      <c r="BG83" t="s">
        <v>22</v>
      </c>
      <c r="BI83" s="3">
        <v>42094</v>
      </c>
      <c r="BJ83">
        <v>0.8</v>
      </c>
      <c r="BK83">
        <v>20150602</v>
      </c>
      <c r="BL83">
        <v>0.9</v>
      </c>
      <c r="BN83" s="3">
        <v>37164</v>
      </c>
      <c r="BO83">
        <v>0.5</v>
      </c>
      <c r="BP83">
        <v>20011030</v>
      </c>
      <c r="BQ83">
        <v>-4.3</v>
      </c>
      <c r="BS83" s="3">
        <v>37164</v>
      </c>
      <c r="BT83">
        <v>-0.1</v>
      </c>
      <c r="BU83">
        <v>20011108</v>
      </c>
      <c r="BV83">
        <v>-1</v>
      </c>
      <c r="BX83" s="3">
        <v>37164</v>
      </c>
      <c r="BY83">
        <v>2.2999999999999998</v>
      </c>
      <c r="BZ83" t="s">
        <v>22</v>
      </c>
      <c r="CA83" t="s">
        <v>22</v>
      </c>
      <c r="CC83" s="3">
        <v>37164</v>
      </c>
      <c r="CD83">
        <v>-0.11</v>
      </c>
      <c r="CE83" t="s">
        <v>22</v>
      </c>
      <c r="CF83" t="s">
        <v>22</v>
      </c>
      <c r="CH83" s="3">
        <v>37164</v>
      </c>
      <c r="CI83">
        <v>0.2</v>
      </c>
      <c r="CJ83" t="s">
        <v>22</v>
      </c>
      <c r="CK83" t="s">
        <v>22</v>
      </c>
      <c r="CM83" s="3">
        <v>37164</v>
      </c>
      <c r="CN83">
        <v>-16.2</v>
      </c>
      <c r="CO83">
        <v>20011010</v>
      </c>
      <c r="CP83">
        <v>-48.5</v>
      </c>
    </row>
    <row r="84" spans="1:94" x14ac:dyDescent="0.25">
      <c r="A84" s="3">
        <v>38656</v>
      </c>
      <c r="B84">
        <v>-1370</v>
      </c>
      <c r="C84">
        <v>20051205</v>
      </c>
      <c r="D84">
        <v>-1332</v>
      </c>
      <c r="F84" s="3">
        <v>37195</v>
      </c>
      <c r="G84">
        <v>-2.7</v>
      </c>
      <c r="H84" t="s">
        <v>22</v>
      </c>
      <c r="I84" t="s">
        <v>22</v>
      </c>
      <c r="K84" s="3">
        <v>40147</v>
      </c>
      <c r="L84">
        <v>52.2</v>
      </c>
      <c r="M84">
        <v>20091202</v>
      </c>
      <c r="N84">
        <v>52.5</v>
      </c>
      <c r="P84" s="3">
        <v>38748</v>
      </c>
      <c r="Q84">
        <v>49.9</v>
      </c>
      <c r="R84">
        <v>20060131</v>
      </c>
      <c r="S84">
        <v>50.2</v>
      </c>
      <c r="U84" s="3">
        <v>37986</v>
      </c>
      <c r="V84">
        <v>14</v>
      </c>
      <c r="W84" t="s">
        <v>22</v>
      </c>
      <c r="X84" t="s">
        <v>22</v>
      </c>
      <c r="Z84" s="3">
        <v>39507</v>
      </c>
      <c r="AA84">
        <v>52.2</v>
      </c>
      <c r="AB84" t="s">
        <v>22</v>
      </c>
      <c r="AC84" t="s">
        <v>22</v>
      </c>
      <c r="AE84" s="3">
        <v>37986</v>
      </c>
      <c r="AF84">
        <v>15</v>
      </c>
      <c r="AG84" t="s">
        <v>22</v>
      </c>
      <c r="AH84" t="s">
        <v>22</v>
      </c>
      <c r="AJ84" s="3">
        <v>40958</v>
      </c>
      <c r="AK84">
        <v>113.4</v>
      </c>
      <c r="AL84" t="s">
        <v>22</v>
      </c>
      <c r="AM84" t="s">
        <v>22</v>
      </c>
      <c r="AO84" s="3">
        <v>37195</v>
      </c>
      <c r="AP84">
        <v>0.2</v>
      </c>
      <c r="AQ84" t="s">
        <v>22</v>
      </c>
      <c r="AR84" t="s">
        <v>22</v>
      </c>
      <c r="AT84" s="3">
        <v>42185</v>
      </c>
      <c r="AU84">
        <v>-4.2</v>
      </c>
      <c r="AV84">
        <v>20150826</v>
      </c>
      <c r="AW84">
        <v>-4</v>
      </c>
      <c r="AY84" s="3">
        <v>37195</v>
      </c>
      <c r="AZ84">
        <v>0.6</v>
      </c>
      <c r="BA84" t="s">
        <v>22</v>
      </c>
      <c r="BB84" t="s">
        <v>22</v>
      </c>
      <c r="BD84" s="3">
        <v>38868</v>
      </c>
      <c r="BE84">
        <v>-2.1</v>
      </c>
      <c r="BF84" t="s">
        <v>22</v>
      </c>
      <c r="BG84" t="s">
        <v>22</v>
      </c>
      <c r="BI84" s="3">
        <v>42185</v>
      </c>
      <c r="BJ84">
        <v>0.3</v>
      </c>
      <c r="BK84">
        <v>20150901</v>
      </c>
      <c r="BL84">
        <v>0.2</v>
      </c>
      <c r="BN84" s="3">
        <v>37195</v>
      </c>
      <c r="BO84">
        <v>-1.2</v>
      </c>
      <c r="BP84">
        <v>20011203</v>
      </c>
      <c r="BQ84">
        <v>1.8</v>
      </c>
      <c r="BS84" s="3">
        <v>37195</v>
      </c>
      <c r="BT84">
        <v>0.5</v>
      </c>
      <c r="BU84">
        <v>20011209</v>
      </c>
      <c r="BV84">
        <v>-2.5</v>
      </c>
      <c r="BX84" s="3">
        <v>37195</v>
      </c>
      <c r="BY84">
        <v>-7.6</v>
      </c>
      <c r="BZ84" t="s">
        <v>22</v>
      </c>
      <c r="CA84" t="s">
        <v>22</v>
      </c>
      <c r="CC84" s="3">
        <v>37195</v>
      </c>
      <c r="CD84">
        <v>-0.08</v>
      </c>
      <c r="CE84" t="s">
        <v>22</v>
      </c>
      <c r="CF84" t="s">
        <v>22</v>
      </c>
      <c r="CH84" s="3">
        <v>37195</v>
      </c>
      <c r="CI84">
        <v>1.3</v>
      </c>
      <c r="CJ84" t="s">
        <v>22</v>
      </c>
      <c r="CK84" t="s">
        <v>22</v>
      </c>
      <c r="CM84" s="3">
        <v>37195</v>
      </c>
      <c r="CN84">
        <v>12.4</v>
      </c>
      <c r="CO84">
        <v>20011107</v>
      </c>
      <c r="CP84">
        <v>17.899999999999999</v>
      </c>
    </row>
    <row r="85" spans="1:94" x14ac:dyDescent="0.25">
      <c r="A85" s="3">
        <v>38686</v>
      </c>
      <c r="B85">
        <v>-2120</v>
      </c>
      <c r="C85">
        <v>20060109</v>
      </c>
      <c r="D85">
        <v>-2469</v>
      </c>
      <c r="F85" s="3">
        <v>37225</v>
      </c>
      <c r="G85">
        <v>-0.7</v>
      </c>
      <c r="H85" t="s">
        <v>22</v>
      </c>
      <c r="I85" t="s">
        <v>22</v>
      </c>
      <c r="K85" s="3">
        <v>40178</v>
      </c>
      <c r="L85">
        <v>50.1</v>
      </c>
      <c r="M85">
        <v>20100105</v>
      </c>
      <c r="N85">
        <v>50</v>
      </c>
      <c r="P85" s="3">
        <v>38776</v>
      </c>
      <c r="Q85">
        <v>48.3</v>
      </c>
      <c r="R85">
        <v>20060228</v>
      </c>
      <c r="S85">
        <v>46.7</v>
      </c>
      <c r="U85" s="3">
        <v>38017</v>
      </c>
      <c r="V85">
        <v>13</v>
      </c>
      <c r="W85" t="s">
        <v>22</v>
      </c>
      <c r="X85" t="s">
        <v>22</v>
      </c>
      <c r="Z85" s="3">
        <v>39538</v>
      </c>
      <c r="AA85">
        <v>52.6</v>
      </c>
      <c r="AB85" t="s">
        <v>22</v>
      </c>
      <c r="AC85" t="s">
        <v>22</v>
      </c>
      <c r="AE85" s="3">
        <v>38017</v>
      </c>
      <c r="AF85">
        <v>11</v>
      </c>
      <c r="AG85" t="s">
        <v>22</v>
      </c>
      <c r="AH85" t="s">
        <v>22</v>
      </c>
      <c r="AJ85" s="3">
        <v>40965</v>
      </c>
      <c r="AK85">
        <v>113.5</v>
      </c>
      <c r="AL85" t="s">
        <v>22</v>
      </c>
      <c r="AM85" t="s">
        <v>22</v>
      </c>
      <c r="AO85" s="3">
        <v>37225</v>
      </c>
      <c r="AP85">
        <v>2.2000000000000002</v>
      </c>
      <c r="AQ85" t="s">
        <v>22</v>
      </c>
      <c r="AR85" t="s">
        <v>22</v>
      </c>
      <c r="AT85" s="3">
        <v>42277</v>
      </c>
      <c r="AU85">
        <v>-8.5</v>
      </c>
      <c r="AV85">
        <v>20151125</v>
      </c>
      <c r="AW85">
        <v>-9.1999999999999993</v>
      </c>
      <c r="AY85" s="3">
        <v>37225</v>
      </c>
      <c r="AZ85">
        <v>1</v>
      </c>
      <c r="BA85" t="s">
        <v>22</v>
      </c>
      <c r="BB85" t="s">
        <v>22</v>
      </c>
      <c r="BD85" s="3">
        <v>38898</v>
      </c>
      <c r="BE85">
        <v>3.5</v>
      </c>
      <c r="BF85" t="s">
        <v>22</v>
      </c>
      <c r="BG85" t="s">
        <v>22</v>
      </c>
      <c r="BI85" s="3">
        <v>42277</v>
      </c>
      <c r="BJ85">
        <v>1</v>
      </c>
      <c r="BK85">
        <v>20151201</v>
      </c>
      <c r="BL85">
        <v>0.9</v>
      </c>
      <c r="BN85" s="3">
        <v>37225</v>
      </c>
      <c r="BO85">
        <v>-0.5</v>
      </c>
      <c r="BP85">
        <v>20020106</v>
      </c>
      <c r="BQ85">
        <v>-9.1</v>
      </c>
      <c r="BS85" s="3">
        <v>37225</v>
      </c>
      <c r="BT85">
        <v>-0.9</v>
      </c>
      <c r="BU85">
        <v>20020120</v>
      </c>
      <c r="BV85">
        <v>-0.3</v>
      </c>
      <c r="BX85" s="3">
        <v>37225</v>
      </c>
      <c r="BY85">
        <v>2.5</v>
      </c>
      <c r="BZ85" t="s">
        <v>22</v>
      </c>
      <c r="CA85" t="s">
        <v>22</v>
      </c>
      <c r="CC85" s="3">
        <v>37225</v>
      </c>
      <c r="CD85">
        <v>-0.09</v>
      </c>
      <c r="CE85" t="s">
        <v>22</v>
      </c>
      <c r="CF85" t="s">
        <v>22</v>
      </c>
      <c r="CH85" s="3">
        <v>37225</v>
      </c>
      <c r="CI85">
        <v>0.6</v>
      </c>
      <c r="CJ85" t="s">
        <v>22</v>
      </c>
      <c r="CK85" t="s">
        <v>22</v>
      </c>
      <c r="CM85" s="3">
        <v>37225</v>
      </c>
      <c r="CN85">
        <v>31.1</v>
      </c>
      <c r="CO85">
        <v>20011213</v>
      </c>
      <c r="CP85">
        <v>4.0999999999999996</v>
      </c>
    </row>
    <row r="86" spans="1:94" x14ac:dyDescent="0.25">
      <c r="A86" s="3">
        <v>38717</v>
      </c>
      <c r="B86">
        <v>-781</v>
      </c>
      <c r="C86">
        <v>20060202</v>
      </c>
      <c r="D86">
        <v>-1168</v>
      </c>
      <c r="F86" s="3">
        <v>37256</v>
      </c>
      <c r="G86">
        <v>0.2</v>
      </c>
      <c r="H86" t="s">
        <v>22</v>
      </c>
      <c r="I86" t="s">
        <v>22</v>
      </c>
      <c r="K86" s="3">
        <v>40209</v>
      </c>
      <c r="L86">
        <v>46.6</v>
      </c>
      <c r="M86">
        <v>20100202</v>
      </c>
      <c r="N86">
        <v>47.4</v>
      </c>
      <c r="P86" s="3">
        <v>38807</v>
      </c>
      <c r="Q86">
        <v>52.9</v>
      </c>
      <c r="R86">
        <v>20060402</v>
      </c>
      <c r="S86">
        <v>53.2</v>
      </c>
      <c r="U86" s="3">
        <v>38046</v>
      </c>
      <c r="V86">
        <v>12</v>
      </c>
      <c r="W86" t="s">
        <v>22</v>
      </c>
      <c r="X86" t="s">
        <v>22</v>
      </c>
      <c r="Z86" s="3">
        <v>39568</v>
      </c>
      <c r="AA86">
        <v>52.5</v>
      </c>
      <c r="AB86" t="s">
        <v>22</v>
      </c>
      <c r="AC86" t="s">
        <v>22</v>
      </c>
      <c r="AE86" s="3">
        <v>38046</v>
      </c>
      <c r="AF86">
        <v>14</v>
      </c>
      <c r="AG86" t="s">
        <v>22</v>
      </c>
      <c r="AH86" t="s">
        <v>22</v>
      </c>
      <c r="AJ86" s="3">
        <v>40972</v>
      </c>
      <c r="AK86">
        <v>110.3</v>
      </c>
      <c r="AL86" t="s">
        <v>22</v>
      </c>
      <c r="AM86" t="s">
        <v>22</v>
      </c>
      <c r="AO86" s="3">
        <v>37256</v>
      </c>
      <c r="AP86">
        <v>4.9000000000000004</v>
      </c>
      <c r="AQ86" t="s">
        <v>22</v>
      </c>
      <c r="AR86" t="s">
        <v>22</v>
      </c>
      <c r="AT86" s="3">
        <v>42369</v>
      </c>
      <c r="AU86">
        <v>1.8</v>
      </c>
      <c r="AV86">
        <v>20160224</v>
      </c>
      <c r="AW86">
        <v>0.8</v>
      </c>
      <c r="AY86" s="3">
        <v>37256</v>
      </c>
      <c r="AZ86">
        <v>0.6</v>
      </c>
      <c r="BA86" t="s">
        <v>22</v>
      </c>
      <c r="BB86" t="s">
        <v>22</v>
      </c>
      <c r="BD86" s="3">
        <v>38929</v>
      </c>
      <c r="BE86">
        <v>2.7</v>
      </c>
      <c r="BF86" t="s">
        <v>22</v>
      </c>
      <c r="BG86" t="s">
        <v>22</v>
      </c>
      <c r="BI86" s="3">
        <v>42369</v>
      </c>
      <c r="BJ86">
        <v>0.7</v>
      </c>
      <c r="BK86">
        <v>20160301</v>
      </c>
      <c r="BL86">
        <v>0.6</v>
      </c>
      <c r="BN86" s="3">
        <v>37256</v>
      </c>
      <c r="BO86">
        <v>-1.7</v>
      </c>
      <c r="BP86">
        <v>20020201</v>
      </c>
      <c r="BQ86">
        <v>-7.3</v>
      </c>
      <c r="BS86" s="3">
        <v>37256</v>
      </c>
      <c r="BT86">
        <v>1.8</v>
      </c>
      <c r="BU86">
        <v>20020211</v>
      </c>
      <c r="BV86">
        <v>4.0999999999999996</v>
      </c>
      <c r="BX86" s="3">
        <v>37256</v>
      </c>
      <c r="BY86">
        <v>4.7</v>
      </c>
      <c r="BZ86" t="s">
        <v>22</v>
      </c>
      <c r="CA86" t="s">
        <v>22</v>
      </c>
      <c r="CC86" s="3">
        <v>37256</v>
      </c>
      <c r="CD86">
        <v>0.25</v>
      </c>
      <c r="CE86" t="s">
        <v>22</v>
      </c>
      <c r="CF86" t="s">
        <v>22</v>
      </c>
      <c r="CH86" s="3">
        <v>37256</v>
      </c>
      <c r="CI86">
        <v>1.1000000000000001</v>
      </c>
      <c r="CJ86" t="s">
        <v>22</v>
      </c>
      <c r="CK86" t="s">
        <v>22</v>
      </c>
      <c r="CM86" s="3">
        <v>37256</v>
      </c>
      <c r="CN86">
        <v>-9.9</v>
      </c>
      <c r="CO86">
        <v>20020116</v>
      </c>
      <c r="CP86">
        <v>-8.5</v>
      </c>
    </row>
    <row r="87" spans="1:94" x14ac:dyDescent="0.25">
      <c r="A87" s="3">
        <v>38748</v>
      </c>
      <c r="B87">
        <v>-2465</v>
      </c>
      <c r="C87">
        <v>20060302</v>
      </c>
      <c r="D87">
        <v>-2690</v>
      </c>
      <c r="F87" s="3">
        <v>37287</v>
      </c>
      <c r="G87">
        <v>2</v>
      </c>
      <c r="H87" t="s">
        <v>22</v>
      </c>
      <c r="I87" t="s">
        <v>22</v>
      </c>
      <c r="K87" s="3">
        <v>40237</v>
      </c>
      <c r="L87">
        <v>47.9</v>
      </c>
      <c r="M87">
        <v>20100302</v>
      </c>
      <c r="N87">
        <v>48.3</v>
      </c>
      <c r="P87" s="3">
        <v>38837</v>
      </c>
      <c r="Q87">
        <v>51.2</v>
      </c>
      <c r="R87">
        <v>20060430</v>
      </c>
      <c r="S87">
        <v>50.3</v>
      </c>
      <c r="U87" s="3">
        <v>38077</v>
      </c>
      <c r="V87">
        <v>15</v>
      </c>
      <c r="W87" t="s">
        <v>22</v>
      </c>
      <c r="X87" t="s">
        <v>22</v>
      </c>
      <c r="Z87" s="3">
        <v>39599</v>
      </c>
      <c r="AA87">
        <v>50.9</v>
      </c>
      <c r="AB87" t="s">
        <v>22</v>
      </c>
      <c r="AC87" t="s">
        <v>22</v>
      </c>
      <c r="AE87" s="3">
        <v>38077</v>
      </c>
      <c r="AF87">
        <v>16</v>
      </c>
      <c r="AG87" t="s">
        <v>22</v>
      </c>
      <c r="AH87" t="s">
        <v>22</v>
      </c>
      <c r="AJ87" s="3">
        <v>40979</v>
      </c>
      <c r="AK87">
        <v>115.6</v>
      </c>
      <c r="AL87" t="s">
        <v>22</v>
      </c>
      <c r="AM87" t="s">
        <v>22</v>
      </c>
      <c r="AO87" s="3">
        <v>37287</v>
      </c>
      <c r="AP87">
        <v>-1</v>
      </c>
      <c r="AQ87" t="s">
        <v>22</v>
      </c>
      <c r="AR87" t="s">
        <v>22</v>
      </c>
      <c r="AT87" s="3">
        <v>42460</v>
      </c>
      <c r="AU87">
        <v>-5.2</v>
      </c>
      <c r="AV87">
        <v>20160525</v>
      </c>
      <c r="AW87">
        <v>-5.2</v>
      </c>
      <c r="AY87" s="3">
        <v>37287</v>
      </c>
      <c r="AZ87">
        <v>0.8</v>
      </c>
      <c r="BA87" t="s">
        <v>22</v>
      </c>
      <c r="BB87" t="s">
        <v>22</v>
      </c>
      <c r="BD87" s="3">
        <v>38960</v>
      </c>
      <c r="BE87">
        <v>-0.5</v>
      </c>
      <c r="BF87" t="s">
        <v>22</v>
      </c>
      <c r="BG87" t="s">
        <v>22</v>
      </c>
      <c r="BI87" s="3">
        <v>42460</v>
      </c>
      <c r="BJ87">
        <v>1.1000000000000001</v>
      </c>
      <c r="BK87">
        <v>20160531</v>
      </c>
      <c r="BL87">
        <v>1.1000000000000001</v>
      </c>
      <c r="BN87" s="3">
        <v>37287</v>
      </c>
      <c r="BO87">
        <v>-1.1000000000000001</v>
      </c>
      <c r="BP87">
        <v>20020304</v>
      </c>
      <c r="BQ87">
        <v>2.8</v>
      </c>
      <c r="BS87" s="3">
        <v>37287</v>
      </c>
      <c r="BT87">
        <v>4</v>
      </c>
      <c r="BU87">
        <v>20020311</v>
      </c>
      <c r="BV87">
        <v>1.5</v>
      </c>
      <c r="BX87" s="3">
        <v>37287</v>
      </c>
      <c r="BY87">
        <v>3.1</v>
      </c>
      <c r="BZ87" t="s">
        <v>22</v>
      </c>
      <c r="CA87" t="s">
        <v>22</v>
      </c>
      <c r="CC87" s="3">
        <v>37287</v>
      </c>
      <c r="CD87">
        <v>-0.02</v>
      </c>
      <c r="CE87" t="s">
        <v>22</v>
      </c>
      <c r="CF87" t="s">
        <v>22</v>
      </c>
      <c r="CH87" s="3">
        <v>37287</v>
      </c>
      <c r="CI87">
        <v>1.3</v>
      </c>
      <c r="CJ87" t="s">
        <v>22</v>
      </c>
      <c r="CK87" t="s">
        <v>22</v>
      </c>
      <c r="CM87" s="3">
        <v>37287</v>
      </c>
      <c r="CN87">
        <v>26.5</v>
      </c>
      <c r="CO87">
        <v>20020213</v>
      </c>
      <c r="CP87">
        <v>101.8</v>
      </c>
    </row>
    <row r="88" spans="1:94" x14ac:dyDescent="0.25">
      <c r="A88" s="3">
        <v>38776</v>
      </c>
      <c r="B88">
        <v>-727</v>
      </c>
      <c r="C88">
        <v>20060402</v>
      </c>
      <c r="D88">
        <v>-595</v>
      </c>
      <c r="F88" s="3">
        <v>37315</v>
      </c>
      <c r="G88">
        <v>1.3</v>
      </c>
      <c r="H88" t="s">
        <v>22</v>
      </c>
      <c r="I88" t="s">
        <v>22</v>
      </c>
      <c r="K88" s="3">
        <v>40268</v>
      </c>
      <c r="L88">
        <v>48.9</v>
      </c>
      <c r="M88">
        <v>20100406</v>
      </c>
      <c r="N88">
        <v>48.4</v>
      </c>
      <c r="P88" s="3">
        <v>38868</v>
      </c>
      <c r="Q88">
        <v>48.4</v>
      </c>
      <c r="R88">
        <v>20060531</v>
      </c>
      <c r="S88">
        <v>48.9</v>
      </c>
      <c r="U88" s="3">
        <v>38107</v>
      </c>
      <c r="V88">
        <v>11</v>
      </c>
      <c r="W88" t="s">
        <v>22</v>
      </c>
      <c r="X88" t="s">
        <v>22</v>
      </c>
      <c r="Z88" s="3">
        <v>39629</v>
      </c>
      <c r="AA88">
        <v>46.9</v>
      </c>
      <c r="AB88" t="s">
        <v>22</v>
      </c>
      <c r="AC88" t="s">
        <v>22</v>
      </c>
      <c r="AE88" s="3">
        <v>38107</v>
      </c>
      <c r="AF88">
        <v>17</v>
      </c>
      <c r="AG88" t="s">
        <v>22</v>
      </c>
      <c r="AH88" t="s">
        <v>22</v>
      </c>
      <c r="AJ88" s="3">
        <v>40986</v>
      </c>
      <c r="AK88">
        <v>109.7</v>
      </c>
      <c r="AL88" t="s">
        <v>22</v>
      </c>
      <c r="AM88" t="s">
        <v>22</v>
      </c>
      <c r="AO88" s="3">
        <v>37315</v>
      </c>
      <c r="AP88">
        <v>-1</v>
      </c>
      <c r="AQ88" t="s">
        <v>22</v>
      </c>
      <c r="AR88" t="s">
        <v>22</v>
      </c>
      <c r="AT88" s="3">
        <v>42551</v>
      </c>
      <c r="AU88" t="s">
        <v>22</v>
      </c>
      <c r="AV88">
        <v>20160824</v>
      </c>
      <c r="AW88" t="s">
        <v>22</v>
      </c>
      <c r="AY88" s="3">
        <v>37315</v>
      </c>
      <c r="AZ88">
        <v>1</v>
      </c>
      <c r="BA88" t="s">
        <v>22</v>
      </c>
      <c r="BB88" t="s">
        <v>22</v>
      </c>
      <c r="BD88" s="3">
        <v>38990</v>
      </c>
      <c r="BE88">
        <v>1.3</v>
      </c>
      <c r="BF88" t="s">
        <v>22</v>
      </c>
      <c r="BG88" t="s">
        <v>22</v>
      </c>
      <c r="BI88" s="3">
        <v>42551</v>
      </c>
      <c r="BJ88" t="s">
        <v>22</v>
      </c>
      <c r="BK88">
        <v>20160906</v>
      </c>
      <c r="BL88" t="s">
        <v>22</v>
      </c>
      <c r="BN88" s="3">
        <v>37315</v>
      </c>
      <c r="BO88">
        <v>-3.3</v>
      </c>
      <c r="BP88">
        <v>20020402</v>
      </c>
      <c r="BQ88">
        <v>-3.7</v>
      </c>
      <c r="BS88" s="3">
        <v>37315</v>
      </c>
      <c r="BT88">
        <v>-4.5999999999999996</v>
      </c>
      <c r="BU88">
        <v>20020411</v>
      </c>
      <c r="BV88">
        <v>-7.2</v>
      </c>
      <c r="BX88" s="3">
        <v>37315</v>
      </c>
      <c r="BY88">
        <v>3.3</v>
      </c>
      <c r="BZ88" t="s">
        <v>22</v>
      </c>
      <c r="CA88" t="s">
        <v>22</v>
      </c>
      <c r="CC88" s="3">
        <v>37315</v>
      </c>
      <c r="CD88">
        <v>0.15</v>
      </c>
      <c r="CE88" t="s">
        <v>22</v>
      </c>
      <c r="CF88" t="s">
        <v>22</v>
      </c>
      <c r="CH88" s="3">
        <v>37315</v>
      </c>
      <c r="CI88">
        <v>-0.3</v>
      </c>
      <c r="CJ88" t="s">
        <v>22</v>
      </c>
      <c r="CK88" t="s">
        <v>22</v>
      </c>
      <c r="CM88" s="3">
        <v>37315</v>
      </c>
      <c r="CN88">
        <v>32.799999999999997</v>
      </c>
      <c r="CO88">
        <v>20020313</v>
      </c>
      <c r="CP88">
        <v>20.399999999999999</v>
      </c>
    </row>
    <row r="89" spans="1:94" x14ac:dyDescent="0.25">
      <c r="A89" s="3">
        <v>38807</v>
      </c>
      <c r="B89">
        <v>-1464</v>
      </c>
      <c r="C89">
        <v>20060504</v>
      </c>
      <c r="D89">
        <v>-1545</v>
      </c>
      <c r="F89" s="3">
        <v>37346</v>
      </c>
      <c r="G89">
        <v>4.5</v>
      </c>
      <c r="H89" t="s">
        <v>22</v>
      </c>
      <c r="I89" t="s">
        <v>22</v>
      </c>
      <c r="K89" s="3">
        <v>40298</v>
      </c>
      <c r="L89">
        <v>52.3</v>
      </c>
      <c r="M89">
        <v>20100504</v>
      </c>
      <c r="N89">
        <v>52.3</v>
      </c>
      <c r="P89" s="3">
        <v>38898</v>
      </c>
      <c r="Q89">
        <v>55</v>
      </c>
      <c r="R89">
        <v>20060702</v>
      </c>
      <c r="S89">
        <v>54.5</v>
      </c>
      <c r="U89" s="3">
        <v>38138</v>
      </c>
      <c r="V89">
        <v>10</v>
      </c>
      <c r="W89" t="s">
        <v>22</v>
      </c>
      <c r="X89" t="s">
        <v>22</v>
      </c>
      <c r="Z89" s="3">
        <v>39660</v>
      </c>
      <c r="AA89">
        <v>46.6</v>
      </c>
      <c r="AB89" t="s">
        <v>22</v>
      </c>
      <c r="AC89" t="s">
        <v>22</v>
      </c>
      <c r="AE89" s="3">
        <v>38138</v>
      </c>
      <c r="AF89">
        <v>15</v>
      </c>
      <c r="AG89" t="s">
        <v>22</v>
      </c>
      <c r="AH89" t="s">
        <v>22</v>
      </c>
      <c r="AJ89" s="3">
        <v>40993</v>
      </c>
      <c r="AK89">
        <v>110.6</v>
      </c>
      <c r="AL89" t="s">
        <v>22</v>
      </c>
      <c r="AM89" t="s">
        <v>22</v>
      </c>
      <c r="AO89" s="3">
        <v>37346</v>
      </c>
      <c r="AP89">
        <v>-2.1</v>
      </c>
      <c r="AQ89" t="s">
        <v>22</v>
      </c>
      <c r="AR89" t="s">
        <v>22</v>
      </c>
      <c r="AY89" s="3">
        <v>37346</v>
      </c>
      <c r="AZ89">
        <v>0.9</v>
      </c>
      <c r="BA89" t="s">
        <v>22</v>
      </c>
      <c r="BB89" t="s">
        <v>22</v>
      </c>
      <c r="BD89" s="3">
        <v>39021</v>
      </c>
      <c r="BE89">
        <v>4.2</v>
      </c>
      <c r="BF89">
        <v>20061105</v>
      </c>
      <c r="BG89">
        <v>5.8</v>
      </c>
      <c r="BN89" s="3">
        <v>37346</v>
      </c>
      <c r="BO89">
        <v>7.2</v>
      </c>
      <c r="BP89">
        <v>20020501</v>
      </c>
      <c r="BQ89">
        <v>7.6</v>
      </c>
      <c r="BS89" s="3">
        <v>37346</v>
      </c>
      <c r="BT89">
        <v>0.1</v>
      </c>
      <c r="BU89">
        <v>20020509</v>
      </c>
      <c r="BV89">
        <v>-1.2</v>
      </c>
      <c r="BX89" s="3">
        <v>37346</v>
      </c>
      <c r="BY89">
        <v>3.6</v>
      </c>
      <c r="BZ89" t="s">
        <v>22</v>
      </c>
      <c r="CA89" t="s">
        <v>22</v>
      </c>
      <c r="CC89" s="3">
        <v>37346</v>
      </c>
      <c r="CD89">
        <v>0.06</v>
      </c>
      <c r="CE89" t="s">
        <v>22</v>
      </c>
      <c r="CF89" t="s">
        <v>22</v>
      </c>
      <c r="CH89" s="3">
        <v>37346</v>
      </c>
      <c r="CI89">
        <v>0.7</v>
      </c>
      <c r="CJ89" t="s">
        <v>22</v>
      </c>
      <c r="CK89" t="s">
        <v>22</v>
      </c>
      <c r="CM89" s="3">
        <v>37346</v>
      </c>
      <c r="CN89">
        <v>1.1000000000000001</v>
      </c>
      <c r="CO89" t="s">
        <v>22</v>
      </c>
      <c r="CP89" t="s">
        <v>22</v>
      </c>
    </row>
    <row r="90" spans="1:94" x14ac:dyDescent="0.25">
      <c r="A90" s="3">
        <v>38837</v>
      </c>
      <c r="B90">
        <v>-1293</v>
      </c>
      <c r="C90">
        <v>20060530</v>
      </c>
      <c r="D90">
        <v>-1093</v>
      </c>
      <c r="F90" s="3">
        <v>37376</v>
      </c>
      <c r="G90">
        <v>2.1</v>
      </c>
      <c r="H90" t="s">
        <v>22</v>
      </c>
      <c r="I90" t="s">
        <v>22</v>
      </c>
      <c r="K90" s="3">
        <v>40329</v>
      </c>
      <c r="L90">
        <v>47.5</v>
      </c>
      <c r="M90">
        <v>20100602</v>
      </c>
      <c r="N90">
        <v>47.5</v>
      </c>
      <c r="P90" s="3">
        <v>38929</v>
      </c>
      <c r="Q90">
        <v>49</v>
      </c>
      <c r="R90">
        <v>20060731</v>
      </c>
      <c r="S90">
        <v>49.7</v>
      </c>
      <c r="U90" s="3">
        <v>38168</v>
      </c>
      <c r="V90">
        <v>11</v>
      </c>
      <c r="W90" t="s">
        <v>22</v>
      </c>
      <c r="X90" t="s">
        <v>22</v>
      </c>
      <c r="Z90" s="3">
        <v>39691</v>
      </c>
      <c r="AA90">
        <v>45.9</v>
      </c>
      <c r="AB90" t="s">
        <v>22</v>
      </c>
      <c r="AC90" t="s">
        <v>22</v>
      </c>
      <c r="AE90" s="3">
        <v>38168</v>
      </c>
      <c r="AF90">
        <v>17</v>
      </c>
      <c r="AG90" t="s">
        <v>22</v>
      </c>
      <c r="AH90" t="s">
        <v>22</v>
      </c>
      <c r="AJ90" s="3">
        <v>41000</v>
      </c>
      <c r="AK90">
        <v>108.7</v>
      </c>
      <c r="AL90" t="s">
        <v>22</v>
      </c>
      <c r="AM90" t="s">
        <v>22</v>
      </c>
      <c r="AO90" s="3">
        <v>37376</v>
      </c>
      <c r="AP90">
        <v>1.8</v>
      </c>
      <c r="AQ90" t="s">
        <v>22</v>
      </c>
      <c r="AR90" t="s">
        <v>22</v>
      </c>
      <c r="AY90" s="3">
        <v>37376</v>
      </c>
      <c r="AZ90">
        <v>1</v>
      </c>
      <c r="BA90" t="s">
        <v>22</v>
      </c>
      <c r="BB90" t="s">
        <v>22</v>
      </c>
      <c r="BD90" s="3">
        <v>39051</v>
      </c>
      <c r="BE90">
        <v>-3.5</v>
      </c>
      <c r="BF90">
        <v>20061203</v>
      </c>
      <c r="BG90">
        <v>-3.8</v>
      </c>
      <c r="BN90" s="3">
        <v>37376</v>
      </c>
      <c r="BO90">
        <v>7.8</v>
      </c>
      <c r="BP90">
        <v>20020602</v>
      </c>
      <c r="BQ90">
        <v>5.3</v>
      </c>
      <c r="BS90" s="3">
        <v>37376</v>
      </c>
      <c r="BT90">
        <v>-1.5</v>
      </c>
      <c r="BU90">
        <v>20020610</v>
      </c>
      <c r="BV90">
        <v>2.2999999999999998</v>
      </c>
      <c r="BX90" s="3">
        <v>37376</v>
      </c>
      <c r="BY90">
        <v>-5.3</v>
      </c>
      <c r="BZ90" t="s">
        <v>22</v>
      </c>
      <c r="CA90" t="s">
        <v>22</v>
      </c>
      <c r="CC90" s="3">
        <v>37376</v>
      </c>
      <c r="CD90">
        <v>-0.1</v>
      </c>
      <c r="CE90" t="s">
        <v>22</v>
      </c>
      <c r="CF90" t="s">
        <v>22</v>
      </c>
      <c r="CH90" s="3">
        <v>37376</v>
      </c>
      <c r="CI90">
        <v>0.8</v>
      </c>
      <c r="CJ90" t="s">
        <v>22</v>
      </c>
      <c r="CK90" t="s">
        <v>22</v>
      </c>
      <c r="CM90" s="3">
        <v>37376</v>
      </c>
      <c r="CN90">
        <v>-0.9</v>
      </c>
      <c r="CO90">
        <v>20020508</v>
      </c>
      <c r="CP90">
        <v>-43.5</v>
      </c>
    </row>
    <row r="91" spans="1:94" x14ac:dyDescent="0.25">
      <c r="A91" s="3">
        <v>38868</v>
      </c>
      <c r="B91">
        <v>-2659</v>
      </c>
      <c r="C91">
        <v>20060713</v>
      </c>
      <c r="D91">
        <v>-2266</v>
      </c>
      <c r="F91" s="3">
        <v>37407</v>
      </c>
      <c r="G91">
        <v>-3</v>
      </c>
      <c r="H91" t="s">
        <v>22</v>
      </c>
      <c r="I91" t="s">
        <v>22</v>
      </c>
      <c r="K91" s="3">
        <v>40359</v>
      </c>
      <c r="L91">
        <v>48.8</v>
      </c>
      <c r="M91">
        <v>20100704</v>
      </c>
      <c r="N91">
        <v>48.8</v>
      </c>
      <c r="P91" s="3">
        <v>38960</v>
      </c>
      <c r="Q91">
        <v>49.5</v>
      </c>
      <c r="R91">
        <v>20060831</v>
      </c>
      <c r="S91">
        <v>52.1</v>
      </c>
      <c r="U91" s="3">
        <v>38199</v>
      </c>
      <c r="V91">
        <v>11</v>
      </c>
      <c r="W91" t="s">
        <v>22</v>
      </c>
      <c r="X91" t="s">
        <v>22</v>
      </c>
      <c r="Z91" s="3">
        <v>39721</v>
      </c>
      <c r="AA91">
        <v>45.7</v>
      </c>
      <c r="AB91" t="s">
        <v>22</v>
      </c>
      <c r="AC91" t="s">
        <v>22</v>
      </c>
      <c r="AE91" s="3">
        <v>38199</v>
      </c>
      <c r="AF91">
        <v>15</v>
      </c>
      <c r="AG91" t="s">
        <v>22</v>
      </c>
      <c r="AH91" t="s">
        <v>22</v>
      </c>
      <c r="AJ91" s="3">
        <v>41007</v>
      </c>
      <c r="AK91">
        <v>110</v>
      </c>
      <c r="AL91" t="s">
        <v>22</v>
      </c>
      <c r="AM91" t="s">
        <v>22</v>
      </c>
      <c r="AO91" s="3">
        <v>37407</v>
      </c>
      <c r="AP91">
        <v>2.2000000000000002</v>
      </c>
      <c r="AQ91" t="s">
        <v>22</v>
      </c>
      <c r="AR91" t="s">
        <v>22</v>
      </c>
      <c r="AY91" s="3">
        <v>37407</v>
      </c>
      <c r="AZ91">
        <v>0.7</v>
      </c>
      <c r="BA91" t="s">
        <v>22</v>
      </c>
      <c r="BB91" t="s">
        <v>22</v>
      </c>
      <c r="BD91" s="3">
        <v>39082</v>
      </c>
      <c r="BE91">
        <v>9.6</v>
      </c>
      <c r="BF91">
        <v>20070107</v>
      </c>
      <c r="BG91">
        <v>12.1</v>
      </c>
      <c r="BN91" s="3">
        <v>37407</v>
      </c>
      <c r="BO91">
        <v>-7.6</v>
      </c>
      <c r="BP91">
        <v>20020702</v>
      </c>
      <c r="BQ91">
        <v>-2.7</v>
      </c>
      <c r="BS91" s="3">
        <v>37407</v>
      </c>
      <c r="BT91">
        <v>2.7</v>
      </c>
      <c r="BU91">
        <v>20020711</v>
      </c>
      <c r="BV91">
        <v>1.1000000000000001</v>
      </c>
      <c r="BX91" s="3">
        <v>37407</v>
      </c>
      <c r="BY91">
        <v>-1.1000000000000001</v>
      </c>
      <c r="BZ91" t="s">
        <v>22</v>
      </c>
      <c r="CA91" t="s">
        <v>22</v>
      </c>
      <c r="CC91" s="3">
        <v>37407</v>
      </c>
      <c r="CD91">
        <v>0.05</v>
      </c>
      <c r="CE91" t="s">
        <v>22</v>
      </c>
      <c r="CF91" t="s">
        <v>22</v>
      </c>
      <c r="CH91" s="3">
        <v>37407</v>
      </c>
      <c r="CI91">
        <v>1.6</v>
      </c>
      <c r="CJ91" t="s">
        <v>22</v>
      </c>
      <c r="CK91" t="s">
        <v>22</v>
      </c>
      <c r="CM91" s="3">
        <v>37407</v>
      </c>
      <c r="CN91">
        <v>13.8</v>
      </c>
      <c r="CO91">
        <v>20020605</v>
      </c>
      <c r="CP91">
        <v>44.4</v>
      </c>
    </row>
    <row r="92" spans="1:94" x14ac:dyDescent="0.25">
      <c r="A92" s="3">
        <v>38898</v>
      </c>
      <c r="B92">
        <v>-835</v>
      </c>
      <c r="C92">
        <v>20060810</v>
      </c>
      <c r="D92">
        <v>-722</v>
      </c>
      <c r="F92" s="3">
        <v>37437</v>
      </c>
      <c r="G92">
        <v>-4.0999999999999996</v>
      </c>
      <c r="H92" t="s">
        <v>22</v>
      </c>
      <c r="I92" t="s">
        <v>22</v>
      </c>
      <c r="K92" s="3">
        <v>40390</v>
      </c>
      <c r="L92">
        <v>46.6</v>
      </c>
      <c r="M92">
        <v>20100803</v>
      </c>
      <c r="N92">
        <v>46.6</v>
      </c>
      <c r="P92" s="3">
        <v>38990</v>
      </c>
      <c r="Q92">
        <v>52.3</v>
      </c>
      <c r="R92">
        <v>20061002</v>
      </c>
      <c r="S92">
        <v>53.5</v>
      </c>
      <c r="U92" s="3">
        <v>38230</v>
      </c>
      <c r="V92">
        <v>10</v>
      </c>
      <c r="W92" t="s">
        <v>22</v>
      </c>
      <c r="X92" t="s">
        <v>22</v>
      </c>
      <c r="Z92" s="3">
        <v>39752</v>
      </c>
      <c r="AA92">
        <v>40.1</v>
      </c>
      <c r="AB92" t="s">
        <v>22</v>
      </c>
      <c r="AC92" t="s">
        <v>22</v>
      </c>
      <c r="AE92" s="3">
        <v>38230</v>
      </c>
      <c r="AF92">
        <v>13</v>
      </c>
      <c r="AG92" t="s">
        <v>22</v>
      </c>
      <c r="AH92" t="s">
        <v>22</v>
      </c>
      <c r="AJ92" s="3">
        <v>41014</v>
      </c>
      <c r="AK92">
        <v>111.7</v>
      </c>
      <c r="AL92" t="s">
        <v>22</v>
      </c>
      <c r="AM92" t="s">
        <v>22</v>
      </c>
      <c r="AO92" s="3">
        <v>37437</v>
      </c>
      <c r="AP92">
        <v>-2.5</v>
      </c>
      <c r="AQ92">
        <v>20020718</v>
      </c>
      <c r="AR92">
        <v>-4.4000000000000004</v>
      </c>
      <c r="AY92" s="3">
        <v>37437</v>
      </c>
      <c r="AZ92">
        <v>1.1000000000000001</v>
      </c>
      <c r="BA92" t="s">
        <v>22</v>
      </c>
      <c r="BB92" t="s">
        <v>22</v>
      </c>
      <c r="BD92" s="3">
        <v>39113</v>
      </c>
      <c r="BE92">
        <v>1.1000000000000001</v>
      </c>
      <c r="BF92">
        <v>20070204</v>
      </c>
      <c r="BG92">
        <v>-0.1</v>
      </c>
      <c r="BN92" s="3">
        <v>37437</v>
      </c>
      <c r="BO92">
        <v>0.3</v>
      </c>
      <c r="BP92">
        <v>20020729</v>
      </c>
      <c r="BQ92">
        <v>0.3</v>
      </c>
      <c r="BS92" s="3">
        <v>37437</v>
      </c>
      <c r="BT92">
        <v>0.3</v>
      </c>
      <c r="BU92">
        <v>20020806</v>
      </c>
      <c r="BV92">
        <v>3.2</v>
      </c>
      <c r="BX92" s="3">
        <v>37437</v>
      </c>
      <c r="BY92">
        <v>0.5</v>
      </c>
      <c r="BZ92" t="s">
        <v>22</v>
      </c>
      <c r="CA92" t="s">
        <v>22</v>
      </c>
      <c r="CC92" s="3">
        <v>37437</v>
      </c>
      <c r="CD92">
        <v>-0.37</v>
      </c>
      <c r="CE92" t="s">
        <v>22</v>
      </c>
      <c r="CF92" t="s">
        <v>22</v>
      </c>
      <c r="CH92" s="3">
        <v>37437</v>
      </c>
      <c r="CI92">
        <v>-0.8</v>
      </c>
      <c r="CJ92" t="s">
        <v>22</v>
      </c>
      <c r="CK92" t="s">
        <v>22</v>
      </c>
      <c r="CM92" s="3">
        <v>37437</v>
      </c>
      <c r="CN92">
        <v>28.1</v>
      </c>
      <c r="CO92">
        <v>20020711</v>
      </c>
      <c r="CP92">
        <v>12.6</v>
      </c>
    </row>
    <row r="93" spans="1:94" x14ac:dyDescent="0.25">
      <c r="A93" s="3">
        <v>38929</v>
      </c>
      <c r="B93">
        <v>-916</v>
      </c>
      <c r="C93">
        <v>20060907</v>
      </c>
      <c r="D93">
        <v>-588</v>
      </c>
      <c r="F93" s="3">
        <v>37468</v>
      </c>
      <c r="G93">
        <v>-4.4000000000000004</v>
      </c>
      <c r="H93" t="s">
        <v>22</v>
      </c>
      <c r="I93" t="s">
        <v>22</v>
      </c>
      <c r="K93" s="3">
        <v>40421</v>
      </c>
      <c r="L93">
        <v>47.5</v>
      </c>
      <c r="M93">
        <v>20100902</v>
      </c>
      <c r="N93">
        <v>47.5</v>
      </c>
      <c r="P93" s="3">
        <v>39021</v>
      </c>
      <c r="Q93">
        <v>51.1</v>
      </c>
      <c r="R93">
        <v>20061031</v>
      </c>
      <c r="S93">
        <v>51.9</v>
      </c>
      <c r="U93" s="3">
        <v>38260</v>
      </c>
      <c r="V93">
        <v>14</v>
      </c>
      <c r="W93" t="s">
        <v>22</v>
      </c>
      <c r="X93" t="s">
        <v>22</v>
      </c>
      <c r="Z93" s="3">
        <v>39782</v>
      </c>
      <c r="AA93">
        <v>32</v>
      </c>
      <c r="AB93" t="s">
        <v>22</v>
      </c>
      <c r="AC93" t="s">
        <v>22</v>
      </c>
      <c r="AE93" s="3">
        <v>38260</v>
      </c>
      <c r="AF93">
        <v>13</v>
      </c>
      <c r="AG93" t="s">
        <v>22</v>
      </c>
      <c r="AH93" t="s">
        <v>22</v>
      </c>
      <c r="AJ93" s="3">
        <v>41021</v>
      </c>
      <c r="AK93">
        <v>112.4</v>
      </c>
      <c r="AL93" t="s">
        <v>22</v>
      </c>
      <c r="AM93" t="s">
        <v>22</v>
      </c>
      <c r="AO93" s="3">
        <v>37468</v>
      </c>
      <c r="AP93">
        <v>0.9</v>
      </c>
      <c r="AQ93">
        <v>20020819</v>
      </c>
      <c r="AR93">
        <v>1.9</v>
      </c>
      <c r="AY93" s="3">
        <v>37468</v>
      </c>
      <c r="AZ93">
        <v>1.1000000000000001</v>
      </c>
      <c r="BA93" t="s">
        <v>22</v>
      </c>
      <c r="BB93" t="s">
        <v>22</v>
      </c>
      <c r="BD93" s="3">
        <v>39141</v>
      </c>
      <c r="BE93">
        <v>2.9</v>
      </c>
      <c r="BF93">
        <v>20070312</v>
      </c>
      <c r="BG93">
        <v>3.4</v>
      </c>
      <c r="BN93" s="3">
        <v>37468</v>
      </c>
      <c r="BO93">
        <v>-4</v>
      </c>
      <c r="BP93">
        <v>20020829</v>
      </c>
      <c r="BQ93">
        <v>-3</v>
      </c>
      <c r="BS93" s="3">
        <v>37468</v>
      </c>
      <c r="BT93">
        <v>-1.2</v>
      </c>
      <c r="BU93">
        <v>20020908</v>
      </c>
      <c r="BV93">
        <v>-1.6</v>
      </c>
      <c r="BX93" s="3">
        <v>37468</v>
      </c>
      <c r="BY93">
        <v>-1.3</v>
      </c>
      <c r="BZ93" t="s">
        <v>22</v>
      </c>
      <c r="CA93" t="s">
        <v>22</v>
      </c>
      <c r="CC93" s="3">
        <v>37468</v>
      </c>
      <c r="CD93">
        <v>-0.05</v>
      </c>
      <c r="CE93" t="s">
        <v>22</v>
      </c>
      <c r="CF93" t="s">
        <v>22</v>
      </c>
      <c r="CH93" s="3">
        <v>37468</v>
      </c>
      <c r="CI93">
        <v>0.6</v>
      </c>
      <c r="CJ93" t="s">
        <v>22</v>
      </c>
      <c r="CK93" t="s">
        <v>22</v>
      </c>
      <c r="CM93" s="3">
        <v>37468</v>
      </c>
      <c r="CN93">
        <v>4.4000000000000004</v>
      </c>
      <c r="CO93">
        <v>20020807</v>
      </c>
      <c r="CP93">
        <v>-28.3</v>
      </c>
    </row>
    <row r="94" spans="1:94" x14ac:dyDescent="0.25">
      <c r="A94" s="3">
        <v>38960</v>
      </c>
      <c r="B94">
        <v>-659</v>
      </c>
      <c r="C94">
        <v>20061003</v>
      </c>
      <c r="D94">
        <v>-208</v>
      </c>
      <c r="F94" s="3">
        <v>37499</v>
      </c>
      <c r="G94">
        <v>-2.2999999999999998</v>
      </c>
      <c r="H94" t="s">
        <v>22</v>
      </c>
      <c r="I94" t="s">
        <v>22</v>
      </c>
      <c r="K94" s="3">
        <v>40451</v>
      </c>
      <c r="L94">
        <v>45.6</v>
      </c>
      <c r="M94">
        <v>20101004</v>
      </c>
      <c r="N94">
        <v>45.6</v>
      </c>
      <c r="P94" s="3">
        <v>39051</v>
      </c>
      <c r="Q94">
        <v>53.7</v>
      </c>
      <c r="R94">
        <v>20061130</v>
      </c>
      <c r="S94">
        <v>54.4</v>
      </c>
      <c r="U94" s="3">
        <v>38291</v>
      </c>
      <c r="V94">
        <v>13</v>
      </c>
      <c r="W94" t="s">
        <v>22</v>
      </c>
      <c r="X94" t="s">
        <v>22</v>
      </c>
      <c r="Z94" s="3">
        <v>39813</v>
      </c>
      <c r="AA94">
        <v>35.299999999999997</v>
      </c>
      <c r="AB94" t="s">
        <v>22</v>
      </c>
      <c r="AC94" t="s">
        <v>22</v>
      </c>
      <c r="AE94" s="3">
        <v>38291</v>
      </c>
      <c r="AF94">
        <v>15</v>
      </c>
      <c r="AG94" t="s">
        <v>22</v>
      </c>
      <c r="AH94" t="s">
        <v>22</v>
      </c>
      <c r="AJ94" s="3">
        <v>41035</v>
      </c>
      <c r="AK94">
        <v>110.3</v>
      </c>
      <c r="AL94" t="s">
        <v>22</v>
      </c>
      <c r="AM94" t="s">
        <v>22</v>
      </c>
      <c r="AO94" s="3">
        <v>37499</v>
      </c>
      <c r="AP94">
        <v>1.4</v>
      </c>
      <c r="AQ94">
        <v>20020917</v>
      </c>
      <c r="AR94">
        <v>4.0999999999999996</v>
      </c>
      <c r="AY94" s="3">
        <v>37499</v>
      </c>
      <c r="AZ94">
        <v>0.8</v>
      </c>
      <c r="BA94" t="s">
        <v>22</v>
      </c>
      <c r="BB94" t="s">
        <v>22</v>
      </c>
      <c r="BD94" s="3">
        <v>39172</v>
      </c>
      <c r="BE94">
        <v>2.2999999999999998</v>
      </c>
      <c r="BF94">
        <v>20070409</v>
      </c>
      <c r="BG94">
        <v>1.9</v>
      </c>
      <c r="BN94" s="3">
        <v>37499</v>
      </c>
      <c r="BO94">
        <v>24.4</v>
      </c>
      <c r="BP94">
        <v>20021001</v>
      </c>
      <c r="BQ94">
        <v>23.1</v>
      </c>
      <c r="BS94" s="3">
        <v>37499</v>
      </c>
      <c r="BT94">
        <v>-2.9</v>
      </c>
      <c r="BU94">
        <v>20021010</v>
      </c>
      <c r="BV94">
        <v>-0.7</v>
      </c>
      <c r="BX94" s="3">
        <v>37499</v>
      </c>
      <c r="BY94">
        <v>-3.4</v>
      </c>
      <c r="BZ94" t="s">
        <v>22</v>
      </c>
      <c r="CA94" t="s">
        <v>22</v>
      </c>
      <c r="CC94" s="3">
        <v>37499</v>
      </c>
      <c r="CD94">
        <v>0.05</v>
      </c>
      <c r="CE94" t="s">
        <v>22</v>
      </c>
      <c r="CF94" t="s">
        <v>22</v>
      </c>
      <c r="CH94" s="3">
        <v>37499</v>
      </c>
      <c r="CI94">
        <v>1</v>
      </c>
      <c r="CJ94" t="s">
        <v>22</v>
      </c>
      <c r="CK94" t="s">
        <v>22</v>
      </c>
      <c r="CM94" s="3">
        <v>37499</v>
      </c>
      <c r="CN94">
        <v>53.3</v>
      </c>
      <c r="CO94">
        <v>20020911</v>
      </c>
      <c r="CP94">
        <v>88.5</v>
      </c>
    </row>
    <row r="95" spans="1:94" x14ac:dyDescent="0.25">
      <c r="A95" s="3">
        <v>38990</v>
      </c>
      <c r="B95">
        <v>-1360</v>
      </c>
      <c r="C95">
        <v>20061101</v>
      </c>
      <c r="D95">
        <v>-646</v>
      </c>
      <c r="F95" s="3">
        <v>37529</v>
      </c>
      <c r="G95">
        <v>0.4</v>
      </c>
      <c r="H95" t="s">
        <v>22</v>
      </c>
      <c r="I95" t="s">
        <v>22</v>
      </c>
      <c r="K95" s="3">
        <v>40482</v>
      </c>
      <c r="L95">
        <v>50.7</v>
      </c>
      <c r="M95">
        <v>20101102</v>
      </c>
      <c r="N95">
        <v>50.7</v>
      </c>
      <c r="P95" s="3">
        <v>39082</v>
      </c>
      <c r="Q95">
        <v>53.1</v>
      </c>
      <c r="R95">
        <v>20070101</v>
      </c>
      <c r="S95">
        <v>52.4</v>
      </c>
      <c r="U95" s="3">
        <v>38321</v>
      </c>
      <c r="V95">
        <v>11</v>
      </c>
      <c r="W95" t="s">
        <v>22</v>
      </c>
      <c r="X95" t="s">
        <v>22</v>
      </c>
      <c r="Z95" s="3">
        <v>39844</v>
      </c>
      <c r="AA95">
        <v>36.5</v>
      </c>
      <c r="AB95" t="s">
        <v>22</v>
      </c>
      <c r="AC95" t="s">
        <v>22</v>
      </c>
      <c r="AE95" s="3">
        <v>38321</v>
      </c>
      <c r="AF95">
        <v>14</v>
      </c>
      <c r="AG95" t="s">
        <v>22</v>
      </c>
      <c r="AH95" t="s">
        <v>22</v>
      </c>
      <c r="AJ95" s="3">
        <v>41042</v>
      </c>
      <c r="AK95">
        <v>115.7</v>
      </c>
      <c r="AL95" t="s">
        <v>22</v>
      </c>
      <c r="AM95" t="s">
        <v>22</v>
      </c>
      <c r="AO95" s="3">
        <v>37529</v>
      </c>
      <c r="AP95">
        <v>-0.1</v>
      </c>
      <c r="AQ95">
        <v>20021016</v>
      </c>
      <c r="AR95">
        <v>0.6</v>
      </c>
      <c r="AY95" s="3">
        <v>37529</v>
      </c>
      <c r="AZ95">
        <v>1.6</v>
      </c>
      <c r="BA95" t="s">
        <v>22</v>
      </c>
      <c r="BB95" t="s">
        <v>22</v>
      </c>
      <c r="BD95" s="3">
        <v>39202</v>
      </c>
      <c r="BE95">
        <v>3.1</v>
      </c>
      <c r="BF95">
        <v>20070506</v>
      </c>
      <c r="BG95">
        <v>3.5</v>
      </c>
      <c r="BN95" s="3">
        <v>37529</v>
      </c>
      <c r="BO95">
        <v>-19.899999999999999</v>
      </c>
      <c r="BP95">
        <v>20021030</v>
      </c>
      <c r="BQ95">
        <v>-19.399999999999999</v>
      </c>
      <c r="BS95" s="3">
        <v>37529</v>
      </c>
      <c r="BT95">
        <v>-0.3</v>
      </c>
      <c r="BU95">
        <v>20021107</v>
      </c>
      <c r="BV95">
        <v>0.3</v>
      </c>
      <c r="BX95" s="3">
        <v>37529</v>
      </c>
      <c r="BY95">
        <v>0.9</v>
      </c>
      <c r="BZ95" t="s">
        <v>22</v>
      </c>
      <c r="CA95" t="s">
        <v>22</v>
      </c>
      <c r="CC95" s="3">
        <v>37529</v>
      </c>
      <c r="CD95">
        <v>0.12</v>
      </c>
      <c r="CE95" t="s">
        <v>22</v>
      </c>
      <c r="CF95" t="s">
        <v>22</v>
      </c>
      <c r="CH95" s="3">
        <v>37529</v>
      </c>
      <c r="CI95">
        <v>0.3</v>
      </c>
      <c r="CJ95" t="s">
        <v>22</v>
      </c>
      <c r="CK95" t="s">
        <v>22</v>
      </c>
      <c r="CM95" s="3">
        <v>37529</v>
      </c>
      <c r="CN95">
        <v>7.5</v>
      </c>
      <c r="CO95">
        <v>20021009</v>
      </c>
      <c r="CP95">
        <v>-30.7</v>
      </c>
    </row>
    <row r="96" spans="1:94" x14ac:dyDescent="0.25">
      <c r="A96" s="3">
        <v>39021</v>
      </c>
      <c r="B96">
        <v>-1707</v>
      </c>
      <c r="C96">
        <v>20061128</v>
      </c>
      <c r="D96">
        <v>-1263</v>
      </c>
      <c r="F96" s="3">
        <v>37560</v>
      </c>
      <c r="G96">
        <v>6.3</v>
      </c>
      <c r="H96" t="s">
        <v>22</v>
      </c>
      <c r="I96" t="s">
        <v>22</v>
      </c>
      <c r="K96" s="3">
        <v>40512</v>
      </c>
      <c r="L96">
        <v>46.2</v>
      </c>
      <c r="M96">
        <v>20101202</v>
      </c>
      <c r="N96">
        <v>46.2</v>
      </c>
      <c r="P96" s="3">
        <v>39113</v>
      </c>
      <c r="Q96">
        <v>52.9</v>
      </c>
      <c r="R96">
        <v>20070131</v>
      </c>
      <c r="S96">
        <v>51.3</v>
      </c>
      <c r="U96" s="3">
        <v>38352</v>
      </c>
      <c r="V96">
        <v>13</v>
      </c>
      <c r="W96" t="s">
        <v>22</v>
      </c>
      <c r="X96" t="s">
        <v>22</v>
      </c>
      <c r="Z96" s="3">
        <v>39872</v>
      </c>
      <c r="AA96">
        <v>30.9</v>
      </c>
      <c r="AB96" t="s">
        <v>22</v>
      </c>
      <c r="AC96" t="s">
        <v>22</v>
      </c>
      <c r="AE96" s="3">
        <v>38352</v>
      </c>
      <c r="AF96">
        <v>13</v>
      </c>
      <c r="AG96" t="s">
        <v>22</v>
      </c>
      <c r="AH96" t="s">
        <v>22</v>
      </c>
      <c r="AJ96" s="3">
        <v>41049</v>
      </c>
      <c r="AK96">
        <v>108.2</v>
      </c>
      <c r="AL96" t="s">
        <v>22</v>
      </c>
      <c r="AM96" t="s">
        <v>22</v>
      </c>
      <c r="AO96" s="3">
        <v>37560</v>
      </c>
      <c r="AP96">
        <v>1.8</v>
      </c>
      <c r="AQ96">
        <v>20021118</v>
      </c>
      <c r="AR96">
        <v>-0.5</v>
      </c>
      <c r="AY96" s="3">
        <v>37560</v>
      </c>
      <c r="AZ96">
        <v>0.4</v>
      </c>
      <c r="BA96" t="s">
        <v>22</v>
      </c>
      <c r="BB96" t="s">
        <v>22</v>
      </c>
      <c r="BD96" s="3">
        <v>39233</v>
      </c>
      <c r="BE96">
        <v>8.5</v>
      </c>
      <c r="BF96">
        <v>20070603</v>
      </c>
      <c r="BG96">
        <v>10.3</v>
      </c>
      <c r="BN96" s="3">
        <v>37560</v>
      </c>
      <c r="BO96">
        <v>25.8</v>
      </c>
      <c r="BP96">
        <v>20021202</v>
      </c>
      <c r="BQ96">
        <v>25.3</v>
      </c>
      <c r="BS96" s="3">
        <v>37560</v>
      </c>
      <c r="BT96">
        <v>-0.4</v>
      </c>
      <c r="BU96">
        <v>20021209</v>
      </c>
      <c r="BV96">
        <v>-2.9</v>
      </c>
      <c r="BX96" s="3">
        <v>37560</v>
      </c>
      <c r="BY96">
        <v>-4.2</v>
      </c>
      <c r="BZ96" t="s">
        <v>22</v>
      </c>
      <c r="CA96" t="s">
        <v>22</v>
      </c>
      <c r="CC96" s="3">
        <v>37560</v>
      </c>
      <c r="CD96">
        <v>-0.24</v>
      </c>
      <c r="CE96" t="s">
        <v>22</v>
      </c>
      <c r="CF96" t="s">
        <v>22</v>
      </c>
      <c r="CH96" s="3">
        <v>37560</v>
      </c>
      <c r="CI96">
        <v>-0.4</v>
      </c>
      <c r="CJ96" t="s">
        <v>22</v>
      </c>
      <c r="CK96" t="s">
        <v>22</v>
      </c>
      <c r="CM96" s="3">
        <v>37560</v>
      </c>
      <c r="CN96">
        <v>2.8</v>
      </c>
      <c r="CO96">
        <v>20021106</v>
      </c>
      <c r="CP96">
        <v>15.8</v>
      </c>
    </row>
    <row r="97" spans="1:94" x14ac:dyDescent="0.25">
      <c r="A97" s="3">
        <v>39051</v>
      </c>
      <c r="B97">
        <v>-753</v>
      </c>
      <c r="C97">
        <v>20070109</v>
      </c>
      <c r="D97">
        <v>-843</v>
      </c>
      <c r="F97" s="3">
        <v>37590</v>
      </c>
      <c r="G97">
        <v>5.2</v>
      </c>
      <c r="H97" t="s">
        <v>22</v>
      </c>
      <c r="I97" t="s">
        <v>22</v>
      </c>
      <c r="K97" s="3">
        <v>40543</v>
      </c>
      <c r="L97">
        <v>46.4</v>
      </c>
      <c r="M97">
        <v>20110105</v>
      </c>
      <c r="N97">
        <v>46.4</v>
      </c>
      <c r="P97" s="3">
        <v>39141</v>
      </c>
      <c r="Q97">
        <v>57.9</v>
      </c>
      <c r="R97">
        <v>20070228</v>
      </c>
      <c r="S97">
        <v>57.7</v>
      </c>
      <c r="U97" s="3">
        <v>38383</v>
      </c>
      <c r="V97">
        <v>16</v>
      </c>
      <c r="W97" t="s">
        <v>22</v>
      </c>
      <c r="X97" t="s">
        <v>22</v>
      </c>
      <c r="Z97" s="3">
        <v>39903</v>
      </c>
      <c r="AA97">
        <v>33.4</v>
      </c>
      <c r="AB97" t="s">
        <v>22</v>
      </c>
      <c r="AC97" t="s">
        <v>22</v>
      </c>
      <c r="AE97" s="3">
        <v>38383</v>
      </c>
      <c r="AF97">
        <v>12</v>
      </c>
      <c r="AG97" t="s">
        <v>22</v>
      </c>
      <c r="AH97" t="s">
        <v>22</v>
      </c>
      <c r="AJ97" s="3">
        <v>41056</v>
      </c>
      <c r="AK97">
        <v>108.3</v>
      </c>
      <c r="AL97" t="s">
        <v>22</v>
      </c>
      <c r="AM97" t="s">
        <v>22</v>
      </c>
      <c r="AO97" s="3">
        <v>37590</v>
      </c>
      <c r="AP97">
        <v>-0.2</v>
      </c>
      <c r="AQ97">
        <v>20021217</v>
      </c>
      <c r="AR97">
        <v>-2.7</v>
      </c>
      <c r="AY97" s="3">
        <v>37590</v>
      </c>
      <c r="AZ97">
        <v>0.9</v>
      </c>
      <c r="BA97" t="s">
        <v>22</v>
      </c>
      <c r="BB97" t="s">
        <v>22</v>
      </c>
      <c r="BD97" s="3">
        <v>39263</v>
      </c>
      <c r="BE97">
        <v>0.1</v>
      </c>
      <c r="BF97">
        <v>20070708</v>
      </c>
      <c r="BG97">
        <v>-0.8</v>
      </c>
      <c r="BN97" s="3">
        <v>37590</v>
      </c>
      <c r="BO97">
        <v>-20.2</v>
      </c>
      <c r="BP97">
        <v>20030106</v>
      </c>
      <c r="BQ97">
        <v>-25.6</v>
      </c>
      <c r="BS97" s="3">
        <v>37590</v>
      </c>
      <c r="BT97">
        <v>0</v>
      </c>
      <c r="BU97">
        <v>20030119</v>
      </c>
      <c r="BV97">
        <v>-2.2000000000000002</v>
      </c>
      <c r="BX97" s="3">
        <v>37590</v>
      </c>
      <c r="BY97">
        <v>3.3</v>
      </c>
      <c r="BZ97" t="s">
        <v>22</v>
      </c>
      <c r="CA97" t="s">
        <v>22</v>
      </c>
      <c r="CC97" s="3">
        <v>37590</v>
      </c>
      <c r="CD97">
        <v>0.38</v>
      </c>
      <c r="CE97" t="s">
        <v>22</v>
      </c>
      <c r="CF97" t="s">
        <v>22</v>
      </c>
      <c r="CH97" s="3">
        <v>37590</v>
      </c>
      <c r="CI97">
        <v>2.1</v>
      </c>
      <c r="CJ97" t="s">
        <v>22</v>
      </c>
      <c r="CK97" t="s">
        <v>22</v>
      </c>
      <c r="CM97" s="3">
        <v>37590</v>
      </c>
      <c r="CN97">
        <v>54</v>
      </c>
      <c r="CO97">
        <v>20021211</v>
      </c>
      <c r="CP97">
        <v>60.4</v>
      </c>
    </row>
    <row r="98" spans="1:94" x14ac:dyDescent="0.25">
      <c r="A98" s="3">
        <v>39082</v>
      </c>
      <c r="B98">
        <v>-1644</v>
      </c>
      <c r="C98">
        <v>20070201</v>
      </c>
      <c r="D98">
        <v>-1336</v>
      </c>
      <c r="F98" s="3">
        <v>37621</v>
      </c>
      <c r="G98">
        <v>5.2</v>
      </c>
      <c r="H98" t="s">
        <v>22</v>
      </c>
      <c r="I98" t="s">
        <v>22</v>
      </c>
      <c r="K98" s="3">
        <v>40574</v>
      </c>
      <c r="L98">
        <v>45.5</v>
      </c>
      <c r="M98">
        <v>20110202</v>
      </c>
      <c r="N98">
        <v>45.5</v>
      </c>
      <c r="P98" s="3">
        <v>39172</v>
      </c>
      <c r="Q98">
        <v>53.8</v>
      </c>
      <c r="R98">
        <v>20070401</v>
      </c>
      <c r="S98">
        <v>56</v>
      </c>
      <c r="U98" s="3">
        <v>38411</v>
      </c>
      <c r="V98">
        <v>11</v>
      </c>
      <c r="W98" t="s">
        <v>22</v>
      </c>
      <c r="X98" t="s">
        <v>22</v>
      </c>
      <c r="Z98" s="3">
        <v>39933</v>
      </c>
      <c r="AA98">
        <v>31.2</v>
      </c>
      <c r="AB98" t="s">
        <v>22</v>
      </c>
      <c r="AC98" t="s">
        <v>22</v>
      </c>
      <c r="AE98" s="3">
        <v>38411</v>
      </c>
      <c r="AF98">
        <v>14</v>
      </c>
      <c r="AG98" t="s">
        <v>22</v>
      </c>
      <c r="AH98" t="s">
        <v>22</v>
      </c>
      <c r="AJ98" s="3">
        <v>41063</v>
      </c>
      <c r="AK98">
        <v>108.9</v>
      </c>
      <c r="AL98" t="s">
        <v>22</v>
      </c>
      <c r="AM98" t="s">
        <v>22</v>
      </c>
      <c r="AO98" s="3">
        <v>37621</v>
      </c>
      <c r="AP98">
        <v>-2.6</v>
      </c>
      <c r="AQ98">
        <v>20030120</v>
      </c>
      <c r="AR98">
        <v>-9</v>
      </c>
      <c r="AY98" s="3">
        <v>37621</v>
      </c>
      <c r="AZ98">
        <v>0.9</v>
      </c>
      <c r="BA98" t="s">
        <v>22</v>
      </c>
      <c r="BB98" t="s">
        <v>22</v>
      </c>
      <c r="BD98" s="3">
        <v>39294</v>
      </c>
      <c r="BE98">
        <v>0.4</v>
      </c>
      <c r="BF98">
        <v>20070805</v>
      </c>
      <c r="BG98">
        <v>-0.5</v>
      </c>
      <c r="BN98" s="3">
        <v>37621</v>
      </c>
      <c r="BO98">
        <v>0.1</v>
      </c>
      <c r="BP98">
        <v>20030202</v>
      </c>
      <c r="BQ98">
        <v>2.2000000000000002</v>
      </c>
      <c r="BS98" s="3">
        <v>37621</v>
      </c>
      <c r="BT98">
        <v>1.5</v>
      </c>
      <c r="BU98">
        <v>20030214</v>
      </c>
      <c r="BV98">
        <v>3.8</v>
      </c>
      <c r="BX98" s="3">
        <v>37621</v>
      </c>
      <c r="BY98">
        <v>0</v>
      </c>
      <c r="BZ98" t="s">
        <v>22</v>
      </c>
      <c r="CA98" t="s">
        <v>22</v>
      </c>
      <c r="CC98" s="3">
        <v>37621</v>
      </c>
      <c r="CD98">
        <v>-0.32</v>
      </c>
      <c r="CE98" t="s">
        <v>22</v>
      </c>
      <c r="CF98" t="s">
        <v>22</v>
      </c>
      <c r="CH98" s="3">
        <v>37621</v>
      </c>
      <c r="CI98">
        <v>-0.3</v>
      </c>
      <c r="CJ98" t="s">
        <v>22</v>
      </c>
      <c r="CK98" t="s">
        <v>22</v>
      </c>
      <c r="CM98" s="3">
        <v>37621</v>
      </c>
      <c r="CN98">
        <v>40.5</v>
      </c>
      <c r="CO98">
        <v>20030115</v>
      </c>
      <c r="CP98">
        <v>52.1</v>
      </c>
    </row>
    <row r="99" spans="1:94" x14ac:dyDescent="0.25">
      <c r="A99" s="3">
        <v>39113</v>
      </c>
      <c r="B99">
        <v>-1542</v>
      </c>
      <c r="C99">
        <v>20070305</v>
      </c>
      <c r="D99">
        <v>-876</v>
      </c>
      <c r="F99" s="3">
        <v>37652</v>
      </c>
      <c r="G99">
        <v>2.8</v>
      </c>
      <c r="H99" t="s">
        <v>22</v>
      </c>
      <c r="I99" t="s">
        <v>22</v>
      </c>
      <c r="K99" s="3">
        <v>40602</v>
      </c>
      <c r="L99">
        <v>48.7</v>
      </c>
      <c r="M99">
        <v>20110302</v>
      </c>
      <c r="N99">
        <v>48.7</v>
      </c>
      <c r="P99" s="3">
        <v>39202</v>
      </c>
      <c r="Q99">
        <v>52.1</v>
      </c>
      <c r="R99">
        <v>20070430</v>
      </c>
      <c r="S99">
        <v>51.7</v>
      </c>
      <c r="U99" s="3">
        <v>38442</v>
      </c>
      <c r="V99">
        <v>6</v>
      </c>
      <c r="W99" t="s">
        <v>22</v>
      </c>
      <c r="X99" t="s">
        <v>22</v>
      </c>
      <c r="Z99" s="3">
        <v>39964</v>
      </c>
      <c r="AA99">
        <v>37.6</v>
      </c>
      <c r="AB99" t="s">
        <v>22</v>
      </c>
      <c r="AC99" t="s">
        <v>22</v>
      </c>
      <c r="AE99" s="3">
        <v>38442</v>
      </c>
      <c r="AF99">
        <v>8</v>
      </c>
      <c r="AG99" t="s">
        <v>22</v>
      </c>
      <c r="AH99" t="s">
        <v>22</v>
      </c>
      <c r="AJ99" s="3">
        <v>41070</v>
      </c>
      <c r="AK99">
        <v>110.7</v>
      </c>
      <c r="AL99" t="s">
        <v>22</v>
      </c>
      <c r="AM99" t="s">
        <v>22</v>
      </c>
      <c r="AO99" s="3">
        <v>37652</v>
      </c>
      <c r="AP99">
        <v>4.0999999999999996</v>
      </c>
      <c r="AQ99">
        <v>20030218</v>
      </c>
      <c r="AR99">
        <v>24</v>
      </c>
      <c r="AY99" s="3">
        <v>37652</v>
      </c>
      <c r="AZ99">
        <v>1</v>
      </c>
      <c r="BA99" t="s">
        <v>22</v>
      </c>
      <c r="BB99" t="s">
        <v>22</v>
      </c>
      <c r="BD99" s="3">
        <v>39325</v>
      </c>
      <c r="BE99">
        <v>0.6</v>
      </c>
      <c r="BF99">
        <v>20070902</v>
      </c>
      <c r="BG99">
        <v>0.1</v>
      </c>
      <c r="BN99" s="3">
        <v>37652</v>
      </c>
      <c r="BO99">
        <v>4.4000000000000004</v>
      </c>
      <c r="BP99">
        <v>20030303</v>
      </c>
      <c r="BQ99">
        <v>-2.1</v>
      </c>
      <c r="BS99" s="3">
        <v>37652</v>
      </c>
      <c r="BT99">
        <v>4.5999999999999996</v>
      </c>
      <c r="BU99">
        <v>20030312</v>
      </c>
      <c r="BV99">
        <v>1</v>
      </c>
      <c r="BX99" s="3">
        <v>37652</v>
      </c>
      <c r="BY99">
        <v>0.8</v>
      </c>
      <c r="BZ99" t="s">
        <v>22</v>
      </c>
      <c r="CA99" t="s">
        <v>22</v>
      </c>
      <c r="CC99" s="3">
        <v>37652</v>
      </c>
      <c r="CD99">
        <v>-0.1</v>
      </c>
      <c r="CE99" t="s">
        <v>22</v>
      </c>
      <c r="CF99" t="s">
        <v>22</v>
      </c>
      <c r="CH99" s="3">
        <v>37652</v>
      </c>
      <c r="CI99">
        <v>0.1</v>
      </c>
      <c r="CJ99" t="s">
        <v>22</v>
      </c>
      <c r="CK99" t="s">
        <v>22</v>
      </c>
      <c r="CM99" s="3">
        <v>37652</v>
      </c>
      <c r="CN99">
        <v>52.8</v>
      </c>
      <c r="CO99">
        <v>20030212</v>
      </c>
      <c r="CP99">
        <v>111</v>
      </c>
    </row>
    <row r="100" spans="1:94" x14ac:dyDescent="0.25">
      <c r="A100" s="3">
        <v>39141</v>
      </c>
      <c r="B100">
        <v>-1446</v>
      </c>
      <c r="C100">
        <v>20070402</v>
      </c>
      <c r="D100">
        <v>-838</v>
      </c>
      <c r="F100" s="3">
        <v>37680</v>
      </c>
      <c r="G100">
        <v>4</v>
      </c>
      <c r="H100" t="s">
        <v>22</v>
      </c>
      <c r="I100" t="s">
        <v>22</v>
      </c>
      <c r="K100" s="3">
        <v>40633</v>
      </c>
      <c r="L100">
        <v>46.5</v>
      </c>
      <c r="M100">
        <v>20110404</v>
      </c>
      <c r="N100">
        <v>46.5</v>
      </c>
      <c r="P100" s="3">
        <v>39233</v>
      </c>
      <c r="Q100">
        <v>55.2</v>
      </c>
      <c r="R100">
        <v>20070531</v>
      </c>
      <c r="S100">
        <v>55.2</v>
      </c>
      <c r="U100" s="3">
        <v>38472</v>
      </c>
      <c r="V100">
        <v>4</v>
      </c>
      <c r="W100" t="s">
        <v>22</v>
      </c>
      <c r="X100" t="s">
        <v>22</v>
      </c>
      <c r="Z100" s="3">
        <v>39994</v>
      </c>
      <c r="AA100">
        <v>38.4</v>
      </c>
      <c r="AB100" t="s">
        <v>22</v>
      </c>
      <c r="AC100" t="s">
        <v>22</v>
      </c>
      <c r="AE100" s="3">
        <v>38472</v>
      </c>
      <c r="AF100">
        <v>8</v>
      </c>
      <c r="AG100" t="s">
        <v>22</v>
      </c>
      <c r="AH100" t="s">
        <v>22</v>
      </c>
      <c r="AJ100" s="3">
        <v>41077</v>
      </c>
      <c r="AK100">
        <v>109.5</v>
      </c>
      <c r="AL100" t="s">
        <v>22</v>
      </c>
      <c r="AM100" t="s">
        <v>22</v>
      </c>
      <c r="AO100" s="3">
        <v>37680</v>
      </c>
      <c r="AP100">
        <v>-2.1</v>
      </c>
      <c r="AQ100">
        <v>20030318</v>
      </c>
      <c r="AR100" t="s">
        <v>22</v>
      </c>
      <c r="AY100" s="3">
        <v>37680</v>
      </c>
      <c r="AZ100">
        <v>1.1000000000000001</v>
      </c>
      <c r="BA100" t="s">
        <v>22</v>
      </c>
      <c r="BB100" t="s">
        <v>22</v>
      </c>
      <c r="BD100" s="3">
        <v>39355</v>
      </c>
      <c r="BE100">
        <v>0.5</v>
      </c>
      <c r="BF100">
        <v>20071007</v>
      </c>
      <c r="BG100">
        <v>-0.4</v>
      </c>
      <c r="BN100" s="3">
        <v>37680</v>
      </c>
      <c r="BO100">
        <v>-6.1</v>
      </c>
      <c r="BP100">
        <v>20030401</v>
      </c>
      <c r="BQ100">
        <v>-4</v>
      </c>
      <c r="BS100" s="3">
        <v>37680</v>
      </c>
      <c r="BT100">
        <v>0.1</v>
      </c>
      <c r="BU100">
        <v>20030410</v>
      </c>
      <c r="BV100">
        <v>0.1</v>
      </c>
      <c r="BX100" s="3">
        <v>37680</v>
      </c>
      <c r="BY100">
        <v>-5.3</v>
      </c>
      <c r="BZ100" t="s">
        <v>22</v>
      </c>
      <c r="CA100" t="s">
        <v>22</v>
      </c>
      <c r="CC100" s="3">
        <v>37680</v>
      </c>
      <c r="CD100">
        <v>-0.02</v>
      </c>
      <c r="CE100" t="s">
        <v>22</v>
      </c>
      <c r="CF100" t="s">
        <v>22</v>
      </c>
      <c r="CH100" s="3">
        <v>37680</v>
      </c>
      <c r="CI100">
        <v>0.1</v>
      </c>
      <c r="CJ100" t="s">
        <v>22</v>
      </c>
      <c r="CK100" t="s">
        <v>22</v>
      </c>
      <c r="CM100" s="3">
        <v>37680</v>
      </c>
      <c r="CN100">
        <v>21.5</v>
      </c>
      <c r="CO100">
        <v>20030312</v>
      </c>
      <c r="CP100">
        <v>-12.3</v>
      </c>
    </row>
    <row r="101" spans="1:94" x14ac:dyDescent="0.25">
      <c r="A101" s="3">
        <v>39172</v>
      </c>
      <c r="B101">
        <v>-2150</v>
      </c>
      <c r="C101">
        <v>20070503</v>
      </c>
      <c r="D101">
        <v>-1622</v>
      </c>
      <c r="F101" s="3">
        <v>37711</v>
      </c>
      <c r="G101">
        <v>-0.2</v>
      </c>
      <c r="H101" t="s">
        <v>22</v>
      </c>
      <c r="I101" t="s">
        <v>22</v>
      </c>
      <c r="K101" s="3">
        <v>40663</v>
      </c>
      <c r="L101">
        <v>51.5</v>
      </c>
      <c r="M101">
        <v>20110503</v>
      </c>
      <c r="N101">
        <v>51.5</v>
      </c>
      <c r="P101" s="3">
        <v>39263</v>
      </c>
      <c r="Q101">
        <v>52.7</v>
      </c>
      <c r="R101">
        <v>20070701</v>
      </c>
      <c r="S101">
        <v>53.1</v>
      </c>
      <c r="U101" s="3">
        <v>38503</v>
      </c>
      <c r="V101">
        <v>7</v>
      </c>
      <c r="W101" t="s">
        <v>22</v>
      </c>
      <c r="X101" t="s">
        <v>22</v>
      </c>
      <c r="Z101" s="3">
        <v>40025</v>
      </c>
      <c r="AA101">
        <v>44.4</v>
      </c>
      <c r="AB101" t="s">
        <v>22</v>
      </c>
      <c r="AC101" t="s">
        <v>22</v>
      </c>
      <c r="AE101" s="3">
        <v>38503</v>
      </c>
      <c r="AF101">
        <v>13</v>
      </c>
      <c r="AG101" t="s">
        <v>22</v>
      </c>
      <c r="AH101" t="s">
        <v>22</v>
      </c>
      <c r="AJ101" s="3">
        <v>41084</v>
      </c>
      <c r="AK101">
        <v>109.6</v>
      </c>
      <c r="AL101" t="s">
        <v>22</v>
      </c>
      <c r="AM101" t="s">
        <v>22</v>
      </c>
      <c r="AO101" s="3">
        <v>37711</v>
      </c>
      <c r="AP101">
        <v>4.5999999999999996</v>
      </c>
      <c r="AQ101">
        <v>20030416</v>
      </c>
      <c r="AR101" t="s">
        <v>22</v>
      </c>
      <c r="AY101" s="3">
        <v>37711</v>
      </c>
      <c r="AZ101">
        <v>1.3</v>
      </c>
      <c r="BA101" t="s">
        <v>22</v>
      </c>
      <c r="BB101" t="s">
        <v>22</v>
      </c>
      <c r="BD101" s="3">
        <v>39386</v>
      </c>
      <c r="BE101">
        <v>2.1</v>
      </c>
      <c r="BF101">
        <v>20071104</v>
      </c>
      <c r="BG101">
        <v>2.7</v>
      </c>
      <c r="BN101" s="3">
        <v>37711</v>
      </c>
      <c r="BO101">
        <v>6.5</v>
      </c>
      <c r="BP101">
        <v>20030504</v>
      </c>
      <c r="BQ101">
        <v>4.7</v>
      </c>
      <c r="BS101" s="3">
        <v>37711</v>
      </c>
      <c r="BT101">
        <v>0.7</v>
      </c>
      <c r="BU101">
        <v>20030512</v>
      </c>
      <c r="BV101">
        <v>2.9</v>
      </c>
      <c r="BX101" s="3">
        <v>37711</v>
      </c>
      <c r="BY101">
        <v>-0.8</v>
      </c>
      <c r="BZ101" t="s">
        <v>22</v>
      </c>
      <c r="CA101" t="s">
        <v>22</v>
      </c>
      <c r="CC101" s="3">
        <v>37711</v>
      </c>
      <c r="CD101">
        <v>-0.2</v>
      </c>
      <c r="CE101" t="s">
        <v>22</v>
      </c>
      <c r="CF101" t="s">
        <v>22</v>
      </c>
      <c r="CH101" s="3">
        <v>37711</v>
      </c>
      <c r="CI101">
        <v>0.7</v>
      </c>
      <c r="CJ101" t="s">
        <v>22</v>
      </c>
      <c r="CK101" t="s">
        <v>22</v>
      </c>
      <c r="CM101" s="3">
        <v>37711</v>
      </c>
      <c r="CN101">
        <v>-51.7</v>
      </c>
      <c r="CO101">
        <v>20030409</v>
      </c>
      <c r="CP101">
        <v>-42.8</v>
      </c>
    </row>
    <row r="102" spans="1:94" x14ac:dyDescent="0.25">
      <c r="A102" s="3">
        <v>39202</v>
      </c>
      <c r="B102">
        <v>-1651</v>
      </c>
      <c r="C102">
        <v>20070530</v>
      </c>
      <c r="D102">
        <v>-962</v>
      </c>
      <c r="F102" s="3">
        <v>37741</v>
      </c>
      <c r="G102">
        <v>-2.7</v>
      </c>
      <c r="H102" t="s">
        <v>22</v>
      </c>
      <c r="I102" t="s">
        <v>22</v>
      </c>
      <c r="K102" s="3">
        <v>40694</v>
      </c>
      <c r="L102">
        <v>49.9</v>
      </c>
      <c r="M102">
        <v>20110602</v>
      </c>
      <c r="N102">
        <v>49.9</v>
      </c>
      <c r="P102" s="3">
        <v>39294</v>
      </c>
      <c r="Q102">
        <v>57.6</v>
      </c>
      <c r="R102">
        <v>20070731</v>
      </c>
      <c r="S102">
        <v>57.4</v>
      </c>
      <c r="U102" s="3">
        <v>38533</v>
      </c>
      <c r="V102">
        <v>5</v>
      </c>
      <c r="W102" t="s">
        <v>22</v>
      </c>
      <c r="X102" t="s">
        <v>22</v>
      </c>
      <c r="Z102" s="3">
        <v>40056</v>
      </c>
      <c r="AA102">
        <v>50.3</v>
      </c>
      <c r="AB102" t="s">
        <v>22</v>
      </c>
      <c r="AC102" t="s">
        <v>22</v>
      </c>
      <c r="AE102" s="3">
        <v>38533</v>
      </c>
      <c r="AF102">
        <v>10</v>
      </c>
      <c r="AG102" t="s">
        <v>22</v>
      </c>
      <c r="AH102" t="s">
        <v>22</v>
      </c>
      <c r="AJ102" s="3">
        <v>41091</v>
      </c>
      <c r="AK102">
        <v>110</v>
      </c>
      <c r="AL102" t="s">
        <v>22</v>
      </c>
      <c r="AM102" t="s">
        <v>22</v>
      </c>
      <c r="AO102" s="3">
        <v>37741</v>
      </c>
      <c r="AP102">
        <v>3</v>
      </c>
      <c r="AQ102">
        <v>20030518</v>
      </c>
      <c r="AR102">
        <v>2.2999999999999998</v>
      </c>
      <c r="AY102" s="3">
        <v>37741</v>
      </c>
      <c r="AZ102">
        <v>0.8</v>
      </c>
      <c r="BA102" t="s">
        <v>22</v>
      </c>
      <c r="BB102" t="s">
        <v>22</v>
      </c>
      <c r="BD102" s="3">
        <v>39416</v>
      </c>
      <c r="BE102">
        <v>1.2</v>
      </c>
      <c r="BF102">
        <v>20071209</v>
      </c>
      <c r="BG102">
        <v>0.7</v>
      </c>
      <c r="BN102" s="3">
        <v>37741</v>
      </c>
      <c r="BO102">
        <v>0.1</v>
      </c>
      <c r="BP102">
        <v>20030601</v>
      </c>
      <c r="BQ102">
        <v>-1.7</v>
      </c>
      <c r="BS102" s="3">
        <v>37741</v>
      </c>
      <c r="BT102">
        <v>0</v>
      </c>
      <c r="BU102">
        <v>20030609</v>
      </c>
      <c r="BV102">
        <v>-1.7</v>
      </c>
      <c r="BX102" s="3">
        <v>37741</v>
      </c>
      <c r="BY102">
        <v>9.6999999999999993</v>
      </c>
      <c r="BZ102" t="s">
        <v>22</v>
      </c>
      <c r="CA102" t="s">
        <v>22</v>
      </c>
      <c r="CC102" s="3">
        <v>37741</v>
      </c>
      <c r="CD102">
        <v>-0.04</v>
      </c>
      <c r="CE102" t="s">
        <v>22</v>
      </c>
      <c r="CF102" t="s">
        <v>22</v>
      </c>
      <c r="CH102" s="3">
        <v>37741</v>
      </c>
      <c r="CI102">
        <v>1.1000000000000001</v>
      </c>
      <c r="CJ102" t="s">
        <v>22</v>
      </c>
      <c r="CK102" t="s">
        <v>22</v>
      </c>
      <c r="CM102" s="3">
        <v>37741</v>
      </c>
      <c r="CN102">
        <v>11.4</v>
      </c>
      <c r="CO102">
        <v>20030507</v>
      </c>
      <c r="CP102">
        <v>-14.3</v>
      </c>
    </row>
    <row r="103" spans="1:94" x14ac:dyDescent="0.25">
      <c r="A103" s="3">
        <v>39233</v>
      </c>
      <c r="B103">
        <v>-1703</v>
      </c>
      <c r="C103">
        <v>20070703</v>
      </c>
      <c r="D103">
        <v>-807</v>
      </c>
      <c r="F103" s="3">
        <v>37772</v>
      </c>
      <c r="G103">
        <v>-3.3</v>
      </c>
      <c r="H103" t="s">
        <v>22</v>
      </c>
      <c r="I103" t="s">
        <v>22</v>
      </c>
      <c r="K103" s="3">
        <v>40724</v>
      </c>
      <c r="L103">
        <v>48.5</v>
      </c>
      <c r="M103">
        <v>20110704</v>
      </c>
      <c r="N103">
        <v>48.5</v>
      </c>
      <c r="P103" s="3">
        <v>39325</v>
      </c>
      <c r="Q103">
        <v>51.6</v>
      </c>
      <c r="R103">
        <v>20070902</v>
      </c>
      <c r="S103">
        <v>52.4</v>
      </c>
      <c r="U103" s="3">
        <v>38564</v>
      </c>
      <c r="V103">
        <v>4</v>
      </c>
      <c r="W103" t="s">
        <v>22</v>
      </c>
      <c r="X103" t="s">
        <v>22</v>
      </c>
      <c r="Z103" s="3">
        <v>40086</v>
      </c>
      <c r="AA103">
        <v>51</v>
      </c>
      <c r="AB103" t="s">
        <v>22</v>
      </c>
      <c r="AC103" t="s">
        <v>22</v>
      </c>
      <c r="AE103" s="3">
        <v>38564</v>
      </c>
      <c r="AF103">
        <v>8</v>
      </c>
      <c r="AG103" t="s">
        <v>22</v>
      </c>
      <c r="AH103" t="s">
        <v>22</v>
      </c>
      <c r="AJ103" s="3">
        <v>41098</v>
      </c>
      <c r="AK103">
        <v>111.8</v>
      </c>
      <c r="AL103" t="s">
        <v>22</v>
      </c>
      <c r="AM103" t="s">
        <v>22</v>
      </c>
      <c r="AO103" s="3">
        <v>37772</v>
      </c>
      <c r="AP103">
        <v>1.8</v>
      </c>
      <c r="AQ103">
        <v>20030618</v>
      </c>
      <c r="AR103">
        <v>3.7</v>
      </c>
      <c r="AY103" s="3">
        <v>37772</v>
      </c>
      <c r="AZ103">
        <v>1</v>
      </c>
      <c r="BA103" t="s">
        <v>22</v>
      </c>
      <c r="BB103" t="s">
        <v>22</v>
      </c>
      <c r="BD103" s="3">
        <v>39447</v>
      </c>
      <c r="BE103">
        <v>4.9000000000000004</v>
      </c>
      <c r="BF103">
        <v>20080113</v>
      </c>
      <c r="BG103">
        <v>7.1</v>
      </c>
      <c r="BN103" s="3">
        <v>37772</v>
      </c>
      <c r="BO103">
        <v>-2.2000000000000002</v>
      </c>
      <c r="BP103">
        <v>20030701</v>
      </c>
      <c r="BQ103">
        <v>1</v>
      </c>
      <c r="BS103" s="3">
        <v>37772</v>
      </c>
      <c r="BT103">
        <v>2.2000000000000002</v>
      </c>
      <c r="BU103">
        <v>20030710</v>
      </c>
      <c r="BV103">
        <v>3.2</v>
      </c>
      <c r="BX103" s="3">
        <v>37772</v>
      </c>
      <c r="BY103">
        <v>0.7</v>
      </c>
      <c r="BZ103" t="s">
        <v>22</v>
      </c>
      <c r="CA103" t="s">
        <v>22</v>
      </c>
      <c r="CC103" s="3">
        <v>37772</v>
      </c>
      <c r="CD103">
        <v>-0.17</v>
      </c>
      <c r="CE103" t="s">
        <v>22</v>
      </c>
      <c r="CF103" t="s">
        <v>22</v>
      </c>
      <c r="CH103" s="3">
        <v>37772</v>
      </c>
      <c r="CI103">
        <v>0.7</v>
      </c>
      <c r="CJ103" t="s">
        <v>22</v>
      </c>
      <c r="CK103" t="s">
        <v>22</v>
      </c>
      <c r="CM103" s="3">
        <v>37772</v>
      </c>
      <c r="CN103">
        <v>16.2</v>
      </c>
      <c r="CO103">
        <v>20030611</v>
      </c>
      <c r="CP103">
        <v>29</v>
      </c>
    </row>
    <row r="104" spans="1:94" x14ac:dyDescent="0.25">
      <c r="A104" s="3">
        <v>39263</v>
      </c>
      <c r="B104">
        <v>-2294</v>
      </c>
      <c r="C104">
        <v>20070801</v>
      </c>
      <c r="D104">
        <v>-1751</v>
      </c>
      <c r="F104" s="3">
        <v>37802</v>
      </c>
      <c r="G104">
        <v>-2.1</v>
      </c>
      <c r="H104" t="s">
        <v>22</v>
      </c>
      <c r="I104" t="s">
        <v>22</v>
      </c>
      <c r="K104" s="3">
        <v>40755</v>
      </c>
      <c r="L104">
        <v>48.8</v>
      </c>
      <c r="M104">
        <v>20110802</v>
      </c>
      <c r="N104">
        <v>48.8</v>
      </c>
      <c r="P104" s="3">
        <v>39355</v>
      </c>
      <c r="Q104">
        <v>49.7</v>
      </c>
      <c r="R104">
        <v>20071001</v>
      </c>
      <c r="S104">
        <v>50.7</v>
      </c>
      <c r="U104" s="3">
        <v>38595</v>
      </c>
      <c r="V104">
        <v>5</v>
      </c>
      <c r="W104" t="s">
        <v>22</v>
      </c>
      <c r="X104" t="s">
        <v>22</v>
      </c>
      <c r="Z104" s="3">
        <v>40117</v>
      </c>
      <c r="AA104">
        <v>49.9</v>
      </c>
      <c r="AB104" t="s">
        <v>22</v>
      </c>
      <c r="AC104" t="s">
        <v>22</v>
      </c>
      <c r="AE104" s="3">
        <v>38595</v>
      </c>
      <c r="AF104">
        <v>10</v>
      </c>
      <c r="AG104" t="s">
        <v>22</v>
      </c>
      <c r="AH104" t="s">
        <v>22</v>
      </c>
      <c r="AJ104" s="3">
        <v>41105</v>
      </c>
      <c r="AK104">
        <v>109.1</v>
      </c>
      <c r="AL104" t="s">
        <v>22</v>
      </c>
      <c r="AM104" t="s">
        <v>22</v>
      </c>
      <c r="AO104" s="3">
        <v>37802</v>
      </c>
      <c r="AP104">
        <v>0.1</v>
      </c>
      <c r="AQ104">
        <v>20030716</v>
      </c>
      <c r="AR104">
        <v>0</v>
      </c>
      <c r="AY104" s="3">
        <v>37802</v>
      </c>
      <c r="AZ104">
        <v>1.3</v>
      </c>
      <c r="BA104" t="s">
        <v>22</v>
      </c>
      <c r="BB104" t="s">
        <v>22</v>
      </c>
      <c r="BD104" s="3">
        <v>39478</v>
      </c>
      <c r="BE104">
        <v>0.8</v>
      </c>
      <c r="BF104">
        <v>20080210</v>
      </c>
      <c r="BG104">
        <v>1.8</v>
      </c>
      <c r="BN104" s="3">
        <v>37802</v>
      </c>
      <c r="BO104">
        <v>2.8</v>
      </c>
      <c r="BP104">
        <v>20030729</v>
      </c>
      <c r="BQ104">
        <v>6.2</v>
      </c>
      <c r="BS104" s="3">
        <v>37802</v>
      </c>
      <c r="BT104">
        <v>2.4</v>
      </c>
      <c r="BU104">
        <v>20030807</v>
      </c>
      <c r="BV104">
        <v>4.0999999999999996</v>
      </c>
      <c r="BX104" s="3">
        <v>37802</v>
      </c>
      <c r="BY104">
        <v>3.6</v>
      </c>
      <c r="BZ104" t="s">
        <v>22</v>
      </c>
      <c r="CA104" t="s">
        <v>22</v>
      </c>
      <c r="CC104" s="3">
        <v>37802</v>
      </c>
      <c r="CD104">
        <v>-7.0000000000000007E-2</v>
      </c>
      <c r="CE104" t="s">
        <v>22</v>
      </c>
      <c r="CF104" t="s">
        <v>22</v>
      </c>
      <c r="CH104" s="3">
        <v>37802</v>
      </c>
      <c r="CI104">
        <v>-0.2</v>
      </c>
      <c r="CJ104" t="s">
        <v>22</v>
      </c>
      <c r="CK104" t="s">
        <v>22</v>
      </c>
      <c r="CM104" s="3">
        <v>37802</v>
      </c>
      <c r="CN104">
        <v>-22.9</v>
      </c>
      <c r="CO104">
        <v>20030709</v>
      </c>
      <c r="CP104">
        <v>-27.9</v>
      </c>
    </row>
    <row r="105" spans="1:94" x14ac:dyDescent="0.25">
      <c r="A105" s="3">
        <v>39294</v>
      </c>
      <c r="B105">
        <v>-1798</v>
      </c>
      <c r="C105">
        <v>20070830</v>
      </c>
      <c r="D105">
        <v>-756</v>
      </c>
      <c r="F105" s="3">
        <v>37833</v>
      </c>
      <c r="G105">
        <v>1</v>
      </c>
      <c r="H105" t="s">
        <v>22</v>
      </c>
      <c r="I105" t="s">
        <v>22</v>
      </c>
      <c r="K105" s="3">
        <v>40786</v>
      </c>
      <c r="L105">
        <v>52.1</v>
      </c>
      <c r="M105">
        <v>20110904</v>
      </c>
      <c r="N105">
        <v>52.1</v>
      </c>
      <c r="P105" s="3">
        <v>39386</v>
      </c>
      <c r="Q105">
        <v>51.9</v>
      </c>
      <c r="R105">
        <v>20071031</v>
      </c>
      <c r="S105">
        <v>53.3</v>
      </c>
      <c r="U105" s="3">
        <v>38625</v>
      </c>
      <c r="V105">
        <v>5</v>
      </c>
      <c r="W105" t="s">
        <v>22</v>
      </c>
      <c r="X105" t="s">
        <v>22</v>
      </c>
      <c r="Z105" s="3">
        <v>40147</v>
      </c>
      <c r="AA105">
        <v>50.7</v>
      </c>
      <c r="AB105" t="s">
        <v>22</v>
      </c>
      <c r="AC105" t="s">
        <v>22</v>
      </c>
      <c r="AE105" s="3">
        <v>38625</v>
      </c>
      <c r="AF105">
        <v>11</v>
      </c>
      <c r="AG105" t="s">
        <v>22</v>
      </c>
      <c r="AH105" t="s">
        <v>22</v>
      </c>
      <c r="AJ105" s="3">
        <v>41112</v>
      </c>
      <c r="AK105">
        <v>108.1</v>
      </c>
      <c r="AL105" t="s">
        <v>22</v>
      </c>
      <c r="AM105" t="s">
        <v>22</v>
      </c>
      <c r="AO105" s="3">
        <v>37833</v>
      </c>
      <c r="AP105">
        <v>1.5</v>
      </c>
      <c r="AQ105">
        <v>20030819</v>
      </c>
      <c r="AR105">
        <v>1.3</v>
      </c>
      <c r="AY105" s="3">
        <v>37833</v>
      </c>
      <c r="AZ105">
        <v>1.4</v>
      </c>
      <c r="BA105" t="s">
        <v>22</v>
      </c>
      <c r="BB105" t="s">
        <v>22</v>
      </c>
      <c r="BD105" s="3">
        <v>39507</v>
      </c>
      <c r="BE105">
        <v>-2.1</v>
      </c>
      <c r="BF105">
        <v>20080310</v>
      </c>
      <c r="BG105">
        <v>-2</v>
      </c>
      <c r="BN105" s="3">
        <v>37833</v>
      </c>
      <c r="BO105">
        <v>2</v>
      </c>
      <c r="BP105">
        <v>20030901</v>
      </c>
      <c r="BQ105">
        <v>2.1</v>
      </c>
      <c r="BS105" s="3">
        <v>37833</v>
      </c>
      <c r="BT105">
        <v>0.8</v>
      </c>
      <c r="BU105">
        <v>20030908</v>
      </c>
      <c r="BV105">
        <v>-0.5</v>
      </c>
      <c r="BX105" s="3">
        <v>37833</v>
      </c>
      <c r="BY105">
        <v>1.5</v>
      </c>
      <c r="BZ105" t="s">
        <v>22</v>
      </c>
      <c r="CA105" t="s">
        <v>22</v>
      </c>
      <c r="CC105" s="3">
        <v>37833</v>
      </c>
      <c r="CD105">
        <v>7.0000000000000007E-2</v>
      </c>
      <c r="CE105" t="s">
        <v>22</v>
      </c>
      <c r="CF105" t="s">
        <v>22</v>
      </c>
      <c r="CH105" s="3">
        <v>37833</v>
      </c>
      <c r="CI105">
        <v>1.6</v>
      </c>
      <c r="CJ105" t="s">
        <v>22</v>
      </c>
      <c r="CK105" t="s">
        <v>22</v>
      </c>
      <c r="CM105" s="3">
        <v>37833</v>
      </c>
      <c r="CN105">
        <v>-7.4</v>
      </c>
      <c r="CO105">
        <v>20030806</v>
      </c>
      <c r="CP105">
        <v>-55.2</v>
      </c>
    </row>
    <row r="106" spans="1:94" x14ac:dyDescent="0.25">
      <c r="A106" s="3">
        <v>39325</v>
      </c>
      <c r="B106">
        <v>-2306</v>
      </c>
      <c r="C106">
        <v>20071002</v>
      </c>
      <c r="D106">
        <v>-1614</v>
      </c>
      <c r="F106" s="3">
        <v>37864</v>
      </c>
      <c r="G106">
        <v>2.9</v>
      </c>
      <c r="H106" t="s">
        <v>22</v>
      </c>
      <c r="I106" t="s">
        <v>22</v>
      </c>
      <c r="K106" s="3">
        <v>40816</v>
      </c>
      <c r="L106">
        <v>50.3</v>
      </c>
      <c r="M106">
        <v>20111004</v>
      </c>
      <c r="N106">
        <v>50.3</v>
      </c>
      <c r="P106" s="3">
        <v>39416</v>
      </c>
      <c r="Q106">
        <v>54.9</v>
      </c>
      <c r="R106">
        <v>20071202</v>
      </c>
      <c r="S106">
        <v>53.8</v>
      </c>
      <c r="U106" s="3">
        <v>38656</v>
      </c>
      <c r="V106">
        <v>4</v>
      </c>
      <c r="W106" t="s">
        <v>22</v>
      </c>
      <c r="X106" t="s">
        <v>22</v>
      </c>
      <c r="Z106" s="3">
        <v>40178</v>
      </c>
      <c r="AA106">
        <v>46.2</v>
      </c>
      <c r="AB106" t="s">
        <v>22</v>
      </c>
      <c r="AC106" t="s">
        <v>22</v>
      </c>
      <c r="AE106" s="3">
        <v>38656</v>
      </c>
      <c r="AF106">
        <v>5</v>
      </c>
      <c r="AG106" t="s">
        <v>22</v>
      </c>
      <c r="AH106" t="s">
        <v>22</v>
      </c>
      <c r="AJ106" s="3">
        <v>41119</v>
      </c>
      <c r="AK106">
        <v>112.2</v>
      </c>
      <c r="AL106" t="s">
        <v>22</v>
      </c>
      <c r="AM106" t="s">
        <v>22</v>
      </c>
      <c r="AO106" s="3">
        <v>37864</v>
      </c>
      <c r="AP106">
        <v>0.2</v>
      </c>
      <c r="AQ106">
        <v>20030916</v>
      </c>
      <c r="AR106">
        <v>1.3</v>
      </c>
      <c r="AY106" s="3">
        <v>37864</v>
      </c>
      <c r="AZ106">
        <v>1</v>
      </c>
      <c r="BA106" t="s">
        <v>22</v>
      </c>
      <c r="BB106" t="s">
        <v>22</v>
      </c>
      <c r="BD106" s="3">
        <v>39538</v>
      </c>
      <c r="BE106">
        <v>-0.7</v>
      </c>
      <c r="BF106">
        <v>20080406</v>
      </c>
      <c r="BG106">
        <v>-0.7</v>
      </c>
      <c r="BN106" s="3">
        <v>37864</v>
      </c>
      <c r="BO106">
        <v>-1.3</v>
      </c>
      <c r="BP106">
        <v>20030929</v>
      </c>
      <c r="BQ106">
        <v>-2.4</v>
      </c>
      <c r="BS106" s="3">
        <v>37864</v>
      </c>
      <c r="BT106">
        <v>2.5</v>
      </c>
      <c r="BU106">
        <v>20031009</v>
      </c>
      <c r="BV106">
        <v>2.1</v>
      </c>
      <c r="BX106" s="3">
        <v>37864</v>
      </c>
      <c r="BY106">
        <v>-2.8</v>
      </c>
      <c r="BZ106" t="s">
        <v>22</v>
      </c>
      <c r="CA106" t="s">
        <v>22</v>
      </c>
      <c r="CC106" s="3">
        <v>37864</v>
      </c>
      <c r="CD106">
        <v>0.16</v>
      </c>
      <c r="CE106" t="s">
        <v>22</v>
      </c>
      <c r="CF106" t="s">
        <v>22</v>
      </c>
      <c r="CH106" s="3">
        <v>37864</v>
      </c>
      <c r="CI106">
        <v>0.7</v>
      </c>
      <c r="CJ106" t="s">
        <v>22</v>
      </c>
      <c r="CK106" t="s">
        <v>22</v>
      </c>
      <c r="CM106" s="3">
        <v>37864</v>
      </c>
      <c r="CN106">
        <v>51.3</v>
      </c>
      <c r="CO106">
        <v>20030910</v>
      </c>
      <c r="CP106">
        <v>80.599999999999994</v>
      </c>
    </row>
    <row r="107" spans="1:94" x14ac:dyDescent="0.25">
      <c r="A107" s="3">
        <v>39355</v>
      </c>
      <c r="B107">
        <v>-2968</v>
      </c>
      <c r="C107">
        <v>20071101</v>
      </c>
      <c r="D107">
        <v>-1862</v>
      </c>
      <c r="F107" s="3">
        <v>37894</v>
      </c>
      <c r="G107">
        <v>1.2</v>
      </c>
      <c r="H107" t="s">
        <v>22</v>
      </c>
      <c r="I107" t="s">
        <v>22</v>
      </c>
      <c r="K107" s="3">
        <v>40847</v>
      </c>
      <c r="L107">
        <v>48.8</v>
      </c>
      <c r="M107">
        <v>20111102</v>
      </c>
      <c r="N107">
        <v>48.8</v>
      </c>
      <c r="P107" s="3">
        <v>39447</v>
      </c>
      <c r="Q107">
        <v>56</v>
      </c>
      <c r="R107">
        <v>20080101</v>
      </c>
      <c r="S107">
        <v>57.6</v>
      </c>
      <c r="U107" s="3">
        <v>38686</v>
      </c>
      <c r="V107">
        <v>8</v>
      </c>
      <c r="W107" t="s">
        <v>22</v>
      </c>
      <c r="X107" t="s">
        <v>22</v>
      </c>
      <c r="Z107" s="3">
        <v>40209</v>
      </c>
      <c r="AA107">
        <v>51.6</v>
      </c>
      <c r="AB107" t="s">
        <v>22</v>
      </c>
      <c r="AC107" t="s">
        <v>22</v>
      </c>
      <c r="AE107" s="3">
        <v>38686</v>
      </c>
      <c r="AF107">
        <v>10</v>
      </c>
      <c r="AG107" t="s">
        <v>22</v>
      </c>
      <c r="AH107" t="s">
        <v>22</v>
      </c>
      <c r="AJ107" s="3">
        <v>41126</v>
      </c>
      <c r="AK107">
        <v>111</v>
      </c>
      <c r="AL107" t="s">
        <v>22</v>
      </c>
      <c r="AM107" t="s">
        <v>22</v>
      </c>
      <c r="AO107" s="3">
        <v>37894</v>
      </c>
      <c r="AP107">
        <v>0.5</v>
      </c>
      <c r="AQ107">
        <v>20031016</v>
      </c>
      <c r="AR107">
        <v>2.2000000000000002</v>
      </c>
      <c r="AY107" s="3">
        <v>37894</v>
      </c>
      <c r="AZ107">
        <v>1.5</v>
      </c>
      <c r="BA107" t="s">
        <v>22</v>
      </c>
      <c r="BB107" t="s">
        <v>22</v>
      </c>
      <c r="BD107" s="3">
        <v>39568</v>
      </c>
      <c r="BE107">
        <v>3.1</v>
      </c>
      <c r="BF107">
        <v>20080504</v>
      </c>
      <c r="BG107">
        <v>3.1</v>
      </c>
      <c r="BN107" s="3">
        <v>37894</v>
      </c>
      <c r="BO107">
        <v>10.1</v>
      </c>
      <c r="BP107">
        <v>20031030</v>
      </c>
      <c r="BQ107">
        <v>7.5</v>
      </c>
      <c r="BS107" s="3">
        <v>37894</v>
      </c>
      <c r="BT107">
        <v>1</v>
      </c>
      <c r="BU107">
        <v>20031109</v>
      </c>
      <c r="BV107">
        <v>4</v>
      </c>
      <c r="BX107" s="3">
        <v>37894</v>
      </c>
      <c r="BY107">
        <v>1.6</v>
      </c>
      <c r="BZ107" t="s">
        <v>22</v>
      </c>
      <c r="CA107" t="s">
        <v>22</v>
      </c>
      <c r="CC107" s="3">
        <v>37894</v>
      </c>
      <c r="CD107">
        <v>0.06</v>
      </c>
      <c r="CE107" t="s">
        <v>22</v>
      </c>
      <c r="CF107" t="s">
        <v>22</v>
      </c>
      <c r="CH107" s="3">
        <v>37894</v>
      </c>
      <c r="CI107">
        <v>1.3</v>
      </c>
      <c r="CJ107" t="s">
        <v>22</v>
      </c>
      <c r="CK107" t="s">
        <v>22</v>
      </c>
      <c r="CM107" s="3">
        <v>37894</v>
      </c>
      <c r="CN107">
        <v>14.7</v>
      </c>
      <c r="CO107">
        <v>20031008</v>
      </c>
      <c r="CP107">
        <v>14.7</v>
      </c>
    </row>
    <row r="108" spans="1:94" x14ac:dyDescent="0.25">
      <c r="A108" s="3">
        <v>39386</v>
      </c>
      <c r="B108">
        <v>-3440</v>
      </c>
      <c r="C108">
        <v>20071202</v>
      </c>
      <c r="D108">
        <v>-2983</v>
      </c>
      <c r="F108" s="3">
        <v>37925</v>
      </c>
      <c r="G108">
        <v>-0.2</v>
      </c>
      <c r="H108" t="s">
        <v>22</v>
      </c>
      <c r="I108" t="s">
        <v>22</v>
      </c>
      <c r="K108" s="3">
        <v>40877</v>
      </c>
      <c r="L108">
        <v>47.7</v>
      </c>
      <c r="M108">
        <v>20111204</v>
      </c>
      <c r="N108">
        <v>47.7</v>
      </c>
      <c r="P108" s="3">
        <v>39478</v>
      </c>
      <c r="Q108">
        <v>46.9</v>
      </c>
      <c r="R108">
        <v>20080131</v>
      </c>
      <c r="S108">
        <v>49.2</v>
      </c>
      <c r="U108" s="3">
        <v>38717</v>
      </c>
      <c r="V108">
        <v>7</v>
      </c>
      <c r="W108" t="s">
        <v>22</v>
      </c>
      <c r="X108" t="s">
        <v>22</v>
      </c>
      <c r="Z108" s="3">
        <v>40237</v>
      </c>
      <c r="AA108">
        <v>55.8</v>
      </c>
      <c r="AB108" t="s">
        <v>22</v>
      </c>
      <c r="AC108" t="s">
        <v>22</v>
      </c>
      <c r="AE108" s="3">
        <v>38717</v>
      </c>
      <c r="AF108">
        <v>11</v>
      </c>
      <c r="AG108" t="s">
        <v>22</v>
      </c>
      <c r="AH108" t="s">
        <v>22</v>
      </c>
      <c r="AJ108" s="3">
        <v>41133</v>
      </c>
      <c r="AK108">
        <v>113.1</v>
      </c>
      <c r="AL108" t="s">
        <v>22</v>
      </c>
      <c r="AM108" t="s">
        <v>22</v>
      </c>
      <c r="AO108" s="3">
        <v>37925</v>
      </c>
      <c r="AP108">
        <v>-0.8</v>
      </c>
      <c r="AQ108">
        <v>20031118</v>
      </c>
      <c r="AR108">
        <v>-3.8</v>
      </c>
      <c r="AY108" s="3">
        <v>37925</v>
      </c>
      <c r="AZ108">
        <v>1.3</v>
      </c>
      <c r="BA108" t="s">
        <v>22</v>
      </c>
      <c r="BB108" t="s">
        <v>22</v>
      </c>
      <c r="BD108" s="3">
        <v>39599</v>
      </c>
      <c r="BE108">
        <v>-1.7</v>
      </c>
      <c r="BF108">
        <v>20080609</v>
      </c>
      <c r="BG108">
        <v>-1.7</v>
      </c>
      <c r="BN108" s="3">
        <v>37925</v>
      </c>
      <c r="BO108">
        <v>0</v>
      </c>
      <c r="BP108">
        <v>20031201</v>
      </c>
      <c r="BQ108">
        <v>1.6</v>
      </c>
      <c r="BS108" s="3">
        <v>37925</v>
      </c>
      <c r="BT108">
        <v>0.1</v>
      </c>
      <c r="BU108">
        <v>20031209</v>
      </c>
      <c r="BV108">
        <v>-0.3</v>
      </c>
      <c r="BX108" s="3">
        <v>37925</v>
      </c>
      <c r="BY108">
        <v>2.6</v>
      </c>
      <c r="BZ108" t="s">
        <v>22</v>
      </c>
      <c r="CA108" t="s">
        <v>22</v>
      </c>
      <c r="CC108" s="3">
        <v>37925</v>
      </c>
      <c r="CD108">
        <v>0.05</v>
      </c>
      <c r="CE108" t="s">
        <v>22</v>
      </c>
      <c r="CF108" t="s">
        <v>22</v>
      </c>
      <c r="CH108" s="3">
        <v>37925</v>
      </c>
      <c r="CI108">
        <v>1.1000000000000001</v>
      </c>
      <c r="CJ108" t="s">
        <v>22</v>
      </c>
      <c r="CK108" t="s">
        <v>22</v>
      </c>
      <c r="CM108" s="3">
        <v>37925</v>
      </c>
      <c r="CN108">
        <v>18.7</v>
      </c>
      <c r="CO108">
        <v>20031105</v>
      </c>
      <c r="CP108">
        <v>69.2</v>
      </c>
    </row>
    <row r="109" spans="1:94" x14ac:dyDescent="0.25">
      <c r="A109" s="3">
        <v>39416</v>
      </c>
      <c r="B109">
        <v>-2384</v>
      </c>
      <c r="C109">
        <v>20080109</v>
      </c>
      <c r="D109">
        <v>-2254</v>
      </c>
      <c r="F109" s="3">
        <v>37955</v>
      </c>
      <c r="G109">
        <v>1.7</v>
      </c>
      <c r="H109" t="s">
        <v>22</v>
      </c>
      <c r="I109" t="s">
        <v>22</v>
      </c>
      <c r="K109" s="3">
        <v>40908</v>
      </c>
      <c r="L109">
        <v>49</v>
      </c>
      <c r="M109">
        <v>20120104</v>
      </c>
      <c r="N109">
        <v>49</v>
      </c>
      <c r="P109" s="3">
        <v>39507</v>
      </c>
      <c r="Q109">
        <v>52.2</v>
      </c>
      <c r="R109">
        <v>20080302</v>
      </c>
      <c r="S109">
        <v>51.4</v>
      </c>
      <c r="U109" s="3">
        <v>38748</v>
      </c>
      <c r="V109">
        <v>12</v>
      </c>
      <c r="W109" t="s">
        <v>22</v>
      </c>
      <c r="X109" t="s">
        <v>22</v>
      </c>
      <c r="Z109" s="3">
        <v>40268</v>
      </c>
      <c r="AA109">
        <v>50.5</v>
      </c>
      <c r="AB109" t="s">
        <v>22</v>
      </c>
      <c r="AC109" t="s">
        <v>22</v>
      </c>
      <c r="AE109" s="3">
        <v>38748</v>
      </c>
      <c r="AF109">
        <v>9</v>
      </c>
      <c r="AG109" t="s">
        <v>22</v>
      </c>
      <c r="AH109" t="s">
        <v>22</v>
      </c>
      <c r="AJ109" s="3">
        <v>41140</v>
      </c>
      <c r="AK109">
        <v>115.8</v>
      </c>
      <c r="AL109" t="s">
        <v>22</v>
      </c>
      <c r="AM109" t="s">
        <v>22</v>
      </c>
      <c r="AO109" s="3">
        <v>37955</v>
      </c>
      <c r="AP109">
        <v>-0.4</v>
      </c>
      <c r="AQ109">
        <v>20031216</v>
      </c>
      <c r="AR109">
        <v>0.1</v>
      </c>
      <c r="AY109" s="3">
        <v>37955</v>
      </c>
      <c r="AZ109">
        <v>1.4</v>
      </c>
      <c r="BA109" t="s">
        <v>22</v>
      </c>
      <c r="BB109" t="s">
        <v>22</v>
      </c>
      <c r="BD109" s="3">
        <v>39629</v>
      </c>
      <c r="BE109">
        <v>-3</v>
      </c>
      <c r="BF109">
        <v>20080706</v>
      </c>
      <c r="BG109">
        <v>-3</v>
      </c>
      <c r="BN109" s="3">
        <v>37955</v>
      </c>
      <c r="BO109">
        <v>-8.8000000000000007</v>
      </c>
      <c r="BP109">
        <v>20040106</v>
      </c>
      <c r="BQ109">
        <v>-6.7</v>
      </c>
      <c r="BS109" s="3">
        <v>37955</v>
      </c>
      <c r="BT109">
        <v>-3.4</v>
      </c>
      <c r="BU109">
        <v>20040118</v>
      </c>
      <c r="BV109">
        <v>-3.9</v>
      </c>
      <c r="BX109" s="3">
        <v>37955</v>
      </c>
      <c r="BY109">
        <v>-3.4</v>
      </c>
      <c r="BZ109" t="s">
        <v>22</v>
      </c>
      <c r="CA109" t="s">
        <v>22</v>
      </c>
      <c r="CC109" s="3">
        <v>37955</v>
      </c>
      <c r="CD109">
        <v>0.01</v>
      </c>
      <c r="CE109" t="s">
        <v>22</v>
      </c>
      <c r="CF109" t="s">
        <v>22</v>
      </c>
      <c r="CH109" s="3">
        <v>37955</v>
      </c>
      <c r="CI109">
        <v>1.2</v>
      </c>
      <c r="CJ109" t="s">
        <v>22</v>
      </c>
      <c r="CK109" t="s">
        <v>22</v>
      </c>
      <c r="CM109" s="3">
        <v>37955</v>
      </c>
      <c r="CN109">
        <v>-2.4</v>
      </c>
      <c r="CO109">
        <v>20031210</v>
      </c>
      <c r="CP109">
        <v>20.7</v>
      </c>
    </row>
    <row r="110" spans="1:94" x14ac:dyDescent="0.25">
      <c r="A110" s="3">
        <v>39447</v>
      </c>
      <c r="B110">
        <v>-2758</v>
      </c>
      <c r="C110">
        <v>20080203</v>
      </c>
      <c r="D110">
        <v>-1936</v>
      </c>
      <c r="F110" s="3">
        <v>37986</v>
      </c>
      <c r="G110">
        <v>1.2</v>
      </c>
      <c r="H110" t="s">
        <v>22</v>
      </c>
      <c r="I110" t="s">
        <v>22</v>
      </c>
      <c r="K110" s="3">
        <v>40939</v>
      </c>
      <c r="L110">
        <v>51.9</v>
      </c>
      <c r="M110">
        <v>20120202</v>
      </c>
      <c r="N110">
        <v>51.9</v>
      </c>
      <c r="P110" s="3">
        <v>39538</v>
      </c>
      <c r="Q110">
        <v>52.6</v>
      </c>
      <c r="R110">
        <v>20080331</v>
      </c>
      <c r="S110">
        <v>51.2</v>
      </c>
      <c r="U110" s="3">
        <v>38776</v>
      </c>
      <c r="V110">
        <v>12</v>
      </c>
      <c r="W110" t="s">
        <v>22</v>
      </c>
      <c r="X110" t="s">
        <v>22</v>
      </c>
      <c r="Z110" s="3">
        <v>40298</v>
      </c>
      <c r="AA110">
        <v>59.8</v>
      </c>
      <c r="AB110" t="s">
        <v>22</v>
      </c>
      <c r="AC110" t="s">
        <v>22</v>
      </c>
      <c r="AE110" s="3">
        <v>38776</v>
      </c>
      <c r="AF110">
        <v>10</v>
      </c>
      <c r="AG110" t="s">
        <v>22</v>
      </c>
      <c r="AH110" t="s">
        <v>22</v>
      </c>
      <c r="AJ110" s="3">
        <v>41154</v>
      </c>
      <c r="AK110">
        <v>115.4</v>
      </c>
      <c r="AL110" t="s">
        <v>22</v>
      </c>
      <c r="AM110" t="s">
        <v>22</v>
      </c>
      <c r="AO110" s="3">
        <v>37986</v>
      </c>
      <c r="AP110">
        <v>-0.1</v>
      </c>
      <c r="AQ110">
        <v>20040120</v>
      </c>
      <c r="AR110">
        <v>-4.8</v>
      </c>
      <c r="AY110" s="3">
        <v>37986</v>
      </c>
      <c r="AZ110">
        <v>1.3</v>
      </c>
      <c r="BA110" t="s">
        <v>22</v>
      </c>
      <c r="BB110" t="s">
        <v>22</v>
      </c>
      <c r="BD110" s="3">
        <v>39660</v>
      </c>
      <c r="BE110">
        <v>-0.7</v>
      </c>
      <c r="BF110">
        <v>20080803</v>
      </c>
      <c r="BG110">
        <v>-0.3</v>
      </c>
      <c r="BN110" s="3">
        <v>37986</v>
      </c>
      <c r="BO110">
        <v>0.7</v>
      </c>
      <c r="BP110">
        <v>20040202</v>
      </c>
      <c r="BQ110">
        <v>-1.5</v>
      </c>
      <c r="BS110" s="3">
        <v>37986</v>
      </c>
      <c r="BT110">
        <v>-2.5</v>
      </c>
      <c r="BU110">
        <v>20040212</v>
      </c>
      <c r="BV110">
        <v>-0.8</v>
      </c>
      <c r="BX110" s="3">
        <v>37986</v>
      </c>
      <c r="BY110">
        <v>-1.9</v>
      </c>
      <c r="BZ110" t="s">
        <v>22</v>
      </c>
      <c r="CA110" t="s">
        <v>22</v>
      </c>
      <c r="CC110" s="3">
        <v>37986</v>
      </c>
      <c r="CD110">
        <v>-7.0000000000000007E-2</v>
      </c>
      <c r="CE110" t="s">
        <v>22</v>
      </c>
      <c r="CF110" t="s">
        <v>22</v>
      </c>
      <c r="CH110" s="3">
        <v>37986</v>
      </c>
      <c r="CI110">
        <v>-0.2</v>
      </c>
      <c r="CJ110" t="s">
        <v>22</v>
      </c>
      <c r="CK110" t="s">
        <v>22</v>
      </c>
      <c r="CM110" s="3">
        <v>37986</v>
      </c>
      <c r="CN110">
        <v>30.3</v>
      </c>
      <c r="CO110">
        <v>20040114</v>
      </c>
      <c r="CP110">
        <v>29.6</v>
      </c>
    </row>
    <row r="111" spans="1:94" x14ac:dyDescent="0.25">
      <c r="A111" s="3">
        <v>39478</v>
      </c>
      <c r="B111">
        <v>-2709</v>
      </c>
      <c r="C111">
        <v>20080305</v>
      </c>
      <c r="D111">
        <v>-2723</v>
      </c>
      <c r="F111" s="3">
        <v>38017</v>
      </c>
      <c r="G111">
        <v>4.4000000000000004</v>
      </c>
      <c r="H111" t="s">
        <v>22</v>
      </c>
      <c r="I111" t="s">
        <v>22</v>
      </c>
      <c r="K111" s="3">
        <v>40968</v>
      </c>
      <c r="L111">
        <v>46.7</v>
      </c>
      <c r="M111">
        <v>20120304</v>
      </c>
      <c r="N111">
        <v>46.7</v>
      </c>
      <c r="P111" s="3">
        <v>39568</v>
      </c>
      <c r="Q111">
        <v>52.5</v>
      </c>
      <c r="R111">
        <v>20080430</v>
      </c>
      <c r="S111">
        <v>52.7</v>
      </c>
      <c r="U111" s="3">
        <v>38807</v>
      </c>
      <c r="V111">
        <v>15</v>
      </c>
      <c r="W111" t="s">
        <v>22</v>
      </c>
      <c r="X111" t="s">
        <v>22</v>
      </c>
      <c r="Z111" s="3">
        <v>40329</v>
      </c>
      <c r="AA111">
        <v>56.3</v>
      </c>
      <c r="AB111" t="s">
        <v>22</v>
      </c>
      <c r="AC111" t="s">
        <v>22</v>
      </c>
      <c r="AE111" s="3">
        <v>38807</v>
      </c>
      <c r="AF111">
        <v>20</v>
      </c>
      <c r="AG111" t="s">
        <v>22</v>
      </c>
      <c r="AH111" t="s">
        <v>22</v>
      </c>
      <c r="AJ111" s="3">
        <v>41161</v>
      </c>
      <c r="AK111">
        <v>112</v>
      </c>
      <c r="AL111" t="s">
        <v>22</v>
      </c>
      <c r="AM111" t="s">
        <v>22</v>
      </c>
      <c r="AO111" s="3">
        <v>38017</v>
      </c>
      <c r="AP111">
        <v>-1.2</v>
      </c>
      <c r="AQ111">
        <v>20040218</v>
      </c>
      <c r="AR111">
        <v>7.7</v>
      </c>
      <c r="AY111" s="3">
        <v>38017</v>
      </c>
      <c r="AZ111">
        <v>1.2</v>
      </c>
      <c r="BA111">
        <v>20040226</v>
      </c>
      <c r="BB111">
        <v>1.3</v>
      </c>
      <c r="BD111" s="3">
        <v>39691</v>
      </c>
      <c r="BE111">
        <v>-4.8</v>
      </c>
      <c r="BF111">
        <v>20080907</v>
      </c>
      <c r="BG111">
        <v>-4.9000000000000004</v>
      </c>
      <c r="BN111" s="3">
        <v>38017</v>
      </c>
      <c r="BO111">
        <v>-0.5</v>
      </c>
      <c r="BP111">
        <v>20040303</v>
      </c>
      <c r="BQ111">
        <v>-3.3</v>
      </c>
      <c r="BS111" s="3">
        <v>38017</v>
      </c>
      <c r="BT111">
        <v>-6.9</v>
      </c>
      <c r="BU111">
        <v>20040311</v>
      </c>
      <c r="BV111">
        <v>-8.1</v>
      </c>
      <c r="BX111" s="3">
        <v>38017</v>
      </c>
      <c r="BY111">
        <v>2.6</v>
      </c>
      <c r="BZ111" t="s">
        <v>22</v>
      </c>
      <c r="CA111" t="s">
        <v>22</v>
      </c>
      <c r="CC111" s="3">
        <v>38017</v>
      </c>
      <c r="CD111">
        <v>-0.1</v>
      </c>
      <c r="CE111" t="s">
        <v>22</v>
      </c>
      <c r="CF111" t="s">
        <v>22</v>
      </c>
      <c r="CH111" s="3">
        <v>38017</v>
      </c>
      <c r="CI111">
        <v>1</v>
      </c>
      <c r="CJ111" t="s">
        <v>22</v>
      </c>
      <c r="CK111" t="s">
        <v>22</v>
      </c>
      <c r="CM111" s="3">
        <v>38017</v>
      </c>
      <c r="CN111">
        <v>-2.4</v>
      </c>
      <c r="CO111">
        <v>20040211</v>
      </c>
      <c r="CP111">
        <v>13.9</v>
      </c>
    </row>
    <row r="112" spans="1:94" x14ac:dyDescent="0.25">
      <c r="A112" s="3">
        <v>39507</v>
      </c>
      <c r="B112">
        <v>-3883</v>
      </c>
      <c r="C112">
        <v>20080406</v>
      </c>
      <c r="D112">
        <v>-3289</v>
      </c>
      <c r="F112" s="3">
        <v>38046</v>
      </c>
      <c r="G112">
        <v>3.3</v>
      </c>
      <c r="H112" t="s">
        <v>22</v>
      </c>
      <c r="I112" t="s">
        <v>22</v>
      </c>
      <c r="K112" s="3">
        <v>40999</v>
      </c>
      <c r="L112">
        <v>47</v>
      </c>
      <c r="M112">
        <v>20120403</v>
      </c>
      <c r="N112">
        <v>47</v>
      </c>
      <c r="P112" s="3">
        <v>39599</v>
      </c>
      <c r="Q112">
        <v>50.9</v>
      </c>
      <c r="R112">
        <v>20080601</v>
      </c>
      <c r="S112">
        <v>51.2</v>
      </c>
      <c r="U112" s="3">
        <v>38837</v>
      </c>
      <c r="V112">
        <v>13</v>
      </c>
      <c r="W112" t="s">
        <v>22</v>
      </c>
      <c r="X112" t="s">
        <v>22</v>
      </c>
      <c r="Z112" s="3">
        <v>40359</v>
      </c>
      <c r="AA112">
        <v>52.9</v>
      </c>
      <c r="AB112" t="s">
        <v>22</v>
      </c>
      <c r="AC112" t="s">
        <v>22</v>
      </c>
      <c r="AE112" s="3">
        <v>38837</v>
      </c>
      <c r="AF112">
        <v>13</v>
      </c>
      <c r="AG112" t="s">
        <v>22</v>
      </c>
      <c r="AH112" t="s">
        <v>22</v>
      </c>
      <c r="AJ112" s="3">
        <v>41168</v>
      </c>
      <c r="AK112">
        <v>115.4</v>
      </c>
      <c r="AL112" t="s">
        <v>22</v>
      </c>
      <c r="AM112" t="s">
        <v>22</v>
      </c>
      <c r="AO112" s="3">
        <v>38046</v>
      </c>
      <c r="AP112">
        <v>2.2000000000000002</v>
      </c>
      <c r="AQ112">
        <v>20040318</v>
      </c>
      <c r="AR112">
        <v>1</v>
      </c>
      <c r="AY112" s="3">
        <v>38046</v>
      </c>
      <c r="AZ112">
        <v>0.8</v>
      </c>
      <c r="BA112">
        <v>20040330</v>
      </c>
      <c r="BB112">
        <v>0.7</v>
      </c>
      <c r="BD112" s="3">
        <v>39721</v>
      </c>
      <c r="BE112">
        <v>-2.6</v>
      </c>
      <c r="BF112">
        <v>20081012</v>
      </c>
      <c r="BG112">
        <v>-1.4</v>
      </c>
      <c r="BN112" s="3">
        <v>38046</v>
      </c>
      <c r="BO112">
        <v>-1.3</v>
      </c>
      <c r="BP112">
        <v>20040329</v>
      </c>
      <c r="BQ112">
        <v>3.2</v>
      </c>
      <c r="BS112" s="3">
        <v>38046</v>
      </c>
      <c r="BT112">
        <v>-4</v>
      </c>
      <c r="BU112">
        <v>20040412</v>
      </c>
      <c r="BV112">
        <v>-4.3</v>
      </c>
      <c r="BX112" s="3">
        <v>38046</v>
      </c>
      <c r="BY112">
        <v>4.3</v>
      </c>
      <c r="BZ112" t="s">
        <v>22</v>
      </c>
      <c r="CA112" t="s">
        <v>22</v>
      </c>
      <c r="CC112" s="3">
        <v>38046</v>
      </c>
      <c r="CD112">
        <v>7.0000000000000007E-2</v>
      </c>
      <c r="CE112" t="s">
        <v>22</v>
      </c>
      <c r="CF112" t="s">
        <v>22</v>
      </c>
      <c r="CH112" s="3">
        <v>38046</v>
      </c>
      <c r="CI112">
        <v>0.1</v>
      </c>
      <c r="CJ112" t="s">
        <v>22</v>
      </c>
      <c r="CK112" t="s">
        <v>22</v>
      </c>
      <c r="CM112" s="3">
        <v>38046</v>
      </c>
      <c r="CN112">
        <v>4.0999999999999996</v>
      </c>
      <c r="CO112">
        <v>20040310</v>
      </c>
      <c r="CP112">
        <v>1.3</v>
      </c>
    </row>
    <row r="113" spans="1:94" x14ac:dyDescent="0.25">
      <c r="A113" s="3">
        <v>39538</v>
      </c>
      <c r="B113">
        <v>-3259</v>
      </c>
      <c r="C113">
        <v>20080505</v>
      </c>
      <c r="D113">
        <v>-2736</v>
      </c>
      <c r="F113" s="3">
        <v>38077</v>
      </c>
      <c r="G113">
        <v>9.1999999999999993</v>
      </c>
      <c r="H113" t="s">
        <v>22</v>
      </c>
      <c r="I113" t="s">
        <v>22</v>
      </c>
      <c r="K113" s="3">
        <v>41029</v>
      </c>
      <c r="L113">
        <v>39.6</v>
      </c>
      <c r="M113">
        <v>20120502</v>
      </c>
      <c r="N113">
        <v>39.6</v>
      </c>
      <c r="P113" s="3">
        <v>39629</v>
      </c>
      <c r="Q113">
        <v>46.9</v>
      </c>
      <c r="R113">
        <v>20080630</v>
      </c>
      <c r="S113">
        <v>47</v>
      </c>
      <c r="U113" s="3">
        <v>38868</v>
      </c>
      <c r="V113">
        <v>8</v>
      </c>
      <c r="W113" t="s">
        <v>22</v>
      </c>
      <c r="X113" t="s">
        <v>22</v>
      </c>
      <c r="Z113" s="3">
        <v>40390</v>
      </c>
      <c r="AA113">
        <v>54.4</v>
      </c>
      <c r="AB113" t="s">
        <v>22</v>
      </c>
      <c r="AC113" t="s">
        <v>22</v>
      </c>
      <c r="AE113" s="3">
        <v>38868</v>
      </c>
      <c r="AF113">
        <v>11</v>
      </c>
      <c r="AG113" t="s">
        <v>22</v>
      </c>
      <c r="AH113" t="s">
        <v>22</v>
      </c>
      <c r="AJ113" s="3">
        <v>41175</v>
      </c>
      <c r="AK113">
        <v>113.4</v>
      </c>
      <c r="AL113" t="s">
        <v>22</v>
      </c>
      <c r="AM113" t="s">
        <v>22</v>
      </c>
      <c r="AO113" s="3">
        <v>38077</v>
      </c>
      <c r="AP113">
        <v>-0.1</v>
      </c>
      <c r="AQ113">
        <v>20040422</v>
      </c>
      <c r="AR113">
        <v>-0.6</v>
      </c>
      <c r="AY113" s="3">
        <v>38077</v>
      </c>
      <c r="AZ113">
        <v>1.1000000000000001</v>
      </c>
      <c r="BA113">
        <v>20040429</v>
      </c>
      <c r="BB113">
        <v>0.9</v>
      </c>
      <c r="BD113" s="3">
        <v>39752</v>
      </c>
      <c r="BE113">
        <v>-5.2</v>
      </c>
      <c r="BF113">
        <v>20081102</v>
      </c>
      <c r="BG113">
        <v>-5.9</v>
      </c>
      <c r="BN113" s="3">
        <v>38077</v>
      </c>
      <c r="BO113">
        <v>4</v>
      </c>
      <c r="BP113">
        <v>20040504</v>
      </c>
      <c r="BQ113">
        <v>-4.4000000000000004</v>
      </c>
      <c r="BS113" s="3">
        <v>38077</v>
      </c>
      <c r="BT113">
        <v>0.1</v>
      </c>
      <c r="BU113">
        <v>20040511</v>
      </c>
      <c r="BV113">
        <v>-1.2</v>
      </c>
      <c r="BX113" s="3">
        <v>38077</v>
      </c>
      <c r="BY113">
        <v>-2.6</v>
      </c>
      <c r="BZ113" t="s">
        <v>22</v>
      </c>
      <c r="CA113" t="s">
        <v>22</v>
      </c>
      <c r="CC113" s="3">
        <v>38077</v>
      </c>
      <c r="CD113">
        <v>0.03</v>
      </c>
      <c r="CE113" t="s">
        <v>22</v>
      </c>
      <c r="CF113" t="s">
        <v>22</v>
      </c>
      <c r="CH113" s="3">
        <v>38077</v>
      </c>
      <c r="CI113">
        <v>0.7</v>
      </c>
      <c r="CJ113" t="s">
        <v>22</v>
      </c>
      <c r="CK113" t="s">
        <v>22</v>
      </c>
      <c r="CM113" s="3">
        <v>38077</v>
      </c>
      <c r="CN113">
        <v>28.4</v>
      </c>
      <c r="CO113">
        <v>20040407</v>
      </c>
      <c r="CP113">
        <v>66.900000000000006</v>
      </c>
    </row>
    <row r="114" spans="1:94" x14ac:dyDescent="0.25">
      <c r="A114" s="3">
        <v>39568</v>
      </c>
      <c r="B114">
        <v>-1443</v>
      </c>
      <c r="C114">
        <v>20080604</v>
      </c>
      <c r="D114">
        <v>-957</v>
      </c>
      <c r="F114" s="3">
        <v>38107</v>
      </c>
      <c r="G114">
        <v>15</v>
      </c>
      <c r="H114" t="s">
        <v>22</v>
      </c>
      <c r="I114" t="s">
        <v>22</v>
      </c>
      <c r="K114" s="3">
        <v>41060</v>
      </c>
      <c r="L114">
        <v>43.5</v>
      </c>
      <c r="M114">
        <v>20120604</v>
      </c>
      <c r="N114">
        <v>43.5</v>
      </c>
      <c r="P114" s="3">
        <v>39660</v>
      </c>
      <c r="Q114">
        <v>46.6</v>
      </c>
      <c r="R114">
        <v>20080731</v>
      </c>
      <c r="S114">
        <v>46.9</v>
      </c>
      <c r="U114" s="3">
        <v>38898</v>
      </c>
      <c r="V114">
        <v>8</v>
      </c>
      <c r="W114" t="s">
        <v>22</v>
      </c>
      <c r="X114" t="s">
        <v>22</v>
      </c>
      <c r="Z114" s="3">
        <v>40421</v>
      </c>
      <c r="AA114">
        <v>51.7</v>
      </c>
      <c r="AB114" t="s">
        <v>22</v>
      </c>
      <c r="AC114" t="s">
        <v>22</v>
      </c>
      <c r="AE114" s="3">
        <v>38898</v>
      </c>
      <c r="AF114">
        <v>14</v>
      </c>
      <c r="AG114" t="s">
        <v>22</v>
      </c>
      <c r="AH114" t="s">
        <v>22</v>
      </c>
      <c r="AJ114" s="3">
        <v>41182</v>
      </c>
      <c r="AK114">
        <v>112.4</v>
      </c>
      <c r="AL114" t="s">
        <v>22</v>
      </c>
      <c r="AM114" t="s">
        <v>22</v>
      </c>
      <c r="AO114" s="3">
        <v>38107</v>
      </c>
      <c r="AP114">
        <v>-0.2</v>
      </c>
      <c r="AQ114">
        <v>20040519</v>
      </c>
      <c r="AR114">
        <v>-1.9</v>
      </c>
      <c r="AY114" s="3">
        <v>38107</v>
      </c>
      <c r="AZ114">
        <v>1</v>
      </c>
      <c r="BA114">
        <v>20040530</v>
      </c>
      <c r="BB114">
        <v>1.5</v>
      </c>
      <c r="BD114" s="3">
        <v>39782</v>
      </c>
      <c r="BE114">
        <v>-8.3000000000000007</v>
      </c>
      <c r="BF114">
        <v>20081207</v>
      </c>
      <c r="BG114">
        <v>-8.6</v>
      </c>
      <c r="BN114" s="3">
        <v>38107</v>
      </c>
      <c r="BO114">
        <v>0.1</v>
      </c>
      <c r="BP114">
        <v>20040603</v>
      </c>
      <c r="BQ114">
        <v>1.5</v>
      </c>
      <c r="BS114" s="3">
        <v>38107</v>
      </c>
      <c r="BT114">
        <v>-0.9</v>
      </c>
      <c r="BU114">
        <v>20040608</v>
      </c>
      <c r="BV114">
        <v>-0.6</v>
      </c>
      <c r="BX114" s="3">
        <v>38107</v>
      </c>
      <c r="BY114">
        <v>0.8</v>
      </c>
      <c r="BZ114" t="s">
        <v>22</v>
      </c>
      <c r="CA114" t="s">
        <v>22</v>
      </c>
      <c r="CC114" s="3">
        <v>38107</v>
      </c>
      <c r="CD114">
        <v>0.25</v>
      </c>
      <c r="CE114" t="s">
        <v>22</v>
      </c>
      <c r="CF114" t="s">
        <v>22</v>
      </c>
      <c r="CH114" s="3">
        <v>38107</v>
      </c>
      <c r="CI114">
        <v>-0.2</v>
      </c>
      <c r="CJ114" t="s">
        <v>22</v>
      </c>
      <c r="CK114" t="s">
        <v>22</v>
      </c>
      <c r="CM114" s="3">
        <v>38107</v>
      </c>
      <c r="CN114">
        <v>21.3</v>
      </c>
      <c r="CO114">
        <v>20040512</v>
      </c>
      <c r="CP114">
        <v>56.2</v>
      </c>
    </row>
    <row r="115" spans="1:94" x14ac:dyDescent="0.25">
      <c r="A115" s="3">
        <v>39599</v>
      </c>
      <c r="B115">
        <v>-2120</v>
      </c>
      <c r="C115">
        <v>20080702</v>
      </c>
      <c r="D115">
        <v>-965</v>
      </c>
      <c r="F115" s="3">
        <v>38138</v>
      </c>
      <c r="G115">
        <v>21.8</v>
      </c>
      <c r="H115" t="s">
        <v>22</v>
      </c>
      <c r="I115" t="s">
        <v>22</v>
      </c>
      <c r="K115" s="3">
        <v>41090</v>
      </c>
      <c r="L115">
        <v>48.8</v>
      </c>
      <c r="M115">
        <v>20120703</v>
      </c>
      <c r="N115">
        <v>48.8</v>
      </c>
      <c r="P115" s="3">
        <v>39691</v>
      </c>
      <c r="Q115">
        <v>45.9</v>
      </c>
      <c r="R115">
        <v>20080831</v>
      </c>
      <c r="S115">
        <v>47</v>
      </c>
      <c r="U115" s="3">
        <v>38929</v>
      </c>
      <c r="V115">
        <v>9</v>
      </c>
      <c r="W115" t="s">
        <v>22</v>
      </c>
      <c r="X115" t="s">
        <v>22</v>
      </c>
      <c r="Z115" s="3">
        <v>40451</v>
      </c>
      <c r="AA115">
        <v>47.3</v>
      </c>
      <c r="AB115" t="s">
        <v>22</v>
      </c>
      <c r="AC115" t="s">
        <v>22</v>
      </c>
      <c r="AE115" s="3">
        <v>38929</v>
      </c>
      <c r="AF115">
        <v>12</v>
      </c>
      <c r="AG115" t="s">
        <v>22</v>
      </c>
      <c r="AH115" t="s">
        <v>22</v>
      </c>
      <c r="AJ115" s="3">
        <v>41189</v>
      </c>
      <c r="AK115">
        <v>114.8</v>
      </c>
      <c r="AL115" t="s">
        <v>22</v>
      </c>
      <c r="AM115" t="s">
        <v>22</v>
      </c>
      <c r="AO115" s="3">
        <v>38138</v>
      </c>
      <c r="AP115">
        <v>0.7</v>
      </c>
      <c r="AQ115">
        <v>20040621</v>
      </c>
      <c r="AR115">
        <v>2.1</v>
      </c>
      <c r="AY115" s="3">
        <v>38138</v>
      </c>
      <c r="AZ115">
        <v>1.2</v>
      </c>
      <c r="BA115">
        <v>20040629</v>
      </c>
      <c r="BB115">
        <v>1.2</v>
      </c>
      <c r="BD115" s="3">
        <v>39813</v>
      </c>
      <c r="BE115">
        <v>-5.8</v>
      </c>
      <c r="BF115">
        <v>20090111</v>
      </c>
      <c r="BG115">
        <v>-9.6999999999999993</v>
      </c>
      <c r="BN115" s="3">
        <v>38138</v>
      </c>
      <c r="BO115">
        <v>-1.4</v>
      </c>
      <c r="BP115">
        <v>20040701</v>
      </c>
      <c r="BQ115">
        <v>1.5</v>
      </c>
      <c r="BS115" s="3">
        <v>38138</v>
      </c>
      <c r="BT115">
        <v>-0.3</v>
      </c>
      <c r="BU115">
        <v>20040708</v>
      </c>
      <c r="BV115">
        <v>-2.6</v>
      </c>
      <c r="BX115" s="3">
        <v>38138</v>
      </c>
      <c r="BY115">
        <v>-0.8</v>
      </c>
      <c r="BZ115" t="s">
        <v>22</v>
      </c>
      <c r="CA115" t="s">
        <v>22</v>
      </c>
      <c r="CC115" s="3">
        <v>38138</v>
      </c>
      <c r="CD115">
        <v>0.18</v>
      </c>
      <c r="CE115" t="s">
        <v>22</v>
      </c>
      <c r="CF115" t="s">
        <v>22</v>
      </c>
      <c r="CH115" s="3">
        <v>38138</v>
      </c>
      <c r="CI115">
        <v>0.6</v>
      </c>
      <c r="CJ115" t="s">
        <v>22</v>
      </c>
      <c r="CK115" t="s">
        <v>22</v>
      </c>
      <c r="CM115" s="3">
        <v>38138</v>
      </c>
      <c r="CN115">
        <v>18.100000000000001</v>
      </c>
      <c r="CO115">
        <v>20040609</v>
      </c>
      <c r="CP115">
        <v>-41.1</v>
      </c>
    </row>
    <row r="116" spans="1:94" x14ac:dyDescent="0.25">
      <c r="A116" s="3">
        <v>39629</v>
      </c>
      <c r="B116">
        <v>-1724</v>
      </c>
      <c r="C116">
        <v>20080730</v>
      </c>
      <c r="D116">
        <v>411</v>
      </c>
      <c r="F116" s="3">
        <v>38168</v>
      </c>
      <c r="G116">
        <v>19.899999999999999</v>
      </c>
      <c r="H116" t="s">
        <v>22</v>
      </c>
      <c r="I116" t="s">
        <v>22</v>
      </c>
      <c r="K116" s="3">
        <v>41121</v>
      </c>
      <c r="L116">
        <v>46.5</v>
      </c>
      <c r="M116">
        <v>20120802</v>
      </c>
      <c r="N116">
        <v>46.5</v>
      </c>
      <c r="P116" s="3">
        <v>39721</v>
      </c>
      <c r="Q116">
        <v>45.7</v>
      </c>
      <c r="R116">
        <v>20080930</v>
      </c>
      <c r="S116">
        <v>47.2</v>
      </c>
      <c r="U116" s="3">
        <v>38960</v>
      </c>
      <c r="V116">
        <v>4</v>
      </c>
      <c r="W116" t="s">
        <v>22</v>
      </c>
      <c r="X116" t="s">
        <v>22</v>
      </c>
      <c r="Z116" s="3">
        <v>40482</v>
      </c>
      <c r="AA116">
        <v>49.4</v>
      </c>
      <c r="AB116" t="s">
        <v>22</v>
      </c>
      <c r="AC116" t="s">
        <v>22</v>
      </c>
      <c r="AE116" s="3">
        <v>38960</v>
      </c>
      <c r="AF116">
        <v>10</v>
      </c>
      <c r="AG116" t="s">
        <v>22</v>
      </c>
      <c r="AH116" t="s">
        <v>22</v>
      </c>
      <c r="AJ116" s="3">
        <v>41196</v>
      </c>
      <c r="AK116">
        <v>116.6</v>
      </c>
      <c r="AL116" t="s">
        <v>22</v>
      </c>
      <c r="AM116" t="s">
        <v>22</v>
      </c>
      <c r="AO116" s="3">
        <v>38168</v>
      </c>
      <c r="AP116">
        <v>0.2</v>
      </c>
      <c r="AQ116">
        <v>20040720</v>
      </c>
      <c r="AR116">
        <v>0.5</v>
      </c>
      <c r="AY116" s="3">
        <v>38168</v>
      </c>
      <c r="AZ116">
        <v>1.1000000000000001</v>
      </c>
      <c r="BA116">
        <v>20040729</v>
      </c>
      <c r="BB116">
        <v>1</v>
      </c>
      <c r="BD116" s="3">
        <v>39844</v>
      </c>
      <c r="BE116">
        <v>-10</v>
      </c>
      <c r="BF116">
        <v>20090208</v>
      </c>
      <c r="BG116">
        <v>-6.3</v>
      </c>
      <c r="BN116" s="3">
        <v>38168</v>
      </c>
      <c r="BO116">
        <v>-3.3</v>
      </c>
      <c r="BP116">
        <v>20040729</v>
      </c>
      <c r="BQ116">
        <v>1.5</v>
      </c>
      <c r="BS116" s="3">
        <v>38168</v>
      </c>
      <c r="BT116">
        <v>-0.9</v>
      </c>
      <c r="BU116">
        <v>20040808</v>
      </c>
      <c r="BV116">
        <v>-3.3</v>
      </c>
      <c r="BX116" s="3">
        <v>38168</v>
      </c>
      <c r="BY116">
        <v>-2.5</v>
      </c>
      <c r="BZ116" t="s">
        <v>22</v>
      </c>
      <c r="CA116" t="s">
        <v>22</v>
      </c>
      <c r="CC116" s="3">
        <v>38168</v>
      </c>
      <c r="CD116">
        <v>-0.02</v>
      </c>
      <c r="CE116" t="s">
        <v>22</v>
      </c>
      <c r="CF116" t="s">
        <v>22</v>
      </c>
      <c r="CH116" s="3">
        <v>38168</v>
      </c>
      <c r="CI116">
        <v>1</v>
      </c>
      <c r="CJ116" t="s">
        <v>22</v>
      </c>
      <c r="CK116" t="s">
        <v>22</v>
      </c>
      <c r="CM116" s="3">
        <v>38168</v>
      </c>
      <c r="CN116">
        <v>0.9</v>
      </c>
      <c r="CO116">
        <v>20040707</v>
      </c>
      <c r="CP116">
        <v>-3.8</v>
      </c>
    </row>
    <row r="117" spans="1:94" x14ac:dyDescent="0.25">
      <c r="A117" s="3">
        <v>39660</v>
      </c>
      <c r="B117">
        <v>-1477</v>
      </c>
      <c r="C117">
        <v>20080903</v>
      </c>
      <c r="D117">
        <v>-717</v>
      </c>
      <c r="F117" s="3">
        <v>38199</v>
      </c>
      <c r="G117">
        <v>19.600000000000001</v>
      </c>
      <c r="H117" t="s">
        <v>22</v>
      </c>
      <c r="I117" t="s">
        <v>22</v>
      </c>
      <c r="K117" s="3">
        <v>41152</v>
      </c>
      <c r="L117">
        <v>42.4</v>
      </c>
      <c r="M117">
        <v>20120904</v>
      </c>
      <c r="N117">
        <v>42.4</v>
      </c>
      <c r="P117" s="3">
        <v>39752</v>
      </c>
      <c r="Q117">
        <v>40.1</v>
      </c>
      <c r="R117">
        <v>20081102</v>
      </c>
      <c r="S117">
        <v>40.4</v>
      </c>
      <c r="U117" s="3">
        <v>38990</v>
      </c>
      <c r="V117">
        <v>7</v>
      </c>
      <c r="W117" t="s">
        <v>22</v>
      </c>
      <c r="X117" t="s">
        <v>22</v>
      </c>
      <c r="Z117" s="3">
        <v>40512</v>
      </c>
      <c r="AA117">
        <v>47.6</v>
      </c>
      <c r="AB117" t="s">
        <v>22</v>
      </c>
      <c r="AC117" t="s">
        <v>22</v>
      </c>
      <c r="AE117" s="3">
        <v>38990</v>
      </c>
      <c r="AF117">
        <v>14</v>
      </c>
      <c r="AG117" t="s">
        <v>22</v>
      </c>
      <c r="AH117" t="s">
        <v>22</v>
      </c>
      <c r="AJ117" s="3">
        <v>41203</v>
      </c>
      <c r="AK117">
        <v>115.4</v>
      </c>
      <c r="AL117" t="s">
        <v>22</v>
      </c>
      <c r="AM117" t="s">
        <v>22</v>
      </c>
      <c r="AO117" s="3">
        <v>38199</v>
      </c>
      <c r="AP117">
        <v>-1.1000000000000001</v>
      </c>
      <c r="AQ117">
        <v>20040819</v>
      </c>
      <c r="AR117">
        <v>-2.2000000000000002</v>
      </c>
      <c r="AY117" s="3">
        <v>38199</v>
      </c>
      <c r="AZ117">
        <v>1</v>
      </c>
      <c r="BA117">
        <v>20040830</v>
      </c>
      <c r="BB117">
        <v>0.9</v>
      </c>
      <c r="BD117" s="3">
        <v>39872</v>
      </c>
      <c r="BE117">
        <v>-8.6</v>
      </c>
      <c r="BF117">
        <v>20090309</v>
      </c>
      <c r="BG117">
        <v>-10.4</v>
      </c>
      <c r="BN117" s="3">
        <v>38199</v>
      </c>
      <c r="BO117">
        <v>-3.7</v>
      </c>
      <c r="BP117">
        <v>20040901</v>
      </c>
      <c r="BQ117">
        <v>-0.7</v>
      </c>
      <c r="BS117" s="3">
        <v>38199</v>
      </c>
      <c r="BT117">
        <v>0.8</v>
      </c>
      <c r="BU117">
        <v>20040907</v>
      </c>
      <c r="BV117">
        <v>1.8</v>
      </c>
      <c r="BX117" s="3">
        <v>38199</v>
      </c>
      <c r="BY117">
        <v>5.7</v>
      </c>
      <c r="BZ117" t="s">
        <v>22</v>
      </c>
      <c r="CA117" t="s">
        <v>22</v>
      </c>
      <c r="CC117" s="3">
        <v>38199</v>
      </c>
      <c r="CD117">
        <v>-0.14000000000000001</v>
      </c>
      <c r="CE117" t="s">
        <v>22</v>
      </c>
      <c r="CF117" t="s">
        <v>22</v>
      </c>
      <c r="CH117" s="3">
        <v>38199</v>
      </c>
      <c r="CI117">
        <v>-0.1</v>
      </c>
      <c r="CJ117" t="s">
        <v>22</v>
      </c>
      <c r="CK117" t="s">
        <v>22</v>
      </c>
      <c r="CM117" s="3">
        <v>38199</v>
      </c>
      <c r="CN117">
        <v>12</v>
      </c>
      <c r="CO117">
        <v>20040811</v>
      </c>
      <c r="CP117">
        <v>21.6</v>
      </c>
    </row>
    <row r="118" spans="1:94" x14ac:dyDescent="0.25">
      <c r="A118" s="3">
        <v>39691</v>
      </c>
      <c r="B118">
        <v>-309</v>
      </c>
      <c r="C118">
        <v>20081001</v>
      </c>
      <c r="D118">
        <v>1364</v>
      </c>
      <c r="F118" s="3">
        <v>38230</v>
      </c>
      <c r="G118">
        <v>19.399999999999999</v>
      </c>
      <c r="H118" t="s">
        <v>22</v>
      </c>
      <c r="I118" t="s">
        <v>22</v>
      </c>
      <c r="K118" s="3">
        <v>41182</v>
      </c>
      <c r="L118">
        <v>41.9</v>
      </c>
      <c r="M118">
        <v>20121002</v>
      </c>
      <c r="N118">
        <v>41.9</v>
      </c>
      <c r="P118" s="3">
        <v>39782</v>
      </c>
      <c r="Q118">
        <v>32</v>
      </c>
      <c r="R118">
        <v>20081130</v>
      </c>
      <c r="S118">
        <v>32.700000000000003</v>
      </c>
      <c r="U118" s="3">
        <v>39021</v>
      </c>
      <c r="V118">
        <v>6</v>
      </c>
      <c r="W118">
        <v>20061113</v>
      </c>
      <c r="X118">
        <v>6</v>
      </c>
      <c r="Z118" s="3">
        <v>40543</v>
      </c>
      <c r="AA118">
        <v>46.3</v>
      </c>
      <c r="AB118" t="s">
        <v>22</v>
      </c>
      <c r="AC118" t="s">
        <v>22</v>
      </c>
      <c r="AE118" s="3">
        <v>39021</v>
      </c>
      <c r="AF118">
        <v>15</v>
      </c>
      <c r="AG118" t="s">
        <v>22</v>
      </c>
      <c r="AH118" t="s">
        <v>22</v>
      </c>
      <c r="AJ118" s="3">
        <v>41210</v>
      </c>
      <c r="AK118">
        <v>112.7</v>
      </c>
      <c r="AL118" t="s">
        <v>22</v>
      </c>
      <c r="AM118" t="s">
        <v>22</v>
      </c>
      <c r="AO118" s="3">
        <v>38230</v>
      </c>
      <c r="AP118">
        <v>1.5</v>
      </c>
      <c r="AQ118">
        <v>20040920</v>
      </c>
      <c r="AR118">
        <v>0.8</v>
      </c>
      <c r="AY118" s="3">
        <v>38230</v>
      </c>
      <c r="AZ118">
        <v>1.1000000000000001</v>
      </c>
      <c r="BA118">
        <v>20040929</v>
      </c>
      <c r="BB118">
        <v>1.2</v>
      </c>
      <c r="BD118" s="3">
        <v>39903</v>
      </c>
      <c r="BE118">
        <v>-8.8000000000000007</v>
      </c>
      <c r="BF118">
        <v>20090405</v>
      </c>
      <c r="BG118">
        <v>-8.5</v>
      </c>
      <c r="BN118" s="3">
        <v>38230</v>
      </c>
      <c r="BO118">
        <v>-2.2000000000000002</v>
      </c>
      <c r="BP118">
        <v>20041001</v>
      </c>
      <c r="BQ118">
        <v>-5.9</v>
      </c>
      <c r="BS118" s="3">
        <v>38230</v>
      </c>
      <c r="BT118">
        <v>1.2</v>
      </c>
      <c r="BU118">
        <v>20041010</v>
      </c>
      <c r="BV118">
        <v>0.4</v>
      </c>
      <c r="BX118" s="3">
        <v>38230</v>
      </c>
      <c r="BY118">
        <v>0.1</v>
      </c>
      <c r="BZ118" t="s">
        <v>22</v>
      </c>
      <c r="CA118" t="s">
        <v>22</v>
      </c>
      <c r="CC118" s="3">
        <v>38230</v>
      </c>
      <c r="CD118">
        <v>0.1</v>
      </c>
      <c r="CE118" t="s">
        <v>22</v>
      </c>
      <c r="CF118" t="s">
        <v>22</v>
      </c>
      <c r="CH118" s="3">
        <v>38230</v>
      </c>
      <c r="CI118">
        <v>-0.1</v>
      </c>
      <c r="CJ118" t="s">
        <v>22</v>
      </c>
      <c r="CK118" t="s">
        <v>22</v>
      </c>
      <c r="CM118" s="3">
        <v>38230</v>
      </c>
      <c r="CN118">
        <v>-9.8000000000000007</v>
      </c>
      <c r="CO118">
        <v>20040908</v>
      </c>
      <c r="CP118">
        <v>-6.6</v>
      </c>
    </row>
    <row r="119" spans="1:94" x14ac:dyDescent="0.25">
      <c r="A119" s="3">
        <v>39721</v>
      </c>
      <c r="B119">
        <v>-433</v>
      </c>
      <c r="C119">
        <v>20081104</v>
      </c>
      <c r="D119">
        <v>1460</v>
      </c>
      <c r="F119" s="3">
        <v>38260</v>
      </c>
      <c r="G119">
        <v>19.899999999999999</v>
      </c>
      <c r="H119" t="s">
        <v>22</v>
      </c>
      <c r="I119" t="s">
        <v>22</v>
      </c>
      <c r="K119" s="3">
        <v>41213</v>
      </c>
      <c r="L119">
        <v>42.8</v>
      </c>
      <c r="M119">
        <v>20121104</v>
      </c>
      <c r="N119">
        <v>42.8</v>
      </c>
      <c r="P119" s="3">
        <v>39813</v>
      </c>
      <c r="Q119">
        <v>35.299999999999997</v>
      </c>
      <c r="R119">
        <v>20090101</v>
      </c>
      <c r="S119">
        <v>33.700000000000003</v>
      </c>
      <c r="U119" s="3">
        <v>39051</v>
      </c>
      <c r="V119">
        <v>7</v>
      </c>
      <c r="W119">
        <v>20061211</v>
      </c>
      <c r="X119">
        <v>6</v>
      </c>
      <c r="Z119" s="3">
        <v>40574</v>
      </c>
      <c r="AA119">
        <v>46.7</v>
      </c>
      <c r="AB119" t="s">
        <v>22</v>
      </c>
      <c r="AC119" t="s">
        <v>22</v>
      </c>
      <c r="AE119" s="3">
        <v>39051</v>
      </c>
      <c r="AF119">
        <v>15</v>
      </c>
      <c r="AG119" t="s">
        <v>22</v>
      </c>
      <c r="AH119" t="s">
        <v>22</v>
      </c>
      <c r="AJ119" s="3">
        <v>41217</v>
      </c>
      <c r="AK119">
        <v>115.4</v>
      </c>
      <c r="AL119" t="s">
        <v>22</v>
      </c>
      <c r="AM119" t="s">
        <v>22</v>
      </c>
      <c r="AO119" s="3">
        <v>38260</v>
      </c>
      <c r="AP119">
        <v>1.9</v>
      </c>
      <c r="AQ119">
        <v>20041020</v>
      </c>
      <c r="AR119">
        <v>3</v>
      </c>
      <c r="AY119" s="3">
        <v>38260</v>
      </c>
      <c r="AZ119">
        <v>1.1000000000000001</v>
      </c>
      <c r="BA119">
        <v>20041028</v>
      </c>
      <c r="BB119">
        <v>0.9</v>
      </c>
      <c r="BD119" s="3">
        <v>39933</v>
      </c>
      <c r="BE119">
        <v>-7.2</v>
      </c>
      <c r="BF119">
        <v>20090503</v>
      </c>
      <c r="BG119">
        <v>-7.5</v>
      </c>
      <c r="BN119" s="3">
        <v>38260</v>
      </c>
      <c r="BO119">
        <v>-6.8</v>
      </c>
      <c r="BP119">
        <v>20041102</v>
      </c>
      <c r="BQ119">
        <v>-3.8</v>
      </c>
      <c r="BS119" s="3">
        <v>38260</v>
      </c>
      <c r="BT119">
        <v>-0.2</v>
      </c>
      <c r="BU119">
        <v>20041109</v>
      </c>
      <c r="BV119">
        <v>-0.6</v>
      </c>
      <c r="BX119" s="3">
        <v>38260</v>
      </c>
      <c r="BY119">
        <v>0.3</v>
      </c>
      <c r="BZ119" t="s">
        <v>22</v>
      </c>
      <c r="CA119" t="s">
        <v>22</v>
      </c>
      <c r="CC119" s="3">
        <v>38260</v>
      </c>
      <c r="CD119">
        <v>0.05</v>
      </c>
      <c r="CE119" t="s">
        <v>22</v>
      </c>
      <c r="CF119" t="s">
        <v>22</v>
      </c>
      <c r="CH119" s="3">
        <v>38260</v>
      </c>
      <c r="CI119">
        <v>1.7</v>
      </c>
      <c r="CJ119" t="s">
        <v>22</v>
      </c>
      <c r="CK119" t="s">
        <v>22</v>
      </c>
      <c r="CM119" s="3">
        <v>38260</v>
      </c>
      <c r="CN119">
        <v>62.9</v>
      </c>
      <c r="CO119">
        <v>20041006</v>
      </c>
      <c r="CP119">
        <v>63.5</v>
      </c>
    </row>
    <row r="120" spans="1:94" x14ac:dyDescent="0.25">
      <c r="A120" s="3">
        <v>39752</v>
      </c>
      <c r="B120">
        <v>2135</v>
      </c>
      <c r="C120">
        <v>20081203</v>
      </c>
      <c r="D120">
        <v>2952</v>
      </c>
      <c r="F120" s="3">
        <v>38291</v>
      </c>
      <c r="G120">
        <v>22</v>
      </c>
      <c r="H120" t="s">
        <v>22</v>
      </c>
      <c r="I120" t="s">
        <v>22</v>
      </c>
      <c r="K120" s="3">
        <v>41243</v>
      </c>
      <c r="L120">
        <v>47.1</v>
      </c>
      <c r="M120">
        <v>20121204</v>
      </c>
      <c r="N120">
        <v>47.1</v>
      </c>
      <c r="P120" s="3">
        <v>39844</v>
      </c>
      <c r="Q120">
        <v>36.5</v>
      </c>
      <c r="R120">
        <v>20090201</v>
      </c>
      <c r="S120">
        <v>36.6</v>
      </c>
      <c r="U120" s="3">
        <v>39082</v>
      </c>
      <c r="V120">
        <v>6</v>
      </c>
      <c r="W120">
        <v>20070129</v>
      </c>
      <c r="X120">
        <v>4</v>
      </c>
      <c r="Z120" s="3">
        <v>40602</v>
      </c>
      <c r="AA120">
        <v>51.1</v>
      </c>
      <c r="AB120" t="s">
        <v>22</v>
      </c>
      <c r="AC120" t="s">
        <v>22</v>
      </c>
      <c r="AE120" s="3">
        <v>39082</v>
      </c>
      <c r="AF120">
        <v>10</v>
      </c>
      <c r="AG120">
        <v>20070129</v>
      </c>
      <c r="AH120">
        <v>11</v>
      </c>
      <c r="AJ120" s="3">
        <v>41224</v>
      </c>
      <c r="AK120">
        <v>115.7</v>
      </c>
      <c r="AL120" t="s">
        <v>22</v>
      </c>
      <c r="AM120" t="s">
        <v>22</v>
      </c>
      <c r="AO120" s="3">
        <v>38291</v>
      </c>
      <c r="AP120">
        <v>6</v>
      </c>
      <c r="AQ120">
        <v>20041118</v>
      </c>
      <c r="AR120">
        <v>3</v>
      </c>
      <c r="AY120" s="3">
        <v>38291</v>
      </c>
      <c r="AZ120">
        <v>1.2</v>
      </c>
      <c r="BA120">
        <v>20041129</v>
      </c>
      <c r="BB120">
        <v>1.2</v>
      </c>
      <c r="BD120" s="3">
        <v>39964</v>
      </c>
      <c r="BE120">
        <v>-1.9</v>
      </c>
      <c r="BF120">
        <v>20090608</v>
      </c>
      <c r="BG120">
        <v>-0.2</v>
      </c>
      <c r="BN120" s="3">
        <v>38291</v>
      </c>
      <c r="BO120">
        <v>-0.8</v>
      </c>
      <c r="BP120">
        <v>20041129</v>
      </c>
      <c r="BQ120">
        <v>-2.4</v>
      </c>
      <c r="BS120" s="3">
        <v>38291</v>
      </c>
      <c r="BT120">
        <v>-0.3</v>
      </c>
      <c r="BU120">
        <v>20041207</v>
      </c>
      <c r="BV120">
        <v>-0.2</v>
      </c>
      <c r="BX120" s="3">
        <v>38291</v>
      </c>
      <c r="BY120">
        <v>-1.2</v>
      </c>
      <c r="BZ120" t="s">
        <v>22</v>
      </c>
      <c r="CA120" t="s">
        <v>22</v>
      </c>
      <c r="CC120" s="3">
        <v>38291</v>
      </c>
      <c r="CD120">
        <v>0.04</v>
      </c>
      <c r="CE120" t="s">
        <v>22</v>
      </c>
      <c r="CF120" t="s">
        <v>22</v>
      </c>
      <c r="CH120" s="3">
        <v>38291</v>
      </c>
      <c r="CI120">
        <v>-1</v>
      </c>
      <c r="CJ120" t="s">
        <v>22</v>
      </c>
      <c r="CK120" t="s">
        <v>22</v>
      </c>
      <c r="CM120" s="3">
        <v>38291</v>
      </c>
      <c r="CN120">
        <v>50.3</v>
      </c>
      <c r="CO120">
        <v>20041110</v>
      </c>
      <c r="CP120">
        <v>43.7</v>
      </c>
    </row>
    <row r="121" spans="1:94" x14ac:dyDescent="0.25">
      <c r="A121" s="3">
        <v>39782</v>
      </c>
      <c r="B121">
        <v>431</v>
      </c>
      <c r="C121">
        <v>20090107</v>
      </c>
      <c r="D121">
        <v>1448</v>
      </c>
      <c r="F121" s="3">
        <v>38321</v>
      </c>
      <c r="G121">
        <v>17.399999999999999</v>
      </c>
      <c r="H121" t="s">
        <v>22</v>
      </c>
      <c r="I121" t="s">
        <v>22</v>
      </c>
      <c r="K121" s="3">
        <v>41274</v>
      </c>
      <c r="L121">
        <v>43.2</v>
      </c>
      <c r="M121">
        <v>20130103</v>
      </c>
      <c r="N121">
        <v>43.2</v>
      </c>
      <c r="P121" s="3">
        <v>39872</v>
      </c>
      <c r="Q121">
        <v>30.9</v>
      </c>
      <c r="R121">
        <v>20090301</v>
      </c>
      <c r="S121">
        <v>31.7</v>
      </c>
      <c r="U121" s="3">
        <v>39113</v>
      </c>
      <c r="V121">
        <v>10</v>
      </c>
      <c r="W121">
        <v>20070212</v>
      </c>
      <c r="X121">
        <v>6</v>
      </c>
      <c r="Z121" s="3">
        <v>40633</v>
      </c>
      <c r="AA121">
        <v>47.9</v>
      </c>
      <c r="AB121" t="s">
        <v>22</v>
      </c>
      <c r="AC121" t="s">
        <v>22</v>
      </c>
      <c r="AE121" s="3">
        <v>39113</v>
      </c>
      <c r="AF121">
        <v>17</v>
      </c>
      <c r="AG121">
        <v>20070212</v>
      </c>
      <c r="AH121">
        <v>17</v>
      </c>
      <c r="AJ121" s="3">
        <v>41231</v>
      </c>
      <c r="AK121">
        <v>112.7</v>
      </c>
      <c r="AL121" t="s">
        <v>22</v>
      </c>
      <c r="AM121" t="s">
        <v>22</v>
      </c>
      <c r="AO121" s="3">
        <v>38321</v>
      </c>
      <c r="AP121">
        <v>-4.5</v>
      </c>
      <c r="AQ121">
        <v>20041220</v>
      </c>
      <c r="AR121">
        <v>-3.1</v>
      </c>
      <c r="AY121" s="3">
        <v>38321</v>
      </c>
      <c r="AZ121">
        <v>0.9</v>
      </c>
      <c r="BA121">
        <v>20041230</v>
      </c>
      <c r="BB121">
        <v>0.8</v>
      </c>
      <c r="BD121" s="3">
        <v>39994</v>
      </c>
      <c r="BE121">
        <v>-6.4</v>
      </c>
      <c r="BF121">
        <v>20090705</v>
      </c>
      <c r="BG121">
        <v>-6.7</v>
      </c>
      <c r="BN121" s="3">
        <v>38321</v>
      </c>
      <c r="BO121">
        <v>2</v>
      </c>
      <c r="BP121">
        <v>20050106</v>
      </c>
      <c r="BQ121">
        <v>-0.3</v>
      </c>
      <c r="BS121" s="3">
        <v>38321</v>
      </c>
      <c r="BT121">
        <v>2.4</v>
      </c>
      <c r="BU121">
        <v>20050116</v>
      </c>
      <c r="BV121">
        <v>2.7</v>
      </c>
      <c r="BX121" s="3">
        <v>38321</v>
      </c>
      <c r="BY121">
        <v>1</v>
      </c>
      <c r="BZ121" t="s">
        <v>22</v>
      </c>
      <c r="CA121" t="s">
        <v>22</v>
      </c>
      <c r="CC121" s="3">
        <v>38321</v>
      </c>
      <c r="CD121">
        <v>-0.09</v>
      </c>
      <c r="CE121" t="s">
        <v>22</v>
      </c>
      <c r="CF121" t="s">
        <v>22</v>
      </c>
      <c r="CH121" s="3">
        <v>38321</v>
      </c>
      <c r="CI121">
        <v>-0.2</v>
      </c>
      <c r="CJ121" t="s">
        <v>22</v>
      </c>
      <c r="CK121" t="s">
        <v>22</v>
      </c>
      <c r="CM121" s="3">
        <v>38321</v>
      </c>
      <c r="CN121">
        <v>30.4</v>
      </c>
      <c r="CO121">
        <v>20041208</v>
      </c>
      <c r="CP121">
        <v>24.5</v>
      </c>
    </row>
    <row r="122" spans="1:94" x14ac:dyDescent="0.25">
      <c r="A122" s="3">
        <v>39813</v>
      </c>
      <c r="B122">
        <v>-671</v>
      </c>
      <c r="C122">
        <v>20090202</v>
      </c>
      <c r="D122">
        <v>589</v>
      </c>
      <c r="F122" s="3">
        <v>38352</v>
      </c>
      <c r="G122">
        <v>14.2</v>
      </c>
      <c r="H122" t="s">
        <v>22</v>
      </c>
      <c r="I122" t="s">
        <v>22</v>
      </c>
      <c r="K122" s="3">
        <v>41305</v>
      </c>
      <c r="L122">
        <v>45.3</v>
      </c>
      <c r="M122">
        <v>20130204</v>
      </c>
      <c r="N122">
        <v>45.3</v>
      </c>
      <c r="P122" s="3">
        <v>39903</v>
      </c>
      <c r="Q122">
        <v>33.4</v>
      </c>
      <c r="R122">
        <v>20090331</v>
      </c>
      <c r="S122">
        <v>33.4</v>
      </c>
      <c r="U122" s="3">
        <v>39141</v>
      </c>
      <c r="V122">
        <v>12</v>
      </c>
      <c r="W122">
        <v>20070312</v>
      </c>
      <c r="X122">
        <v>12</v>
      </c>
      <c r="Z122" s="3">
        <v>40663</v>
      </c>
      <c r="AA122">
        <v>48.4</v>
      </c>
      <c r="AB122" t="s">
        <v>22</v>
      </c>
      <c r="AC122" t="s">
        <v>22</v>
      </c>
      <c r="AE122" s="3">
        <v>39141</v>
      </c>
      <c r="AF122">
        <v>18</v>
      </c>
      <c r="AG122">
        <v>20070312</v>
      </c>
      <c r="AH122">
        <v>18</v>
      </c>
      <c r="AJ122" s="3">
        <v>41238</v>
      </c>
      <c r="AK122">
        <v>115</v>
      </c>
      <c r="AL122" t="s">
        <v>22</v>
      </c>
      <c r="AM122" t="s">
        <v>22</v>
      </c>
      <c r="AO122" s="3">
        <v>38352</v>
      </c>
      <c r="AP122">
        <v>-3</v>
      </c>
      <c r="AQ122">
        <v>20050119</v>
      </c>
      <c r="AR122">
        <v>-6.4</v>
      </c>
      <c r="AY122" s="3">
        <v>38352</v>
      </c>
      <c r="AZ122">
        <v>1.2</v>
      </c>
      <c r="BA122">
        <v>20050130</v>
      </c>
      <c r="BB122">
        <v>1.1000000000000001</v>
      </c>
      <c r="BD122" s="3">
        <v>40025</v>
      </c>
      <c r="BE122">
        <v>-2</v>
      </c>
      <c r="BF122">
        <v>20090802</v>
      </c>
      <c r="BG122">
        <v>-1.7</v>
      </c>
      <c r="BN122" s="3">
        <v>38352</v>
      </c>
      <c r="BO122">
        <v>5.7</v>
      </c>
      <c r="BP122">
        <v>20050202</v>
      </c>
      <c r="BQ122">
        <v>2.7</v>
      </c>
      <c r="BS122" s="3">
        <v>38352</v>
      </c>
      <c r="BT122">
        <v>1.5</v>
      </c>
      <c r="BU122">
        <v>20050210</v>
      </c>
      <c r="BV122">
        <v>1.2</v>
      </c>
      <c r="BX122" s="3">
        <v>38352</v>
      </c>
      <c r="BY122">
        <v>-2.8</v>
      </c>
      <c r="BZ122" t="s">
        <v>22</v>
      </c>
      <c r="CA122" t="s">
        <v>22</v>
      </c>
      <c r="CC122" s="3">
        <v>38352</v>
      </c>
      <c r="CD122">
        <v>0.23</v>
      </c>
      <c r="CE122" t="s">
        <v>22</v>
      </c>
      <c r="CF122" t="s">
        <v>22</v>
      </c>
      <c r="CH122" s="3">
        <v>38352</v>
      </c>
      <c r="CI122">
        <v>0</v>
      </c>
      <c r="CJ122" t="s">
        <v>22</v>
      </c>
      <c r="CK122" t="s">
        <v>22</v>
      </c>
      <c r="CM122" s="3">
        <v>38352</v>
      </c>
      <c r="CN122">
        <v>14.8</v>
      </c>
      <c r="CO122">
        <v>20050112</v>
      </c>
      <c r="CP122">
        <v>29</v>
      </c>
    </row>
    <row r="123" spans="1:94" x14ac:dyDescent="0.25">
      <c r="A123" s="3">
        <v>39844</v>
      </c>
      <c r="B123">
        <v>410</v>
      </c>
      <c r="C123">
        <v>20090304</v>
      </c>
      <c r="D123">
        <v>970</v>
      </c>
      <c r="F123" s="3">
        <v>38383</v>
      </c>
      <c r="G123">
        <v>15.1</v>
      </c>
      <c r="H123" t="s">
        <v>22</v>
      </c>
      <c r="I123" t="s">
        <v>22</v>
      </c>
      <c r="K123" s="3">
        <v>41333</v>
      </c>
      <c r="L123">
        <v>48.5</v>
      </c>
      <c r="M123">
        <v>20130304</v>
      </c>
      <c r="N123">
        <v>48.5</v>
      </c>
      <c r="P123" s="3">
        <v>39933</v>
      </c>
      <c r="Q123">
        <v>31.2</v>
      </c>
      <c r="R123">
        <v>20090430</v>
      </c>
      <c r="S123">
        <v>30.1</v>
      </c>
      <c r="U123" s="3">
        <v>39172</v>
      </c>
      <c r="V123">
        <v>10</v>
      </c>
      <c r="W123">
        <v>20070409</v>
      </c>
      <c r="X123">
        <v>10</v>
      </c>
      <c r="Z123" s="3">
        <v>40694</v>
      </c>
      <c r="AA123">
        <v>47.7</v>
      </c>
      <c r="AB123" t="s">
        <v>22</v>
      </c>
      <c r="AC123" t="s">
        <v>22</v>
      </c>
      <c r="AE123" s="3">
        <v>39172</v>
      </c>
      <c r="AF123">
        <v>18</v>
      </c>
      <c r="AG123">
        <v>20070409</v>
      </c>
      <c r="AH123">
        <v>17</v>
      </c>
      <c r="AJ123" s="3">
        <v>41245</v>
      </c>
      <c r="AK123">
        <v>117.4</v>
      </c>
      <c r="AL123" t="s">
        <v>22</v>
      </c>
      <c r="AM123" t="s">
        <v>22</v>
      </c>
      <c r="AO123" s="3">
        <v>38383</v>
      </c>
      <c r="AP123">
        <v>5.0999999999999996</v>
      </c>
      <c r="AQ123">
        <v>20050220</v>
      </c>
      <c r="AR123">
        <v>8.9</v>
      </c>
      <c r="AY123" s="3">
        <v>38383</v>
      </c>
      <c r="AZ123">
        <v>1</v>
      </c>
      <c r="BA123">
        <v>20050227</v>
      </c>
      <c r="BB123">
        <v>1.1000000000000001</v>
      </c>
      <c r="BD123" s="3">
        <v>40056</v>
      </c>
      <c r="BE123">
        <v>2</v>
      </c>
      <c r="BF123">
        <v>20090906</v>
      </c>
      <c r="BG123">
        <v>4.0999999999999996</v>
      </c>
      <c r="BN123" s="3">
        <v>38383</v>
      </c>
      <c r="BO123">
        <v>1.9</v>
      </c>
      <c r="BP123">
        <v>20050303</v>
      </c>
      <c r="BQ123">
        <v>1.7</v>
      </c>
      <c r="BS123" s="3">
        <v>38383</v>
      </c>
      <c r="BT123">
        <v>2.9</v>
      </c>
      <c r="BU123">
        <v>20050310</v>
      </c>
      <c r="BV123">
        <v>0.5</v>
      </c>
      <c r="BX123" s="3">
        <v>38383</v>
      </c>
      <c r="BY123">
        <v>5</v>
      </c>
      <c r="BZ123" t="s">
        <v>22</v>
      </c>
      <c r="CA123" t="s">
        <v>22</v>
      </c>
      <c r="CC123" s="3">
        <v>38383</v>
      </c>
      <c r="CD123">
        <v>0.25</v>
      </c>
      <c r="CE123" t="s">
        <v>22</v>
      </c>
      <c r="CF123" t="s">
        <v>22</v>
      </c>
      <c r="CH123" s="3">
        <v>38383</v>
      </c>
      <c r="CI123">
        <v>0.1</v>
      </c>
      <c r="CJ123" t="s">
        <v>22</v>
      </c>
      <c r="CK123" t="s">
        <v>22</v>
      </c>
      <c r="CM123" s="3">
        <v>38383</v>
      </c>
      <c r="CN123">
        <v>45.5</v>
      </c>
      <c r="CO123">
        <v>20050209</v>
      </c>
      <c r="CP123">
        <v>44.5</v>
      </c>
    </row>
    <row r="124" spans="1:94" x14ac:dyDescent="0.25">
      <c r="A124" s="3">
        <v>39872</v>
      </c>
      <c r="B124">
        <v>2235</v>
      </c>
      <c r="C124">
        <v>20090401</v>
      </c>
      <c r="D124">
        <v>2109</v>
      </c>
      <c r="F124" s="3">
        <v>38411</v>
      </c>
      <c r="G124">
        <v>17.100000000000001</v>
      </c>
      <c r="H124" t="s">
        <v>22</v>
      </c>
      <c r="I124" t="s">
        <v>22</v>
      </c>
      <c r="K124" s="3">
        <v>41364</v>
      </c>
      <c r="L124">
        <v>49.6</v>
      </c>
      <c r="M124">
        <v>20130403</v>
      </c>
      <c r="N124">
        <v>49.6</v>
      </c>
      <c r="P124" s="3">
        <v>39964</v>
      </c>
      <c r="Q124">
        <v>36.700000000000003</v>
      </c>
      <c r="R124">
        <v>20090531</v>
      </c>
      <c r="S124">
        <v>37.5</v>
      </c>
      <c r="U124" s="3">
        <v>39202</v>
      </c>
      <c r="V124">
        <v>13</v>
      </c>
      <c r="W124">
        <v>20070506</v>
      </c>
      <c r="X124">
        <v>13</v>
      </c>
      <c r="Z124" s="3">
        <v>40724</v>
      </c>
      <c r="AA124">
        <v>52.9</v>
      </c>
      <c r="AB124" t="s">
        <v>22</v>
      </c>
      <c r="AC124" t="s">
        <v>22</v>
      </c>
      <c r="AE124" s="3">
        <v>39202</v>
      </c>
      <c r="AF124">
        <v>17</v>
      </c>
      <c r="AG124">
        <v>20070506</v>
      </c>
      <c r="AH124">
        <v>16</v>
      </c>
      <c r="AJ124" s="3">
        <v>41252</v>
      </c>
      <c r="AK124">
        <v>115.3</v>
      </c>
      <c r="AL124" t="s">
        <v>22</v>
      </c>
      <c r="AM124" t="s">
        <v>22</v>
      </c>
      <c r="AO124" s="3">
        <v>38411</v>
      </c>
      <c r="AP124">
        <v>1.4</v>
      </c>
      <c r="AQ124">
        <v>20050321</v>
      </c>
      <c r="AR124">
        <v>-0.1</v>
      </c>
      <c r="AY124" s="3">
        <v>38411</v>
      </c>
      <c r="AZ124">
        <v>1</v>
      </c>
      <c r="BA124">
        <v>20050330</v>
      </c>
      <c r="BB124">
        <v>1</v>
      </c>
      <c r="BD124" s="3">
        <v>40086</v>
      </c>
      <c r="BE124">
        <v>2.6</v>
      </c>
      <c r="BF124">
        <v>20091004</v>
      </c>
      <c r="BG124">
        <v>4.4000000000000004</v>
      </c>
      <c r="BN124" s="3">
        <v>38411</v>
      </c>
      <c r="BO124">
        <v>-4.2</v>
      </c>
      <c r="BP124">
        <v>20050401</v>
      </c>
      <c r="BQ124">
        <v>-0.5</v>
      </c>
      <c r="BS124" s="3">
        <v>38411</v>
      </c>
      <c r="BT124">
        <v>3.3</v>
      </c>
      <c r="BU124">
        <v>20050410</v>
      </c>
      <c r="BV124">
        <v>3.7</v>
      </c>
      <c r="BX124" s="3">
        <v>38411</v>
      </c>
      <c r="BY124">
        <v>0.8</v>
      </c>
      <c r="BZ124" t="s">
        <v>22</v>
      </c>
      <c r="CA124" t="s">
        <v>22</v>
      </c>
      <c r="CC124" s="3">
        <v>38411</v>
      </c>
      <c r="CD124">
        <v>-0.28999999999999998</v>
      </c>
      <c r="CE124" t="s">
        <v>22</v>
      </c>
      <c r="CF124" t="s">
        <v>22</v>
      </c>
      <c r="CH124" s="3">
        <v>38411</v>
      </c>
      <c r="CI124">
        <v>0.9</v>
      </c>
      <c r="CJ124" t="s">
        <v>22</v>
      </c>
      <c r="CK124" t="s">
        <v>22</v>
      </c>
      <c r="CM124" s="3">
        <v>38411</v>
      </c>
      <c r="CN124">
        <v>35.6</v>
      </c>
      <c r="CO124">
        <v>20050309</v>
      </c>
      <c r="CP124">
        <v>20</v>
      </c>
    </row>
    <row r="125" spans="1:94" x14ac:dyDescent="0.25">
      <c r="A125" s="3">
        <v>39903</v>
      </c>
      <c r="B125">
        <v>1682</v>
      </c>
      <c r="C125">
        <v>20090505</v>
      </c>
      <c r="D125">
        <v>2498</v>
      </c>
      <c r="F125" s="3">
        <v>38442</v>
      </c>
      <c r="G125">
        <v>16.600000000000001</v>
      </c>
      <c r="H125" t="s">
        <v>22</v>
      </c>
      <c r="I125" t="s">
        <v>22</v>
      </c>
      <c r="K125" s="3">
        <v>41394</v>
      </c>
      <c r="L125">
        <v>44.1</v>
      </c>
      <c r="M125">
        <v>20130502</v>
      </c>
      <c r="N125">
        <v>44.1</v>
      </c>
      <c r="P125" s="3">
        <v>39994</v>
      </c>
      <c r="Q125">
        <v>39.200000000000003</v>
      </c>
      <c r="R125">
        <v>20090630</v>
      </c>
      <c r="S125">
        <v>38.4</v>
      </c>
      <c r="U125" s="3">
        <v>39233</v>
      </c>
      <c r="V125">
        <v>12</v>
      </c>
      <c r="W125">
        <v>20070611</v>
      </c>
      <c r="X125">
        <v>15</v>
      </c>
      <c r="Z125" s="3">
        <v>40755</v>
      </c>
      <c r="AA125">
        <v>43.4</v>
      </c>
      <c r="AB125" t="s">
        <v>22</v>
      </c>
      <c r="AC125" t="s">
        <v>22</v>
      </c>
      <c r="AE125" s="3">
        <v>39233</v>
      </c>
      <c r="AF125">
        <v>17</v>
      </c>
      <c r="AG125">
        <v>20070611</v>
      </c>
      <c r="AH125">
        <v>17</v>
      </c>
      <c r="AJ125" s="3">
        <v>41259</v>
      </c>
      <c r="AK125">
        <v>115.2</v>
      </c>
      <c r="AL125" t="s">
        <v>22</v>
      </c>
      <c r="AM125" t="s">
        <v>22</v>
      </c>
      <c r="AO125" s="3">
        <v>38442</v>
      </c>
      <c r="AP125">
        <v>-2.6</v>
      </c>
      <c r="AQ125">
        <v>20050420</v>
      </c>
      <c r="AR125">
        <v>-3.7</v>
      </c>
      <c r="AY125" s="3">
        <v>38442</v>
      </c>
      <c r="AZ125">
        <v>1</v>
      </c>
      <c r="BA125">
        <v>20050428</v>
      </c>
      <c r="BB125">
        <v>0.8</v>
      </c>
      <c r="BD125" s="3">
        <v>40117</v>
      </c>
      <c r="BE125">
        <v>-0.2</v>
      </c>
      <c r="BF125">
        <v>20091108</v>
      </c>
      <c r="BG125">
        <v>-1.7</v>
      </c>
      <c r="BN125" s="3">
        <v>38442</v>
      </c>
      <c r="BO125">
        <v>-1.8</v>
      </c>
      <c r="BP125">
        <v>20050502</v>
      </c>
      <c r="BQ125">
        <v>-6.8</v>
      </c>
      <c r="BS125" s="3">
        <v>38442</v>
      </c>
      <c r="BT125">
        <v>1</v>
      </c>
      <c r="BU125">
        <v>20050510</v>
      </c>
      <c r="BV125">
        <v>1.2</v>
      </c>
      <c r="BX125" s="3">
        <v>38442</v>
      </c>
      <c r="BY125">
        <v>-15.5</v>
      </c>
      <c r="BZ125" t="s">
        <v>22</v>
      </c>
      <c r="CA125" t="s">
        <v>22</v>
      </c>
      <c r="CC125" s="3">
        <v>38442</v>
      </c>
      <c r="CD125">
        <v>0.05</v>
      </c>
      <c r="CE125" t="s">
        <v>22</v>
      </c>
      <c r="CF125" t="s">
        <v>22</v>
      </c>
      <c r="CH125" s="3">
        <v>38442</v>
      </c>
      <c r="CI125">
        <v>-0.3</v>
      </c>
      <c r="CJ125" t="s">
        <v>22</v>
      </c>
      <c r="CK125" t="s">
        <v>22</v>
      </c>
      <c r="CM125" s="3">
        <v>38442</v>
      </c>
      <c r="CN125">
        <v>36.9</v>
      </c>
      <c r="CO125">
        <v>20050406</v>
      </c>
      <c r="CP125">
        <v>57.8</v>
      </c>
    </row>
    <row r="126" spans="1:94" x14ac:dyDescent="0.25">
      <c r="A126" s="3">
        <v>39933</v>
      </c>
      <c r="B126">
        <v>-302</v>
      </c>
      <c r="C126">
        <v>20090603</v>
      </c>
      <c r="D126">
        <v>-91</v>
      </c>
      <c r="F126" s="3">
        <v>38472</v>
      </c>
      <c r="G126">
        <v>25.6</v>
      </c>
      <c r="H126" t="s">
        <v>22</v>
      </c>
      <c r="I126" t="s">
        <v>22</v>
      </c>
      <c r="K126" s="3">
        <v>41425</v>
      </c>
      <c r="L126">
        <v>40.6</v>
      </c>
      <c r="M126">
        <v>20130604</v>
      </c>
      <c r="N126">
        <v>40.6</v>
      </c>
      <c r="P126" s="3">
        <v>40025</v>
      </c>
      <c r="Q126">
        <v>44.2</v>
      </c>
      <c r="R126">
        <v>20090802</v>
      </c>
      <c r="S126">
        <v>44.5</v>
      </c>
      <c r="U126" s="3">
        <v>39263</v>
      </c>
      <c r="V126">
        <v>14</v>
      </c>
      <c r="W126">
        <v>20070709</v>
      </c>
      <c r="X126">
        <v>15</v>
      </c>
      <c r="Z126" s="3">
        <v>40786</v>
      </c>
      <c r="AA126">
        <v>43.3</v>
      </c>
      <c r="AB126" t="s">
        <v>22</v>
      </c>
      <c r="AC126" t="s">
        <v>22</v>
      </c>
      <c r="AE126" s="3">
        <v>39263</v>
      </c>
      <c r="AF126">
        <v>16</v>
      </c>
      <c r="AG126">
        <v>20070709</v>
      </c>
      <c r="AH126">
        <v>16</v>
      </c>
      <c r="AJ126" s="3">
        <v>41280</v>
      </c>
      <c r="AK126">
        <v>118.3</v>
      </c>
      <c r="AL126" t="s">
        <v>22</v>
      </c>
      <c r="AM126" t="s">
        <v>22</v>
      </c>
      <c r="AO126" s="3">
        <v>38472</v>
      </c>
      <c r="AP126">
        <v>0.9</v>
      </c>
      <c r="AQ126">
        <v>20050519</v>
      </c>
      <c r="AR126">
        <v>2</v>
      </c>
      <c r="AY126" s="3">
        <v>38472</v>
      </c>
      <c r="AZ126">
        <v>1.1000000000000001</v>
      </c>
      <c r="BA126">
        <v>20050530</v>
      </c>
      <c r="BB126">
        <v>0.9</v>
      </c>
      <c r="BD126" s="3">
        <v>40147</v>
      </c>
      <c r="BE126">
        <v>3.2</v>
      </c>
      <c r="BF126">
        <v>20091206</v>
      </c>
      <c r="BG126">
        <v>5.2</v>
      </c>
      <c r="BN126" s="3">
        <v>38472</v>
      </c>
      <c r="BO126">
        <v>1.1000000000000001</v>
      </c>
      <c r="BP126">
        <v>20050601</v>
      </c>
      <c r="BQ126">
        <v>1.8</v>
      </c>
      <c r="BS126" s="3">
        <v>38472</v>
      </c>
      <c r="BT126">
        <v>-0.2</v>
      </c>
      <c r="BU126">
        <v>20050607</v>
      </c>
      <c r="BV126">
        <v>0.6</v>
      </c>
      <c r="BX126" s="3">
        <v>38472</v>
      </c>
      <c r="BY126">
        <v>1.8</v>
      </c>
      <c r="BZ126" t="s">
        <v>22</v>
      </c>
      <c r="CA126" t="s">
        <v>22</v>
      </c>
      <c r="CC126" s="3">
        <v>38472</v>
      </c>
      <c r="CD126">
        <v>0.26</v>
      </c>
      <c r="CE126" t="s">
        <v>22</v>
      </c>
      <c r="CF126" t="s">
        <v>22</v>
      </c>
      <c r="CH126" s="3">
        <v>38472</v>
      </c>
      <c r="CI126">
        <v>-0.9</v>
      </c>
      <c r="CJ126" t="s">
        <v>22</v>
      </c>
      <c r="CK126" t="s">
        <v>22</v>
      </c>
      <c r="CM126" s="3">
        <v>38472</v>
      </c>
      <c r="CN126">
        <v>49.2</v>
      </c>
      <c r="CO126">
        <v>20050511</v>
      </c>
      <c r="CP126">
        <v>6.9</v>
      </c>
    </row>
    <row r="127" spans="1:94" x14ac:dyDescent="0.25">
      <c r="A127" s="3">
        <v>39964</v>
      </c>
      <c r="B127">
        <v>-950</v>
      </c>
      <c r="C127">
        <v>20090701</v>
      </c>
      <c r="D127">
        <v>-556</v>
      </c>
      <c r="F127" s="3">
        <v>38503</v>
      </c>
      <c r="G127">
        <v>21.2</v>
      </c>
      <c r="H127" t="s">
        <v>22</v>
      </c>
      <c r="I127" t="s">
        <v>22</v>
      </c>
      <c r="K127" s="3">
        <v>41455</v>
      </c>
      <c r="L127">
        <v>41.5</v>
      </c>
      <c r="M127">
        <v>20130702</v>
      </c>
      <c r="N127">
        <v>41.5</v>
      </c>
      <c r="P127" s="3">
        <v>40056</v>
      </c>
      <c r="Q127">
        <v>48.9</v>
      </c>
      <c r="R127">
        <v>20090831</v>
      </c>
      <c r="S127">
        <v>51.7</v>
      </c>
      <c r="U127" s="3">
        <v>39294</v>
      </c>
      <c r="V127">
        <v>11</v>
      </c>
      <c r="W127">
        <v>20070813</v>
      </c>
      <c r="X127">
        <v>12</v>
      </c>
      <c r="Z127" s="3">
        <v>40816</v>
      </c>
      <c r="AA127">
        <v>42.3</v>
      </c>
      <c r="AB127" t="s">
        <v>22</v>
      </c>
      <c r="AC127" t="s">
        <v>22</v>
      </c>
      <c r="AE127" s="3">
        <v>39294</v>
      </c>
      <c r="AF127">
        <v>20</v>
      </c>
      <c r="AG127">
        <v>20070813</v>
      </c>
      <c r="AH127">
        <v>20</v>
      </c>
      <c r="AJ127" s="3">
        <v>41287</v>
      </c>
      <c r="AK127">
        <v>124</v>
      </c>
      <c r="AL127" t="s">
        <v>22</v>
      </c>
      <c r="AM127" t="s">
        <v>22</v>
      </c>
      <c r="AO127" s="3">
        <v>38503</v>
      </c>
      <c r="AP127">
        <v>-0.4</v>
      </c>
      <c r="AQ127">
        <v>20050621</v>
      </c>
      <c r="AR127">
        <v>-1.2</v>
      </c>
      <c r="AY127" s="3">
        <v>38503</v>
      </c>
      <c r="AZ127">
        <v>1.2</v>
      </c>
      <c r="BA127">
        <v>20050629</v>
      </c>
      <c r="BB127">
        <v>1</v>
      </c>
      <c r="BD127" s="3">
        <v>40178</v>
      </c>
      <c r="BE127">
        <v>3.8</v>
      </c>
      <c r="BF127">
        <v>20100110</v>
      </c>
      <c r="BG127">
        <v>6</v>
      </c>
      <c r="BN127" s="3">
        <v>38503</v>
      </c>
      <c r="BO127">
        <v>10.7</v>
      </c>
      <c r="BP127">
        <v>20050701</v>
      </c>
      <c r="BQ127">
        <v>4.5</v>
      </c>
      <c r="BS127" s="3">
        <v>38503</v>
      </c>
      <c r="BT127">
        <v>-1.2</v>
      </c>
      <c r="BU127">
        <v>20050710</v>
      </c>
      <c r="BV127">
        <v>-0.4</v>
      </c>
      <c r="BX127" s="3">
        <v>38503</v>
      </c>
      <c r="BY127">
        <v>8.1</v>
      </c>
      <c r="BZ127" t="s">
        <v>22</v>
      </c>
      <c r="CA127" t="s">
        <v>22</v>
      </c>
      <c r="CC127" s="3">
        <v>38503</v>
      </c>
      <c r="CD127">
        <v>-0.06</v>
      </c>
      <c r="CE127" t="s">
        <v>22</v>
      </c>
      <c r="CF127" t="s">
        <v>22</v>
      </c>
      <c r="CH127" s="3">
        <v>38503</v>
      </c>
      <c r="CI127">
        <v>1.2</v>
      </c>
      <c r="CJ127" t="s">
        <v>22</v>
      </c>
      <c r="CK127" t="s">
        <v>22</v>
      </c>
      <c r="CM127" s="3">
        <v>38503</v>
      </c>
      <c r="CN127">
        <v>-11.9</v>
      </c>
      <c r="CO127">
        <v>20050608</v>
      </c>
      <c r="CP127">
        <v>14</v>
      </c>
    </row>
    <row r="128" spans="1:94" x14ac:dyDescent="0.25">
      <c r="A128" s="3">
        <v>39994</v>
      </c>
      <c r="B128">
        <v>-1158</v>
      </c>
      <c r="C128">
        <v>20090804</v>
      </c>
      <c r="D128">
        <v>-441</v>
      </c>
      <c r="F128" s="3">
        <v>38533</v>
      </c>
      <c r="G128">
        <v>29</v>
      </c>
      <c r="H128" t="s">
        <v>22</v>
      </c>
      <c r="I128" t="s">
        <v>22</v>
      </c>
      <c r="K128" s="3">
        <v>41486</v>
      </c>
      <c r="L128">
        <v>39.4</v>
      </c>
      <c r="M128">
        <v>20130804</v>
      </c>
      <c r="N128">
        <v>39.4</v>
      </c>
      <c r="P128" s="3">
        <v>40086</v>
      </c>
      <c r="Q128">
        <v>52.2</v>
      </c>
      <c r="R128">
        <v>20090930</v>
      </c>
      <c r="S128">
        <v>52</v>
      </c>
      <c r="U128" s="3">
        <v>39325</v>
      </c>
      <c r="V128">
        <v>8</v>
      </c>
      <c r="W128">
        <v>20070910</v>
      </c>
      <c r="X128">
        <v>10</v>
      </c>
      <c r="Z128" s="3">
        <v>40847</v>
      </c>
      <c r="AA128">
        <v>47.4</v>
      </c>
      <c r="AB128" t="s">
        <v>22</v>
      </c>
      <c r="AC128" t="s">
        <v>22</v>
      </c>
      <c r="AE128" s="3">
        <v>39325</v>
      </c>
      <c r="AF128">
        <v>18</v>
      </c>
      <c r="AG128">
        <v>20070910</v>
      </c>
      <c r="AH128">
        <v>19</v>
      </c>
      <c r="AJ128" s="3">
        <v>41294</v>
      </c>
      <c r="AK128">
        <v>119.9</v>
      </c>
      <c r="AL128" t="s">
        <v>22</v>
      </c>
      <c r="AM128" t="s">
        <v>22</v>
      </c>
      <c r="AO128" s="3">
        <v>38533</v>
      </c>
      <c r="AP128">
        <v>-0.4</v>
      </c>
      <c r="AQ128">
        <v>20050720</v>
      </c>
      <c r="AR128">
        <v>-0.3</v>
      </c>
      <c r="AY128" s="3">
        <v>38533</v>
      </c>
      <c r="AZ128">
        <v>0.8</v>
      </c>
      <c r="BA128">
        <v>20050728</v>
      </c>
      <c r="BB128">
        <v>0.7</v>
      </c>
      <c r="BD128" s="3">
        <v>40209</v>
      </c>
      <c r="BE128">
        <v>-5.3</v>
      </c>
      <c r="BF128">
        <v>20100131</v>
      </c>
      <c r="BG128">
        <v>-8.1</v>
      </c>
      <c r="BN128" s="3">
        <v>38533</v>
      </c>
      <c r="BO128">
        <v>-1.7</v>
      </c>
      <c r="BP128">
        <v>20050802</v>
      </c>
      <c r="BQ128">
        <v>0.9</v>
      </c>
      <c r="BS128" s="3">
        <v>38533</v>
      </c>
      <c r="BT128">
        <v>0</v>
      </c>
      <c r="BU128">
        <v>20050808</v>
      </c>
      <c r="BV128">
        <v>-0.9</v>
      </c>
      <c r="BX128" s="3">
        <v>38533</v>
      </c>
      <c r="BY128">
        <v>-2.1</v>
      </c>
      <c r="BZ128" t="s">
        <v>22</v>
      </c>
      <c r="CA128" t="s">
        <v>22</v>
      </c>
      <c r="CC128" s="3">
        <v>38533</v>
      </c>
      <c r="CD128">
        <v>0.2</v>
      </c>
      <c r="CE128" t="s">
        <v>22</v>
      </c>
      <c r="CF128" t="s">
        <v>22</v>
      </c>
      <c r="CH128" s="3">
        <v>38533</v>
      </c>
      <c r="CI128">
        <v>0.9</v>
      </c>
      <c r="CJ128" t="s">
        <v>22</v>
      </c>
      <c r="CK128" t="s">
        <v>22</v>
      </c>
      <c r="CM128" s="3">
        <v>38533</v>
      </c>
      <c r="CN128">
        <v>38.299999999999997</v>
      </c>
      <c r="CO128">
        <v>20050706</v>
      </c>
      <c r="CP128">
        <v>41.7</v>
      </c>
    </row>
    <row r="129" spans="1:94" x14ac:dyDescent="0.25">
      <c r="A129" s="3">
        <v>40025</v>
      </c>
      <c r="B129">
        <v>-1612</v>
      </c>
      <c r="C129">
        <v>20090902</v>
      </c>
      <c r="D129">
        <v>-1556</v>
      </c>
      <c r="F129" s="3">
        <v>38564</v>
      </c>
      <c r="G129">
        <v>31.7</v>
      </c>
      <c r="H129" t="s">
        <v>22</v>
      </c>
      <c r="I129" t="s">
        <v>22</v>
      </c>
      <c r="K129" s="3">
        <v>41517</v>
      </c>
      <c r="L129">
        <v>39</v>
      </c>
      <c r="M129">
        <v>20130903</v>
      </c>
      <c r="N129">
        <v>39</v>
      </c>
      <c r="P129" s="3">
        <v>40117</v>
      </c>
      <c r="Q129">
        <v>48.3</v>
      </c>
      <c r="R129">
        <v>20091101</v>
      </c>
      <c r="S129">
        <v>51.7</v>
      </c>
      <c r="U129" s="3">
        <v>39355</v>
      </c>
      <c r="V129">
        <v>7</v>
      </c>
      <c r="W129">
        <v>20071008</v>
      </c>
      <c r="X129">
        <v>7</v>
      </c>
      <c r="Z129" s="3">
        <v>40877</v>
      </c>
      <c r="AA129">
        <v>47.8</v>
      </c>
      <c r="AB129" t="s">
        <v>22</v>
      </c>
      <c r="AC129" t="s">
        <v>22</v>
      </c>
      <c r="AE129" s="3">
        <v>39355</v>
      </c>
      <c r="AF129">
        <v>15</v>
      </c>
      <c r="AG129">
        <v>20071008</v>
      </c>
      <c r="AH129">
        <v>16</v>
      </c>
      <c r="AJ129" s="3">
        <v>41301</v>
      </c>
      <c r="AK129">
        <v>121.7</v>
      </c>
      <c r="AL129" t="s">
        <v>22</v>
      </c>
      <c r="AM129" t="s">
        <v>22</v>
      </c>
      <c r="AO129" s="3">
        <v>38564</v>
      </c>
      <c r="AP129">
        <v>0.2</v>
      </c>
      <c r="AQ129">
        <v>20050821</v>
      </c>
      <c r="AR129">
        <v>0.4</v>
      </c>
      <c r="AY129" s="3">
        <v>38564</v>
      </c>
      <c r="AZ129">
        <v>0.8</v>
      </c>
      <c r="BA129">
        <v>20050830</v>
      </c>
      <c r="BB129">
        <v>0.5</v>
      </c>
      <c r="BD129" s="3">
        <v>40237</v>
      </c>
      <c r="BE129">
        <v>20.100000000000001</v>
      </c>
      <c r="BF129">
        <v>20100308</v>
      </c>
      <c r="BG129">
        <v>19.100000000000001</v>
      </c>
      <c r="BN129" s="3">
        <v>38564</v>
      </c>
      <c r="BO129">
        <v>-12.1</v>
      </c>
      <c r="BP129">
        <v>20050830</v>
      </c>
      <c r="BQ129">
        <v>-8.9</v>
      </c>
      <c r="BS129" s="3">
        <v>38564</v>
      </c>
      <c r="BT129">
        <v>0.6</v>
      </c>
      <c r="BU129">
        <v>20050905</v>
      </c>
      <c r="BV129">
        <v>0.2</v>
      </c>
      <c r="BX129" s="3">
        <v>38564</v>
      </c>
      <c r="BY129">
        <v>-4</v>
      </c>
      <c r="BZ129" t="s">
        <v>22</v>
      </c>
      <c r="CA129" t="s">
        <v>22</v>
      </c>
      <c r="CC129" s="3">
        <v>38564</v>
      </c>
      <c r="CD129">
        <v>0.15</v>
      </c>
      <c r="CE129" t="s">
        <v>22</v>
      </c>
      <c r="CF129" t="s">
        <v>22</v>
      </c>
      <c r="CH129" s="3">
        <v>38564</v>
      </c>
      <c r="CI129">
        <v>-0.2</v>
      </c>
      <c r="CJ129" t="s">
        <v>22</v>
      </c>
      <c r="CK129" t="s">
        <v>22</v>
      </c>
      <c r="CM129" s="3">
        <v>38564</v>
      </c>
      <c r="CN129">
        <v>17.399999999999999</v>
      </c>
      <c r="CO129">
        <v>20050810</v>
      </c>
      <c r="CP129">
        <v>12.7</v>
      </c>
    </row>
    <row r="130" spans="1:94" x14ac:dyDescent="0.25">
      <c r="A130" s="3">
        <v>40056</v>
      </c>
      <c r="B130">
        <v>-1678</v>
      </c>
      <c r="C130">
        <v>20091005</v>
      </c>
      <c r="D130">
        <v>-1524</v>
      </c>
      <c r="F130" s="3">
        <v>38595</v>
      </c>
      <c r="G130">
        <v>30.5</v>
      </c>
      <c r="H130" t="s">
        <v>22</v>
      </c>
      <c r="I130" t="s">
        <v>22</v>
      </c>
      <c r="K130" s="3">
        <v>41547</v>
      </c>
      <c r="L130">
        <v>47.1</v>
      </c>
      <c r="M130">
        <v>20131002</v>
      </c>
      <c r="N130">
        <v>47.1</v>
      </c>
      <c r="P130" s="3">
        <v>40147</v>
      </c>
      <c r="Q130">
        <v>53.9</v>
      </c>
      <c r="R130">
        <v>20091130</v>
      </c>
      <c r="S130">
        <v>51.2</v>
      </c>
      <c r="U130" s="3">
        <v>39386</v>
      </c>
      <c r="V130">
        <v>8</v>
      </c>
      <c r="W130">
        <v>20071112</v>
      </c>
      <c r="X130">
        <v>9</v>
      </c>
      <c r="Z130" s="3">
        <v>40908</v>
      </c>
      <c r="AA130">
        <v>50.2</v>
      </c>
      <c r="AB130" t="s">
        <v>22</v>
      </c>
      <c r="AC130" t="s">
        <v>22</v>
      </c>
      <c r="AE130" s="3">
        <v>39386</v>
      </c>
      <c r="AF130">
        <v>19</v>
      </c>
      <c r="AG130">
        <v>20071112</v>
      </c>
      <c r="AH130">
        <v>20</v>
      </c>
      <c r="AJ130" s="3">
        <v>41308</v>
      </c>
      <c r="AK130">
        <v>118.5</v>
      </c>
      <c r="AL130" t="s">
        <v>22</v>
      </c>
      <c r="AM130" t="s">
        <v>22</v>
      </c>
      <c r="AO130" s="3">
        <v>38595</v>
      </c>
      <c r="AP130">
        <v>2.2999999999999998</v>
      </c>
      <c r="AQ130">
        <v>20050920</v>
      </c>
      <c r="AR130">
        <v>1.4</v>
      </c>
      <c r="AY130" s="3">
        <v>38595</v>
      </c>
      <c r="AZ130">
        <v>1.2</v>
      </c>
      <c r="BA130">
        <v>20050929</v>
      </c>
      <c r="BB130">
        <v>1.3</v>
      </c>
      <c r="BD130" s="3">
        <v>40268</v>
      </c>
      <c r="BE130">
        <v>1.3</v>
      </c>
      <c r="BF130">
        <v>20100405</v>
      </c>
      <c r="BG130">
        <v>1.8</v>
      </c>
      <c r="BN130" s="3">
        <v>38595</v>
      </c>
      <c r="BO130">
        <v>-4.5999999999999996</v>
      </c>
      <c r="BP130">
        <v>20051004</v>
      </c>
      <c r="BQ130">
        <v>-8</v>
      </c>
      <c r="BS130" s="3">
        <v>38595</v>
      </c>
      <c r="BT130">
        <v>1.3</v>
      </c>
      <c r="BU130">
        <v>20051009</v>
      </c>
      <c r="BV130">
        <v>-0.2</v>
      </c>
      <c r="BX130" s="3">
        <v>38595</v>
      </c>
      <c r="BY130">
        <v>7.8</v>
      </c>
      <c r="BZ130" t="s">
        <v>22</v>
      </c>
      <c r="CA130" t="s">
        <v>22</v>
      </c>
      <c r="CC130" s="3">
        <v>38595</v>
      </c>
      <c r="CD130">
        <v>-0.3</v>
      </c>
      <c r="CE130" t="s">
        <v>22</v>
      </c>
      <c r="CF130" t="s">
        <v>22</v>
      </c>
      <c r="CH130" s="3">
        <v>38595</v>
      </c>
      <c r="CI130">
        <v>0.7</v>
      </c>
      <c r="CJ130" t="s">
        <v>22</v>
      </c>
      <c r="CK130" t="s">
        <v>22</v>
      </c>
      <c r="CM130" s="3">
        <v>38595</v>
      </c>
      <c r="CN130">
        <v>39</v>
      </c>
      <c r="CO130">
        <v>20050907</v>
      </c>
      <c r="CP130">
        <v>32.6</v>
      </c>
    </row>
    <row r="131" spans="1:94" x14ac:dyDescent="0.25">
      <c r="A131" s="3">
        <v>40086</v>
      </c>
      <c r="B131">
        <v>-1994</v>
      </c>
      <c r="C131">
        <v>20091104</v>
      </c>
      <c r="D131">
        <v>-1849</v>
      </c>
      <c r="F131" s="3">
        <v>38625</v>
      </c>
      <c r="G131">
        <v>30.9</v>
      </c>
      <c r="H131" t="s">
        <v>22</v>
      </c>
      <c r="I131" t="s">
        <v>22</v>
      </c>
      <c r="K131" s="3">
        <v>41578</v>
      </c>
      <c r="L131">
        <v>47.9</v>
      </c>
      <c r="M131">
        <v>20131104</v>
      </c>
      <c r="N131">
        <v>47.9</v>
      </c>
      <c r="P131" s="3">
        <v>40178</v>
      </c>
      <c r="Q131">
        <v>45.6</v>
      </c>
      <c r="R131">
        <v>20100103</v>
      </c>
      <c r="S131">
        <v>48.5</v>
      </c>
      <c r="U131" s="3">
        <v>39416</v>
      </c>
      <c r="V131">
        <v>6</v>
      </c>
      <c r="W131">
        <v>20071210</v>
      </c>
      <c r="X131">
        <v>6</v>
      </c>
      <c r="Z131" s="3">
        <v>40939</v>
      </c>
      <c r="AA131">
        <v>51.6</v>
      </c>
      <c r="AB131" t="s">
        <v>22</v>
      </c>
      <c r="AC131" t="s">
        <v>22</v>
      </c>
      <c r="AE131" s="3">
        <v>39416</v>
      </c>
      <c r="AF131">
        <v>16</v>
      </c>
      <c r="AG131">
        <v>20071210</v>
      </c>
      <c r="AH131">
        <v>15</v>
      </c>
      <c r="AJ131" s="3">
        <v>41315</v>
      </c>
      <c r="AK131">
        <v>121.4</v>
      </c>
      <c r="AL131" t="s">
        <v>22</v>
      </c>
      <c r="AM131" t="s">
        <v>22</v>
      </c>
      <c r="AO131" s="3">
        <v>38625</v>
      </c>
      <c r="AP131">
        <v>0.2</v>
      </c>
      <c r="AQ131">
        <v>20051020</v>
      </c>
      <c r="AR131">
        <v>2</v>
      </c>
      <c r="AY131" s="3">
        <v>38625</v>
      </c>
      <c r="AZ131">
        <v>1.1000000000000001</v>
      </c>
      <c r="BA131">
        <v>20051030</v>
      </c>
      <c r="BB131">
        <v>0.8</v>
      </c>
      <c r="BD131" s="3">
        <v>40298</v>
      </c>
      <c r="BE131">
        <v>-5</v>
      </c>
      <c r="BF131">
        <v>20100509</v>
      </c>
      <c r="BG131">
        <v>-1.2</v>
      </c>
      <c r="BN131" s="3">
        <v>38625</v>
      </c>
      <c r="BO131">
        <v>0.1</v>
      </c>
      <c r="BP131">
        <v>20051101</v>
      </c>
      <c r="BQ131">
        <v>1.8</v>
      </c>
      <c r="BS131" s="3">
        <v>38625</v>
      </c>
      <c r="BT131">
        <v>3.9</v>
      </c>
      <c r="BU131">
        <v>20051108</v>
      </c>
      <c r="BV131">
        <v>4.5999999999999996</v>
      </c>
      <c r="BX131" s="3">
        <v>38625</v>
      </c>
      <c r="BY131">
        <v>-14.6</v>
      </c>
      <c r="BZ131" t="s">
        <v>22</v>
      </c>
      <c r="CA131" t="s">
        <v>22</v>
      </c>
      <c r="CC131" s="3">
        <v>38625</v>
      </c>
      <c r="CD131">
        <v>-0.28000000000000003</v>
      </c>
      <c r="CE131" t="s">
        <v>22</v>
      </c>
      <c r="CF131" t="s">
        <v>22</v>
      </c>
      <c r="CH131" s="3">
        <v>38625</v>
      </c>
      <c r="CI131">
        <v>0</v>
      </c>
      <c r="CJ131" t="s">
        <v>22</v>
      </c>
      <c r="CK131" t="s">
        <v>22</v>
      </c>
      <c r="CM131" s="3">
        <v>38625</v>
      </c>
      <c r="CN131">
        <v>-10.8</v>
      </c>
      <c r="CO131">
        <v>20051012</v>
      </c>
      <c r="CP131">
        <v>-42.3</v>
      </c>
    </row>
    <row r="132" spans="1:94" x14ac:dyDescent="0.25">
      <c r="A132" s="3">
        <v>40117</v>
      </c>
      <c r="B132">
        <v>-2009</v>
      </c>
      <c r="C132">
        <v>20091208</v>
      </c>
      <c r="D132">
        <v>-2379</v>
      </c>
      <c r="F132" s="3">
        <v>38656</v>
      </c>
      <c r="G132">
        <v>30.5</v>
      </c>
      <c r="H132" t="s">
        <v>22</v>
      </c>
      <c r="I132" t="s">
        <v>22</v>
      </c>
      <c r="K132" s="3">
        <v>41608</v>
      </c>
      <c r="L132">
        <v>48.9</v>
      </c>
      <c r="M132">
        <v>20131203</v>
      </c>
      <c r="N132">
        <v>48.9</v>
      </c>
      <c r="P132" s="3">
        <v>40209</v>
      </c>
      <c r="Q132">
        <v>51.2</v>
      </c>
      <c r="R132">
        <v>20100131</v>
      </c>
      <c r="S132">
        <v>51</v>
      </c>
      <c r="U132" s="3">
        <v>39447</v>
      </c>
      <c r="V132">
        <v>5</v>
      </c>
      <c r="W132">
        <v>20080128</v>
      </c>
      <c r="X132">
        <v>5</v>
      </c>
      <c r="Z132" s="3">
        <v>40968</v>
      </c>
      <c r="AA132">
        <v>51.3</v>
      </c>
      <c r="AB132" t="s">
        <v>22</v>
      </c>
      <c r="AC132" t="s">
        <v>22</v>
      </c>
      <c r="AE132" s="3">
        <v>39447</v>
      </c>
      <c r="AF132">
        <v>13</v>
      </c>
      <c r="AG132">
        <v>20080128</v>
      </c>
      <c r="AH132">
        <v>17</v>
      </c>
      <c r="AJ132" s="3">
        <v>41322</v>
      </c>
      <c r="AK132">
        <v>118.8</v>
      </c>
      <c r="AL132" t="s">
        <v>22</v>
      </c>
      <c r="AM132" t="s">
        <v>22</v>
      </c>
      <c r="AO132" s="3">
        <v>38656</v>
      </c>
      <c r="AP132">
        <v>-5.8</v>
      </c>
      <c r="AQ132">
        <v>20051120</v>
      </c>
      <c r="AR132">
        <v>-6.7</v>
      </c>
      <c r="AY132" s="3">
        <v>38656</v>
      </c>
      <c r="AZ132">
        <v>1</v>
      </c>
      <c r="BA132">
        <v>20051129</v>
      </c>
      <c r="BB132">
        <v>0.9</v>
      </c>
      <c r="BD132" s="3">
        <v>40329</v>
      </c>
      <c r="BE132">
        <v>3.4</v>
      </c>
      <c r="BF132">
        <v>20100606</v>
      </c>
      <c r="BG132">
        <v>4.3</v>
      </c>
      <c r="BN132" s="3">
        <v>38656</v>
      </c>
      <c r="BO132">
        <v>-1</v>
      </c>
      <c r="BP132">
        <v>20051201</v>
      </c>
      <c r="BQ132">
        <v>0</v>
      </c>
      <c r="BS132" s="3">
        <v>38656</v>
      </c>
      <c r="BT132">
        <v>1.3</v>
      </c>
      <c r="BU132">
        <v>20051205</v>
      </c>
      <c r="BV132">
        <v>1.1000000000000001</v>
      </c>
      <c r="BX132" s="3">
        <v>38656</v>
      </c>
      <c r="BY132">
        <v>-0.8</v>
      </c>
      <c r="BZ132" t="s">
        <v>22</v>
      </c>
      <c r="CA132" t="s">
        <v>22</v>
      </c>
      <c r="CC132" s="3">
        <v>38656</v>
      </c>
      <c r="CD132">
        <v>0.17</v>
      </c>
      <c r="CE132" t="s">
        <v>22</v>
      </c>
      <c r="CF132" t="s">
        <v>22</v>
      </c>
      <c r="CH132" s="3">
        <v>38656</v>
      </c>
      <c r="CI132">
        <v>-0.1</v>
      </c>
      <c r="CJ132" t="s">
        <v>22</v>
      </c>
      <c r="CK132" t="s">
        <v>22</v>
      </c>
      <c r="CM132" s="3">
        <v>38656</v>
      </c>
      <c r="CN132">
        <v>1.7</v>
      </c>
      <c r="CO132">
        <v>20051109</v>
      </c>
      <c r="CP132">
        <v>-19.8</v>
      </c>
    </row>
    <row r="133" spans="1:94" x14ac:dyDescent="0.25">
      <c r="A133" s="3">
        <v>40147</v>
      </c>
      <c r="B133">
        <v>-2083</v>
      </c>
      <c r="C133">
        <v>20100106</v>
      </c>
      <c r="D133">
        <v>-1700</v>
      </c>
      <c r="F133" s="3">
        <v>38686</v>
      </c>
      <c r="G133">
        <v>34.200000000000003</v>
      </c>
      <c r="H133" t="s">
        <v>22</v>
      </c>
      <c r="I133" t="s">
        <v>22</v>
      </c>
      <c r="K133" s="3">
        <v>41639</v>
      </c>
      <c r="L133">
        <v>46.1</v>
      </c>
      <c r="M133">
        <v>20140105</v>
      </c>
      <c r="N133">
        <v>46.1</v>
      </c>
      <c r="P133" s="3">
        <v>40237</v>
      </c>
      <c r="Q133">
        <v>55.1</v>
      </c>
      <c r="R133">
        <v>20100228</v>
      </c>
      <c r="S133">
        <v>53.8</v>
      </c>
      <c r="U133" s="3">
        <v>39478</v>
      </c>
      <c r="V133">
        <v>1</v>
      </c>
      <c r="W133">
        <v>20080211</v>
      </c>
      <c r="X133">
        <v>-4</v>
      </c>
      <c r="Z133" s="3">
        <v>40999</v>
      </c>
      <c r="AA133">
        <v>49.5</v>
      </c>
      <c r="AB133" t="s">
        <v>22</v>
      </c>
      <c r="AC133" t="s">
        <v>22</v>
      </c>
      <c r="AE133" s="3">
        <v>39478</v>
      </c>
      <c r="AF133">
        <v>15</v>
      </c>
      <c r="AG133">
        <v>20080211</v>
      </c>
      <c r="AH133">
        <v>13</v>
      </c>
      <c r="AJ133" s="3">
        <v>41329</v>
      </c>
      <c r="AK133">
        <v>120</v>
      </c>
      <c r="AL133" t="s">
        <v>22</v>
      </c>
      <c r="AM133" t="s">
        <v>22</v>
      </c>
      <c r="AO133" s="3">
        <v>38686</v>
      </c>
      <c r="AP133">
        <v>3.2</v>
      </c>
      <c r="AQ133">
        <v>20051220</v>
      </c>
      <c r="AR133">
        <v>2.2000000000000002</v>
      </c>
      <c r="AY133" s="3">
        <v>38686</v>
      </c>
      <c r="AZ133">
        <v>1.1000000000000001</v>
      </c>
      <c r="BA133" t="s">
        <v>22</v>
      </c>
      <c r="BB133" t="s">
        <v>22</v>
      </c>
      <c r="BD133" s="3">
        <v>40359</v>
      </c>
      <c r="BE133">
        <v>1.9</v>
      </c>
      <c r="BF133">
        <v>20100704</v>
      </c>
      <c r="BG133">
        <v>2.7</v>
      </c>
      <c r="BN133" s="3">
        <v>38686</v>
      </c>
      <c r="BO133">
        <v>5.2</v>
      </c>
      <c r="BP133">
        <v>20060105</v>
      </c>
      <c r="BQ133">
        <v>3.4</v>
      </c>
      <c r="BS133" s="3">
        <v>38686</v>
      </c>
      <c r="BT133">
        <v>-0.9</v>
      </c>
      <c r="BU133">
        <v>20060116</v>
      </c>
      <c r="BV133">
        <v>0.4</v>
      </c>
      <c r="BX133" s="3">
        <v>38686</v>
      </c>
      <c r="BY133">
        <v>7.8</v>
      </c>
      <c r="BZ133" t="s">
        <v>22</v>
      </c>
      <c r="CA133" t="s">
        <v>22</v>
      </c>
      <c r="CC133" s="3">
        <v>38686</v>
      </c>
      <c r="CD133">
        <v>0.14000000000000001</v>
      </c>
      <c r="CE133" t="s">
        <v>22</v>
      </c>
      <c r="CF133" t="s">
        <v>22</v>
      </c>
      <c r="CH133" s="3">
        <v>38686</v>
      </c>
      <c r="CI133">
        <v>0.5</v>
      </c>
      <c r="CJ133" t="s">
        <v>22</v>
      </c>
      <c r="CK133" t="s">
        <v>22</v>
      </c>
      <c r="CM133" s="3">
        <v>38686</v>
      </c>
      <c r="CN133">
        <v>14</v>
      </c>
      <c r="CO133">
        <v>20051207</v>
      </c>
      <c r="CP133">
        <v>28</v>
      </c>
    </row>
    <row r="134" spans="1:94" x14ac:dyDescent="0.25">
      <c r="A134" s="3">
        <v>40178</v>
      </c>
      <c r="B134">
        <v>-2105</v>
      </c>
      <c r="C134">
        <v>20100202</v>
      </c>
      <c r="D134">
        <v>-2252</v>
      </c>
      <c r="F134" s="3">
        <v>38717</v>
      </c>
      <c r="G134">
        <v>42.4</v>
      </c>
      <c r="H134" t="s">
        <v>22</v>
      </c>
      <c r="I134" t="s">
        <v>22</v>
      </c>
      <c r="K134" s="3">
        <v>41670</v>
      </c>
      <c r="L134">
        <v>49.3</v>
      </c>
      <c r="M134">
        <v>20140204</v>
      </c>
      <c r="N134">
        <v>49.3</v>
      </c>
      <c r="P134" s="3">
        <v>40268</v>
      </c>
      <c r="Q134">
        <v>51.2</v>
      </c>
      <c r="R134">
        <v>20100331</v>
      </c>
      <c r="S134">
        <v>50.2</v>
      </c>
      <c r="U134" s="3">
        <v>39507</v>
      </c>
      <c r="V134">
        <v>-2</v>
      </c>
      <c r="W134">
        <v>20080310</v>
      </c>
      <c r="X134">
        <v>-2</v>
      </c>
      <c r="Z134" s="3">
        <v>41029</v>
      </c>
      <c r="AA134">
        <v>43.9</v>
      </c>
      <c r="AB134" t="s">
        <v>22</v>
      </c>
      <c r="AC134" t="s">
        <v>22</v>
      </c>
      <c r="AE134" s="3">
        <v>39507</v>
      </c>
      <c r="AF134">
        <v>14</v>
      </c>
      <c r="AG134">
        <v>20080310</v>
      </c>
      <c r="AH134">
        <v>11</v>
      </c>
      <c r="AJ134" s="3">
        <v>41336</v>
      </c>
      <c r="AK134">
        <v>119.6</v>
      </c>
      <c r="AL134" t="s">
        <v>22</v>
      </c>
      <c r="AM134" t="s">
        <v>22</v>
      </c>
      <c r="AO134" s="3">
        <v>38717</v>
      </c>
      <c r="AP134">
        <v>-0.5</v>
      </c>
      <c r="AQ134">
        <v>20060123</v>
      </c>
      <c r="AR134">
        <v>0.8</v>
      </c>
      <c r="AY134" s="3">
        <v>38717</v>
      </c>
      <c r="AZ134">
        <v>1.3</v>
      </c>
      <c r="BA134">
        <v>20060130</v>
      </c>
      <c r="BB134">
        <v>1.2</v>
      </c>
      <c r="BD134" s="3">
        <v>40390</v>
      </c>
      <c r="BE134">
        <v>0.9</v>
      </c>
      <c r="BF134">
        <v>20100808</v>
      </c>
      <c r="BG134">
        <v>1.3</v>
      </c>
      <c r="BN134" s="3">
        <v>38717</v>
      </c>
      <c r="BO134">
        <v>-0.5</v>
      </c>
      <c r="BP134">
        <v>20060201</v>
      </c>
      <c r="BQ134">
        <v>-3.5</v>
      </c>
      <c r="BS134" s="3">
        <v>38717</v>
      </c>
      <c r="BT134">
        <v>-0.6</v>
      </c>
      <c r="BU134">
        <v>20060209</v>
      </c>
      <c r="BV134">
        <v>0.9</v>
      </c>
      <c r="BX134" s="3">
        <v>38717</v>
      </c>
      <c r="BY134">
        <v>-3.2</v>
      </c>
      <c r="BZ134" t="s">
        <v>22</v>
      </c>
      <c r="CA134" t="s">
        <v>22</v>
      </c>
      <c r="CC134" s="3">
        <v>38717</v>
      </c>
      <c r="CD134">
        <v>0.27</v>
      </c>
      <c r="CE134" t="s">
        <v>22</v>
      </c>
      <c r="CF134" t="s">
        <v>22</v>
      </c>
      <c r="CH134" s="3">
        <v>38717</v>
      </c>
      <c r="CI134">
        <v>0.4</v>
      </c>
      <c r="CJ134" t="s">
        <v>22</v>
      </c>
      <c r="CK134" t="s">
        <v>22</v>
      </c>
      <c r="CM134" s="3">
        <v>38717</v>
      </c>
      <c r="CN134">
        <v>9.3000000000000007</v>
      </c>
      <c r="CO134">
        <v>20060111</v>
      </c>
      <c r="CP134">
        <v>2.1</v>
      </c>
    </row>
    <row r="135" spans="1:94" x14ac:dyDescent="0.25">
      <c r="A135" s="3">
        <v>40209</v>
      </c>
      <c r="B135">
        <v>-1129</v>
      </c>
      <c r="C135">
        <v>20100303</v>
      </c>
      <c r="D135">
        <v>-1176</v>
      </c>
      <c r="F135" s="3">
        <v>38748</v>
      </c>
      <c r="G135">
        <v>40.6</v>
      </c>
      <c r="H135" t="s">
        <v>22</v>
      </c>
      <c r="I135" t="s">
        <v>22</v>
      </c>
      <c r="K135" s="3">
        <v>41698</v>
      </c>
      <c r="L135">
        <v>55.2</v>
      </c>
      <c r="M135">
        <v>20140304</v>
      </c>
      <c r="N135">
        <v>55.2</v>
      </c>
      <c r="P135" s="3">
        <v>40298</v>
      </c>
      <c r="Q135">
        <v>57.7</v>
      </c>
      <c r="R135">
        <v>20100502</v>
      </c>
      <c r="S135">
        <v>59.8</v>
      </c>
      <c r="U135" s="3">
        <v>39538</v>
      </c>
      <c r="V135">
        <v>-4</v>
      </c>
      <c r="W135">
        <v>20080407</v>
      </c>
      <c r="X135">
        <v>-4</v>
      </c>
      <c r="Z135" s="3">
        <v>41060</v>
      </c>
      <c r="AA135">
        <v>42.4</v>
      </c>
      <c r="AB135" t="s">
        <v>22</v>
      </c>
      <c r="AC135" t="s">
        <v>22</v>
      </c>
      <c r="AE135" s="3">
        <v>39538</v>
      </c>
      <c r="AF135">
        <v>9</v>
      </c>
      <c r="AG135">
        <v>20080407</v>
      </c>
      <c r="AH135">
        <v>7</v>
      </c>
      <c r="AJ135" s="3">
        <v>41343</v>
      </c>
      <c r="AK135">
        <v>121</v>
      </c>
      <c r="AL135" t="s">
        <v>22</v>
      </c>
      <c r="AM135" t="s">
        <v>22</v>
      </c>
      <c r="AO135" s="3">
        <v>38748</v>
      </c>
      <c r="AP135">
        <v>-1.2</v>
      </c>
      <c r="AQ135">
        <v>20060220</v>
      </c>
      <c r="AR135">
        <v>2.6</v>
      </c>
      <c r="AY135" s="3">
        <v>38748</v>
      </c>
      <c r="AZ135">
        <v>1.1000000000000001</v>
      </c>
      <c r="BA135">
        <v>20060227</v>
      </c>
      <c r="BB135">
        <v>1.3</v>
      </c>
      <c r="BD135" s="3">
        <v>40421</v>
      </c>
      <c r="BE135">
        <v>2.2999999999999998</v>
      </c>
      <c r="BF135">
        <v>20100905</v>
      </c>
      <c r="BG135">
        <v>2.6</v>
      </c>
      <c r="BN135" s="3">
        <v>38748</v>
      </c>
      <c r="BO135">
        <v>1.3</v>
      </c>
      <c r="BP135">
        <v>20060301</v>
      </c>
      <c r="BQ135">
        <v>-1.9</v>
      </c>
      <c r="BS135" s="3">
        <v>38748</v>
      </c>
      <c r="BT135">
        <v>-1.6</v>
      </c>
      <c r="BU135">
        <v>20060309</v>
      </c>
      <c r="BV135">
        <v>0</v>
      </c>
      <c r="BX135" s="3">
        <v>38748</v>
      </c>
      <c r="BY135">
        <v>3.7</v>
      </c>
      <c r="BZ135" t="s">
        <v>22</v>
      </c>
      <c r="CA135" t="s">
        <v>22</v>
      </c>
      <c r="CC135" s="3">
        <v>38748</v>
      </c>
      <c r="CD135">
        <v>-7.0000000000000007E-2</v>
      </c>
      <c r="CE135" t="s">
        <v>22</v>
      </c>
      <c r="CF135" t="s">
        <v>22</v>
      </c>
      <c r="CH135" s="3">
        <v>38748</v>
      </c>
      <c r="CI135">
        <v>0.7</v>
      </c>
      <c r="CJ135" t="s">
        <v>22</v>
      </c>
      <c r="CK135" t="s">
        <v>22</v>
      </c>
      <c r="CM135" s="3">
        <v>38748</v>
      </c>
      <c r="CN135">
        <v>-4.5999999999999996</v>
      </c>
      <c r="CO135">
        <v>20060208</v>
      </c>
      <c r="CP135">
        <v>1.8</v>
      </c>
    </row>
    <row r="136" spans="1:94" x14ac:dyDescent="0.25">
      <c r="A136" s="3">
        <v>40237</v>
      </c>
      <c r="B136">
        <v>-1419</v>
      </c>
      <c r="C136">
        <v>20100331</v>
      </c>
      <c r="D136">
        <v>-1924</v>
      </c>
      <c r="F136" s="3">
        <v>38776</v>
      </c>
      <c r="G136">
        <v>40</v>
      </c>
      <c r="H136" t="s">
        <v>22</v>
      </c>
      <c r="I136" t="s">
        <v>22</v>
      </c>
      <c r="K136" s="3">
        <v>41729</v>
      </c>
      <c r="L136">
        <v>48.9</v>
      </c>
      <c r="M136">
        <v>20140402</v>
      </c>
      <c r="N136">
        <v>48.9</v>
      </c>
      <c r="P136" s="3">
        <v>40329</v>
      </c>
      <c r="Q136">
        <v>54.3</v>
      </c>
      <c r="R136">
        <v>20100531</v>
      </c>
      <c r="S136">
        <v>56.3</v>
      </c>
      <c r="U136" s="3">
        <v>39568</v>
      </c>
      <c r="V136">
        <v>-6</v>
      </c>
      <c r="W136">
        <v>20080511</v>
      </c>
      <c r="X136">
        <v>-8</v>
      </c>
      <c r="Z136" s="3">
        <v>41090</v>
      </c>
      <c r="AA136">
        <v>47.2</v>
      </c>
      <c r="AB136" t="s">
        <v>22</v>
      </c>
      <c r="AC136" t="s">
        <v>22</v>
      </c>
      <c r="AE136" s="3">
        <v>39568</v>
      </c>
      <c r="AF136">
        <v>7</v>
      </c>
      <c r="AG136">
        <v>20080511</v>
      </c>
      <c r="AH136">
        <v>7</v>
      </c>
      <c r="AJ136" s="3">
        <v>41350</v>
      </c>
      <c r="AK136">
        <v>121.4</v>
      </c>
      <c r="AL136" t="s">
        <v>22</v>
      </c>
      <c r="AM136" t="s">
        <v>22</v>
      </c>
      <c r="AO136" s="3">
        <v>38776</v>
      </c>
      <c r="AP136">
        <v>-0.4</v>
      </c>
      <c r="AQ136">
        <v>20060321</v>
      </c>
      <c r="AR136">
        <v>-2.1</v>
      </c>
      <c r="AY136" s="3">
        <v>38776</v>
      </c>
      <c r="AZ136">
        <v>1.2</v>
      </c>
      <c r="BA136">
        <v>20060330</v>
      </c>
      <c r="BB136">
        <v>1.4</v>
      </c>
      <c r="BD136" s="3">
        <v>40451</v>
      </c>
      <c r="BE136">
        <v>1.3</v>
      </c>
      <c r="BF136">
        <v>20101004</v>
      </c>
      <c r="BG136">
        <v>0.7</v>
      </c>
      <c r="BN136" s="3">
        <v>38776</v>
      </c>
      <c r="BO136">
        <v>-0.5</v>
      </c>
      <c r="BP136">
        <v>20060330</v>
      </c>
      <c r="BQ136">
        <v>2.2000000000000002</v>
      </c>
      <c r="BS136" s="3">
        <v>38776</v>
      </c>
      <c r="BT136">
        <v>2.2999999999999998</v>
      </c>
      <c r="BU136">
        <v>20060406</v>
      </c>
      <c r="BV136">
        <v>1.1000000000000001</v>
      </c>
      <c r="BX136" s="3">
        <v>38776</v>
      </c>
      <c r="BY136">
        <v>1.6</v>
      </c>
      <c r="BZ136" t="s">
        <v>22</v>
      </c>
      <c r="CA136" t="s">
        <v>22</v>
      </c>
      <c r="CC136" s="3">
        <v>38776</v>
      </c>
      <c r="CD136">
        <v>0.11</v>
      </c>
      <c r="CE136" t="s">
        <v>22</v>
      </c>
      <c r="CF136" t="s">
        <v>22</v>
      </c>
      <c r="CH136" s="3">
        <v>38776</v>
      </c>
      <c r="CI136">
        <v>0.9</v>
      </c>
      <c r="CJ136" t="s">
        <v>22</v>
      </c>
      <c r="CK136" t="s">
        <v>22</v>
      </c>
      <c r="CM136" s="3">
        <v>38776</v>
      </c>
      <c r="CN136">
        <v>38.200000000000003</v>
      </c>
      <c r="CO136">
        <v>20060308</v>
      </c>
      <c r="CP136">
        <v>25.9</v>
      </c>
    </row>
    <row r="137" spans="1:94" x14ac:dyDescent="0.25">
      <c r="A137" s="3">
        <v>40268</v>
      </c>
      <c r="B137">
        <v>-1975</v>
      </c>
      <c r="C137">
        <v>20100505</v>
      </c>
      <c r="D137">
        <v>-2082</v>
      </c>
      <c r="F137" s="3">
        <v>38807</v>
      </c>
      <c r="G137">
        <v>36</v>
      </c>
      <c r="H137" t="s">
        <v>22</v>
      </c>
      <c r="I137" t="s">
        <v>22</v>
      </c>
      <c r="K137" s="3">
        <v>41759</v>
      </c>
      <c r="L137">
        <v>48.6</v>
      </c>
      <c r="M137">
        <v>20140504</v>
      </c>
      <c r="N137">
        <v>48.6</v>
      </c>
      <c r="P137" s="3">
        <v>40359</v>
      </c>
      <c r="Q137">
        <v>53.7</v>
      </c>
      <c r="R137">
        <v>20100630</v>
      </c>
      <c r="S137">
        <v>52.9</v>
      </c>
      <c r="U137" s="3">
        <v>39599</v>
      </c>
      <c r="V137">
        <v>-5</v>
      </c>
      <c r="W137">
        <v>20080609</v>
      </c>
      <c r="X137">
        <v>-4</v>
      </c>
      <c r="Z137" s="3">
        <v>41121</v>
      </c>
      <c r="AA137">
        <v>40.299999999999997</v>
      </c>
      <c r="AB137" t="s">
        <v>22</v>
      </c>
      <c r="AC137" t="s">
        <v>22</v>
      </c>
      <c r="AE137" s="3">
        <v>39599</v>
      </c>
      <c r="AF137">
        <v>8</v>
      </c>
      <c r="AG137">
        <v>20080609</v>
      </c>
      <c r="AH137">
        <v>7</v>
      </c>
      <c r="AJ137" s="3">
        <v>41357</v>
      </c>
      <c r="AK137">
        <v>122</v>
      </c>
      <c r="AL137" t="s">
        <v>22</v>
      </c>
      <c r="AM137" t="s">
        <v>22</v>
      </c>
      <c r="AO137" s="3">
        <v>38807</v>
      </c>
      <c r="AP137">
        <v>-1.2</v>
      </c>
      <c r="AQ137">
        <v>20060423</v>
      </c>
      <c r="AR137">
        <v>-2</v>
      </c>
      <c r="AY137" s="3">
        <v>38807</v>
      </c>
      <c r="AZ137">
        <v>1.1000000000000001</v>
      </c>
      <c r="BA137">
        <v>20060427</v>
      </c>
      <c r="BB137">
        <v>1.2</v>
      </c>
      <c r="BD137" s="3">
        <v>40482</v>
      </c>
      <c r="BE137">
        <v>1</v>
      </c>
      <c r="BF137">
        <v>20101107</v>
      </c>
      <c r="BG137">
        <v>0.6</v>
      </c>
      <c r="BN137" s="3">
        <v>38807</v>
      </c>
      <c r="BO137">
        <v>2.1</v>
      </c>
      <c r="BP137">
        <v>20060504</v>
      </c>
      <c r="BQ137">
        <v>2.2000000000000002</v>
      </c>
      <c r="BS137" s="3">
        <v>38807</v>
      </c>
      <c r="BT137">
        <v>1</v>
      </c>
      <c r="BU137">
        <v>20060511</v>
      </c>
      <c r="BV137">
        <v>0.7</v>
      </c>
      <c r="BX137" s="3">
        <v>38807</v>
      </c>
      <c r="BY137">
        <v>3.4</v>
      </c>
      <c r="BZ137" t="s">
        <v>22</v>
      </c>
      <c r="CA137" t="s">
        <v>22</v>
      </c>
      <c r="CC137" s="3">
        <v>38807</v>
      </c>
      <c r="CD137">
        <v>0.09</v>
      </c>
      <c r="CE137" t="s">
        <v>22</v>
      </c>
      <c r="CF137" t="s">
        <v>22</v>
      </c>
      <c r="CH137" s="3">
        <v>38807</v>
      </c>
      <c r="CI137">
        <v>0.5</v>
      </c>
      <c r="CJ137" t="s">
        <v>22</v>
      </c>
      <c r="CK137" t="s">
        <v>22</v>
      </c>
      <c r="CM137" s="3">
        <v>38807</v>
      </c>
      <c r="CN137">
        <v>42.3</v>
      </c>
      <c r="CO137">
        <v>20060405</v>
      </c>
      <c r="CP137">
        <v>27</v>
      </c>
    </row>
    <row r="138" spans="1:94" x14ac:dyDescent="0.25">
      <c r="A138" s="3">
        <v>40298</v>
      </c>
      <c r="B138">
        <v>391</v>
      </c>
      <c r="C138">
        <v>20100602</v>
      </c>
      <c r="D138">
        <v>134</v>
      </c>
      <c r="F138" s="3">
        <v>38837</v>
      </c>
      <c r="G138">
        <v>27.9</v>
      </c>
      <c r="H138" t="s">
        <v>22</v>
      </c>
      <c r="I138" t="s">
        <v>22</v>
      </c>
      <c r="K138" s="3">
        <v>41790</v>
      </c>
      <c r="L138">
        <v>49.9</v>
      </c>
      <c r="M138">
        <v>20140603</v>
      </c>
      <c r="N138">
        <v>49.9</v>
      </c>
      <c r="P138" s="3">
        <v>40390</v>
      </c>
      <c r="Q138">
        <v>54.1</v>
      </c>
      <c r="R138">
        <v>20100801</v>
      </c>
      <c r="S138">
        <v>54.4</v>
      </c>
      <c r="U138" s="3">
        <v>39629</v>
      </c>
      <c r="V138">
        <v>-9</v>
      </c>
      <c r="W138">
        <v>20080707</v>
      </c>
      <c r="X138">
        <v>-9</v>
      </c>
      <c r="Z138" s="3">
        <v>41152</v>
      </c>
      <c r="AA138">
        <v>45.3</v>
      </c>
      <c r="AB138" t="s">
        <v>22</v>
      </c>
      <c r="AC138" t="s">
        <v>22</v>
      </c>
      <c r="AE138" s="3">
        <v>39629</v>
      </c>
      <c r="AF138">
        <v>1</v>
      </c>
      <c r="AG138">
        <v>20080707</v>
      </c>
      <c r="AH138">
        <v>0</v>
      </c>
      <c r="AJ138" s="3">
        <v>41364</v>
      </c>
      <c r="AK138">
        <v>121.8</v>
      </c>
      <c r="AL138" t="s">
        <v>22</v>
      </c>
      <c r="AM138" t="s">
        <v>22</v>
      </c>
      <c r="AO138" s="3">
        <v>38837</v>
      </c>
      <c r="AP138">
        <v>1</v>
      </c>
      <c r="AQ138">
        <v>20060521</v>
      </c>
      <c r="AR138">
        <v>0.5</v>
      </c>
      <c r="AY138" s="3">
        <v>38837</v>
      </c>
      <c r="AZ138">
        <v>1.3</v>
      </c>
      <c r="BA138">
        <v>20060530</v>
      </c>
      <c r="BB138">
        <v>1.3</v>
      </c>
      <c r="BD138" s="3">
        <v>40512</v>
      </c>
      <c r="BE138">
        <v>2</v>
      </c>
      <c r="BF138">
        <v>20101205</v>
      </c>
      <c r="BG138">
        <v>2.9</v>
      </c>
      <c r="BN138" s="3">
        <v>38837</v>
      </c>
      <c r="BO138">
        <v>-3.3</v>
      </c>
      <c r="BP138">
        <v>20060529</v>
      </c>
      <c r="BQ138">
        <v>-3.4</v>
      </c>
      <c r="BS138" s="3">
        <v>38837</v>
      </c>
      <c r="BT138">
        <v>-0.3</v>
      </c>
      <c r="BU138">
        <v>20060605</v>
      </c>
      <c r="BV138">
        <v>-0.5</v>
      </c>
      <c r="BX138" s="3">
        <v>38837</v>
      </c>
      <c r="BY138">
        <v>-0.1</v>
      </c>
      <c r="BZ138" t="s">
        <v>22</v>
      </c>
      <c r="CA138" t="s">
        <v>22</v>
      </c>
      <c r="CC138" s="3">
        <v>38837</v>
      </c>
      <c r="CD138">
        <v>0.21</v>
      </c>
      <c r="CE138" t="s">
        <v>22</v>
      </c>
      <c r="CF138" t="s">
        <v>22</v>
      </c>
      <c r="CH138" s="3">
        <v>38837</v>
      </c>
      <c r="CI138">
        <v>1.2</v>
      </c>
      <c r="CJ138" t="s">
        <v>22</v>
      </c>
      <c r="CK138" t="s">
        <v>22</v>
      </c>
      <c r="CM138" s="3">
        <v>38837</v>
      </c>
      <c r="CN138">
        <v>11.7</v>
      </c>
      <c r="CO138">
        <v>20060510</v>
      </c>
      <c r="CP138">
        <v>-3.2</v>
      </c>
    </row>
    <row r="139" spans="1:94" x14ac:dyDescent="0.25">
      <c r="A139" s="3">
        <v>40329</v>
      </c>
      <c r="B139">
        <v>1011</v>
      </c>
      <c r="C139">
        <v>20100705</v>
      </c>
      <c r="D139">
        <v>1645</v>
      </c>
      <c r="F139" s="3">
        <v>38868</v>
      </c>
      <c r="G139">
        <v>30.5</v>
      </c>
      <c r="H139" t="s">
        <v>22</v>
      </c>
      <c r="I139" t="s">
        <v>22</v>
      </c>
      <c r="K139" s="3">
        <v>41820</v>
      </c>
      <c r="L139">
        <v>47.6</v>
      </c>
      <c r="M139">
        <v>20140702</v>
      </c>
      <c r="N139">
        <v>47.6</v>
      </c>
      <c r="P139" s="3">
        <v>40421</v>
      </c>
      <c r="Q139">
        <v>48.8</v>
      </c>
      <c r="R139">
        <v>20100831</v>
      </c>
      <c r="S139">
        <v>51.7</v>
      </c>
      <c r="U139" s="3">
        <v>39660</v>
      </c>
      <c r="V139">
        <v>-10</v>
      </c>
      <c r="W139">
        <v>20080811</v>
      </c>
      <c r="X139">
        <v>-9</v>
      </c>
      <c r="Z139" s="3">
        <v>41182</v>
      </c>
      <c r="AA139">
        <v>43</v>
      </c>
      <c r="AB139" t="s">
        <v>22</v>
      </c>
      <c r="AC139" t="s">
        <v>22</v>
      </c>
      <c r="AE139" s="3">
        <v>39660</v>
      </c>
      <c r="AF139">
        <v>-5</v>
      </c>
      <c r="AG139">
        <v>20080811</v>
      </c>
      <c r="AH139">
        <v>-5</v>
      </c>
      <c r="AJ139" s="3">
        <v>41371</v>
      </c>
      <c r="AK139">
        <v>123.2</v>
      </c>
      <c r="AL139" t="s">
        <v>22</v>
      </c>
      <c r="AM139" t="s">
        <v>22</v>
      </c>
      <c r="AO139" s="3">
        <v>38868</v>
      </c>
      <c r="AP139">
        <v>-0.3</v>
      </c>
      <c r="AQ139">
        <v>20060621</v>
      </c>
      <c r="AR139">
        <v>0.5</v>
      </c>
      <c r="AY139" s="3">
        <v>38868</v>
      </c>
      <c r="AZ139">
        <v>1.3</v>
      </c>
      <c r="BA139">
        <v>20060629</v>
      </c>
      <c r="BB139">
        <v>1.1000000000000001</v>
      </c>
      <c r="BD139" s="3">
        <v>40543</v>
      </c>
      <c r="BE139">
        <v>2.8</v>
      </c>
      <c r="BF139">
        <v>20110110</v>
      </c>
      <c r="BG139">
        <v>2</v>
      </c>
      <c r="BN139" s="3">
        <v>38868</v>
      </c>
      <c r="BO139">
        <v>5.5</v>
      </c>
      <c r="BP139">
        <v>20060702</v>
      </c>
      <c r="BQ139">
        <v>3.3</v>
      </c>
      <c r="BS139" s="3">
        <v>38868</v>
      </c>
      <c r="BT139">
        <v>5.2</v>
      </c>
      <c r="BU139">
        <v>20060710</v>
      </c>
      <c r="BV139">
        <v>4.7</v>
      </c>
      <c r="BX139" s="3">
        <v>38868</v>
      </c>
      <c r="BY139">
        <v>-6.4</v>
      </c>
      <c r="BZ139" t="s">
        <v>22</v>
      </c>
      <c r="CA139" t="s">
        <v>22</v>
      </c>
      <c r="CC139" s="3">
        <v>38868</v>
      </c>
      <c r="CD139">
        <v>-0.11</v>
      </c>
      <c r="CE139" t="s">
        <v>22</v>
      </c>
      <c r="CF139" t="s">
        <v>22</v>
      </c>
      <c r="CH139" s="3">
        <v>38868</v>
      </c>
      <c r="CI139">
        <v>0.4</v>
      </c>
      <c r="CJ139" t="s">
        <v>22</v>
      </c>
      <c r="CK139" t="s">
        <v>22</v>
      </c>
      <c r="CM139" s="3">
        <v>38868</v>
      </c>
      <c r="CN139">
        <v>34.4</v>
      </c>
      <c r="CO139">
        <v>20060607</v>
      </c>
      <c r="CP139">
        <v>56</v>
      </c>
    </row>
    <row r="140" spans="1:94" x14ac:dyDescent="0.25">
      <c r="A140" s="3">
        <v>40359</v>
      </c>
      <c r="B140">
        <v>2084</v>
      </c>
      <c r="C140">
        <v>20100803</v>
      </c>
      <c r="D140">
        <v>3539</v>
      </c>
      <c r="F140" s="3">
        <v>38898</v>
      </c>
      <c r="G140">
        <v>21.2</v>
      </c>
      <c r="H140" t="s">
        <v>22</v>
      </c>
      <c r="I140" t="s">
        <v>22</v>
      </c>
      <c r="K140" s="3">
        <v>41851</v>
      </c>
      <c r="L140">
        <v>49.3</v>
      </c>
      <c r="M140">
        <v>20140804</v>
      </c>
      <c r="N140">
        <v>49.3</v>
      </c>
      <c r="P140" s="3">
        <v>40451</v>
      </c>
      <c r="Q140">
        <v>43.8</v>
      </c>
      <c r="R140">
        <v>20100930</v>
      </c>
      <c r="S140">
        <v>47.3</v>
      </c>
      <c r="U140" s="3">
        <v>39691</v>
      </c>
      <c r="V140">
        <v>-11</v>
      </c>
      <c r="W140">
        <v>20080908</v>
      </c>
      <c r="X140">
        <v>-7</v>
      </c>
      <c r="Z140" s="3">
        <v>41213</v>
      </c>
      <c r="AA140">
        <v>42.8</v>
      </c>
      <c r="AB140" t="s">
        <v>22</v>
      </c>
      <c r="AC140" t="s">
        <v>22</v>
      </c>
      <c r="AE140" s="3">
        <v>39691</v>
      </c>
      <c r="AF140">
        <v>-4</v>
      </c>
      <c r="AG140">
        <v>20080908</v>
      </c>
      <c r="AH140">
        <v>-3</v>
      </c>
      <c r="AJ140" s="3">
        <v>41378</v>
      </c>
      <c r="AK140">
        <v>121.8</v>
      </c>
      <c r="AL140" t="s">
        <v>22</v>
      </c>
      <c r="AM140" t="s">
        <v>22</v>
      </c>
      <c r="AO140" s="3">
        <v>38898</v>
      </c>
      <c r="AP140">
        <v>-3.2</v>
      </c>
      <c r="AQ140">
        <v>20060720</v>
      </c>
      <c r="AR140">
        <v>-1.7</v>
      </c>
      <c r="AY140" s="3">
        <v>38898</v>
      </c>
      <c r="AZ140">
        <v>1</v>
      </c>
      <c r="BA140">
        <v>20060730</v>
      </c>
      <c r="BB140">
        <v>1.2</v>
      </c>
      <c r="BD140" s="3">
        <v>40574</v>
      </c>
      <c r="BE140">
        <v>0.2</v>
      </c>
      <c r="BF140">
        <v>20110206</v>
      </c>
      <c r="BG140">
        <v>2.4</v>
      </c>
      <c r="BN140" s="3">
        <v>38898</v>
      </c>
      <c r="BO140">
        <v>1.1000000000000001</v>
      </c>
      <c r="BP140">
        <v>20060801</v>
      </c>
      <c r="BQ140">
        <v>1.6</v>
      </c>
      <c r="BS140" s="3">
        <v>38898</v>
      </c>
      <c r="BT140">
        <v>-0.6</v>
      </c>
      <c r="BU140">
        <v>20060808</v>
      </c>
      <c r="BV140">
        <v>1.3</v>
      </c>
      <c r="BX140" s="3">
        <v>38898</v>
      </c>
      <c r="BY140">
        <v>-0.5</v>
      </c>
      <c r="BZ140" t="s">
        <v>22</v>
      </c>
      <c r="CA140" t="s">
        <v>22</v>
      </c>
      <c r="CC140" s="3">
        <v>38898</v>
      </c>
      <c r="CD140">
        <v>-0.01</v>
      </c>
      <c r="CE140" t="s">
        <v>22</v>
      </c>
      <c r="CF140" t="s">
        <v>22</v>
      </c>
      <c r="CH140" s="3">
        <v>38898</v>
      </c>
      <c r="CI140">
        <v>0.8</v>
      </c>
      <c r="CJ140" t="s">
        <v>22</v>
      </c>
      <c r="CK140" t="s">
        <v>22</v>
      </c>
      <c r="CM140" s="3">
        <v>38898</v>
      </c>
      <c r="CN140">
        <v>31.8</v>
      </c>
      <c r="CO140">
        <v>20060712</v>
      </c>
      <c r="CP140">
        <v>52</v>
      </c>
    </row>
    <row r="141" spans="1:94" x14ac:dyDescent="0.25">
      <c r="A141" s="3">
        <v>40390</v>
      </c>
      <c r="B141">
        <v>1423</v>
      </c>
      <c r="C141">
        <v>20100901</v>
      </c>
      <c r="D141">
        <v>1888</v>
      </c>
      <c r="F141" s="3">
        <v>38929</v>
      </c>
      <c r="G141">
        <v>20.8</v>
      </c>
      <c r="H141" t="s">
        <v>22</v>
      </c>
      <c r="I141" t="s">
        <v>22</v>
      </c>
      <c r="K141" s="3">
        <v>41882</v>
      </c>
      <c r="L141">
        <v>49.4</v>
      </c>
      <c r="M141">
        <v>20140902</v>
      </c>
      <c r="N141">
        <v>49.4</v>
      </c>
      <c r="P141" s="3">
        <v>40482</v>
      </c>
      <c r="Q141">
        <v>47.3</v>
      </c>
      <c r="R141">
        <v>20101031</v>
      </c>
      <c r="S141">
        <v>49.4</v>
      </c>
      <c r="U141" s="3">
        <v>39721</v>
      </c>
      <c r="V141">
        <v>-8</v>
      </c>
      <c r="W141">
        <v>20081013</v>
      </c>
      <c r="X141">
        <v>-8</v>
      </c>
      <c r="Z141" s="3">
        <v>41243</v>
      </c>
      <c r="AA141">
        <v>44.3</v>
      </c>
      <c r="AB141" t="s">
        <v>22</v>
      </c>
      <c r="AC141" t="s">
        <v>22</v>
      </c>
      <c r="AE141" s="3">
        <v>39721</v>
      </c>
      <c r="AF141">
        <v>-3</v>
      </c>
      <c r="AG141">
        <v>20081013</v>
      </c>
      <c r="AH141">
        <v>-1</v>
      </c>
      <c r="AJ141" s="3">
        <v>41385</v>
      </c>
      <c r="AK141">
        <v>123.8</v>
      </c>
      <c r="AL141" t="s">
        <v>22</v>
      </c>
      <c r="AM141" t="s">
        <v>22</v>
      </c>
      <c r="AO141" s="3">
        <v>38929</v>
      </c>
      <c r="AP141">
        <v>4.0999999999999996</v>
      </c>
      <c r="AQ141">
        <v>20060821</v>
      </c>
      <c r="AR141">
        <v>2.6</v>
      </c>
      <c r="AY141" s="3">
        <v>38929</v>
      </c>
      <c r="AZ141">
        <v>1.4</v>
      </c>
      <c r="BA141">
        <v>20060830</v>
      </c>
      <c r="BB141">
        <v>1.2</v>
      </c>
      <c r="BD141" s="3">
        <v>40602</v>
      </c>
      <c r="BE141">
        <v>-2.2999999999999998</v>
      </c>
      <c r="BF141">
        <v>20110306</v>
      </c>
      <c r="BG141">
        <v>1.2</v>
      </c>
      <c r="BN141" s="3">
        <v>38929</v>
      </c>
      <c r="BO141">
        <v>3</v>
      </c>
      <c r="BP141">
        <v>20060903</v>
      </c>
      <c r="BQ141">
        <v>8.3000000000000007</v>
      </c>
      <c r="BS141" s="3">
        <v>38929</v>
      </c>
      <c r="BT141">
        <v>2.6</v>
      </c>
      <c r="BU141">
        <v>20060907</v>
      </c>
      <c r="BV141">
        <v>0.9</v>
      </c>
      <c r="BX141" s="3">
        <v>38929</v>
      </c>
      <c r="BY141">
        <v>3.5</v>
      </c>
      <c r="BZ141" t="s">
        <v>22</v>
      </c>
      <c r="CA141" t="s">
        <v>22</v>
      </c>
      <c r="CC141" s="3">
        <v>38929</v>
      </c>
      <c r="CD141">
        <v>-7.0000000000000007E-2</v>
      </c>
      <c r="CE141" t="s">
        <v>22</v>
      </c>
      <c r="CF141" t="s">
        <v>22</v>
      </c>
      <c r="CH141" s="3">
        <v>38929</v>
      </c>
      <c r="CI141">
        <v>0.2</v>
      </c>
      <c r="CJ141" t="s">
        <v>22</v>
      </c>
      <c r="CK141" t="s">
        <v>22</v>
      </c>
      <c r="CM141" s="3">
        <v>38929</v>
      </c>
      <c r="CN141">
        <v>50.3</v>
      </c>
      <c r="CO141">
        <v>20060809</v>
      </c>
      <c r="CP141">
        <v>50.7</v>
      </c>
    </row>
    <row r="142" spans="1:94" x14ac:dyDescent="0.25">
      <c r="A142" s="3">
        <v>40421</v>
      </c>
      <c r="B142">
        <v>1113</v>
      </c>
      <c r="C142">
        <v>20101004</v>
      </c>
      <c r="D142">
        <v>2346</v>
      </c>
      <c r="F142" s="3">
        <v>38960</v>
      </c>
      <c r="G142">
        <v>18.899999999999999</v>
      </c>
      <c r="H142" t="s">
        <v>22</v>
      </c>
      <c r="I142" t="s">
        <v>22</v>
      </c>
      <c r="K142" s="3">
        <v>41912</v>
      </c>
      <c r="L142">
        <v>45.4</v>
      </c>
      <c r="M142">
        <v>20141002</v>
      </c>
      <c r="N142">
        <v>45.4</v>
      </c>
      <c r="P142" s="3">
        <v>40512</v>
      </c>
      <c r="Q142">
        <v>47.3</v>
      </c>
      <c r="R142">
        <v>20101130</v>
      </c>
      <c r="S142">
        <v>47.6</v>
      </c>
      <c r="U142" s="3">
        <v>39752</v>
      </c>
      <c r="V142">
        <v>-30</v>
      </c>
      <c r="W142">
        <v>20081110</v>
      </c>
      <c r="X142">
        <v>-29</v>
      </c>
      <c r="Z142" s="3">
        <v>41274</v>
      </c>
      <c r="AA142">
        <v>44.3</v>
      </c>
      <c r="AB142" t="s">
        <v>22</v>
      </c>
      <c r="AC142" t="s">
        <v>22</v>
      </c>
      <c r="AE142" s="3">
        <v>39752</v>
      </c>
      <c r="AF142">
        <v>-12</v>
      </c>
      <c r="AG142">
        <v>20081110</v>
      </c>
      <c r="AH142">
        <v>-11</v>
      </c>
      <c r="AJ142" s="3">
        <v>41392</v>
      </c>
      <c r="AK142">
        <v>118.9</v>
      </c>
      <c r="AL142" t="s">
        <v>22</v>
      </c>
      <c r="AM142" t="s">
        <v>22</v>
      </c>
      <c r="AO142" s="3">
        <v>38960</v>
      </c>
      <c r="AP142">
        <v>0.2</v>
      </c>
      <c r="AQ142">
        <v>20060920</v>
      </c>
      <c r="AR142">
        <v>-2.2999999999999998</v>
      </c>
      <c r="AY142" s="3">
        <v>38960</v>
      </c>
      <c r="AZ142">
        <v>0.8</v>
      </c>
      <c r="BA142">
        <v>20060928</v>
      </c>
      <c r="BB142">
        <v>0.9</v>
      </c>
      <c r="BD142" s="3">
        <v>40633</v>
      </c>
      <c r="BE142">
        <v>0.7</v>
      </c>
      <c r="BF142">
        <v>20110403</v>
      </c>
      <c r="BG142">
        <v>1.3</v>
      </c>
      <c r="BN142" s="3">
        <v>38960</v>
      </c>
      <c r="BO142">
        <v>-7.6</v>
      </c>
      <c r="BP142">
        <v>20061002</v>
      </c>
      <c r="BQ142">
        <v>-12.6</v>
      </c>
      <c r="BS142" s="3">
        <v>38960</v>
      </c>
      <c r="BT142">
        <v>-1.1000000000000001</v>
      </c>
      <c r="BU142">
        <v>20061010</v>
      </c>
      <c r="BV142">
        <v>-1</v>
      </c>
      <c r="BX142" s="3">
        <v>38960</v>
      </c>
      <c r="BY142">
        <v>-16.2</v>
      </c>
      <c r="BZ142" t="s">
        <v>22</v>
      </c>
      <c r="CA142" t="s">
        <v>22</v>
      </c>
      <c r="CC142" s="3">
        <v>38960</v>
      </c>
      <c r="CD142">
        <v>0.18</v>
      </c>
      <c r="CE142" t="s">
        <v>22</v>
      </c>
      <c r="CF142" t="s">
        <v>22</v>
      </c>
      <c r="CH142" s="3">
        <v>38960</v>
      </c>
      <c r="CI142">
        <v>0.4</v>
      </c>
      <c r="CJ142" t="s">
        <v>22</v>
      </c>
      <c r="CK142" t="s">
        <v>22</v>
      </c>
      <c r="CM142" s="3">
        <v>38960</v>
      </c>
      <c r="CN142">
        <v>14.6</v>
      </c>
      <c r="CO142">
        <v>20060906</v>
      </c>
      <c r="CP142">
        <v>23.4</v>
      </c>
    </row>
    <row r="143" spans="1:94" x14ac:dyDescent="0.25">
      <c r="A143" s="3">
        <v>40451</v>
      </c>
      <c r="B143">
        <v>1276</v>
      </c>
      <c r="C143">
        <v>20101103</v>
      </c>
      <c r="D143">
        <v>1760</v>
      </c>
      <c r="F143" s="3">
        <v>38990</v>
      </c>
      <c r="G143">
        <v>14.5</v>
      </c>
      <c r="H143" t="s">
        <v>22</v>
      </c>
      <c r="I143" t="s">
        <v>22</v>
      </c>
      <c r="K143" s="3">
        <v>41943</v>
      </c>
      <c r="L143">
        <v>43.6</v>
      </c>
      <c r="M143">
        <v>20141104</v>
      </c>
      <c r="N143">
        <v>43.6</v>
      </c>
      <c r="P143" s="3">
        <v>40543</v>
      </c>
      <c r="Q143">
        <v>47.8</v>
      </c>
      <c r="R143">
        <v>20110103</v>
      </c>
      <c r="S143">
        <v>46.3</v>
      </c>
      <c r="U143" s="3">
        <v>39782</v>
      </c>
      <c r="V143">
        <v>-30</v>
      </c>
      <c r="W143">
        <v>20081208</v>
      </c>
      <c r="X143">
        <v>-30</v>
      </c>
      <c r="Z143" s="3">
        <v>41305</v>
      </c>
      <c r="AA143">
        <v>40.200000000000003</v>
      </c>
      <c r="AB143" t="s">
        <v>22</v>
      </c>
      <c r="AC143" t="s">
        <v>22</v>
      </c>
      <c r="AE143" s="3">
        <v>39782</v>
      </c>
      <c r="AF143">
        <v>-16</v>
      </c>
      <c r="AG143">
        <v>20081208</v>
      </c>
      <c r="AH143">
        <v>-17</v>
      </c>
      <c r="AJ143" s="3">
        <v>41399</v>
      </c>
      <c r="AK143">
        <v>113.6</v>
      </c>
      <c r="AL143" t="s">
        <v>22</v>
      </c>
      <c r="AM143" t="s">
        <v>22</v>
      </c>
      <c r="AO143" s="3">
        <v>38990</v>
      </c>
      <c r="AP143">
        <v>1</v>
      </c>
      <c r="AQ143">
        <v>20061019</v>
      </c>
      <c r="AR143">
        <v>3</v>
      </c>
      <c r="AY143" s="3">
        <v>38990</v>
      </c>
      <c r="AZ143">
        <v>1.1000000000000001</v>
      </c>
      <c r="BA143">
        <v>20061030</v>
      </c>
      <c r="BB143">
        <v>1</v>
      </c>
      <c r="BD143" s="3">
        <v>40663</v>
      </c>
      <c r="BE143">
        <v>2.1</v>
      </c>
      <c r="BF143">
        <v>20110508</v>
      </c>
      <c r="BG143">
        <v>1</v>
      </c>
      <c r="BN143" s="3">
        <v>38990</v>
      </c>
      <c r="BO143">
        <v>1.5</v>
      </c>
      <c r="BP143">
        <v>20061101</v>
      </c>
      <c r="BQ143">
        <v>6.1</v>
      </c>
      <c r="BS143" s="3">
        <v>38990</v>
      </c>
      <c r="BT143">
        <v>-2.1</v>
      </c>
      <c r="BU143">
        <v>20061107</v>
      </c>
      <c r="BV143">
        <v>-1.2</v>
      </c>
      <c r="BX143" s="3">
        <v>38990</v>
      </c>
      <c r="BY143">
        <v>12.5</v>
      </c>
      <c r="BZ143" t="s">
        <v>22</v>
      </c>
      <c r="CA143" t="s">
        <v>22</v>
      </c>
      <c r="CC143" s="3">
        <v>38990</v>
      </c>
      <c r="CD143">
        <v>-0.24</v>
      </c>
      <c r="CE143" t="s">
        <v>22</v>
      </c>
      <c r="CF143" t="s">
        <v>22</v>
      </c>
      <c r="CH143" s="3">
        <v>38990</v>
      </c>
      <c r="CI143">
        <v>0.5</v>
      </c>
      <c r="CJ143" t="s">
        <v>22</v>
      </c>
      <c r="CK143" t="s">
        <v>22</v>
      </c>
      <c r="CM143" s="3">
        <v>38990</v>
      </c>
      <c r="CN143">
        <v>49.2</v>
      </c>
      <c r="CO143">
        <v>20061011</v>
      </c>
      <c r="CP143">
        <v>31.4</v>
      </c>
    </row>
    <row r="144" spans="1:94" x14ac:dyDescent="0.25">
      <c r="A144" s="3">
        <v>40482</v>
      </c>
      <c r="B144">
        <v>1382</v>
      </c>
      <c r="C144">
        <v>20101201</v>
      </c>
      <c r="D144">
        <v>2625</v>
      </c>
      <c r="F144" s="3">
        <v>39021</v>
      </c>
      <c r="G144">
        <v>13.5</v>
      </c>
      <c r="H144" t="s">
        <v>22</v>
      </c>
      <c r="I144" t="s">
        <v>22</v>
      </c>
      <c r="K144" s="3">
        <v>41973</v>
      </c>
      <c r="L144">
        <v>43.8</v>
      </c>
      <c r="M144">
        <v>20141202</v>
      </c>
      <c r="N144">
        <v>43.8</v>
      </c>
      <c r="P144" s="3">
        <v>40574</v>
      </c>
      <c r="Q144">
        <v>46.1</v>
      </c>
      <c r="R144">
        <v>20110131</v>
      </c>
      <c r="S144">
        <v>46.7</v>
      </c>
      <c r="U144" s="3">
        <v>39813</v>
      </c>
      <c r="V144">
        <v>-21</v>
      </c>
      <c r="W144">
        <v>20090126</v>
      </c>
      <c r="X144">
        <v>-20</v>
      </c>
      <c r="Z144" s="3">
        <v>41333</v>
      </c>
      <c r="AA144">
        <v>45.6</v>
      </c>
      <c r="AB144" t="s">
        <v>22</v>
      </c>
      <c r="AC144" t="s">
        <v>22</v>
      </c>
      <c r="AE144" s="3">
        <v>39813</v>
      </c>
      <c r="AF144">
        <v>-10</v>
      </c>
      <c r="AG144">
        <v>20090126</v>
      </c>
      <c r="AH144">
        <v>-6</v>
      </c>
      <c r="AJ144" s="3">
        <v>41406</v>
      </c>
      <c r="AK144">
        <v>119.3</v>
      </c>
      <c r="AL144" t="s">
        <v>22</v>
      </c>
      <c r="AM144" t="s">
        <v>22</v>
      </c>
      <c r="AO144" s="3">
        <v>39021</v>
      </c>
      <c r="AP144">
        <v>0.3</v>
      </c>
      <c r="AQ144">
        <v>20061120</v>
      </c>
      <c r="AR144">
        <v>0</v>
      </c>
      <c r="AY144" s="3">
        <v>39021</v>
      </c>
      <c r="AZ144">
        <v>1.2</v>
      </c>
      <c r="BA144">
        <v>20061129</v>
      </c>
      <c r="BB144">
        <v>1.1000000000000001</v>
      </c>
      <c r="BD144" s="3">
        <v>40694</v>
      </c>
      <c r="BE144">
        <v>-7</v>
      </c>
      <c r="BF144">
        <v>20110605</v>
      </c>
      <c r="BG144">
        <v>-6.5</v>
      </c>
      <c r="BN144" s="3">
        <v>39021</v>
      </c>
      <c r="BO144">
        <v>-6.7</v>
      </c>
      <c r="BP144">
        <v>20061203</v>
      </c>
      <c r="BQ144">
        <v>-7.4</v>
      </c>
      <c r="BS144" s="3">
        <v>39021</v>
      </c>
      <c r="BT144">
        <v>-0.3</v>
      </c>
      <c r="BU144">
        <v>20061207</v>
      </c>
      <c r="BV144">
        <v>-0.1</v>
      </c>
      <c r="BX144" s="3">
        <v>39021</v>
      </c>
      <c r="BY144">
        <v>4</v>
      </c>
      <c r="BZ144" t="s">
        <v>22</v>
      </c>
      <c r="CA144" t="s">
        <v>22</v>
      </c>
      <c r="CC144" s="3">
        <v>39021</v>
      </c>
      <c r="CD144">
        <v>-0.03</v>
      </c>
      <c r="CE144" t="s">
        <v>22</v>
      </c>
      <c r="CF144" t="s">
        <v>22</v>
      </c>
      <c r="CH144" s="3">
        <v>39021</v>
      </c>
      <c r="CI144">
        <v>1</v>
      </c>
      <c r="CJ144" t="s">
        <v>22</v>
      </c>
      <c r="CK144" t="s">
        <v>22</v>
      </c>
      <c r="CM144" s="3">
        <v>39021</v>
      </c>
      <c r="CN144">
        <v>-27.4</v>
      </c>
      <c r="CO144">
        <v>20061108</v>
      </c>
      <c r="CP144">
        <v>-32.1</v>
      </c>
    </row>
    <row r="145" spans="1:94" x14ac:dyDescent="0.25">
      <c r="A145" s="3">
        <v>40512</v>
      </c>
      <c r="B145">
        <v>1434</v>
      </c>
      <c r="C145">
        <v>20110110</v>
      </c>
      <c r="D145">
        <v>1925</v>
      </c>
      <c r="F145" s="3">
        <v>39051</v>
      </c>
      <c r="G145">
        <v>12.7</v>
      </c>
      <c r="H145">
        <v>20061201</v>
      </c>
      <c r="I145">
        <v>13.5</v>
      </c>
      <c r="K145" s="3">
        <v>42004</v>
      </c>
      <c r="L145">
        <v>47.5</v>
      </c>
      <c r="M145">
        <v>20150106</v>
      </c>
      <c r="N145">
        <v>47.5</v>
      </c>
      <c r="P145" s="3">
        <v>40602</v>
      </c>
      <c r="Q145">
        <v>50.6</v>
      </c>
      <c r="R145">
        <v>20110228</v>
      </c>
      <c r="S145">
        <v>51.1</v>
      </c>
      <c r="U145" s="3">
        <v>39844</v>
      </c>
      <c r="V145">
        <v>-26</v>
      </c>
      <c r="W145">
        <v>20090209</v>
      </c>
      <c r="X145">
        <v>-32</v>
      </c>
      <c r="Z145" s="3">
        <v>41364</v>
      </c>
      <c r="AA145">
        <v>44.4</v>
      </c>
      <c r="AB145" t="s">
        <v>22</v>
      </c>
      <c r="AC145" t="s">
        <v>22</v>
      </c>
      <c r="AE145" s="3">
        <v>39844</v>
      </c>
      <c r="AF145">
        <v>-8</v>
      </c>
      <c r="AG145">
        <v>20090209</v>
      </c>
      <c r="AH145">
        <v>-11</v>
      </c>
      <c r="AJ145" s="3">
        <v>41413</v>
      </c>
      <c r="AK145">
        <v>115</v>
      </c>
      <c r="AL145" t="s">
        <v>22</v>
      </c>
      <c r="AM145" t="s">
        <v>22</v>
      </c>
      <c r="AO145" s="3">
        <v>39051</v>
      </c>
      <c r="AP145">
        <v>0.2</v>
      </c>
      <c r="AQ145">
        <v>20061220</v>
      </c>
      <c r="AR145">
        <v>-0.9</v>
      </c>
      <c r="AY145" s="3">
        <v>39051</v>
      </c>
      <c r="AZ145">
        <v>0.9</v>
      </c>
      <c r="BA145">
        <v>20061228</v>
      </c>
      <c r="BB145">
        <v>1.1000000000000001</v>
      </c>
      <c r="BD145" s="3">
        <v>40724</v>
      </c>
      <c r="BE145">
        <v>3.5</v>
      </c>
      <c r="BF145">
        <v>20110703</v>
      </c>
      <c r="BG145">
        <v>3.7</v>
      </c>
      <c r="BN145" s="3">
        <v>39051</v>
      </c>
      <c r="BO145">
        <v>6.3</v>
      </c>
      <c r="BP145">
        <v>20070107</v>
      </c>
      <c r="BQ145">
        <v>4.0999999999999996</v>
      </c>
      <c r="BS145" s="3">
        <v>39051</v>
      </c>
      <c r="BT145">
        <v>-0.5</v>
      </c>
      <c r="BU145">
        <v>20070114</v>
      </c>
      <c r="BV145">
        <v>-0.6</v>
      </c>
      <c r="BX145" s="3">
        <v>39051</v>
      </c>
      <c r="BY145">
        <v>-9.6999999999999993</v>
      </c>
      <c r="BZ145" t="s">
        <v>22</v>
      </c>
      <c r="CA145" t="s">
        <v>22</v>
      </c>
      <c r="CC145" s="3">
        <v>39051</v>
      </c>
      <c r="CD145">
        <v>-0.08</v>
      </c>
      <c r="CE145">
        <v>20070116</v>
      </c>
      <c r="CF145">
        <v>0.5</v>
      </c>
      <c r="CH145" s="3">
        <v>39051</v>
      </c>
      <c r="CI145">
        <v>0.1</v>
      </c>
      <c r="CJ145" t="s">
        <v>22</v>
      </c>
      <c r="CK145" t="s">
        <v>22</v>
      </c>
      <c r="CM145" s="3">
        <v>39051</v>
      </c>
      <c r="CN145">
        <v>29.2</v>
      </c>
      <c r="CO145">
        <v>20061206</v>
      </c>
      <c r="CP145">
        <v>36.200000000000003</v>
      </c>
    </row>
    <row r="146" spans="1:94" x14ac:dyDescent="0.25">
      <c r="A146" s="3">
        <v>40543</v>
      </c>
      <c r="B146">
        <v>1184</v>
      </c>
      <c r="C146">
        <v>20110202</v>
      </c>
      <c r="D146">
        <v>1981</v>
      </c>
      <c r="F146" s="3">
        <v>39082</v>
      </c>
      <c r="G146">
        <v>9.6</v>
      </c>
      <c r="H146">
        <v>20070102</v>
      </c>
      <c r="I146">
        <v>11</v>
      </c>
      <c r="K146" s="3">
        <v>42035</v>
      </c>
      <c r="L146">
        <v>48.4</v>
      </c>
      <c r="M146">
        <v>20150203</v>
      </c>
      <c r="N146">
        <v>49.9</v>
      </c>
      <c r="P146" s="3">
        <v>40633</v>
      </c>
      <c r="Q146">
        <v>47.7</v>
      </c>
      <c r="R146">
        <v>20110331</v>
      </c>
      <c r="S146">
        <v>47.9</v>
      </c>
      <c r="U146" s="3">
        <v>39872</v>
      </c>
      <c r="V146">
        <v>-22</v>
      </c>
      <c r="W146">
        <v>20090309</v>
      </c>
      <c r="X146">
        <v>-22</v>
      </c>
      <c r="Z146" s="3">
        <v>41394</v>
      </c>
      <c r="AA146">
        <v>36.700000000000003</v>
      </c>
      <c r="AB146" t="s">
        <v>22</v>
      </c>
      <c r="AC146" t="s">
        <v>22</v>
      </c>
      <c r="AE146" s="3">
        <v>39872</v>
      </c>
      <c r="AF146">
        <v>-17</v>
      </c>
      <c r="AG146">
        <v>20090309</v>
      </c>
      <c r="AH146">
        <v>-20</v>
      </c>
      <c r="AJ146" s="3">
        <v>41420</v>
      </c>
      <c r="AK146">
        <v>113.4</v>
      </c>
      <c r="AL146" t="s">
        <v>22</v>
      </c>
      <c r="AM146" t="s">
        <v>22</v>
      </c>
      <c r="AO146" s="3">
        <v>39082</v>
      </c>
      <c r="AP146">
        <v>-0.2</v>
      </c>
      <c r="AQ146">
        <v>20070121</v>
      </c>
      <c r="AR146">
        <v>0.8</v>
      </c>
      <c r="AY146" s="3">
        <v>39082</v>
      </c>
      <c r="AZ146">
        <v>1</v>
      </c>
      <c r="BA146">
        <v>20070130</v>
      </c>
      <c r="BB146">
        <v>0.9</v>
      </c>
      <c r="BD146" s="3">
        <v>40755</v>
      </c>
      <c r="BE146">
        <v>-0.8</v>
      </c>
      <c r="BF146">
        <v>20110807</v>
      </c>
      <c r="BG146">
        <v>-0.7</v>
      </c>
      <c r="BN146" s="3">
        <v>39082</v>
      </c>
      <c r="BO146">
        <v>-2.1</v>
      </c>
      <c r="BP146">
        <v>20070204</v>
      </c>
      <c r="BQ146">
        <v>-1.9</v>
      </c>
      <c r="BS146" s="3">
        <v>39082</v>
      </c>
      <c r="BT146">
        <v>-1.2</v>
      </c>
      <c r="BU146">
        <v>20070208</v>
      </c>
      <c r="BV146">
        <v>0.1</v>
      </c>
      <c r="BX146" s="3">
        <v>39082</v>
      </c>
      <c r="BY146">
        <v>11.8</v>
      </c>
      <c r="BZ146" t="s">
        <v>22</v>
      </c>
      <c r="CA146" t="s">
        <v>22</v>
      </c>
      <c r="CC146" s="3">
        <v>39082</v>
      </c>
      <c r="CD146">
        <v>0.44</v>
      </c>
      <c r="CE146">
        <v>20070220</v>
      </c>
      <c r="CF146">
        <v>0.6</v>
      </c>
      <c r="CH146" s="3">
        <v>39082</v>
      </c>
      <c r="CI146">
        <v>0.3</v>
      </c>
      <c r="CJ146" t="s">
        <v>22</v>
      </c>
      <c r="CK146" t="s">
        <v>22</v>
      </c>
      <c r="CM146" s="3">
        <v>39082</v>
      </c>
      <c r="CN146">
        <v>55.1</v>
      </c>
      <c r="CO146">
        <v>20070110</v>
      </c>
      <c r="CP146">
        <v>44.6</v>
      </c>
    </row>
    <row r="147" spans="1:94" x14ac:dyDescent="0.25">
      <c r="A147" s="3">
        <v>40574</v>
      </c>
      <c r="B147">
        <v>976</v>
      </c>
      <c r="C147">
        <v>20110302</v>
      </c>
      <c r="D147">
        <v>1875</v>
      </c>
      <c r="F147" s="3">
        <v>39113</v>
      </c>
      <c r="G147">
        <v>6</v>
      </c>
      <c r="H147">
        <v>20070201</v>
      </c>
      <c r="I147">
        <v>10.1</v>
      </c>
      <c r="K147" s="3">
        <v>42063</v>
      </c>
      <c r="L147">
        <v>51.8</v>
      </c>
      <c r="M147">
        <v>20150303</v>
      </c>
      <c r="N147">
        <v>51.7</v>
      </c>
      <c r="P147" s="3">
        <v>40663</v>
      </c>
      <c r="Q147">
        <v>49.5</v>
      </c>
      <c r="R147">
        <v>20110501</v>
      </c>
      <c r="S147">
        <v>48.4</v>
      </c>
      <c r="U147" s="3">
        <v>39903</v>
      </c>
      <c r="V147">
        <v>-13</v>
      </c>
      <c r="W147">
        <v>20090413</v>
      </c>
      <c r="X147">
        <v>-13</v>
      </c>
      <c r="Z147" s="3">
        <v>41425</v>
      </c>
      <c r="AA147">
        <v>43.8</v>
      </c>
      <c r="AB147" t="s">
        <v>22</v>
      </c>
      <c r="AC147" t="s">
        <v>22</v>
      </c>
      <c r="AE147" s="3">
        <v>39903</v>
      </c>
      <c r="AF147">
        <v>-16</v>
      </c>
      <c r="AG147">
        <v>20090413</v>
      </c>
      <c r="AH147">
        <v>-17</v>
      </c>
      <c r="AJ147" s="3">
        <v>41427</v>
      </c>
      <c r="AK147">
        <v>116.4</v>
      </c>
      <c r="AL147" t="s">
        <v>22</v>
      </c>
      <c r="AM147" t="s">
        <v>22</v>
      </c>
      <c r="AO147" s="3">
        <v>39113</v>
      </c>
      <c r="AP147">
        <v>4</v>
      </c>
      <c r="AQ147">
        <v>20070220</v>
      </c>
      <c r="AR147">
        <v>5.3</v>
      </c>
      <c r="AY147" s="3">
        <v>39113</v>
      </c>
      <c r="AZ147">
        <v>1.1000000000000001</v>
      </c>
      <c r="BA147">
        <v>20070227</v>
      </c>
      <c r="BB147">
        <v>1.3</v>
      </c>
      <c r="BD147" s="3">
        <v>40786</v>
      </c>
      <c r="BE147">
        <v>-1.5</v>
      </c>
      <c r="BF147">
        <v>20110904</v>
      </c>
      <c r="BG147">
        <v>-0.6</v>
      </c>
      <c r="BN147" s="3">
        <v>39113</v>
      </c>
      <c r="BO147">
        <v>0.5</v>
      </c>
      <c r="BP147">
        <v>20070305</v>
      </c>
      <c r="BQ147">
        <v>-0.9</v>
      </c>
      <c r="BS147" s="3">
        <v>39113</v>
      </c>
      <c r="BT147">
        <v>-0.5</v>
      </c>
      <c r="BU147">
        <v>20070311</v>
      </c>
      <c r="BV147">
        <v>0.3</v>
      </c>
      <c r="BX147" s="3">
        <v>39113</v>
      </c>
      <c r="BY147">
        <v>3.2</v>
      </c>
      <c r="BZ147" t="s">
        <v>22</v>
      </c>
      <c r="CA147" t="s">
        <v>22</v>
      </c>
      <c r="CC147" s="3">
        <v>39113</v>
      </c>
      <c r="CD147">
        <v>-0.38</v>
      </c>
      <c r="CE147">
        <v>20070320</v>
      </c>
      <c r="CF147">
        <v>0.1</v>
      </c>
      <c r="CH147" s="3">
        <v>39113</v>
      </c>
      <c r="CI147">
        <v>1.1000000000000001</v>
      </c>
      <c r="CJ147" t="s">
        <v>22</v>
      </c>
      <c r="CK147" t="s">
        <v>22</v>
      </c>
      <c r="CM147" s="3">
        <v>39113</v>
      </c>
      <c r="CN147">
        <v>-9.6999999999999993</v>
      </c>
      <c r="CO147">
        <v>20070207</v>
      </c>
      <c r="CP147">
        <v>-3.6</v>
      </c>
    </row>
    <row r="148" spans="1:94" x14ac:dyDescent="0.25">
      <c r="A148" s="3">
        <v>40602</v>
      </c>
      <c r="B148">
        <v>-402</v>
      </c>
      <c r="C148">
        <v>20110404</v>
      </c>
      <c r="D148">
        <v>-205</v>
      </c>
      <c r="F148" s="3">
        <v>39141</v>
      </c>
      <c r="G148">
        <v>6.5</v>
      </c>
      <c r="H148">
        <v>20070301</v>
      </c>
      <c r="I148">
        <v>8.1</v>
      </c>
      <c r="K148" s="3">
        <v>42094</v>
      </c>
      <c r="L148">
        <v>50.2</v>
      </c>
      <c r="M148">
        <v>20150406</v>
      </c>
      <c r="N148">
        <v>50.2</v>
      </c>
      <c r="P148" s="3">
        <v>40694</v>
      </c>
      <c r="Q148">
        <v>45.3</v>
      </c>
      <c r="R148">
        <v>20110531</v>
      </c>
      <c r="S148">
        <v>47.7</v>
      </c>
      <c r="U148" s="3">
        <v>39933</v>
      </c>
      <c r="V148">
        <v>-13</v>
      </c>
      <c r="W148">
        <v>20090510</v>
      </c>
      <c r="X148">
        <v>-14</v>
      </c>
      <c r="Z148" s="3">
        <v>41455</v>
      </c>
      <c r="AA148">
        <v>49.6</v>
      </c>
      <c r="AB148" t="s">
        <v>22</v>
      </c>
      <c r="AC148" t="s">
        <v>22</v>
      </c>
      <c r="AE148" s="3">
        <v>39933</v>
      </c>
      <c r="AF148">
        <v>-12</v>
      </c>
      <c r="AG148">
        <v>20090510</v>
      </c>
      <c r="AH148">
        <v>-10</v>
      </c>
      <c r="AJ148" s="3">
        <v>41434</v>
      </c>
      <c r="AK148">
        <v>115.1</v>
      </c>
      <c r="AL148" t="s">
        <v>22</v>
      </c>
      <c r="AM148" t="s">
        <v>22</v>
      </c>
      <c r="AO148" s="3">
        <v>39141</v>
      </c>
      <c r="AP148">
        <v>1.9</v>
      </c>
      <c r="AQ148">
        <v>20070320</v>
      </c>
      <c r="AR148">
        <v>0</v>
      </c>
      <c r="AY148" s="3">
        <v>39141</v>
      </c>
      <c r="AZ148">
        <v>1.4</v>
      </c>
      <c r="BA148">
        <v>20070329</v>
      </c>
      <c r="BB148">
        <v>1.4</v>
      </c>
      <c r="BD148" s="3">
        <v>40816</v>
      </c>
      <c r="BE148">
        <v>-1.4</v>
      </c>
      <c r="BF148">
        <v>20111009</v>
      </c>
      <c r="BG148">
        <v>-2.1</v>
      </c>
      <c r="BN148" s="3">
        <v>39141</v>
      </c>
      <c r="BO148">
        <v>9.1</v>
      </c>
      <c r="BP148">
        <v>20070401</v>
      </c>
      <c r="BQ148">
        <v>10.6</v>
      </c>
      <c r="BS148" s="3">
        <v>39141</v>
      </c>
      <c r="BT148">
        <v>0.1</v>
      </c>
      <c r="BU148">
        <v>20070410</v>
      </c>
      <c r="BV148">
        <v>0.3</v>
      </c>
      <c r="BX148" s="3">
        <v>39141</v>
      </c>
      <c r="BY148">
        <v>1.6</v>
      </c>
      <c r="BZ148">
        <v>20070213</v>
      </c>
      <c r="CA148">
        <v>1.7</v>
      </c>
      <c r="CC148" s="3">
        <v>39141</v>
      </c>
      <c r="CD148">
        <v>0.33</v>
      </c>
      <c r="CE148">
        <v>20070425</v>
      </c>
      <c r="CF148">
        <v>0.9</v>
      </c>
      <c r="CH148" s="3">
        <v>39141</v>
      </c>
      <c r="CI148">
        <v>1.2</v>
      </c>
      <c r="CJ148" t="s">
        <v>22</v>
      </c>
      <c r="CK148" t="s">
        <v>22</v>
      </c>
      <c r="CM148" s="3">
        <v>39141</v>
      </c>
      <c r="CN148">
        <v>32</v>
      </c>
      <c r="CO148">
        <v>20070314</v>
      </c>
      <c r="CP148">
        <v>22</v>
      </c>
    </row>
    <row r="149" spans="1:94" x14ac:dyDescent="0.25">
      <c r="A149" s="3">
        <v>40633</v>
      </c>
      <c r="B149">
        <v>1683</v>
      </c>
      <c r="C149">
        <v>20110509</v>
      </c>
      <c r="D149">
        <v>1740</v>
      </c>
      <c r="F149" s="3">
        <v>39172</v>
      </c>
      <c r="G149">
        <v>7.5</v>
      </c>
      <c r="H149">
        <v>20070402</v>
      </c>
      <c r="I149">
        <v>9</v>
      </c>
      <c r="K149" s="3">
        <v>42124</v>
      </c>
      <c r="L149">
        <v>49.7</v>
      </c>
      <c r="M149">
        <v>20150504</v>
      </c>
      <c r="N149">
        <v>49.7</v>
      </c>
      <c r="P149" s="3">
        <v>40724</v>
      </c>
      <c r="Q149">
        <v>51.3</v>
      </c>
      <c r="R149">
        <v>20110630</v>
      </c>
      <c r="S149">
        <v>52.9</v>
      </c>
      <c r="U149" s="3">
        <v>39964</v>
      </c>
      <c r="V149">
        <v>-2</v>
      </c>
      <c r="W149">
        <v>20090608</v>
      </c>
      <c r="X149">
        <v>-2</v>
      </c>
      <c r="Z149" s="3">
        <v>41486</v>
      </c>
      <c r="AA149">
        <v>42</v>
      </c>
      <c r="AB149" t="s">
        <v>22</v>
      </c>
      <c r="AC149" t="s">
        <v>22</v>
      </c>
      <c r="AE149" s="3">
        <v>39964</v>
      </c>
      <c r="AF149">
        <v>-13</v>
      </c>
      <c r="AG149">
        <v>20090608</v>
      </c>
      <c r="AH149">
        <v>-14</v>
      </c>
      <c r="AJ149" s="3">
        <v>41441</v>
      </c>
      <c r="AK149">
        <v>114.1</v>
      </c>
      <c r="AL149" t="s">
        <v>22</v>
      </c>
      <c r="AM149" t="s">
        <v>22</v>
      </c>
      <c r="AO149" s="3">
        <v>39172</v>
      </c>
      <c r="AP149">
        <v>1.1000000000000001</v>
      </c>
      <c r="AQ149">
        <v>20070419</v>
      </c>
      <c r="AR149">
        <v>1</v>
      </c>
      <c r="AY149" s="3">
        <v>39172</v>
      </c>
      <c r="AZ149">
        <v>1.2</v>
      </c>
      <c r="BA149">
        <v>20070429</v>
      </c>
      <c r="BB149">
        <v>1.2</v>
      </c>
      <c r="BD149" s="3">
        <v>40847</v>
      </c>
      <c r="BE149">
        <v>-0.3</v>
      </c>
      <c r="BF149">
        <v>20111106</v>
      </c>
      <c r="BG149">
        <v>-0.7</v>
      </c>
      <c r="BN149" s="3">
        <v>39172</v>
      </c>
      <c r="BO149">
        <v>-10.4</v>
      </c>
      <c r="BP149">
        <v>20070507</v>
      </c>
      <c r="BQ149">
        <v>-11.4</v>
      </c>
      <c r="BS149" s="3">
        <v>39172</v>
      </c>
      <c r="BT149">
        <v>1.5</v>
      </c>
      <c r="BU149">
        <v>20070513</v>
      </c>
      <c r="BV149">
        <v>1.3</v>
      </c>
      <c r="BX149" s="3">
        <v>39172</v>
      </c>
      <c r="BY149">
        <v>3.7</v>
      </c>
      <c r="BZ149">
        <v>20070313</v>
      </c>
      <c r="CA149">
        <v>3.7</v>
      </c>
      <c r="CC149" s="3">
        <v>39172</v>
      </c>
      <c r="CD149">
        <v>0.23</v>
      </c>
      <c r="CE149">
        <v>20070522</v>
      </c>
      <c r="CF149">
        <v>0.2</v>
      </c>
      <c r="CH149" s="3">
        <v>39172</v>
      </c>
      <c r="CI149">
        <v>1.3</v>
      </c>
      <c r="CJ149" t="s">
        <v>22</v>
      </c>
      <c r="CK149" t="s">
        <v>22</v>
      </c>
      <c r="CM149" s="3">
        <v>39172</v>
      </c>
      <c r="CN149">
        <v>36.1</v>
      </c>
      <c r="CO149">
        <v>20070411</v>
      </c>
      <c r="CP149">
        <v>10.5</v>
      </c>
    </row>
    <row r="150" spans="1:94" x14ac:dyDescent="0.25">
      <c r="A150" s="3">
        <v>40663</v>
      </c>
      <c r="B150">
        <v>1493</v>
      </c>
      <c r="C150">
        <v>20110601</v>
      </c>
      <c r="D150">
        <v>1597</v>
      </c>
      <c r="F150" s="3">
        <v>39202</v>
      </c>
      <c r="G150">
        <v>5.9</v>
      </c>
      <c r="H150">
        <v>20070501</v>
      </c>
      <c r="I150">
        <v>8.4</v>
      </c>
      <c r="K150" s="3">
        <v>42155</v>
      </c>
      <c r="L150">
        <v>49.6</v>
      </c>
      <c r="M150">
        <v>20150602</v>
      </c>
      <c r="N150">
        <v>49.6</v>
      </c>
      <c r="P150" s="3">
        <v>40755</v>
      </c>
      <c r="Q150">
        <v>43.4</v>
      </c>
      <c r="R150">
        <v>20110731</v>
      </c>
      <c r="S150">
        <v>43.4</v>
      </c>
      <c r="U150" s="3">
        <v>39994</v>
      </c>
      <c r="V150">
        <v>5</v>
      </c>
      <c r="W150">
        <v>20090713</v>
      </c>
      <c r="X150">
        <v>4</v>
      </c>
      <c r="Z150" s="3">
        <v>41517</v>
      </c>
      <c r="AA150">
        <v>46.4</v>
      </c>
      <c r="AB150" t="s">
        <v>22</v>
      </c>
      <c r="AC150" t="s">
        <v>22</v>
      </c>
      <c r="AE150" s="3">
        <v>39994</v>
      </c>
      <c r="AF150">
        <v>-3</v>
      </c>
      <c r="AG150">
        <v>20090713</v>
      </c>
      <c r="AH150">
        <v>-2</v>
      </c>
      <c r="AJ150" s="3">
        <v>41448</v>
      </c>
      <c r="AK150">
        <v>112.8</v>
      </c>
      <c r="AL150" t="s">
        <v>22</v>
      </c>
      <c r="AM150" t="s">
        <v>22</v>
      </c>
      <c r="AO150" s="3">
        <v>39202</v>
      </c>
      <c r="AP150">
        <v>-2.2999999999999998</v>
      </c>
      <c r="AQ150">
        <v>20070521</v>
      </c>
      <c r="AR150">
        <v>-1.1000000000000001</v>
      </c>
      <c r="AY150" s="3">
        <v>39202</v>
      </c>
      <c r="AZ150">
        <v>1.3</v>
      </c>
      <c r="BA150">
        <v>20070530</v>
      </c>
      <c r="BB150">
        <v>1.2</v>
      </c>
      <c r="BD150" s="3">
        <v>40877</v>
      </c>
      <c r="BE150">
        <v>-0.4</v>
      </c>
      <c r="BF150">
        <v>20111204</v>
      </c>
      <c r="BG150">
        <v>0</v>
      </c>
      <c r="BN150" s="3">
        <v>39202</v>
      </c>
      <c r="BO150">
        <v>4.7</v>
      </c>
      <c r="BP150">
        <v>20070604</v>
      </c>
      <c r="BQ150">
        <v>8.1</v>
      </c>
      <c r="BS150" s="3">
        <v>39202</v>
      </c>
      <c r="BT150">
        <v>3.7</v>
      </c>
      <c r="BU150">
        <v>20070607</v>
      </c>
      <c r="BV150">
        <v>2.2000000000000002</v>
      </c>
      <c r="BX150" s="3">
        <v>39202</v>
      </c>
      <c r="BY150">
        <v>-0.2</v>
      </c>
      <c r="BZ150">
        <v>20070417</v>
      </c>
      <c r="CA150">
        <v>-0.2</v>
      </c>
      <c r="CC150" s="3">
        <v>39202</v>
      </c>
      <c r="CD150">
        <v>0.1</v>
      </c>
      <c r="CE150">
        <v>20070619</v>
      </c>
      <c r="CF150">
        <v>0.7</v>
      </c>
      <c r="CH150" s="3">
        <v>39202</v>
      </c>
      <c r="CI150">
        <v>-0.7</v>
      </c>
      <c r="CJ150" t="s">
        <v>22</v>
      </c>
      <c r="CK150" t="s">
        <v>22</v>
      </c>
      <c r="CM150" s="3">
        <v>39202</v>
      </c>
      <c r="CN150">
        <v>28.3</v>
      </c>
      <c r="CO150">
        <v>20070509</v>
      </c>
      <c r="CP150">
        <v>49.6</v>
      </c>
    </row>
    <row r="151" spans="1:94" x14ac:dyDescent="0.25">
      <c r="A151" s="3">
        <v>40694</v>
      </c>
      <c r="B151">
        <v>1674</v>
      </c>
      <c r="C151">
        <v>20110704</v>
      </c>
      <c r="D151">
        <v>2333</v>
      </c>
      <c r="F151" s="3">
        <v>39233</v>
      </c>
      <c r="G151">
        <v>5</v>
      </c>
      <c r="H151">
        <v>20070601</v>
      </c>
      <c r="I151">
        <v>5.8</v>
      </c>
      <c r="K151" s="3">
        <v>42185</v>
      </c>
      <c r="L151">
        <v>51.2</v>
      </c>
      <c r="M151">
        <v>20150702</v>
      </c>
      <c r="N151">
        <v>51.2</v>
      </c>
      <c r="P151" s="3">
        <v>40786</v>
      </c>
      <c r="Q151">
        <v>42.2</v>
      </c>
      <c r="R151">
        <v>20110831</v>
      </c>
      <c r="S151">
        <v>43.3</v>
      </c>
      <c r="U151" s="3">
        <v>40025</v>
      </c>
      <c r="V151">
        <v>9</v>
      </c>
      <c r="W151">
        <v>20090810</v>
      </c>
      <c r="X151">
        <v>10</v>
      </c>
      <c r="Z151" s="3">
        <v>41547</v>
      </c>
      <c r="AA151">
        <v>51.7</v>
      </c>
      <c r="AB151" t="s">
        <v>22</v>
      </c>
      <c r="AC151" t="s">
        <v>22</v>
      </c>
      <c r="AE151" s="3">
        <v>40025</v>
      </c>
      <c r="AF151">
        <v>1</v>
      </c>
      <c r="AG151">
        <v>20090810</v>
      </c>
      <c r="AH151">
        <v>1</v>
      </c>
      <c r="AJ151" s="3">
        <v>41462</v>
      </c>
      <c r="AK151">
        <v>114.7</v>
      </c>
      <c r="AL151" t="s">
        <v>22</v>
      </c>
      <c r="AM151" t="s">
        <v>22</v>
      </c>
      <c r="AO151" s="3">
        <v>39233</v>
      </c>
      <c r="AP151">
        <v>0.1</v>
      </c>
      <c r="AQ151">
        <v>20070619</v>
      </c>
      <c r="AR151">
        <v>-0.5</v>
      </c>
      <c r="AY151" s="3">
        <v>39233</v>
      </c>
      <c r="AZ151">
        <v>1.4</v>
      </c>
      <c r="BA151">
        <v>20070628</v>
      </c>
      <c r="BB151">
        <v>1.2</v>
      </c>
      <c r="BD151" s="3">
        <v>40908</v>
      </c>
      <c r="BE151">
        <v>-1.3</v>
      </c>
      <c r="BF151">
        <v>20120115</v>
      </c>
      <c r="BG151">
        <v>-0.9</v>
      </c>
      <c r="BN151" s="3">
        <v>39233</v>
      </c>
      <c r="BO151">
        <v>-2.6</v>
      </c>
      <c r="BP151">
        <v>20070702</v>
      </c>
      <c r="BQ151">
        <v>-5.6</v>
      </c>
      <c r="BS151" s="3">
        <v>39233</v>
      </c>
      <c r="BT151">
        <v>-1.4</v>
      </c>
      <c r="BU151">
        <v>20070709</v>
      </c>
      <c r="BV151">
        <v>0.1</v>
      </c>
      <c r="BX151" s="3">
        <v>39233</v>
      </c>
      <c r="BY151">
        <v>7.5</v>
      </c>
      <c r="BZ151">
        <v>20070515</v>
      </c>
      <c r="CA151">
        <v>7.5</v>
      </c>
      <c r="CC151" s="3">
        <v>39233</v>
      </c>
      <c r="CD151">
        <v>0.06</v>
      </c>
      <c r="CE151">
        <v>20070717</v>
      </c>
      <c r="CF151">
        <v>0.2</v>
      </c>
      <c r="CH151" s="3">
        <v>39233</v>
      </c>
      <c r="CI151">
        <v>0</v>
      </c>
      <c r="CJ151" t="s">
        <v>22</v>
      </c>
      <c r="CK151" t="s">
        <v>22</v>
      </c>
      <c r="CM151" s="3">
        <v>39233</v>
      </c>
      <c r="CN151">
        <v>42.3</v>
      </c>
      <c r="CO151">
        <v>20070606</v>
      </c>
      <c r="CP151">
        <v>39.4</v>
      </c>
    </row>
    <row r="152" spans="1:94" x14ac:dyDescent="0.25">
      <c r="A152" s="3">
        <v>40724</v>
      </c>
      <c r="B152">
        <v>1110</v>
      </c>
      <c r="C152">
        <v>20110802</v>
      </c>
      <c r="D152">
        <v>2052</v>
      </c>
      <c r="F152" s="3">
        <v>39263</v>
      </c>
      <c r="G152">
        <v>6.7</v>
      </c>
      <c r="H152">
        <v>20070702</v>
      </c>
      <c r="I152">
        <v>6.3</v>
      </c>
      <c r="K152" s="3">
        <v>42216</v>
      </c>
      <c r="L152">
        <v>54.1</v>
      </c>
      <c r="M152">
        <v>20150804</v>
      </c>
      <c r="N152">
        <v>54.1</v>
      </c>
      <c r="P152" s="3">
        <v>40816</v>
      </c>
      <c r="Q152">
        <v>40.6</v>
      </c>
      <c r="R152">
        <v>20111002</v>
      </c>
      <c r="S152">
        <v>42.3</v>
      </c>
      <c r="U152" s="3">
        <v>40056</v>
      </c>
      <c r="V152">
        <v>14</v>
      </c>
      <c r="W152">
        <v>20090907</v>
      </c>
      <c r="X152">
        <v>18</v>
      </c>
      <c r="Z152" s="3">
        <v>41578</v>
      </c>
      <c r="AA152">
        <v>53.2</v>
      </c>
      <c r="AB152" t="s">
        <v>22</v>
      </c>
      <c r="AC152" t="s">
        <v>22</v>
      </c>
      <c r="AE152" s="3">
        <v>40056</v>
      </c>
      <c r="AF152">
        <v>4</v>
      </c>
      <c r="AG152">
        <v>20090907</v>
      </c>
      <c r="AH152">
        <v>4</v>
      </c>
      <c r="AJ152" s="3">
        <v>41469</v>
      </c>
      <c r="AK152">
        <v>114.4</v>
      </c>
      <c r="AL152" t="s">
        <v>22</v>
      </c>
      <c r="AM152" t="s">
        <v>22</v>
      </c>
      <c r="AO152" s="3">
        <v>39263</v>
      </c>
      <c r="AP152">
        <v>0.1</v>
      </c>
      <c r="AQ152">
        <v>20070719</v>
      </c>
      <c r="AR152">
        <v>2.2000000000000002</v>
      </c>
      <c r="AY152" s="3">
        <v>39263</v>
      </c>
      <c r="AZ152">
        <v>1.8</v>
      </c>
      <c r="BA152">
        <v>20070730</v>
      </c>
      <c r="BB152">
        <v>1.8</v>
      </c>
      <c r="BD152" s="3">
        <v>40939</v>
      </c>
      <c r="BE152">
        <v>-1.1000000000000001</v>
      </c>
      <c r="BF152">
        <v>20120205</v>
      </c>
      <c r="BG152">
        <v>6</v>
      </c>
      <c r="BN152" s="3">
        <v>39263</v>
      </c>
      <c r="BO152">
        <v>5.2</v>
      </c>
      <c r="BP152">
        <v>20070730</v>
      </c>
      <c r="BQ152">
        <v>7.5</v>
      </c>
      <c r="BS152" s="3">
        <v>39263</v>
      </c>
      <c r="BT152">
        <v>1.6</v>
      </c>
      <c r="BU152">
        <v>20070807</v>
      </c>
      <c r="BV152">
        <v>1.1000000000000001</v>
      </c>
      <c r="BX152" s="3">
        <v>39263</v>
      </c>
      <c r="BY152">
        <v>-2</v>
      </c>
      <c r="BZ152">
        <v>20070612</v>
      </c>
      <c r="CA152">
        <v>-2</v>
      </c>
      <c r="CC152" s="3">
        <v>39263</v>
      </c>
      <c r="CD152">
        <v>-0.23</v>
      </c>
      <c r="CE152">
        <v>20070821</v>
      </c>
      <c r="CF152">
        <v>1</v>
      </c>
      <c r="CH152" s="3">
        <v>39263</v>
      </c>
      <c r="CI152">
        <v>1.6</v>
      </c>
      <c r="CJ152" t="s">
        <v>22</v>
      </c>
      <c r="CK152" t="s">
        <v>22</v>
      </c>
      <c r="CM152" s="3">
        <v>39263</v>
      </c>
      <c r="CN152">
        <v>17.5</v>
      </c>
      <c r="CO152">
        <v>20070711</v>
      </c>
      <c r="CP152">
        <v>2.5</v>
      </c>
    </row>
    <row r="153" spans="1:94" x14ac:dyDescent="0.25">
      <c r="A153" s="3">
        <v>40755</v>
      </c>
      <c r="B153">
        <v>616</v>
      </c>
      <c r="C153">
        <v>20110911</v>
      </c>
      <c r="D153">
        <v>1826</v>
      </c>
      <c r="F153" s="3">
        <v>39294</v>
      </c>
      <c r="G153">
        <v>3.2</v>
      </c>
      <c r="H153">
        <v>20070801</v>
      </c>
      <c r="I153">
        <v>4.4000000000000004</v>
      </c>
      <c r="K153" s="3">
        <v>42247</v>
      </c>
      <c r="L153">
        <v>55.6</v>
      </c>
      <c r="M153">
        <v>20150902</v>
      </c>
      <c r="N153">
        <v>55.6</v>
      </c>
      <c r="P153" s="3">
        <v>40847</v>
      </c>
      <c r="Q153">
        <v>46.3</v>
      </c>
      <c r="R153">
        <v>20111031</v>
      </c>
      <c r="S153">
        <v>47.4</v>
      </c>
      <c r="U153" s="3">
        <v>40086</v>
      </c>
      <c r="V153">
        <v>15</v>
      </c>
      <c r="W153">
        <v>20091012</v>
      </c>
      <c r="X153">
        <v>14</v>
      </c>
      <c r="Z153" s="3">
        <v>41608</v>
      </c>
      <c r="AA153">
        <v>47.7</v>
      </c>
      <c r="AB153" t="s">
        <v>22</v>
      </c>
      <c r="AC153" t="s">
        <v>22</v>
      </c>
      <c r="AE153" s="3">
        <v>40086</v>
      </c>
      <c r="AF153">
        <v>2</v>
      </c>
      <c r="AG153">
        <v>20091012</v>
      </c>
      <c r="AH153">
        <v>3</v>
      </c>
      <c r="AJ153" s="3">
        <v>41476</v>
      </c>
      <c r="AK153">
        <v>117.5</v>
      </c>
      <c r="AL153" t="s">
        <v>22</v>
      </c>
      <c r="AM153" t="s">
        <v>22</v>
      </c>
      <c r="AO153" s="3">
        <v>39294</v>
      </c>
      <c r="AP153">
        <v>2.5</v>
      </c>
      <c r="AQ153">
        <v>20070820</v>
      </c>
      <c r="AR153">
        <v>0.6</v>
      </c>
      <c r="AY153" s="3">
        <v>39294</v>
      </c>
      <c r="AZ153">
        <v>1.1000000000000001</v>
      </c>
      <c r="BA153">
        <v>20070830</v>
      </c>
      <c r="BB153">
        <v>0.9</v>
      </c>
      <c r="BD153" s="3">
        <v>40968</v>
      </c>
      <c r="BE153">
        <v>1.6</v>
      </c>
      <c r="BF153">
        <v>20120304</v>
      </c>
      <c r="BG153">
        <v>3.3</v>
      </c>
      <c r="BN153" s="3">
        <v>39294</v>
      </c>
      <c r="BO153">
        <v>-0.6</v>
      </c>
      <c r="BP153">
        <v>20070902</v>
      </c>
      <c r="BQ153">
        <v>0.4</v>
      </c>
      <c r="BS153" s="3">
        <v>39294</v>
      </c>
      <c r="BT153">
        <v>-4.9000000000000004</v>
      </c>
      <c r="BU153">
        <v>20070909</v>
      </c>
      <c r="BV153">
        <v>-4.0999999999999996</v>
      </c>
      <c r="BX153" s="3">
        <v>39294</v>
      </c>
      <c r="BY153">
        <v>-0.6</v>
      </c>
      <c r="BZ153">
        <v>20070710</v>
      </c>
      <c r="CA153">
        <v>-0.6</v>
      </c>
      <c r="CC153" s="3">
        <v>39294</v>
      </c>
      <c r="CD153">
        <v>-0.15</v>
      </c>
      <c r="CE153">
        <v>20070918</v>
      </c>
      <c r="CF153">
        <v>0.2</v>
      </c>
      <c r="CH153" s="3">
        <v>39294</v>
      </c>
      <c r="CI153">
        <v>0.8</v>
      </c>
      <c r="CJ153" t="s">
        <v>22</v>
      </c>
      <c r="CK153" t="s">
        <v>22</v>
      </c>
      <c r="CM153" s="3">
        <v>39294</v>
      </c>
      <c r="CN153">
        <v>16.5</v>
      </c>
      <c r="CO153">
        <v>20070808</v>
      </c>
      <c r="CP153">
        <v>21.8</v>
      </c>
    </row>
    <row r="154" spans="1:94" x14ac:dyDescent="0.25">
      <c r="A154" s="3">
        <v>40786</v>
      </c>
      <c r="B154">
        <v>1873</v>
      </c>
      <c r="C154">
        <v>20111003</v>
      </c>
      <c r="D154">
        <v>3100</v>
      </c>
      <c r="F154" s="3">
        <v>39325</v>
      </c>
      <c r="G154">
        <v>1.5</v>
      </c>
      <c r="H154">
        <v>20070903</v>
      </c>
      <c r="I154">
        <v>1.9</v>
      </c>
      <c r="K154" s="3">
        <v>42277</v>
      </c>
      <c r="L154">
        <v>52.3</v>
      </c>
      <c r="M154">
        <v>20151004</v>
      </c>
      <c r="N154">
        <v>52.3</v>
      </c>
      <c r="P154" s="3">
        <v>40877</v>
      </c>
      <c r="Q154">
        <v>48.4</v>
      </c>
      <c r="R154">
        <v>20111130</v>
      </c>
      <c r="S154">
        <v>47.8</v>
      </c>
      <c r="U154" s="3">
        <v>40117</v>
      </c>
      <c r="V154">
        <v>16</v>
      </c>
      <c r="W154">
        <v>20091109</v>
      </c>
      <c r="X154">
        <v>16</v>
      </c>
      <c r="Z154" s="3">
        <v>41639</v>
      </c>
      <c r="AA154">
        <v>47.6</v>
      </c>
      <c r="AB154" t="s">
        <v>22</v>
      </c>
      <c r="AC154" t="s">
        <v>22</v>
      </c>
      <c r="AE154" s="3">
        <v>40117</v>
      </c>
      <c r="AF154">
        <v>11</v>
      </c>
      <c r="AG154">
        <v>20091109</v>
      </c>
      <c r="AH154">
        <v>12</v>
      </c>
      <c r="AJ154" s="3">
        <v>41483</v>
      </c>
      <c r="AK154">
        <v>118.1</v>
      </c>
      <c r="AL154" t="s">
        <v>22</v>
      </c>
      <c r="AM154" t="s">
        <v>22</v>
      </c>
      <c r="AO154" s="3">
        <v>39325</v>
      </c>
      <c r="AP154">
        <v>-0.4</v>
      </c>
      <c r="AQ154">
        <v>20070920</v>
      </c>
      <c r="AR154">
        <v>-1.9</v>
      </c>
      <c r="AY154" s="3">
        <v>39325</v>
      </c>
      <c r="AZ154">
        <v>1.3</v>
      </c>
      <c r="BA154">
        <v>20070927</v>
      </c>
      <c r="BB154">
        <v>1.5</v>
      </c>
      <c r="BD154" s="3">
        <v>40999</v>
      </c>
      <c r="BE154">
        <v>-0.4</v>
      </c>
      <c r="BF154">
        <v>20120409</v>
      </c>
      <c r="BG154">
        <v>1</v>
      </c>
      <c r="BN154" s="3">
        <v>39325</v>
      </c>
      <c r="BO154">
        <v>-1.3</v>
      </c>
      <c r="BP154">
        <v>20071003</v>
      </c>
      <c r="BQ154">
        <v>-1.7</v>
      </c>
      <c r="BS154" s="3">
        <v>39325</v>
      </c>
      <c r="BT154">
        <v>3.6</v>
      </c>
      <c r="BU154">
        <v>20071009</v>
      </c>
      <c r="BV154">
        <v>1.6</v>
      </c>
      <c r="BX154" s="3">
        <v>39325</v>
      </c>
      <c r="BY154">
        <v>-8.1</v>
      </c>
      <c r="BZ154">
        <v>20070814</v>
      </c>
      <c r="CA154">
        <v>-8.1</v>
      </c>
      <c r="CC154" s="3">
        <v>39325</v>
      </c>
      <c r="CD154">
        <v>0.02</v>
      </c>
      <c r="CE154">
        <v>20071016</v>
      </c>
      <c r="CF154">
        <v>0.6</v>
      </c>
      <c r="CH154" s="3">
        <v>39325</v>
      </c>
      <c r="CI154">
        <v>0.6</v>
      </c>
      <c r="CJ154" t="s">
        <v>22</v>
      </c>
      <c r="CK154" t="s">
        <v>22</v>
      </c>
      <c r="CM154" s="3">
        <v>39325</v>
      </c>
      <c r="CN154">
        <v>32.700000000000003</v>
      </c>
      <c r="CO154">
        <v>20070905</v>
      </c>
      <c r="CP154">
        <v>31.9</v>
      </c>
    </row>
    <row r="155" spans="1:94" x14ac:dyDescent="0.25">
      <c r="A155" s="3">
        <v>40816</v>
      </c>
      <c r="B155">
        <v>1014</v>
      </c>
      <c r="C155">
        <v>20111107</v>
      </c>
      <c r="D155">
        <v>2564</v>
      </c>
      <c r="F155" s="3">
        <v>39355</v>
      </c>
      <c r="G155">
        <v>7.8</v>
      </c>
      <c r="H155">
        <v>20071002</v>
      </c>
      <c r="I155">
        <v>5.4</v>
      </c>
      <c r="K155" s="3">
        <v>42308</v>
      </c>
      <c r="L155">
        <v>48.9</v>
      </c>
      <c r="M155">
        <v>20151103</v>
      </c>
      <c r="N155">
        <v>48.9</v>
      </c>
      <c r="P155" s="3">
        <v>40908</v>
      </c>
      <c r="Q155">
        <v>46.4</v>
      </c>
      <c r="R155">
        <v>20120102</v>
      </c>
      <c r="S155">
        <v>50.2</v>
      </c>
      <c r="U155" s="3">
        <v>40147</v>
      </c>
      <c r="V155">
        <v>19</v>
      </c>
      <c r="W155">
        <v>20091207</v>
      </c>
      <c r="X155">
        <v>19</v>
      </c>
      <c r="Z155" s="3">
        <v>41670</v>
      </c>
      <c r="AA155">
        <v>46.7</v>
      </c>
      <c r="AB155" t="s">
        <v>22</v>
      </c>
      <c r="AC155" t="s">
        <v>22</v>
      </c>
      <c r="AE155" s="3">
        <v>40147</v>
      </c>
      <c r="AF155">
        <v>9</v>
      </c>
      <c r="AG155">
        <v>20091207</v>
      </c>
      <c r="AH155">
        <v>10</v>
      </c>
      <c r="AJ155" s="3">
        <v>41490</v>
      </c>
      <c r="AK155">
        <v>112.5</v>
      </c>
      <c r="AL155" t="s">
        <v>22</v>
      </c>
      <c r="AM155" t="s">
        <v>22</v>
      </c>
      <c r="AO155" s="3">
        <v>39355</v>
      </c>
      <c r="AP155">
        <v>0.1</v>
      </c>
      <c r="AQ155">
        <v>20071018</v>
      </c>
      <c r="AR155">
        <v>1.8</v>
      </c>
      <c r="AY155" s="3">
        <v>39355</v>
      </c>
      <c r="AZ155">
        <v>1.2</v>
      </c>
      <c r="BA155">
        <v>20071030</v>
      </c>
      <c r="BB155">
        <v>1.2</v>
      </c>
      <c r="BD155" s="3">
        <v>41029</v>
      </c>
      <c r="BE155">
        <v>-0.6</v>
      </c>
      <c r="BF155">
        <v>20120506</v>
      </c>
      <c r="BG155">
        <v>-3.1</v>
      </c>
      <c r="BN155" s="3">
        <v>39355</v>
      </c>
      <c r="BO155">
        <v>6.4</v>
      </c>
      <c r="BP155">
        <v>20071030</v>
      </c>
      <c r="BQ155">
        <v>6.8</v>
      </c>
      <c r="BS155" s="3">
        <v>39355</v>
      </c>
      <c r="BT155">
        <v>-2.4</v>
      </c>
      <c r="BU155">
        <v>20071106</v>
      </c>
      <c r="BV155">
        <v>-2.4</v>
      </c>
      <c r="BX155" s="3">
        <v>39355</v>
      </c>
      <c r="BY155">
        <v>4.2</v>
      </c>
      <c r="BZ155">
        <v>20070911</v>
      </c>
      <c r="CA155">
        <v>4.2</v>
      </c>
      <c r="CC155" s="3">
        <v>39355</v>
      </c>
      <c r="CD155">
        <v>7.0000000000000007E-2</v>
      </c>
      <c r="CE155">
        <v>20071120</v>
      </c>
      <c r="CF155">
        <v>0.8</v>
      </c>
      <c r="CH155" s="3">
        <v>39355</v>
      </c>
      <c r="CI155">
        <v>1.1000000000000001</v>
      </c>
      <c r="CJ155" t="s">
        <v>22</v>
      </c>
      <c r="CK155" t="s">
        <v>22</v>
      </c>
      <c r="CM155" s="3">
        <v>39355</v>
      </c>
      <c r="CN155">
        <v>36.5</v>
      </c>
      <c r="CO155">
        <v>20071010</v>
      </c>
      <c r="CP155">
        <v>13</v>
      </c>
    </row>
    <row r="156" spans="1:94" x14ac:dyDescent="0.25">
      <c r="A156" s="3">
        <v>40847</v>
      </c>
      <c r="B156">
        <v>781</v>
      </c>
      <c r="C156">
        <v>20111211</v>
      </c>
      <c r="D156">
        <v>1595</v>
      </c>
      <c r="F156" s="3">
        <v>39386</v>
      </c>
      <c r="G156">
        <v>9.4</v>
      </c>
      <c r="H156">
        <v>20071101</v>
      </c>
      <c r="I156">
        <v>6</v>
      </c>
      <c r="K156" s="3">
        <v>42338</v>
      </c>
      <c r="L156">
        <v>48.2</v>
      </c>
      <c r="M156">
        <v>20151202</v>
      </c>
      <c r="N156">
        <v>48.2</v>
      </c>
      <c r="P156" s="3">
        <v>40939</v>
      </c>
      <c r="Q156">
        <v>49.4</v>
      </c>
      <c r="R156">
        <v>20120131</v>
      </c>
      <c r="S156">
        <v>51.6</v>
      </c>
      <c r="U156" s="3">
        <v>40178</v>
      </c>
      <c r="V156">
        <v>9</v>
      </c>
      <c r="W156">
        <v>20100201</v>
      </c>
      <c r="X156">
        <v>8</v>
      </c>
      <c r="Z156" s="3">
        <v>41698</v>
      </c>
      <c r="AA156">
        <v>48.6</v>
      </c>
      <c r="AB156" t="s">
        <v>22</v>
      </c>
      <c r="AC156" t="s">
        <v>22</v>
      </c>
      <c r="AE156" s="3">
        <v>40178</v>
      </c>
      <c r="AF156">
        <v>9</v>
      </c>
      <c r="AG156">
        <v>20100201</v>
      </c>
      <c r="AH156">
        <v>10</v>
      </c>
      <c r="AJ156" s="3">
        <v>41497</v>
      </c>
      <c r="AK156">
        <v>113.9</v>
      </c>
      <c r="AL156" t="s">
        <v>22</v>
      </c>
      <c r="AM156" t="s">
        <v>22</v>
      </c>
      <c r="AO156" s="3">
        <v>39386</v>
      </c>
      <c r="AP156">
        <v>1.4</v>
      </c>
      <c r="AQ156">
        <v>20071120</v>
      </c>
      <c r="AR156">
        <v>1.1000000000000001</v>
      </c>
      <c r="AY156" s="3">
        <v>39386</v>
      </c>
      <c r="AZ156">
        <v>1</v>
      </c>
      <c r="BA156">
        <v>20071129</v>
      </c>
      <c r="BB156">
        <v>1</v>
      </c>
      <c r="BD156" s="3">
        <v>41060</v>
      </c>
      <c r="BE156">
        <v>-2.1</v>
      </c>
      <c r="BF156">
        <v>20120603</v>
      </c>
      <c r="BG156">
        <v>-2.4</v>
      </c>
      <c r="BN156" s="3">
        <v>39386</v>
      </c>
      <c r="BO156">
        <v>-0.4</v>
      </c>
      <c r="BP156">
        <v>20071203</v>
      </c>
      <c r="BQ156">
        <v>-2.8</v>
      </c>
      <c r="BS156" s="3">
        <v>39386</v>
      </c>
      <c r="BT156">
        <v>-0.9</v>
      </c>
      <c r="BU156">
        <v>20071209</v>
      </c>
      <c r="BV156">
        <v>-0.7</v>
      </c>
      <c r="BX156" s="3">
        <v>39386</v>
      </c>
      <c r="BY156">
        <v>-0.3</v>
      </c>
      <c r="BZ156">
        <v>20071009</v>
      </c>
      <c r="CA156">
        <v>-0.3</v>
      </c>
      <c r="CC156" s="3">
        <v>39386</v>
      </c>
      <c r="CD156">
        <v>0.03</v>
      </c>
      <c r="CE156">
        <v>20071218</v>
      </c>
      <c r="CF156">
        <v>0.5</v>
      </c>
      <c r="CH156" s="3">
        <v>39386</v>
      </c>
      <c r="CI156">
        <v>0.2</v>
      </c>
      <c r="CJ156" t="s">
        <v>22</v>
      </c>
      <c r="CK156" t="s">
        <v>22</v>
      </c>
      <c r="CM156" s="3">
        <v>39386</v>
      </c>
      <c r="CN156">
        <v>-4.5</v>
      </c>
      <c r="CO156">
        <v>20071107</v>
      </c>
      <c r="CP156">
        <v>12.9</v>
      </c>
    </row>
    <row r="157" spans="1:94" x14ac:dyDescent="0.25">
      <c r="A157" s="3">
        <v>40877</v>
      </c>
      <c r="B157">
        <v>641</v>
      </c>
      <c r="C157">
        <v>20120104</v>
      </c>
      <c r="D157">
        <v>1380</v>
      </c>
      <c r="F157" s="3">
        <v>39416</v>
      </c>
      <c r="G157">
        <v>9.1</v>
      </c>
      <c r="H157">
        <v>20071203</v>
      </c>
      <c r="I157">
        <v>2</v>
      </c>
      <c r="K157" s="3">
        <v>42369</v>
      </c>
      <c r="L157">
        <v>46.3</v>
      </c>
      <c r="M157">
        <v>20160105</v>
      </c>
      <c r="N157">
        <v>46.3</v>
      </c>
      <c r="P157" s="3">
        <v>40968</v>
      </c>
      <c r="Q157">
        <v>49.4</v>
      </c>
      <c r="R157">
        <v>20120229</v>
      </c>
      <c r="S157">
        <v>51.3</v>
      </c>
      <c r="U157" s="3">
        <v>40209</v>
      </c>
      <c r="V157">
        <v>17</v>
      </c>
      <c r="W157">
        <v>20100215</v>
      </c>
      <c r="X157">
        <v>15</v>
      </c>
      <c r="Z157" s="3">
        <v>41729</v>
      </c>
      <c r="AA157">
        <v>47.9</v>
      </c>
      <c r="AB157" t="s">
        <v>22</v>
      </c>
      <c r="AC157" t="s">
        <v>22</v>
      </c>
      <c r="AE157" s="3">
        <v>40209</v>
      </c>
      <c r="AF157">
        <v>7</v>
      </c>
      <c r="AG157">
        <v>20100215</v>
      </c>
      <c r="AH157">
        <v>3</v>
      </c>
      <c r="AJ157" s="3">
        <v>41504</v>
      </c>
      <c r="AK157">
        <v>116.4</v>
      </c>
      <c r="AL157" t="s">
        <v>22</v>
      </c>
      <c r="AM157" t="s">
        <v>22</v>
      </c>
      <c r="AO157" s="3">
        <v>39416</v>
      </c>
      <c r="AP157">
        <v>1.7</v>
      </c>
      <c r="AQ157">
        <v>20071220</v>
      </c>
      <c r="AR157">
        <v>1.1000000000000001</v>
      </c>
      <c r="AY157" s="3">
        <v>39416</v>
      </c>
      <c r="AZ157">
        <v>1.5</v>
      </c>
      <c r="BA157">
        <v>20071230</v>
      </c>
      <c r="BB157">
        <v>1.7</v>
      </c>
      <c r="BD157" s="3">
        <v>41090</v>
      </c>
      <c r="BE157">
        <v>-1.2</v>
      </c>
      <c r="BF157">
        <v>20120708</v>
      </c>
      <c r="BG157">
        <v>-1.2</v>
      </c>
      <c r="BN157" s="3">
        <v>39416</v>
      </c>
      <c r="BO157">
        <v>7.3</v>
      </c>
      <c r="BP157">
        <v>20080107</v>
      </c>
      <c r="BQ157">
        <v>8.9</v>
      </c>
      <c r="BS157" s="3">
        <v>39416</v>
      </c>
      <c r="BT157">
        <v>2.8</v>
      </c>
      <c r="BU157">
        <v>20080115</v>
      </c>
      <c r="BV157">
        <v>4</v>
      </c>
      <c r="BX157" s="3">
        <v>39416</v>
      </c>
      <c r="BY157">
        <v>-4.2</v>
      </c>
      <c r="BZ157">
        <v>20071113</v>
      </c>
      <c r="CA157">
        <v>-4.2</v>
      </c>
      <c r="CC157" s="3">
        <v>39416</v>
      </c>
      <c r="CD157">
        <v>-0.09</v>
      </c>
      <c r="CE157">
        <v>20080122</v>
      </c>
      <c r="CF157">
        <v>1</v>
      </c>
      <c r="CH157" s="3">
        <v>39416</v>
      </c>
      <c r="CI157">
        <v>0.6</v>
      </c>
      <c r="CJ157" t="s">
        <v>22</v>
      </c>
      <c r="CK157" t="s">
        <v>22</v>
      </c>
      <c r="CM157" s="3">
        <v>39416</v>
      </c>
      <c r="CN157">
        <v>49.2</v>
      </c>
      <c r="CO157">
        <v>20071212</v>
      </c>
      <c r="CP157">
        <v>52.6</v>
      </c>
    </row>
    <row r="158" spans="1:94" x14ac:dyDescent="0.25">
      <c r="A158" s="3">
        <v>40908</v>
      </c>
      <c r="B158">
        <v>759</v>
      </c>
      <c r="C158">
        <v>20120201</v>
      </c>
      <c r="D158">
        <v>1709</v>
      </c>
      <c r="F158" s="3">
        <v>39447</v>
      </c>
      <c r="G158">
        <v>9.5</v>
      </c>
      <c r="H158">
        <v>20080102</v>
      </c>
      <c r="I158">
        <v>1.8</v>
      </c>
      <c r="K158" s="3">
        <v>42400</v>
      </c>
      <c r="L158">
        <v>48.4</v>
      </c>
      <c r="M158">
        <v>20160202</v>
      </c>
      <c r="N158">
        <v>48.4</v>
      </c>
      <c r="P158" s="3">
        <v>40999</v>
      </c>
      <c r="Q158">
        <v>49.3</v>
      </c>
      <c r="R158">
        <v>20120401</v>
      </c>
      <c r="S158">
        <v>49.5</v>
      </c>
      <c r="U158" s="3">
        <v>40237</v>
      </c>
      <c r="V158">
        <v>17</v>
      </c>
      <c r="W158">
        <v>20100308</v>
      </c>
      <c r="X158">
        <v>19</v>
      </c>
      <c r="Z158" s="3">
        <v>41759</v>
      </c>
      <c r="AA158">
        <v>44.8</v>
      </c>
      <c r="AB158" t="s">
        <v>22</v>
      </c>
      <c r="AC158" t="s">
        <v>22</v>
      </c>
      <c r="AE158" s="3">
        <v>40237</v>
      </c>
      <c r="AF158">
        <v>8</v>
      </c>
      <c r="AG158">
        <v>20100308</v>
      </c>
      <c r="AH158">
        <v>8</v>
      </c>
      <c r="AJ158" s="3">
        <v>41511</v>
      </c>
      <c r="AK158">
        <v>119.4</v>
      </c>
      <c r="AL158" t="s">
        <v>22</v>
      </c>
      <c r="AM158" t="s">
        <v>22</v>
      </c>
      <c r="AO158" s="3">
        <v>39447</v>
      </c>
      <c r="AP158">
        <v>-0.2</v>
      </c>
      <c r="AQ158">
        <v>20080121</v>
      </c>
      <c r="AR158">
        <v>1.1000000000000001</v>
      </c>
      <c r="AY158" s="3">
        <v>39447</v>
      </c>
      <c r="AZ158">
        <v>1.2</v>
      </c>
      <c r="BA158">
        <v>20080130</v>
      </c>
      <c r="BB158">
        <v>1.1000000000000001</v>
      </c>
      <c r="BD158" s="3">
        <v>41121</v>
      </c>
      <c r="BE158">
        <v>-1.1000000000000001</v>
      </c>
      <c r="BF158">
        <v>20120805</v>
      </c>
      <c r="BG158">
        <v>-0.8</v>
      </c>
      <c r="BN158" s="3">
        <v>39447</v>
      </c>
      <c r="BO158">
        <v>-3.2</v>
      </c>
      <c r="BP158">
        <v>20080204</v>
      </c>
      <c r="BQ158">
        <v>-16</v>
      </c>
      <c r="BS158" s="3">
        <v>39447</v>
      </c>
      <c r="BT158">
        <v>-1.1000000000000001</v>
      </c>
      <c r="BU158">
        <v>20080210</v>
      </c>
      <c r="BV158">
        <v>0.1</v>
      </c>
      <c r="BX158" s="3">
        <v>39447</v>
      </c>
      <c r="BY158">
        <v>1.8</v>
      </c>
      <c r="BZ158">
        <v>20071211</v>
      </c>
      <c r="CA158">
        <v>1.8</v>
      </c>
      <c r="CC158" s="3">
        <v>39447</v>
      </c>
      <c r="CD158">
        <v>-0.13</v>
      </c>
      <c r="CE158">
        <v>20080219</v>
      </c>
      <c r="CF158">
        <v>-0.2</v>
      </c>
      <c r="CH158" s="3">
        <v>39447</v>
      </c>
      <c r="CI158">
        <v>0.4</v>
      </c>
      <c r="CJ158" t="s">
        <v>22</v>
      </c>
      <c r="CK158" t="s">
        <v>22</v>
      </c>
      <c r="CM158" s="3">
        <v>39447</v>
      </c>
      <c r="CN158">
        <v>21</v>
      </c>
      <c r="CO158">
        <v>20080116</v>
      </c>
      <c r="CP158">
        <v>20.100000000000001</v>
      </c>
    </row>
    <row r="159" spans="1:94" x14ac:dyDescent="0.25">
      <c r="A159" s="3">
        <v>40939</v>
      </c>
      <c r="B159">
        <v>-2556</v>
      </c>
      <c r="C159">
        <v>20120308</v>
      </c>
      <c r="D159">
        <v>-673</v>
      </c>
      <c r="F159" s="3">
        <v>39478</v>
      </c>
      <c r="G159">
        <v>13.4</v>
      </c>
      <c r="H159">
        <v>20080201</v>
      </c>
      <c r="I159">
        <v>5.2</v>
      </c>
      <c r="K159" s="3">
        <v>42429</v>
      </c>
      <c r="L159">
        <v>51.8</v>
      </c>
      <c r="M159">
        <v>20160302</v>
      </c>
      <c r="N159">
        <v>51.8</v>
      </c>
      <c r="P159" s="3">
        <v>41029</v>
      </c>
      <c r="Q159">
        <v>44.9</v>
      </c>
      <c r="R159">
        <v>20120430</v>
      </c>
      <c r="S159">
        <v>43.9</v>
      </c>
      <c r="U159" s="3">
        <v>40268</v>
      </c>
      <c r="V159">
        <v>14</v>
      </c>
      <c r="W159">
        <v>20100412</v>
      </c>
      <c r="X159">
        <v>16</v>
      </c>
      <c r="Z159" s="3">
        <v>41790</v>
      </c>
      <c r="AA159">
        <v>49.2</v>
      </c>
      <c r="AB159" t="s">
        <v>22</v>
      </c>
      <c r="AC159" t="s">
        <v>22</v>
      </c>
      <c r="AE159" s="3">
        <v>40268</v>
      </c>
      <c r="AF159">
        <v>11</v>
      </c>
      <c r="AG159">
        <v>20100412</v>
      </c>
      <c r="AH159">
        <v>13</v>
      </c>
      <c r="AJ159" s="3">
        <v>41518</v>
      </c>
      <c r="AK159">
        <v>120.9</v>
      </c>
      <c r="AL159" t="s">
        <v>22</v>
      </c>
      <c r="AM159" t="s">
        <v>22</v>
      </c>
      <c r="AO159" s="3">
        <v>39478</v>
      </c>
      <c r="AP159">
        <v>1.4</v>
      </c>
      <c r="AQ159">
        <v>20080220</v>
      </c>
      <c r="AR159">
        <v>0.6</v>
      </c>
      <c r="AY159" s="3">
        <v>39478</v>
      </c>
      <c r="AZ159">
        <v>0.8</v>
      </c>
      <c r="BA159">
        <v>20080228</v>
      </c>
      <c r="BB159">
        <v>1.1000000000000001</v>
      </c>
      <c r="BD159" s="3">
        <v>41152</v>
      </c>
      <c r="BE159">
        <v>-1.7</v>
      </c>
      <c r="BF159">
        <v>20120902</v>
      </c>
      <c r="BG159">
        <v>-2.2999999999999998</v>
      </c>
      <c r="BN159" s="3">
        <v>39478</v>
      </c>
      <c r="BO159">
        <v>1.5</v>
      </c>
      <c r="BP159">
        <v>20080305</v>
      </c>
      <c r="BQ159">
        <v>1.9</v>
      </c>
      <c r="BS159" s="3">
        <v>39478</v>
      </c>
      <c r="BT159">
        <v>1.9</v>
      </c>
      <c r="BU159">
        <v>20080310</v>
      </c>
      <c r="BV159">
        <v>2.2999999999999998</v>
      </c>
      <c r="BX159" s="3">
        <v>39478</v>
      </c>
      <c r="BY159">
        <v>-8.3000000000000007</v>
      </c>
      <c r="BZ159">
        <v>20080115</v>
      </c>
      <c r="CA159">
        <v>-8.3000000000000007</v>
      </c>
      <c r="CC159" s="3">
        <v>39478</v>
      </c>
      <c r="CD159">
        <v>-0.39</v>
      </c>
      <c r="CE159">
        <v>20080318</v>
      </c>
      <c r="CF159">
        <v>0</v>
      </c>
      <c r="CH159" s="3">
        <v>39478</v>
      </c>
      <c r="CI159">
        <v>-0.2</v>
      </c>
      <c r="CJ159" t="s">
        <v>22</v>
      </c>
      <c r="CK159" t="s">
        <v>22</v>
      </c>
      <c r="CM159" s="3">
        <v>39478</v>
      </c>
      <c r="CN159">
        <v>39.5</v>
      </c>
      <c r="CO159">
        <v>20080213</v>
      </c>
      <c r="CP159">
        <v>26.8</v>
      </c>
    </row>
    <row r="160" spans="1:94" x14ac:dyDescent="0.25">
      <c r="A160" s="3">
        <v>40968</v>
      </c>
      <c r="B160">
        <v>-981</v>
      </c>
      <c r="C160">
        <v>20120403</v>
      </c>
      <c r="D160">
        <v>-480</v>
      </c>
      <c r="F160" s="3">
        <v>39507</v>
      </c>
      <c r="G160">
        <v>16.7</v>
      </c>
      <c r="H160">
        <v>20080303</v>
      </c>
      <c r="I160">
        <v>8.6</v>
      </c>
      <c r="K160" s="3">
        <v>42460</v>
      </c>
      <c r="L160">
        <v>49.5</v>
      </c>
      <c r="M160">
        <v>20160404</v>
      </c>
      <c r="N160">
        <v>49.5</v>
      </c>
      <c r="P160" s="3">
        <v>41060</v>
      </c>
      <c r="Q160">
        <v>40.4</v>
      </c>
      <c r="R160">
        <v>20120531</v>
      </c>
      <c r="S160">
        <v>42.4</v>
      </c>
      <c r="U160" s="3">
        <v>40298</v>
      </c>
      <c r="V160">
        <v>12</v>
      </c>
      <c r="W160">
        <v>20100509</v>
      </c>
      <c r="X160">
        <v>13</v>
      </c>
      <c r="Z160" s="3">
        <v>41820</v>
      </c>
      <c r="AA160">
        <v>48.9</v>
      </c>
      <c r="AB160" t="s">
        <v>22</v>
      </c>
      <c r="AC160" t="s">
        <v>22</v>
      </c>
      <c r="AE160" s="3">
        <v>40298</v>
      </c>
      <c r="AF160">
        <v>8</v>
      </c>
      <c r="AG160">
        <v>20100509</v>
      </c>
      <c r="AH160">
        <v>8</v>
      </c>
      <c r="AJ160" s="3">
        <v>41525</v>
      </c>
      <c r="AK160">
        <v>121.3</v>
      </c>
      <c r="AL160" t="s">
        <v>22</v>
      </c>
      <c r="AM160" t="s">
        <v>22</v>
      </c>
      <c r="AO160" s="3">
        <v>39507</v>
      </c>
      <c r="AP160">
        <v>-2.5</v>
      </c>
      <c r="AQ160">
        <v>20080319</v>
      </c>
      <c r="AR160">
        <v>-2.2999999999999998</v>
      </c>
      <c r="AY160" s="3">
        <v>39507</v>
      </c>
      <c r="AZ160">
        <v>0.7</v>
      </c>
      <c r="BA160">
        <v>20080330</v>
      </c>
      <c r="BB160">
        <v>0.7</v>
      </c>
      <c r="BD160" s="3">
        <v>41182</v>
      </c>
      <c r="BE160">
        <v>-3.3</v>
      </c>
      <c r="BF160">
        <v>20121007</v>
      </c>
      <c r="BG160">
        <v>-2.8</v>
      </c>
      <c r="BN160" s="3">
        <v>39507</v>
      </c>
      <c r="BO160">
        <v>-5.3</v>
      </c>
      <c r="BP160">
        <v>20080406</v>
      </c>
      <c r="BQ160">
        <v>0.1</v>
      </c>
      <c r="BS160" s="3">
        <v>39507</v>
      </c>
      <c r="BT160">
        <v>-5.7</v>
      </c>
      <c r="BU160">
        <v>20080413</v>
      </c>
      <c r="BV160">
        <v>-5.9</v>
      </c>
      <c r="BX160" s="3">
        <v>39507</v>
      </c>
      <c r="BY160">
        <v>-5.5</v>
      </c>
      <c r="BZ160">
        <v>20080212</v>
      </c>
      <c r="CA160">
        <v>-5.5</v>
      </c>
      <c r="CC160" s="3">
        <v>39507</v>
      </c>
      <c r="CD160">
        <v>-0.13</v>
      </c>
      <c r="CE160">
        <v>20080415</v>
      </c>
      <c r="CF160">
        <v>0</v>
      </c>
      <c r="CH160" s="3">
        <v>39507</v>
      </c>
      <c r="CI160">
        <v>-0.1</v>
      </c>
      <c r="CJ160" t="s">
        <v>22</v>
      </c>
      <c r="CK160" t="s">
        <v>22</v>
      </c>
      <c r="CM160" s="3">
        <v>39507</v>
      </c>
      <c r="CN160">
        <v>26</v>
      </c>
      <c r="CO160">
        <v>20080312</v>
      </c>
      <c r="CP160">
        <v>36.700000000000003</v>
      </c>
    </row>
    <row r="161" spans="1:94" x14ac:dyDescent="0.25">
      <c r="A161" s="3">
        <v>40999</v>
      </c>
      <c r="B161">
        <v>-2154</v>
      </c>
      <c r="C161">
        <v>20120507</v>
      </c>
      <c r="D161">
        <v>-1587</v>
      </c>
      <c r="F161" s="3">
        <v>39538</v>
      </c>
      <c r="G161">
        <v>18.7</v>
      </c>
      <c r="H161">
        <v>20080401</v>
      </c>
      <c r="I161">
        <v>9.5</v>
      </c>
      <c r="K161" s="3">
        <v>42490</v>
      </c>
      <c r="L161">
        <v>49.7</v>
      </c>
      <c r="M161">
        <v>20160503</v>
      </c>
      <c r="N161">
        <v>49.7</v>
      </c>
      <c r="P161" s="3">
        <v>41090</v>
      </c>
      <c r="Q161">
        <v>46</v>
      </c>
      <c r="R161">
        <v>20120701</v>
      </c>
      <c r="S161">
        <v>47.2</v>
      </c>
      <c r="U161" s="3">
        <v>40329</v>
      </c>
      <c r="V161">
        <v>6</v>
      </c>
      <c r="W161">
        <v>20100607</v>
      </c>
      <c r="X161">
        <v>5</v>
      </c>
      <c r="Z161" s="3">
        <v>41851</v>
      </c>
      <c r="AA161">
        <v>50.7</v>
      </c>
      <c r="AB161" t="s">
        <v>22</v>
      </c>
      <c r="AC161" t="s">
        <v>22</v>
      </c>
      <c r="AE161" s="3">
        <v>40329</v>
      </c>
      <c r="AF161">
        <v>8</v>
      </c>
      <c r="AG161">
        <v>20100607</v>
      </c>
      <c r="AH161">
        <v>6</v>
      </c>
      <c r="AJ161" s="3">
        <v>41532</v>
      </c>
      <c r="AK161">
        <v>122.9</v>
      </c>
      <c r="AL161" t="s">
        <v>22</v>
      </c>
      <c r="AM161" t="s">
        <v>22</v>
      </c>
      <c r="AO161" s="3">
        <v>39538</v>
      </c>
      <c r="AP161">
        <v>1.4</v>
      </c>
      <c r="AQ161">
        <v>20080420</v>
      </c>
      <c r="AR161">
        <v>1</v>
      </c>
      <c r="AY161" s="3">
        <v>39538</v>
      </c>
      <c r="AZ161">
        <v>0.8</v>
      </c>
      <c r="BA161">
        <v>20080429</v>
      </c>
      <c r="BB161">
        <v>0.8</v>
      </c>
      <c r="BD161" s="3">
        <v>41213</v>
      </c>
      <c r="BE161">
        <v>-3.9</v>
      </c>
      <c r="BF161">
        <v>20121104</v>
      </c>
      <c r="BG161">
        <v>-4.5999999999999996</v>
      </c>
      <c r="BN161" s="3">
        <v>39538</v>
      </c>
      <c r="BO161">
        <v>-9.9</v>
      </c>
      <c r="BP161">
        <v>20080430</v>
      </c>
      <c r="BQ161">
        <v>-5.7</v>
      </c>
      <c r="BS161" s="3">
        <v>39538</v>
      </c>
      <c r="BT161">
        <v>-6.3</v>
      </c>
      <c r="BU161">
        <v>20080511</v>
      </c>
      <c r="BV161">
        <v>-6.1</v>
      </c>
      <c r="BX161" s="3">
        <v>39538</v>
      </c>
      <c r="BY161">
        <v>-9.1</v>
      </c>
      <c r="BZ161">
        <v>20080311</v>
      </c>
      <c r="CA161">
        <v>-9.1</v>
      </c>
      <c r="CC161" s="3">
        <v>39538</v>
      </c>
      <c r="CD161">
        <v>-7.0000000000000007E-2</v>
      </c>
      <c r="CE161">
        <v>20080527</v>
      </c>
      <c r="CF161">
        <v>0.2</v>
      </c>
      <c r="CH161" s="3">
        <v>39538</v>
      </c>
      <c r="CI161">
        <v>0.4</v>
      </c>
      <c r="CJ161" t="s">
        <v>22</v>
      </c>
      <c r="CK161" t="s">
        <v>22</v>
      </c>
      <c r="CM161" s="3">
        <v>39538</v>
      </c>
      <c r="CN161">
        <v>30.1</v>
      </c>
      <c r="CO161">
        <v>20080409</v>
      </c>
      <c r="CP161">
        <v>14.8</v>
      </c>
    </row>
    <row r="162" spans="1:94" x14ac:dyDescent="0.25">
      <c r="A162" s="3">
        <v>41029</v>
      </c>
      <c r="B162">
        <v>-925</v>
      </c>
      <c r="C162">
        <v>20120607</v>
      </c>
      <c r="D162">
        <v>-203</v>
      </c>
      <c r="F162" s="3">
        <v>39568</v>
      </c>
      <c r="G162">
        <v>24.4</v>
      </c>
      <c r="H162">
        <v>20080501</v>
      </c>
      <c r="I162">
        <v>20.7</v>
      </c>
      <c r="K162" s="3">
        <v>42521</v>
      </c>
      <c r="L162">
        <v>51.5</v>
      </c>
      <c r="M162">
        <v>20160602</v>
      </c>
      <c r="N162">
        <v>51.5</v>
      </c>
      <c r="P162" s="3">
        <v>41121</v>
      </c>
      <c r="Q162">
        <v>43.2</v>
      </c>
      <c r="R162">
        <v>20120731</v>
      </c>
      <c r="S162">
        <v>40.299999999999997</v>
      </c>
      <c r="U162" s="3">
        <v>40359</v>
      </c>
      <c r="V162">
        <v>7</v>
      </c>
      <c r="W162">
        <v>20100712</v>
      </c>
      <c r="X162">
        <v>4</v>
      </c>
      <c r="Z162" s="3">
        <v>41882</v>
      </c>
      <c r="AA162">
        <v>47.3</v>
      </c>
      <c r="AB162" t="s">
        <v>22</v>
      </c>
      <c r="AC162" t="s">
        <v>22</v>
      </c>
      <c r="AE162" s="3">
        <v>40359</v>
      </c>
      <c r="AF162">
        <v>6</v>
      </c>
      <c r="AG162">
        <v>20100712</v>
      </c>
      <c r="AH162">
        <v>8</v>
      </c>
      <c r="AJ162" s="3">
        <v>41539</v>
      </c>
      <c r="AK162">
        <v>124.1</v>
      </c>
      <c r="AL162" t="s">
        <v>22</v>
      </c>
      <c r="AM162" t="s">
        <v>22</v>
      </c>
      <c r="AO162" s="3">
        <v>39568</v>
      </c>
      <c r="AP162">
        <v>-0.6</v>
      </c>
      <c r="AQ162">
        <v>20080520</v>
      </c>
      <c r="AR162">
        <v>-0.8</v>
      </c>
      <c r="AY162" s="3">
        <v>39568</v>
      </c>
      <c r="AZ162">
        <v>0.4</v>
      </c>
      <c r="BA162">
        <v>20080529</v>
      </c>
      <c r="BB162">
        <v>0.4</v>
      </c>
      <c r="BD162" s="3">
        <v>41243</v>
      </c>
      <c r="BE162">
        <v>-2.2000000000000002</v>
      </c>
      <c r="BF162">
        <v>20121202</v>
      </c>
      <c r="BG162">
        <v>-2.9</v>
      </c>
      <c r="BN162" s="3">
        <v>39568</v>
      </c>
      <c r="BO162">
        <v>10.4</v>
      </c>
      <c r="BP162">
        <v>20080602</v>
      </c>
      <c r="BQ162">
        <v>7.8</v>
      </c>
      <c r="BS162" s="3">
        <v>39568</v>
      </c>
      <c r="BT162">
        <v>-5.0999999999999996</v>
      </c>
      <c r="BU162">
        <v>20080609</v>
      </c>
      <c r="BV162">
        <v>-3</v>
      </c>
      <c r="BX162" s="3">
        <v>39568</v>
      </c>
      <c r="BY162">
        <v>-1.3</v>
      </c>
      <c r="BZ162">
        <v>20080408</v>
      </c>
      <c r="CA162">
        <v>-1.3</v>
      </c>
      <c r="CC162" s="3">
        <v>39568</v>
      </c>
      <c r="CD162">
        <v>-0.12</v>
      </c>
      <c r="CE162">
        <v>20080617</v>
      </c>
      <c r="CF162">
        <v>0.4</v>
      </c>
      <c r="CH162" s="3">
        <v>39568</v>
      </c>
      <c r="CI162">
        <v>0.1</v>
      </c>
      <c r="CJ162" t="s">
        <v>22</v>
      </c>
      <c r="CK162" t="s">
        <v>22</v>
      </c>
      <c r="CM162" s="3">
        <v>39568</v>
      </c>
      <c r="CN162">
        <v>36.799999999999997</v>
      </c>
      <c r="CO162">
        <v>20080507</v>
      </c>
      <c r="CP162">
        <v>25.4</v>
      </c>
    </row>
    <row r="163" spans="1:94" x14ac:dyDescent="0.25">
      <c r="A163" s="3">
        <v>41060</v>
      </c>
      <c r="B163">
        <v>-939</v>
      </c>
      <c r="C163">
        <v>20120704</v>
      </c>
      <c r="D163">
        <v>-285</v>
      </c>
      <c r="F163" s="3">
        <v>39599</v>
      </c>
      <c r="G163">
        <v>31.5</v>
      </c>
      <c r="H163">
        <v>20080602</v>
      </c>
      <c r="I163">
        <v>28.6</v>
      </c>
      <c r="K163" s="3">
        <v>42551</v>
      </c>
      <c r="L163">
        <v>51.3</v>
      </c>
      <c r="M163">
        <v>20160704</v>
      </c>
      <c r="N163">
        <v>51.3</v>
      </c>
      <c r="P163" s="3">
        <v>41152</v>
      </c>
      <c r="Q163">
        <v>47.5</v>
      </c>
      <c r="R163">
        <v>20120902</v>
      </c>
      <c r="S163">
        <v>45.3</v>
      </c>
      <c r="U163" s="3">
        <v>40390</v>
      </c>
      <c r="V163">
        <v>3</v>
      </c>
      <c r="W163">
        <v>20100809</v>
      </c>
      <c r="X163">
        <v>2</v>
      </c>
      <c r="Z163" s="3">
        <v>41912</v>
      </c>
      <c r="AA163">
        <v>46.5</v>
      </c>
      <c r="AB163" t="s">
        <v>22</v>
      </c>
      <c r="AC163" t="s">
        <v>22</v>
      </c>
      <c r="AE163" s="3">
        <v>40390</v>
      </c>
      <c r="AF163">
        <v>6</v>
      </c>
      <c r="AG163">
        <v>20100809</v>
      </c>
      <c r="AH163">
        <v>5</v>
      </c>
      <c r="AJ163" s="3">
        <v>41546</v>
      </c>
      <c r="AK163">
        <v>120.2</v>
      </c>
      <c r="AL163" t="s">
        <v>22</v>
      </c>
      <c r="AM163" t="s">
        <v>22</v>
      </c>
      <c r="AO163" s="3">
        <v>39599</v>
      </c>
      <c r="AP163">
        <v>-3.5</v>
      </c>
      <c r="AQ163">
        <v>20080622</v>
      </c>
      <c r="AR163">
        <v>-1.6</v>
      </c>
      <c r="AY163" s="3">
        <v>39599</v>
      </c>
      <c r="AZ163">
        <v>0.5</v>
      </c>
      <c r="BA163">
        <v>20080629</v>
      </c>
      <c r="BB163">
        <v>0.6</v>
      </c>
      <c r="BD163" s="3">
        <v>41274</v>
      </c>
      <c r="BE163">
        <v>-1.8</v>
      </c>
      <c r="BF163">
        <v>20130113</v>
      </c>
      <c r="BG163">
        <v>-3.8</v>
      </c>
      <c r="BN163" s="3">
        <v>39599</v>
      </c>
      <c r="BO163">
        <v>-5.0999999999999996</v>
      </c>
      <c r="BP163">
        <v>20080701</v>
      </c>
      <c r="BQ163">
        <v>-6.5</v>
      </c>
      <c r="BS163" s="3">
        <v>39599</v>
      </c>
      <c r="BT163">
        <v>-8</v>
      </c>
      <c r="BU163">
        <v>20080708</v>
      </c>
      <c r="BV163">
        <v>-7.9</v>
      </c>
      <c r="BX163" s="3">
        <v>39599</v>
      </c>
      <c r="BY163">
        <v>2.7</v>
      </c>
      <c r="BZ163">
        <v>20080520</v>
      </c>
      <c r="CA163">
        <v>2.7</v>
      </c>
      <c r="CC163" s="3">
        <v>39599</v>
      </c>
      <c r="CD163">
        <v>0.16</v>
      </c>
      <c r="CE163">
        <v>20080715</v>
      </c>
      <c r="CF163">
        <v>0</v>
      </c>
      <c r="CH163" s="3">
        <v>39599</v>
      </c>
      <c r="CI163">
        <v>0.2</v>
      </c>
      <c r="CJ163" t="s">
        <v>22</v>
      </c>
      <c r="CK163" t="s">
        <v>22</v>
      </c>
      <c r="CM163" s="3">
        <v>39599</v>
      </c>
      <c r="CN163">
        <v>-24.1</v>
      </c>
      <c r="CO163">
        <v>20080611</v>
      </c>
      <c r="CP163">
        <v>-19.7</v>
      </c>
    </row>
    <row r="164" spans="1:94" x14ac:dyDescent="0.25">
      <c r="A164" s="3">
        <v>41090</v>
      </c>
      <c r="B164">
        <v>-1078</v>
      </c>
      <c r="C164">
        <v>20120801</v>
      </c>
      <c r="D164">
        <v>9</v>
      </c>
      <c r="F164" s="3">
        <v>39629</v>
      </c>
      <c r="G164">
        <v>41.4</v>
      </c>
      <c r="H164">
        <v>20080701</v>
      </c>
      <c r="I164">
        <v>38.200000000000003</v>
      </c>
      <c r="K164" s="3">
        <v>42582</v>
      </c>
      <c r="L164" t="s">
        <v>22</v>
      </c>
      <c r="M164">
        <v>20160802</v>
      </c>
      <c r="N164" t="s">
        <v>22</v>
      </c>
      <c r="P164" s="3">
        <v>41182</v>
      </c>
      <c r="Q164">
        <v>43</v>
      </c>
      <c r="R164">
        <v>20120930</v>
      </c>
      <c r="S164">
        <v>44.1</v>
      </c>
      <c r="U164" s="3">
        <v>40421</v>
      </c>
      <c r="V164">
        <v>8</v>
      </c>
      <c r="W164">
        <v>20100913</v>
      </c>
      <c r="X164">
        <v>11</v>
      </c>
      <c r="Z164" s="3">
        <v>41943</v>
      </c>
      <c r="AA164">
        <v>49.4</v>
      </c>
      <c r="AB164" t="s">
        <v>22</v>
      </c>
      <c r="AC164" t="s">
        <v>22</v>
      </c>
      <c r="AE164" s="3">
        <v>40421</v>
      </c>
      <c r="AF164">
        <v>5</v>
      </c>
      <c r="AG164">
        <v>20100913</v>
      </c>
      <c r="AH164">
        <v>5</v>
      </c>
      <c r="AJ164" s="3">
        <v>41553</v>
      </c>
      <c r="AK164">
        <v>119.8</v>
      </c>
      <c r="AL164" t="s">
        <v>22</v>
      </c>
      <c r="AM164" t="s">
        <v>22</v>
      </c>
      <c r="AO164" s="3">
        <v>39629</v>
      </c>
      <c r="AP164">
        <v>0</v>
      </c>
      <c r="AQ164">
        <v>20080720</v>
      </c>
      <c r="AR164">
        <v>1</v>
      </c>
      <c r="AY164" s="3">
        <v>39629</v>
      </c>
      <c r="AZ164">
        <v>0.6</v>
      </c>
      <c r="BA164">
        <v>20080730</v>
      </c>
      <c r="BB164">
        <v>0.4</v>
      </c>
      <c r="BD164" s="3">
        <v>41305</v>
      </c>
      <c r="BE164">
        <v>-0.4</v>
      </c>
      <c r="BF164">
        <v>20130203</v>
      </c>
      <c r="BG164">
        <v>-0.9</v>
      </c>
      <c r="BN164" s="3">
        <v>39629</v>
      </c>
      <c r="BO164">
        <v>3.3</v>
      </c>
      <c r="BP164">
        <v>20080729</v>
      </c>
      <c r="BQ164">
        <v>-0.7</v>
      </c>
      <c r="BS164" s="3">
        <v>39629</v>
      </c>
      <c r="BT164">
        <v>-1.7</v>
      </c>
      <c r="BU164">
        <v>20080805</v>
      </c>
      <c r="BV164">
        <v>-3.7</v>
      </c>
      <c r="BX164" s="3">
        <v>39629</v>
      </c>
      <c r="BY164">
        <v>-5.6</v>
      </c>
      <c r="BZ164">
        <v>20080610</v>
      </c>
      <c r="CA164">
        <v>-5.6</v>
      </c>
      <c r="CC164" s="3">
        <v>39629</v>
      </c>
      <c r="CD164">
        <v>-0.2</v>
      </c>
      <c r="CE164">
        <v>20080819</v>
      </c>
      <c r="CF164">
        <v>0.1</v>
      </c>
      <c r="CH164" s="3">
        <v>39629</v>
      </c>
      <c r="CI164">
        <v>-0.7</v>
      </c>
      <c r="CJ164" t="s">
        <v>22</v>
      </c>
      <c r="CK164" t="s">
        <v>22</v>
      </c>
      <c r="CM164" s="3">
        <v>39629</v>
      </c>
      <c r="CN164">
        <v>51.3</v>
      </c>
      <c r="CO164">
        <v>20080709</v>
      </c>
      <c r="CP164">
        <v>29.8</v>
      </c>
    </row>
    <row r="165" spans="1:94" x14ac:dyDescent="0.25">
      <c r="A165" s="3">
        <v>41121</v>
      </c>
      <c r="B165">
        <v>-1933</v>
      </c>
      <c r="C165">
        <v>20120906</v>
      </c>
      <c r="D165">
        <v>-556</v>
      </c>
      <c r="F165" s="3">
        <v>39660</v>
      </c>
      <c r="G165">
        <v>47.8</v>
      </c>
      <c r="H165">
        <v>20080801</v>
      </c>
      <c r="I165">
        <v>41.1</v>
      </c>
      <c r="P165" s="3">
        <v>41213</v>
      </c>
      <c r="Q165">
        <v>42.8</v>
      </c>
      <c r="R165">
        <v>20121031</v>
      </c>
      <c r="S165">
        <v>45.2</v>
      </c>
      <c r="U165" s="3">
        <v>40451</v>
      </c>
      <c r="V165">
        <v>12</v>
      </c>
      <c r="W165">
        <v>20101011</v>
      </c>
      <c r="X165">
        <v>10</v>
      </c>
      <c r="Z165" s="3">
        <v>41973</v>
      </c>
      <c r="AA165">
        <v>50.1</v>
      </c>
      <c r="AB165" t="s">
        <v>22</v>
      </c>
      <c r="AC165" t="s">
        <v>22</v>
      </c>
      <c r="AE165" s="3">
        <v>40451</v>
      </c>
      <c r="AF165">
        <v>6</v>
      </c>
      <c r="AG165">
        <v>20101011</v>
      </c>
      <c r="AH165">
        <v>7</v>
      </c>
      <c r="AJ165" s="3">
        <v>41560</v>
      </c>
      <c r="AK165">
        <v>124.2</v>
      </c>
      <c r="AL165" t="s">
        <v>22</v>
      </c>
      <c r="AM165" t="s">
        <v>22</v>
      </c>
      <c r="AO165" s="3">
        <v>39660</v>
      </c>
      <c r="AP165">
        <v>-2.2999999999999998</v>
      </c>
      <c r="AQ165">
        <v>20080820</v>
      </c>
      <c r="AR165">
        <v>-3.4</v>
      </c>
      <c r="AY165" s="3">
        <v>39660</v>
      </c>
      <c r="AZ165">
        <v>0.5</v>
      </c>
      <c r="BA165">
        <v>20080828</v>
      </c>
      <c r="BB165">
        <v>0.5</v>
      </c>
      <c r="BD165" s="3">
        <v>41333</v>
      </c>
      <c r="BE165">
        <v>-0.3</v>
      </c>
      <c r="BF165">
        <v>20130303</v>
      </c>
      <c r="BG165">
        <v>3</v>
      </c>
      <c r="BN165" s="3">
        <v>39660</v>
      </c>
      <c r="BO165">
        <v>-4.0999999999999996</v>
      </c>
      <c r="BP165">
        <v>20080901</v>
      </c>
      <c r="BQ165">
        <v>-2.2999999999999998</v>
      </c>
      <c r="BS165" s="3">
        <v>39660</v>
      </c>
      <c r="BT165">
        <v>-1.3</v>
      </c>
      <c r="BU165">
        <v>20080908</v>
      </c>
      <c r="BV165">
        <v>-0.2</v>
      </c>
      <c r="BX165" s="3">
        <v>39660</v>
      </c>
      <c r="BY165">
        <v>-6.7</v>
      </c>
      <c r="BZ165">
        <v>20080708</v>
      </c>
      <c r="CA165">
        <v>-6.7</v>
      </c>
      <c r="CC165" s="3">
        <v>39660</v>
      </c>
      <c r="CD165">
        <v>0.08</v>
      </c>
      <c r="CE165">
        <v>20080916</v>
      </c>
      <c r="CF165">
        <v>0.2</v>
      </c>
      <c r="CH165" s="3">
        <v>39660</v>
      </c>
      <c r="CI165">
        <v>1.6</v>
      </c>
      <c r="CJ165" t="s">
        <v>22</v>
      </c>
      <c r="CK165" t="s">
        <v>22</v>
      </c>
      <c r="CM165" s="3">
        <v>39660</v>
      </c>
      <c r="CN165">
        <v>10.3</v>
      </c>
      <c r="CO165">
        <v>20080806</v>
      </c>
      <c r="CP165">
        <v>10.9</v>
      </c>
    </row>
    <row r="166" spans="1:94" x14ac:dyDescent="0.25">
      <c r="A166" s="3">
        <v>41152</v>
      </c>
      <c r="B166">
        <v>-2175</v>
      </c>
      <c r="C166">
        <v>20121002</v>
      </c>
      <c r="D166">
        <v>-2027</v>
      </c>
      <c r="F166" s="3">
        <v>39691</v>
      </c>
      <c r="G166">
        <v>52.1</v>
      </c>
      <c r="H166">
        <v>20080901</v>
      </c>
      <c r="I166">
        <v>45.2</v>
      </c>
      <c r="P166" s="3">
        <v>41243</v>
      </c>
      <c r="Q166">
        <v>44.3</v>
      </c>
      <c r="R166">
        <v>20121202</v>
      </c>
      <c r="S166">
        <v>43.6</v>
      </c>
      <c r="U166" s="3">
        <v>40482</v>
      </c>
      <c r="V166">
        <v>8</v>
      </c>
      <c r="W166">
        <v>20101108</v>
      </c>
      <c r="X166">
        <v>8</v>
      </c>
      <c r="Z166" s="3">
        <v>42004</v>
      </c>
      <c r="AA166">
        <v>46.9</v>
      </c>
      <c r="AB166" t="s">
        <v>22</v>
      </c>
      <c r="AC166" t="s">
        <v>22</v>
      </c>
      <c r="AE166" s="3">
        <v>40482</v>
      </c>
      <c r="AF166">
        <v>2</v>
      </c>
      <c r="AG166">
        <v>20101108</v>
      </c>
      <c r="AH166">
        <v>2</v>
      </c>
      <c r="AJ166" s="3">
        <v>41567</v>
      </c>
      <c r="AK166">
        <v>122.8</v>
      </c>
      <c r="AL166" t="s">
        <v>22</v>
      </c>
      <c r="AM166" t="s">
        <v>22</v>
      </c>
      <c r="AO166" s="3">
        <v>39691</v>
      </c>
      <c r="AP166">
        <v>-5</v>
      </c>
      <c r="AQ166">
        <v>20080921</v>
      </c>
      <c r="AR166">
        <v>-3.5</v>
      </c>
      <c r="AY166" s="3">
        <v>39691</v>
      </c>
      <c r="AZ166">
        <v>0.5</v>
      </c>
      <c r="BA166">
        <v>20080929</v>
      </c>
      <c r="BB166">
        <v>0.46</v>
      </c>
      <c r="BD166" s="3">
        <v>41364</v>
      </c>
      <c r="BE166">
        <v>-0.6</v>
      </c>
      <c r="BF166">
        <v>20130407</v>
      </c>
      <c r="BG166">
        <v>-1.5</v>
      </c>
      <c r="BN166" s="3">
        <v>39691</v>
      </c>
      <c r="BO166">
        <v>-3.9</v>
      </c>
      <c r="BP166">
        <v>20080929</v>
      </c>
      <c r="BQ166">
        <v>-3.7</v>
      </c>
      <c r="BS166" s="3">
        <v>39691</v>
      </c>
      <c r="BT166">
        <v>-1.3</v>
      </c>
      <c r="BU166">
        <v>20081007</v>
      </c>
      <c r="BV166">
        <v>-2.2000000000000002</v>
      </c>
      <c r="BX166" s="3">
        <v>39691</v>
      </c>
      <c r="BY166">
        <v>9.1</v>
      </c>
      <c r="BZ166">
        <v>20080812</v>
      </c>
      <c r="CA166">
        <v>9.1</v>
      </c>
      <c r="CC166" s="3">
        <v>39691</v>
      </c>
      <c r="CD166">
        <v>0.06</v>
      </c>
      <c r="CE166">
        <v>20081014</v>
      </c>
      <c r="CF166">
        <v>-0.1</v>
      </c>
      <c r="CH166" s="3">
        <v>39691</v>
      </c>
      <c r="CI166">
        <v>-0.4</v>
      </c>
      <c r="CJ166">
        <v>20080929</v>
      </c>
      <c r="CK166">
        <v>0.6</v>
      </c>
      <c r="CM166" s="3">
        <v>39691</v>
      </c>
      <c r="CN166">
        <v>34.6</v>
      </c>
      <c r="CO166">
        <v>20080910</v>
      </c>
      <c r="CP166">
        <v>14.6</v>
      </c>
    </row>
    <row r="167" spans="1:94" x14ac:dyDescent="0.25">
      <c r="A167" s="3">
        <v>41182</v>
      </c>
      <c r="B167">
        <v>-2395</v>
      </c>
      <c r="C167">
        <v>20121104</v>
      </c>
      <c r="D167">
        <v>-1456</v>
      </c>
      <c r="F167" s="3">
        <v>39721</v>
      </c>
      <c r="G167">
        <v>50</v>
      </c>
      <c r="H167">
        <v>20081001</v>
      </c>
      <c r="I167">
        <v>43.3</v>
      </c>
      <c r="P167" s="3">
        <v>41274</v>
      </c>
      <c r="Q167">
        <v>44.3</v>
      </c>
      <c r="R167">
        <v>20130101</v>
      </c>
      <c r="S167">
        <v>44.3</v>
      </c>
      <c r="U167" s="3">
        <v>40512</v>
      </c>
      <c r="V167">
        <v>6</v>
      </c>
      <c r="W167">
        <v>20101213</v>
      </c>
      <c r="X167">
        <v>6</v>
      </c>
      <c r="Z167" s="3">
        <v>42035</v>
      </c>
      <c r="AA167">
        <v>49</v>
      </c>
      <c r="AB167" t="s">
        <v>22</v>
      </c>
      <c r="AC167" t="s">
        <v>22</v>
      </c>
      <c r="AE167" s="3">
        <v>40512</v>
      </c>
      <c r="AF167">
        <v>3</v>
      </c>
      <c r="AG167">
        <v>20101213</v>
      </c>
      <c r="AH167">
        <v>4</v>
      </c>
      <c r="AJ167" s="3">
        <v>41574</v>
      </c>
      <c r="AK167">
        <v>120.9</v>
      </c>
      <c r="AL167" t="s">
        <v>22</v>
      </c>
      <c r="AM167" t="s">
        <v>22</v>
      </c>
      <c r="AO167" s="3">
        <v>39721</v>
      </c>
      <c r="AP167">
        <v>-0.8</v>
      </c>
      <c r="AQ167">
        <v>20081020</v>
      </c>
      <c r="AR167">
        <v>0.4</v>
      </c>
      <c r="AY167" s="3">
        <v>39721</v>
      </c>
      <c r="AZ167">
        <v>0.9</v>
      </c>
      <c r="BA167">
        <v>20081030</v>
      </c>
      <c r="BB167">
        <v>0.7</v>
      </c>
      <c r="BD167" s="3">
        <v>41394</v>
      </c>
      <c r="BE167">
        <v>-2.6</v>
      </c>
      <c r="BF167">
        <v>20130505</v>
      </c>
      <c r="BG167">
        <v>-1.3</v>
      </c>
      <c r="BN167" s="3">
        <v>39721</v>
      </c>
      <c r="BO167">
        <v>-6.8</v>
      </c>
      <c r="BP167">
        <v>20081104</v>
      </c>
      <c r="BQ167">
        <v>-7.2</v>
      </c>
      <c r="BS167" s="3">
        <v>39721</v>
      </c>
      <c r="BT167">
        <v>-3.5</v>
      </c>
      <c r="BU167">
        <v>20081109</v>
      </c>
      <c r="BV167">
        <v>-2.7</v>
      </c>
      <c r="BX167" s="3">
        <v>39721</v>
      </c>
      <c r="BY167">
        <v>7</v>
      </c>
      <c r="BZ167">
        <v>20080909</v>
      </c>
      <c r="CA167">
        <v>7</v>
      </c>
      <c r="CC167" s="3">
        <v>39721</v>
      </c>
      <c r="CD167">
        <v>-1</v>
      </c>
      <c r="CE167">
        <v>20081118</v>
      </c>
      <c r="CF167">
        <v>-1</v>
      </c>
      <c r="CH167" s="3">
        <v>39721</v>
      </c>
      <c r="CI167">
        <v>-0.4</v>
      </c>
      <c r="CJ167">
        <v>20081102</v>
      </c>
      <c r="CK167">
        <v>-1.1000000000000001</v>
      </c>
      <c r="CM167" s="3">
        <v>39721</v>
      </c>
      <c r="CN167">
        <v>-7.3</v>
      </c>
      <c r="CO167">
        <v>20081008</v>
      </c>
      <c r="CP167">
        <v>2.2000000000000002</v>
      </c>
    </row>
    <row r="168" spans="1:94" x14ac:dyDescent="0.25">
      <c r="A168" s="3">
        <v>41213</v>
      </c>
      <c r="B168">
        <v>-2422</v>
      </c>
      <c r="C168">
        <v>20121206</v>
      </c>
      <c r="D168">
        <v>-2088</v>
      </c>
      <c r="F168" s="3">
        <v>39752</v>
      </c>
      <c r="G168">
        <v>41.4</v>
      </c>
      <c r="H168">
        <v>20081103</v>
      </c>
      <c r="I168">
        <v>32.4</v>
      </c>
      <c r="P168" s="3">
        <v>41305</v>
      </c>
      <c r="Q168">
        <v>40.200000000000003</v>
      </c>
      <c r="R168">
        <v>20130131</v>
      </c>
      <c r="S168">
        <v>40.200000000000003</v>
      </c>
      <c r="U168" s="3">
        <v>40543</v>
      </c>
      <c r="V168">
        <v>-3</v>
      </c>
      <c r="W168">
        <v>20110131</v>
      </c>
      <c r="X168">
        <v>-3</v>
      </c>
      <c r="Z168" s="3">
        <v>42063</v>
      </c>
      <c r="AA168">
        <v>45.4</v>
      </c>
      <c r="AB168" t="s">
        <v>22</v>
      </c>
      <c r="AC168" t="s">
        <v>22</v>
      </c>
      <c r="AE168" s="3">
        <v>40543</v>
      </c>
      <c r="AF168">
        <v>3</v>
      </c>
      <c r="AG168">
        <v>20110131</v>
      </c>
      <c r="AH168">
        <v>6</v>
      </c>
      <c r="AJ168" s="3">
        <v>41581</v>
      </c>
      <c r="AK168">
        <v>120.5</v>
      </c>
      <c r="AL168" t="s">
        <v>22</v>
      </c>
      <c r="AM168" t="s">
        <v>22</v>
      </c>
      <c r="AO168" s="3">
        <v>39752</v>
      </c>
      <c r="AP168">
        <v>-0.5</v>
      </c>
      <c r="AQ168">
        <v>20081118</v>
      </c>
      <c r="AR168">
        <v>-0.5</v>
      </c>
      <c r="AY168" s="3">
        <v>39752</v>
      </c>
      <c r="AZ168">
        <v>0.6</v>
      </c>
      <c r="BA168">
        <v>20081127</v>
      </c>
      <c r="BB168">
        <v>0.6</v>
      </c>
      <c r="BD168" s="3">
        <v>41425</v>
      </c>
      <c r="BE168">
        <v>-1.2</v>
      </c>
      <c r="BF168">
        <v>20130602</v>
      </c>
      <c r="BG168">
        <v>-2.4</v>
      </c>
      <c r="BN168" s="3">
        <v>39752</v>
      </c>
      <c r="BO168">
        <v>-2</v>
      </c>
      <c r="BP168">
        <v>20081203</v>
      </c>
      <c r="BQ168">
        <v>-5.4</v>
      </c>
      <c r="BS168" s="3">
        <v>39752</v>
      </c>
      <c r="BT168">
        <v>2.5</v>
      </c>
      <c r="BU168">
        <v>20081209</v>
      </c>
      <c r="BV168">
        <v>1.3</v>
      </c>
      <c r="BX168" s="3">
        <v>39752</v>
      </c>
      <c r="BY168">
        <v>-11</v>
      </c>
      <c r="BZ168">
        <v>20081007</v>
      </c>
      <c r="CA168">
        <v>-11</v>
      </c>
      <c r="CC168" s="3">
        <v>39752</v>
      </c>
      <c r="CD168">
        <v>0.1</v>
      </c>
      <c r="CE168">
        <v>20081216</v>
      </c>
      <c r="CF168">
        <v>-0.1</v>
      </c>
      <c r="CH168" s="3">
        <v>39752</v>
      </c>
      <c r="CI168">
        <v>0.9</v>
      </c>
      <c r="CJ168">
        <v>20081201</v>
      </c>
      <c r="CK168">
        <v>0.7</v>
      </c>
      <c r="CM168" s="3">
        <v>39752</v>
      </c>
      <c r="CN168">
        <v>18.2</v>
      </c>
      <c r="CO168">
        <v>20081105</v>
      </c>
      <c r="CP168">
        <v>34.299999999999997</v>
      </c>
    </row>
    <row r="169" spans="1:94" x14ac:dyDescent="0.25">
      <c r="A169" s="3">
        <v>41243</v>
      </c>
      <c r="B169">
        <v>-3104</v>
      </c>
      <c r="C169">
        <v>20130107</v>
      </c>
      <c r="D169">
        <v>-2637</v>
      </c>
      <c r="F169" s="3">
        <v>39782</v>
      </c>
      <c r="G169">
        <v>33.9</v>
      </c>
      <c r="H169">
        <v>20081201</v>
      </c>
      <c r="I169">
        <v>35</v>
      </c>
      <c r="P169" s="3">
        <v>41333</v>
      </c>
      <c r="Q169">
        <v>45.6</v>
      </c>
      <c r="R169">
        <v>20130228</v>
      </c>
      <c r="S169">
        <v>45.6</v>
      </c>
      <c r="U169" s="3">
        <v>40574</v>
      </c>
      <c r="V169">
        <v>6</v>
      </c>
      <c r="W169">
        <v>20110207</v>
      </c>
      <c r="X169">
        <v>4</v>
      </c>
      <c r="Z169" s="3">
        <v>42094</v>
      </c>
      <c r="AA169">
        <v>46.3</v>
      </c>
      <c r="AB169" t="s">
        <v>22</v>
      </c>
      <c r="AC169" t="s">
        <v>22</v>
      </c>
      <c r="AE169" s="3">
        <v>40574</v>
      </c>
      <c r="AF169">
        <v>-2</v>
      </c>
      <c r="AG169">
        <v>20110207</v>
      </c>
      <c r="AH169">
        <v>-6</v>
      </c>
      <c r="AJ169" s="3">
        <v>41588</v>
      </c>
      <c r="AK169">
        <v>120</v>
      </c>
      <c r="AL169" t="s">
        <v>22</v>
      </c>
      <c r="AM169" t="s">
        <v>22</v>
      </c>
      <c r="AO169" s="3">
        <v>39782</v>
      </c>
      <c r="AP169">
        <v>-7.1</v>
      </c>
      <c r="AQ169">
        <v>20081221</v>
      </c>
      <c r="AR169">
        <v>-5.2</v>
      </c>
      <c r="AY169" s="3">
        <v>39782</v>
      </c>
      <c r="AZ169">
        <v>0.3</v>
      </c>
      <c r="BA169">
        <v>20081230</v>
      </c>
      <c r="BB169">
        <v>0.4</v>
      </c>
      <c r="BD169" s="3">
        <v>41455</v>
      </c>
      <c r="BE169">
        <v>-1.6</v>
      </c>
      <c r="BF169">
        <v>20130707</v>
      </c>
      <c r="BG169">
        <v>-1.8</v>
      </c>
      <c r="BN169" s="3">
        <v>39782</v>
      </c>
      <c r="BO169">
        <v>-8.6999999999999993</v>
      </c>
      <c r="BP169">
        <v>20090107</v>
      </c>
      <c r="BQ169">
        <v>-12.8</v>
      </c>
      <c r="BS169" s="3">
        <v>39782</v>
      </c>
      <c r="BT169">
        <v>3.4</v>
      </c>
      <c r="BU169">
        <v>20090113</v>
      </c>
      <c r="BV169">
        <v>1.3</v>
      </c>
      <c r="BX169" s="3">
        <v>39782</v>
      </c>
      <c r="BY169">
        <v>4.3</v>
      </c>
      <c r="BZ169">
        <v>20081111</v>
      </c>
      <c r="CA169">
        <v>4.3</v>
      </c>
      <c r="CC169" s="3">
        <v>39782</v>
      </c>
      <c r="CD169">
        <v>-0.23</v>
      </c>
      <c r="CE169">
        <v>20090127</v>
      </c>
      <c r="CF169">
        <v>-0.97</v>
      </c>
      <c r="CH169" s="3">
        <v>39782</v>
      </c>
      <c r="CI169">
        <v>0.3</v>
      </c>
      <c r="CJ169">
        <v>20090106</v>
      </c>
      <c r="CK169">
        <v>0.4</v>
      </c>
      <c r="CM169" s="3">
        <v>39782</v>
      </c>
      <c r="CN169">
        <v>-15.7</v>
      </c>
      <c r="CO169">
        <v>20081210</v>
      </c>
      <c r="CP169">
        <v>-15.6</v>
      </c>
    </row>
    <row r="170" spans="1:94" x14ac:dyDescent="0.25">
      <c r="A170" s="3">
        <v>41274</v>
      </c>
      <c r="B170">
        <v>-1659</v>
      </c>
      <c r="C170">
        <v>20130204</v>
      </c>
      <c r="D170">
        <v>-427</v>
      </c>
      <c r="F170" s="3">
        <v>39813</v>
      </c>
      <c r="G170">
        <v>21.8</v>
      </c>
      <c r="H170">
        <v>20090102</v>
      </c>
      <c r="I170">
        <v>34.4</v>
      </c>
      <c r="P170" s="3">
        <v>41364</v>
      </c>
      <c r="Q170">
        <v>44.4</v>
      </c>
      <c r="R170">
        <v>20130401</v>
      </c>
      <c r="S170">
        <v>44.4</v>
      </c>
      <c r="U170" s="3">
        <v>40602</v>
      </c>
      <c r="V170">
        <v>10</v>
      </c>
      <c r="W170">
        <v>20110307</v>
      </c>
      <c r="X170">
        <v>14</v>
      </c>
      <c r="Z170" s="3">
        <v>42124</v>
      </c>
      <c r="AA170">
        <v>48</v>
      </c>
      <c r="AB170" t="s">
        <v>22</v>
      </c>
      <c r="AC170" t="s">
        <v>22</v>
      </c>
      <c r="AE170" s="3">
        <v>40602</v>
      </c>
      <c r="AF170">
        <v>-1</v>
      </c>
      <c r="AG170">
        <v>20110307</v>
      </c>
      <c r="AH170">
        <v>-2</v>
      </c>
      <c r="AJ170" s="3">
        <v>41595</v>
      </c>
      <c r="AK170">
        <v>122.9</v>
      </c>
      <c r="AL170" t="s">
        <v>22</v>
      </c>
      <c r="AM170" t="s">
        <v>22</v>
      </c>
      <c r="AO170" s="3">
        <v>39813</v>
      </c>
      <c r="AP170">
        <v>3.3</v>
      </c>
      <c r="AQ170">
        <v>20090121</v>
      </c>
      <c r="AR170">
        <v>1.8</v>
      </c>
      <c r="AY170" s="3">
        <v>39813</v>
      </c>
      <c r="AZ170">
        <v>-0.1</v>
      </c>
      <c r="BA170">
        <v>20090129</v>
      </c>
      <c r="BB170">
        <v>-0.3</v>
      </c>
      <c r="BD170" s="3">
        <v>41486</v>
      </c>
      <c r="BE170">
        <v>-0.6</v>
      </c>
      <c r="BF170">
        <v>20130805</v>
      </c>
      <c r="BG170">
        <v>-1.1000000000000001</v>
      </c>
      <c r="BN170" s="3">
        <v>39813</v>
      </c>
      <c r="BO170">
        <v>-1</v>
      </c>
      <c r="BP170">
        <v>20090203</v>
      </c>
      <c r="BQ170">
        <v>-2.9</v>
      </c>
      <c r="BS170" s="3">
        <v>39813</v>
      </c>
      <c r="BT170">
        <v>5.7</v>
      </c>
      <c r="BU170">
        <v>20090210</v>
      </c>
      <c r="BV170">
        <v>6.4</v>
      </c>
      <c r="BX170" s="3">
        <v>39813</v>
      </c>
      <c r="BY170">
        <v>7.5</v>
      </c>
      <c r="BZ170">
        <v>20081209</v>
      </c>
      <c r="CA170">
        <v>7.5</v>
      </c>
      <c r="CC170" s="3">
        <v>39813</v>
      </c>
      <c r="CD170">
        <v>-1.07</v>
      </c>
      <c r="CE170">
        <v>20090217</v>
      </c>
      <c r="CF170">
        <v>-0.4</v>
      </c>
      <c r="CH170" s="3">
        <v>39813</v>
      </c>
      <c r="CI170">
        <v>4.0999999999999996</v>
      </c>
      <c r="CJ170">
        <v>20090203</v>
      </c>
      <c r="CK170">
        <v>3.8</v>
      </c>
      <c r="CM170" s="3">
        <v>39813</v>
      </c>
      <c r="CN170">
        <v>5.9</v>
      </c>
      <c r="CO170">
        <v>20090114</v>
      </c>
      <c r="CP170">
        <v>-1.2</v>
      </c>
    </row>
    <row r="171" spans="1:94" x14ac:dyDescent="0.25">
      <c r="A171" s="3">
        <v>41305</v>
      </c>
      <c r="B171">
        <v>-1850</v>
      </c>
      <c r="C171">
        <v>20130306</v>
      </c>
      <c r="D171">
        <v>-1057</v>
      </c>
      <c r="F171" s="3">
        <v>39844</v>
      </c>
      <c r="G171">
        <v>15.8</v>
      </c>
      <c r="H171">
        <v>20090202</v>
      </c>
      <c r="I171">
        <v>29.1</v>
      </c>
      <c r="P171" s="3">
        <v>41394</v>
      </c>
      <c r="Q171">
        <v>36.700000000000003</v>
      </c>
      <c r="R171">
        <v>20130430</v>
      </c>
      <c r="S171">
        <v>36.700000000000003</v>
      </c>
      <c r="U171" s="3">
        <v>40633</v>
      </c>
      <c r="V171">
        <v>7</v>
      </c>
      <c r="W171">
        <v>20110411</v>
      </c>
      <c r="X171">
        <v>9</v>
      </c>
      <c r="Z171" s="3">
        <v>42155</v>
      </c>
      <c r="AA171">
        <v>52.3</v>
      </c>
      <c r="AB171" t="s">
        <v>22</v>
      </c>
      <c r="AC171" t="s">
        <v>22</v>
      </c>
      <c r="AE171" s="3">
        <v>40633</v>
      </c>
      <c r="AF171">
        <v>8</v>
      </c>
      <c r="AG171">
        <v>20110411</v>
      </c>
      <c r="AH171">
        <v>9</v>
      </c>
      <c r="AJ171" s="3">
        <v>41602</v>
      </c>
      <c r="AK171">
        <v>118.8</v>
      </c>
      <c r="AL171" t="s">
        <v>22</v>
      </c>
      <c r="AM171" t="s">
        <v>22</v>
      </c>
      <c r="AO171" s="3">
        <v>39844</v>
      </c>
      <c r="AP171">
        <v>-1.6</v>
      </c>
      <c r="AQ171">
        <v>20090218</v>
      </c>
      <c r="AR171">
        <v>-1.1000000000000001</v>
      </c>
      <c r="AY171" s="3">
        <v>39844</v>
      </c>
      <c r="AZ171">
        <v>0.4</v>
      </c>
      <c r="BA171">
        <v>20090226</v>
      </c>
      <c r="BB171">
        <v>0.6</v>
      </c>
      <c r="BD171" s="3">
        <v>41517</v>
      </c>
      <c r="BE171">
        <v>-1.8</v>
      </c>
      <c r="BF171">
        <v>20130908</v>
      </c>
      <c r="BG171">
        <v>-2</v>
      </c>
      <c r="BN171" s="3">
        <v>39844</v>
      </c>
      <c r="BO171">
        <v>-5.9</v>
      </c>
      <c r="BP171">
        <v>20090304</v>
      </c>
      <c r="BQ171">
        <v>-3.7</v>
      </c>
      <c r="BS171" s="3">
        <v>39844</v>
      </c>
      <c r="BT171">
        <v>6.2</v>
      </c>
      <c r="BU171">
        <v>20090310</v>
      </c>
      <c r="BV171">
        <v>3.5</v>
      </c>
      <c r="BX171" s="3">
        <v>39844</v>
      </c>
      <c r="BY171">
        <v>-2.2000000000000002</v>
      </c>
      <c r="BZ171">
        <v>20090120</v>
      </c>
      <c r="CA171">
        <v>-2.2000000000000002</v>
      </c>
      <c r="CC171" s="3">
        <v>39844</v>
      </c>
      <c r="CD171">
        <v>-0.39</v>
      </c>
      <c r="CE171">
        <v>20090317</v>
      </c>
      <c r="CF171">
        <v>-0.2</v>
      </c>
      <c r="CH171" s="3">
        <v>39844</v>
      </c>
      <c r="CI171">
        <v>-0.3</v>
      </c>
      <c r="CJ171">
        <v>20090302</v>
      </c>
      <c r="CK171">
        <v>0.2</v>
      </c>
      <c r="CM171" s="3">
        <v>39844</v>
      </c>
      <c r="CN171">
        <v>0.6</v>
      </c>
      <c r="CO171">
        <v>20090211</v>
      </c>
      <c r="CP171">
        <v>1.2</v>
      </c>
    </row>
    <row r="172" spans="1:94" x14ac:dyDescent="0.25">
      <c r="A172" s="3">
        <v>41333</v>
      </c>
      <c r="B172">
        <v>-1079</v>
      </c>
      <c r="C172">
        <v>20130402</v>
      </c>
      <c r="D172">
        <v>-178</v>
      </c>
      <c r="F172" s="3">
        <v>39872</v>
      </c>
      <c r="G172">
        <v>8.3000000000000007</v>
      </c>
      <c r="H172">
        <v>20090302</v>
      </c>
      <c r="I172">
        <v>19.7</v>
      </c>
      <c r="P172" s="3">
        <v>41425</v>
      </c>
      <c r="Q172">
        <v>43.8</v>
      </c>
      <c r="R172">
        <v>20130602</v>
      </c>
      <c r="S172">
        <v>43.8</v>
      </c>
      <c r="U172" s="3">
        <v>40663</v>
      </c>
      <c r="V172">
        <v>6</v>
      </c>
      <c r="W172">
        <v>20110508</v>
      </c>
      <c r="X172">
        <v>7</v>
      </c>
      <c r="Z172" s="3">
        <v>42185</v>
      </c>
      <c r="AA172">
        <v>44.2</v>
      </c>
      <c r="AB172" t="s">
        <v>22</v>
      </c>
      <c r="AC172" t="s">
        <v>22</v>
      </c>
      <c r="AE172" s="3">
        <v>40663</v>
      </c>
      <c r="AF172">
        <v>4</v>
      </c>
      <c r="AG172">
        <v>20110508</v>
      </c>
      <c r="AH172">
        <v>5</v>
      </c>
      <c r="AJ172" s="3">
        <v>41609</v>
      </c>
      <c r="AK172">
        <v>120.1</v>
      </c>
      <c r="AL172" t="s">
        <v>22</v>
      </c>
      <c r="AM172" t="s">
        <v>22</v>
      </c>
      <c r="AO172" s="3">
        <v>39872</v>
      </c>
      <c r="AP172">
        <v>-2.8</v>
      </c>
      <c r="AQ172">
        <v>20090318</v>
      </c>
      <c r="AR172">
        <v>-3.5</v>
      </c>
      <c r="AY172" s="3">
        <v>39872</v>
      </c>
      <c r="AZ172">
        <v>0</v>
      </c>
      <c r="BA172">
        <v>20090330</v>
      </c>
      <c r="BB172">
        <v>0</v>
      </c>
      <c r="BD172" s="3">
        <v>41547</v>
      </c>
      <c r="BE172">
        <v>0.5</v>
      </c>
      <c r="BF172">
        <v>20131007</v>
      </c>
      <c r="BG172">
        <v>0.2</v>
      </c>
      <c r="BN172" s="3">
        <v>39872</v>
      </c>
      <c r="BO172">
        <v>11.1</v>
      </c>
      <c r="BP172">
        <v>20090331</v>
      </c>
      <c r="BQ172">
        <v>7.8</v>
      </c>
      <c r="BS172" s="3">
        <v>39872</v>
      </c>
      <c r="BT172">
        <v>2.1</v>
      </c>
      <c r="BU172">
        <v>20090407</v>
      </c>
      <c r="BV172">
        <v>0.4</v>
      </c>
      <c r="BX172" s="3">
        <v>39872</v>
      </c>
      <c r="BY172">
        <v>-4.5999999999999996</v>
      </c>
      <c r="BZ172">
        <v>20090210</v>
      </c>
      <c r="CA172">
        <v>-4.5999999999999996</v>
      </c>
      <c r="CC172" s="3">
        <v>39872</v>
      </c>
      <c r="CD172">
        <v>-0.3</v>
      </c>
      <c r="CE172">
        <v>20090414</v>
      </c>
      <c r="CF172">
        <v>-0.3</v>
      </c>
      <c r="CH172" s="3">
        <v>39872</v>
      </c>
      <c r="CI172">
        <v>-1.3</v>
      </c>
      <c r="CJ172">
        <v>20090331</v>
      </c>
      <c r="CK172">
        <v>-2</v>
      </c>
      <c r="CM172" s="3">
        <v>39872</v>
      </c>
      <c r="CN172">
        <v>17.3</v>
      </c>
      <c r="CO172">
        <v>20090311</v>
      </c>
      <c r="CP172">
        <v>1.8</v>
      </c>
    </row>
    <row r="173" spans="1:94" x14ac:dyDescent="0.25">
      <c r="A173" s="3">
        <v>41364</v>
      </c>
      <c r="B173">
        <v>-791</v>
      </c>
      <c r="C173">
        <v>20130506</v>
      </c>
      <c r="D173">
        <v>307</v>
      </c>
      <c r="F173" s="3">
        <v>39903</v>
      </c>
      <c r="G173">
        <v>-0.2</v>
      </c>
      <c r="H173">
        <v>20090401</v>
      </c>
      <c r="I173">
        <v>7.2</v>
      </c>
      <c r="P173" s="3">
        <v>41455</v>
      </c>
      <c r="Q173">
        <v>49.6</v>
      </c>
      <c r="R173">
        <v>20130630</v>
      </c>
      <c r="S173">
        <v>49.6</v>
      </c>
      <c r="U173" s="3">
        <v>40694</v>
      </c>
      <c r="V173">
        <v>7</v>
      </c>
      <c r="W173">
        <v>20110613</v>
      </c>
      <c r="X173">
        <v>6</v>
      </c>
      <c r="Z173" s="3">
        <v>42216</v>
      </c>
      <c r="AA173">
        <v>50.4</v>
      </c>
      <c r="AB173" t="s">
        <v>22</v>
      </c>
      <c r="AC173" t="s">
        <v>22</v>
      </c>
      <c r="AE173" s="3">
        <v>40694</v>
      </c>
      <c r="AF173">
        <v>1</v>
      </c>
      <c r="AG173">
        <v>20110613</v>
      </c>
      <c r="AH173">
        <v>1</v>
      </c>
      <c r="AJ173" s="3">
        <v>41616</v>
      </c>
      <c r="AK173">
        <v>114.6</v>
      </c>
      <c r="AL173" t="s">
        <v>22</v>
      </c>
      <c r="AM173" t="s">
        <v>22</v>
      </c>
      <c r="AO173" s="3">
        <v>39903</v>
      </c>
      <c r="AP173">
        <v>-3</v>
      </c>
      <c r="AQ173">
        <v>20090422</v>
      </c>
      <c r="AR173">
        <v>-3.2</v>
      </c>
      <c r="AY173" s="3">
        <v>39903</v>
      </c>
      <c r="AZ173">
        <v>0</v>
      </c>
      <c r="BA173">
        <v>20090429</v>
      </c>
      <c r="BB173">
        <v>0.1</v>
      </c>
      <c r="BD173" s="3">
        <v>41578</v>
      </c>
      <c r="BE173">
        <v>1</v>
      </c>
      <c r="BF173">
        <v>20131103</v>
      </c>
      <c r="BG173">
        <v>-0.1</v>
      </c>
      <c r="BN173" s="3">
        <v>39903</v>
      </c>
      <c r="BO173">
        <v>0.6</v>
      </c>
      <c r="BP173">
        <v>20090504</v>
      </c>
      <c r="BQ173">
        <v>3.5</v>
      </c>
      <c r="BS173" s="3">
        <v>39903</v>
      </c>
      <c r="BT173">
        <v>7.4</v>
      </c>
      <c r="BU173">
        <v>20090511</v>
      </c>
      <c r="BV173">
        <v>4.9000000000000004</v>
      </c>
      <c r="BX173" s="3">
        <v>39903</v>
      </c>
      <c r="BY173">
        <v>-0.2</v>
      </c>
      <c r="BZ173">
        <v>20090310</v>
      </c>
      <c r="CA173">
        <v>-0.2</v>
      </c>
      <c r="CC173" s="3">
        <v>39903</v>
      </c>
      <c r="CD173">
        <v>-0.08</v>
      </c>
      <c r="CE173">
        <v>20090526</v>
      </c>
      <c r="CF173">
        <v>0.3</v>
      </c>
      <c r="CH173" s="3">
        <v>39903</v>
      </c>
      <c r="CI173">
        <v>2.6</v>
      </c>
      <c r="CJ173">
        <v>20090505</v>
      </c>
      <c r="CK173">
        <v>2.2000000000000002</v>
      </c>
      <c r="CM173" s="3">
        <v>39903</v>
      </c>
      <c r="CN173">
        <v>-26.1</v>
      </c>
      <c r="CO173">
        <v>20090408</v>
      </c>
      <c r="CP173">
        <v>-34.700000000000003</v>
      </c>
    </row>
    <row r="174" spans="1:94" x14ac:dyDescent="0.25">
      <c r="A174" s="3">
        <v>41394</v>
      </c>
      <c r="B174">
        <v>-735</v>
      </c>
      <c r="C174">
        <v>20130605</v>
      </c>
      <c r="D174">
        <v>28</v>
      </c>
      <c r="F174" s="3">
        <v>39933</v>
      </c>
      <c r="G174">
        <v>-14.8</v>
      </c>
      <c r="H174">
        <v>20090501</v>
      </c>
      <c r="I174">
        <v>-16.8</v>
      </c>
      <c r="P174" s="3">
        <v>41486</v>
      </c>
      <c r="Q174">
        <v>42</v>
      </c>
      <c r="R174">
        <v>20130731</v>
      </c>
      <c r="S174">
        <v>42</v>
      </c>
      <c r="U174" s="3">
        <v>40724</v>
      </c>
      <c r="V174">
        <v>3</v>
      </c>
      <c r="W174">
        <v>20110711</v>
      </c>
      <c r="X174">
        <v>0</v>
      </c>
      <c r="Z174" s="3">
        <v>42247</v>
      </c>
      <c r="AA174">
        <v>51.7</v>
      </c>
      <c r="AB174" t="s">
        <v>22</v>
      </c>
      <c r="AC174" t="s">
        <v>22</v>
      </c>
      <c r="AE174" s="3">
        <v>40724</v>
      </c>
      <c r="AF174">
        <v>2</v>
      </c>
      <c r="AG174">
        <v>20110711</v>
      </c>
      <c r="AH174">
        <v>2</v>
      </c>
      <c r="AJ174" s="3">
        <v>41623</v>
      </c>
      <c r="AK174">
        <v>111.8</v>
      </c>
      <c r="AL174" t="s">
        <v>22</v>
      </c>
      <c r="AM174" t="s">
        <v>22</v>
      </c>
      <c r="AO174" s="3">
        <v>39933</v>
      </c>
      <c r="AP174">
        <v>1.2</v>
      </c>
      <c r="AQ174">
        <v>20090520</v>
      </c>
      <c r="AR174">
        <v>0.9</v>
      </c>
      <c r="AY174" s="3">
        <v>39933</v>
      </c>
      <c r="AZ174">
        <v>0.1</v>
      </c>
      <c r="BA174">
        <v>20090528</v>
      </c>
      <c r="BB174">
        <v>0.1</v>
      </c>
      <c r="BD174" s="3">
        <v>41608</v>
      </c>
      <c r="BE174">
        <v>-0.3</v>
      </c>
      <c r="BF174">
        <v>20131208</v>
      </c>
      <c r="BG174">
        <v>-0.8</v>
      </c>
      <c r="BN174" s="3">
        <v>39933</v>
      </c>
      <c r="BO174">
        <v>11.7</v>
      </c>
      <c r="BP174">
        <v>20090601</v>
      </c>
      <c r="BQ174">
        <v>5.0999999999999996</v>
      </c>
      <c r="BS174" s="3">
        <v>39933</v>
      </c>
      <c r="BT174">
        <v>1.2</v>
      </c>
      <c r="BU174">
        <v>20090609</v>
      </c>
      <c r="BV174">
        <v>0.9</v>
      </c>
      <c r="BX174" s="3">
        <v>39933</v>
      </c>
      <c r="BY174">
        <v>8.3000000000000007</v>
      </c>
      <c r="BZ174">
        <v>20090407</v>
      </c>
      <c r="CA174">
        <v>8.3000000000000007</v>
      </c>
      <c r="CC174" s="3">
        <v>39933</v>
      </c>
      <c r="CD174">
        <v>-0.46</v>
      </c>
      <c r="CE174">
        <v>20090616</v>
      </c>
      <c r="CF174">
        <v>0.7</v>
      </c>
      <c r="CH174" s="3">
        <v>39933</v>
      </c>
      <c r="CI174">
        <v>0.2</v>
      </c>
      <c r="CJ174">
        <v>20090531</v>
      </c>
      <c r="CK174">
        <v>0.3</v>
      </c>
      <c r="CM174" s="3">
        <v>39933</v>
      </c>
      <c r="CN174">
        <v>23.2</v>
      </c>
      <c r="CO174">
        <v>20090506</v>
      </c>
      <c r="CP174">
        <v>27.3</v>
      </c>
    </row>
    <row r="175" spans="1:94" x14ac:dyDescent="0.25">
      <c r="A175" s="3">
        <v>41425</v>
      </c>
      <c r="B175">
        <v>-561</v>
      </c>
      <c r="C175">
        <v>20130702</v>
      </c>
      <c r="D175">
        <v>670</v>
      </c>
      <c r="F175" s="3">
        <v>39964</v>
      </c>
      <c r="G175">
        <v>-25.5</v>
      </c>
      <c r="H175">
        <v>20090601</v>
      </c>
      <c r="I175">
        <v>-23.3</v>
      </c>
      <c r="P175" s="3">
        <v>41517</v>
      </c>
      <c r="Q175">
        <v>46.4</v>
      </c>
      <c r="R175">
        <v>20130901</v>
      </c>
      <c r="S175">
        <v>46.4</v>
      </c>
      <c r="U175" s="3">
        <v>40755</v>
      </c>
      <c r="V175">
        <v>1</v>
      </c>
      <c r="W175">
        <v>20110808</v>
      </c>
      <c r="X175">
        <v>2</v>
      </c>
      <c r="Z175" s="3">
        <v>42277</v>
      </c>
      <c r="AA175">
        <v>52.1</v>
      </c>
      <c r="AB175" t="s">
        <v>22</v>
      </c>
      <c r="AC175" t="s">
        <v>22</v>
      </c>
      <c r="AE175" s="3">
        <v>40755</v>
      </c>
      <c r="AF175">
        <v>0</v>
      </c>
      <c r="AG175">
        <v>20110808</v>
      </c>
      <c r="AH175">
        <v>-1</v>
      </c>
      <c r="AJ175" s="3">
        <v>41644</v>
      </c>
      <c r="AK175">
        <v>116.4</v>
      </c>
      <c r="AL175" t="s">
        <v>22</v>
      </c>
      <c r="AM175" t="s">
        <v>22</v>
      </c>
      <c r="AO175" s="3">
        <v>39964</v>
      </c>
      <c r="AP175">
        <v>5.7</v>
      </c>
      <c r="AQ175">
        <v>20090621</v>
      </c>
      <c r="AR175">
        <v>5.4</v>
      </c>
      <c r="AY175" s="3">
        <v>39964</v>
      </c>
      <c r="AZ175">
        <v>-0.1</v>
      </c>
      <c r="BA175">
        <v>20090629</v>
      </c>
      <c r="BB175">
        <v>-0.1</v>
      </c>
      <c r="BD175" s="3">
        <v>41639</v>
      </c>
      <c r="BE175">
        <v>-0.8</v>
      </c>
      <c r="BF175">
        <v>20140112</v>
      </c>
      <c r="BG175">
        <v>-0.7</v>
      </c>
      <c r="BN175" s="3">
        <v>39964</v>
      </c>
      <c r="BO175">
        <v>-10.1</v>
      </c>
      <c r="BP175">
        <v>20090630</v>
      </c>
      <c r="BQ175">
        <v>-12.5</v>
      </c>
      <c r="BS175" s="3">
        <v>39964</v>
      </c>
      <c r="BT175">
        <v>-1.1000000000000001</v>
      </c>
      <c r="BU175">
        <v>20090707</v>
      </c>
      <c r="BV175">
        <v>2.2000000000000002</v>
      </c>
      <c r="BX175" s="3">
        <v>39964</v>
      </c>
      <c r="BY175">
        <v>-4.3</v>
      </c>
      <c r="BZ175">
        <v>20090519</v>
      </c>
      <c r="CA175">
        <v>-4.3</v>
      </c>
      <c r="CC175" s="3">
        <v>39964</v>
      </c>
      <c r="CD175">
        <v>-0.04</v>
      </c>
      <c r="CE175">
        <v>20090714</v>
      </c>
      <c r="CF175">
        <v>-0.2</v>
      </c>
      <c r="CH175" s="3">
        <v>39964</v>
      </c>
      <c r="CI175">
        <v>1</v>
      </c>
      <c r="CJ175">
        <v>20090630</v>
      </c>
      <c r="CK175">
        <v>1</v>
      </c>
      <c r="CM175" s="3">
        <v>39964</v>
      </c>
      <c r="CN175">
        <v>-22.9</v>
      </c>
      <c r="CO175">
        <v>20090610</v>
      </c>
      <c r="CP175">
        <v>-1.7</v>
      </c>
    </row>
    <row r="176" spans="1:94" x14ac:dyDescent="0.25">
      <c r="A176" s="3">
        <v>41455</v>
      </c>
      <c r="B176">
        <v>-475</v>
      </c>
      <c r="C176">
        <v>20130805</v>
      </c>
      <c r="D176">
        <v>602</v>
      </c>
      <c r="F176" s="3">
        <v>39994</v>
      </c>
      <c r="G176">
        <v>-28.4</v>
      </c>
      <c r="H176">
        <v>20090701</v>
      </c>
      <c r="I176">
        <v>-29.3</v>
      </c>
      <c r="P176" s="3">
        <v>41547</v>
      </c>
      <c r="Q176">
        <v>51.7</v>
      </c>
      <c r="R176">
        <v>20130930</v>
      </c>
      <c r="S176">
        <v>51.7</v>
      </c>
      <c r="U176" s="3">
        <v>40786</v>
      </c>
      <c r="V176">
        <v>-7</v>
      </c>
      <c r="W176">
        <v>20110912</v>
      </c>
      <c r="X176">
        <v>-8</v>
      </c>
      <c r="Z176" s="3">
        <v>42308</v>
      </c>
      <c r="AA176">
        <v>50.2</v>
      </c>
      <c r="AB176" t="s">
        <v>22</v>
      </c>
      <c r="AC176" t="s">
        <v>22</v>
      </c>
      <c r="AE176" s="3">
        <v>40786</v>
      </c>
      <c r="AF176">
        <v>-2</v>
      </c>
      <c r="AG176">
        <v>20110912</v>
      </c>
      <c r="AH176">
        <v>-3</v>
      </c>
      <c r="AJ176" s="3">
        <v>41651</v>
      </c>
      <c r="AK176">
        <v>117.5</v>
      </c>
      <c r="AL176" t="s">
        <v>22</v>
      </c>
      <c r="AM176" t="s">
        <v>22</v>
      </c>
      <c r="AO176" s="3">
        <v>39994</v>
      </c>
      <c r="AP176">
        <v>6.9</v>
      </c>
      <c r="AQ176">
        <v>20090720</v>
      </c>
      <c r="AR176">
        <v>5.7</v>
      </c>
      <c r="AY176" s="3">
        <v>39994</v>
      </c>
      <c r="AZ176">
        <v>0.1</v>
      </c>
      <c r="BA176">
        <v>20090730</v>
      </c>
      <c r="BB176">
        <v>0.1</v>
      </c>
      <c r="BD176" s="3">
        <v>41670</v>
      </c>
      <c r="BE176">
        <v>-1.6</v>
      </c>
      <c r="BF176">
        <v>20140202</v>
      </c>
      <c r="BG176">
        <v>-0.3</v>
      </c>
      <c r="BN176" s="3">
        <v>39994</v>
      </c>
      <c r="BO176">
        <v>10.9</v>
      </c>
      <c r="BP176">
        <v>20090729</v>
      </c>
      <c r="BQ176">
        <v>9.3000000000000007</v>
      </c>
      <c r="BS176" s="3">
        <v>39994</v>
      </c>
      <c r="BT176">
        <v>0.5</v>
      </c>
      <c r="BU176">
        <v>20090809</v>
      </c>
      <c r="BV176">
        <v>1.1000000000000001</v>
      </c>
      <c r="BX176" s="3">
        <v>39994</v>
      </c>
      <c r="BY176">
        <v>12.7</v>
      </c>
      <c r="BZ176">
        <v>20090609</v>
      </c>
      <c r="CA176">
        <v>12.7</v>
      </c>
      <c r="CC176" s="3">
        <v>39994</v>
      </c>
      <c r="CD176">
        <v>0.06</v>
      </c>
      <c r="CE176">
        <v>20090818</v>
      </c>
      <c r="CF176">
        <v>0.7</v>
      </c>
      <c r="CH176" s="3">
        <v>39994</v>
      </c>
      <c r="CI176">
        <v>-0.5</v>
      </c>
      <c r="CJ176">
        <v>20090803</v>
      </c>
      <c r="CK176">
        <v>-1.4</v>
      </c>
      <c r="CM176" s="3">
        <v>39994</v>
      </c>
      <c r="CN176">
        <v>-15.1</v>
      </c>
      <c r="CO176">
        <v>20090708</v>
      </c>
      <c r="CP176">
        <v>-21.4</v>
      </c>
    </row>
    <row r="177" spans="1:94" x14ac:dyDescent="0.25">
      <c r="A177" s="3">
        <v>41486</v>
      </c>
      <c r="B177">
        <v>-1782</v>
      </c>
      <c r="C177">
        <v>20130904</v>
      </c>
      <c r="D177">
        <v>-765</v>
      </c>
      <c r="F177" s="3">
        <v>40025</v>
      </c>
      <c r="G177">
        <v>-32.799999999999997</v>
      </c>
      <c r="H177">
        <v>20090804</v>
      </c>
      <c r="I177">
        <v>-31.8</v>
      </c>
      <c r="P177" s="3">
        <v>41578</v>
      </c>
      <c r="Q177">
        <v>53.2</v>
      </c>
      <c r="R177">
        <v>20131031</v>
      </c>
      <c r="S177">
        <v>53.2</v>
      </c>
      <c r="U177" s="3">
        <v>40816</v>
      </c>
      <c r="V177">
        <v>-1</v>
      </c>
      <c r="W177">
        <v>20111010</v>
      </c>
      <c r="X177">
        <v>-2</v>
      </c>
      <c r="Z177" s="3">
        <v>42338</v>
      </c>
      <c r="AA177">
        <v>52.5</v>
      </c>
      <c r="AB177" t="s">
        <v>22</v>
      </c>
      <c r="AC177" t="s">
        <v>22</v>
      </c>
      <c r="AE177" s="3">
        <v>40816</v>
      </c>
      <c r="AF177">
        <v>2</v>
      </c>
      <c r="AG177">
        <v>20111010</v>
      </c>
      <c r="AH177">
        <v>2</v>
      </c>
      <c r="AJ177" s="3">
        <v>41658</v>
      </c>
      <c r="AK177">
        <v>116.3</v>
      </c>
      <c r="AL177" t="s">
        <v>22</v>
      </c>
      <c r="AM177" t="s">
        <v>22</v>
      </c>
      <c r="AO177" s="3">
        <v>40025</v>
      </c>
      <c r="AP177">
        <v>-5.7</v>
      </c>
      <c r="AQ177">
        <v>20090823</v>
      </c>
      <c r="AR177">
        <v>-6.9</v>
      </c>
      <c r="AY177" s="3">
        <v>40025</v>
      </c>
      <c r="AZ177">
        <v>0.1</v>
      </c>
      <c r="BA177">
        <v>20090830</v>
      </c>
      <c r="BB177">
        <v>0.2</v>
      </c>
      <c r="BD177" s="3">
        <v>41698</v>
      </c>
      <c r="BE177">
        <v>4.5999999999999996</v>
      </c>
      <c r="BF177">
        <v>20140302</v>
      </c>
      <c r="BG177">
        <v>5.0999999999999996</v>
      </c>
      <c r="BN177" s="3">
        <v>40025</v>
      </c>
      <c r="BO177">
        <v>7.9</v>
      </c>
      <c r="BP177">
        <v>20090831</v>
      </c>
      <c r="BQ177">
        <v>7.7</v>
      </c>
      <c r="BS177" s="3">
        <v>40025</v>
      </c>
      <c r="BT177">
        <v>-2.8</v>
      </c>
      <c r="BU177">
        <v>20090908</v>
      </c>
      <c r="BV177">
        <v>-2</v>
      </c>
      <c r="BX177" s="3">
        <v>40025</v>
      </c>
      <c r="BY177">
        <v>9.3000000000000007</v>
      </c>
      <c r="BZ177">
        <v>20090707</v>
      </c>
      <c r="CA177">
        <v>9.3000000000000007</v>
      </c>
      <c r="CC177" s="3">
        <v>40025</v>
      </c>
      <c r="CD177">
        <v>0.4</v>
      </c>
      <c r="CE177">
        <v>20090915</v>
      </c>
      <c r="CF177">
        <v>1.1000000000000001</v>
      </c>
      <c r="CH177" s="3">
        <v>40025</v>
      </c>
      <c r="CI177">
        <v>-1.2</v>
      </c>
      <c r="CJ177">
        <v>20090908</v>
      </c>
      <c r="CK177">
        <v>-1</v>
      </c>
      <c r="CM177" s="3">
        <v>40025</v>
      </c>
      <c r="CN177">
        <v>36.299999999999997</v>
      </c>
      <c r="CO177">
        <v>20090805</v>
      </c>
      <c r="CP177">
        <v>32.200000000000003</v>
      </c>
    </row>
    <row r="178" spans="1:94" x14ac:dyDescent="0.25">
      <c r="A178" s="3">
        <v>41517</v>
      </c>
      <c r="B178">
        <v>-1285</v>
      </c>
      <c r="C178">
        <v>20131001</v>
      </c>
      <c r="D178">
        <v>-815</v>
      </c>
      <c r="F178" s="3">
        <v>40056</v>
      </c>
      <c r="G178">
        <v>-32.1</v>
      </c>
      <c r="H178">
        <v>20090901</v>
      </c>
      <c r="I178">
        <v>-31.8</v>
      </c>
      <c r="P178" s="3">
        <v>41608</v>
      </c>
      <c r="Q178">
        <v>47.7</v>
      </c>
      <c r="R178">
        <v>20131201</v>
      </c>
      <c r="S178">
        <v>47.7</v>
      </c>
      <c r="U178" s="3">
        <v>40847</v>
      </c>
      <c r="V178">
        <v>3</v>
      </c>
      <c r="W178">
        <v>20111107</v>
      </c>
      <c r="X178">
        <v>2</v>
      </c>
      <c r="Z178" s="3">
        <v>42369</v>
      </c>
      <c r="AA178">
        <v>51.9</v>
      </c>
      <c r="AB178" t="s">
        <v>22</v>
      </c>
      <c r="AC178" t="s">
        <v>22</v>
      </c>
      <c r="AE178" s="3">
        <v>40847</v>
      </c>
      <c r="AF178">
        <v>1</v>
      </c>
      <c r="AG178">
        <v>20111107</v>
      </c>
      <c r="AH178">
        <v>-1</v>
      </c>
      <c r="AJ178" s="3">
        <v>41665</v>
      </c>
      <c r="AK178">
        <v>116.4</v>
      </c>
      <c r="AL178" t="s">
        <v>22</v>
      </c>
      <c r="AM178" t="s">
        <v>22</v>
      </c>
      <c r="AO178" s="3">
        <v>40056</v>
      </c>
      <c r="AP178">
        <v>-0.8</v>
      </c>
      <c r="AQ178">
        <v>20090920</v>
      </c>
      <c r="AR178">
        <v>0.3</v>
      </c>
      <c r="AY178" s="3">
        <v>40056</v>
      </c>
      <c r="AZ178">
        <v>0.2</v>
      </c>
      <c r="BA178">
        <v>20090929</v>
      </c>
      <c r="BB178">
        <v>0.1</v>
      </c>
      <c r="BD178" s="3">
        <v>41729</v>
      </c>
      <c r="BE178">
        <v>1.6</v>
      </c>
      <c r="BF178">
        <v>20140406</v>
      </c>
      <c r="BG178">
        <v>1.4</v>
      </c>
      <c r="BN178" s="3">
        <v>40056</v>
      </c>
      <c r="BO178">
        <v>-1.3</v>
      </c>
      <c r="BP178">
        <v>20090929</v>
      </c>
      <c r="BQ178">
        <v>-0.1</v>
      </c>
      <c r="BS178" s="3">
        <v>40056</v>
      </c>
      <c r="BT178">
        <v>-2.4</v>
      </c>
      <c r="BU178">
        <v>20091006</v>
      </c>
      <c r="BV178">
        <v>-0.6</v>
      </c>
      <c r="BX178" s="3">
        <v>40056</v>
      </c>
      <c r="BY178">
        <v>3.7</v>
      </c>
      <c r="BZ178">
        <v>20090811</v>
      </c>
      <c r="CA178">
        <v>3.7</v>
      </c>
      <c r="CC178" s="3">
        <v>40056</v>
      </c>
      <c r="CD178">
        <v>0.33</v>
      </c>
      <c r="CE178">
        <v>20091020</v>
      </c>
      <c r="CF178">
        <v>1.1000000000000001</v>
      </c>
      <c r="CH178" s="3">
        <v>40056</v>
      </c>
      <c r="CI178">
        <v>0.3</v>
      </c>
      <c r="CJ178">
        <v>20090929</v>
      </c>
      <c r="CK178">
        <v>0.9</v>
      </c>
      <c r="CM178" s="3">
        <v>40056</v>
      </c>
      <c r="CN178">
        <v>-17.7</v>
      </c>
      <c r="CO178">
        <v>20090909</v>
      </c>
      <c r="CP178">
        <v>-27.1</v>
      </c>
    </row>
    <row r="179" spans="1:94" x14ac:dyDescent="0.25">
      <c r="A179" s="3">
        <v>41547</v>
      </c>
      <c r="B179">
        <v>-830</v>
      </c>
      <c r="C179">
        <v>20131105</v>
      </c>
      <c r="D179">
        <v>-284</v>
      </c>
      <c r="F179" s="3">
        <v>40086</v>
      </c>
      <c r="G179">
        <v>-32.299999999999997</v>
      </c>
      <c r="H179">
        <v>20091001</v>
      </c>
      <c r="I179">
        <v>-32.299999999999997</v>
      </c>
      <c r="P179" s="3">
        <v>41639</v>
      </c>
      <c r="Q179">
        <v>47.6</v>
      </c>
      <c r="R179">
        <v>20140101</v>
      </c>
      <c r="S179">
        <v>47.6</v>
      </c>
      <c r="U179" s="3">
        <v>40877</v>
      </c>
      <c r="V179">
        <v>4</v>
      </c>
      <c r="W179">
        <v>20111212</v>
      </c>
      <c r="X179">
        <v>2</v>
      </c>
      <c r="Z179" s="3">
        <v>42400</v>
      </c>
      <c r="AA179">
        <v>51.5</v>
      </c>
      <c r="AB179" t="s">
        <v>22</v>
      </c>
      <c r="AC179" t="s">
        <v>22</v>
      </c>
      <c r="AE179" s="3">
        <v>40877</v>
      </c>
      <c r="AF179">
        <v>1</v>
      </c>
      <c r="AG179">
        <v>20111212</v>
      </c>
      <c r="AH179">
        <v>1</v>
      </c>
      <c r="AJ179" s="3">
        <v>41672</v>
      </c>
      <c r="AK179">
        <v>115.2</v>
      </c>
      <c r="AL179" t="s">
        <v>22</v>
      </c>
      <c r="AM179" t="s">
        <v>22</v>
      </c>
      <c r="AO179" s="3">
        <v>40086</v>
      </c>
      <c r="AP179">
        <v>3.4</v>
      </c>
      <c r="AQ179">
        <v>20091020</v>
      </c>
      <c r="AR179">
        <v>2.9</v>
      </c>
      <c r="AY179" s="3">
        <v>40086</v>
      </c>
      <c r="AZ179">
        <v>0</v>
      </c>
      <c r="BA179">
        <v>20091029</v>
      </c>
      <c r="BB179">
        <v>-0.2</v>
      </c>
      <c r="BD179" s="3">
        <v>41759</v>
      </c>
      <c r="BE179">
        <v>2.2000000000000002</v>
      </c>
      <c r="BF179">
        <v>20140504</v>
      </c>
      <c r="BG179">
        <v>2.2000000000000002</v>
      </c>
      <c r="BN179" s="3">
        <v>40086</v>
      </c>
      <c r="BO179">
        <v>8.3000000000000007</v>
      </c>
      <c r="BP179">
        <v>20091103</v>
      </c>
      <c r="BQ179">
        <v>2.7</v>
      </c>
      <c r="BS179" s="3">
        <v>40086</v>
      </c>
      <c r="BT179">
        <v>1.4</v>
      </c>
      <c r="BU179">
        <v>20091108</v>
      </c>
      <c r="BV179">
        <v>5.0999999999999996</v>
      </c>
      <c r="BX179" s="3">
        <v>40086</v>
      </c>
      <c r="BY179">
        <v>5.2</v>
      </c>
      <c r="BZ179">
        <v>20090908</v>
      </c>
      <c r="CA179">
        <v>5.2</v>
      </c>
      <c r="CC179" s="3">
        <v>40086</v>
      </c>
      <c r="CD179">
        <v>0.33</v>
      </c>
      <c r="CE179">
        <v>20091117</v>
      </c>
      <c r="CF179">
        <v>0.9</v>
      </c>
      <c r="CH179" s="3">
        <v>40086</v>
      </c>
      <c r="CI179">
        <v>0</v>
      </c>
      <c r="CJ179">
        <v>20091103</v>
      </c>
      <c r="CK179">
        <v>-0.2</v>
      </c>
      <c r="CM179" s="3">
        <v>40086</v>
      </c>
      <c r="CN179">
        <v>27.4</v>
      </c>
      <c r="CO179">
        <v>20091007</v>
      </c>
      <c r="CP179">
        <v>40.6</v>
      </c>
    </row>
    <row r="180" spans="1:94" x14ac:dyDescent="0.25">
      <c r="A180" s="3">
        <v>41578</v>
      </c>
      <c r="B180">
        <v>-804</v>
      </c>
      <c r="C180">
        <v>20131204</v>
      </c>
      <c r="D180">
        <v>-529</v>
      </c>
      <c r="F180" s="3">
        <v>40117</v>
      </c>
      <c r="G180">
        <v>-29.4</v>
      </c>
      <c r="H180">
        <v>20091102</v>
      </c>
      <c r="I180">
        <v>-31.1</v>
      </c>
      <c r="P180" s="3">
        <v>41670</v>
      </c>
      <c r="Q180">
        <v>46.7</v>
      </c>
      <c r="R180">
        <v>20140202</v>
      </c>
      <c r="S180">
        <v>46.7</v>
      </c>
      <c r="U180" s="3">
        <v>40908</v>
      </c>
      <c r="V180">
        <v>2</v>
      </c>
      <c r="W180">
        <v>20120130</v>
      </c>
      <c r="X180">
        <v>3</v>
      </c>
      <c r="Z180" s="3">
        <v>42429</v>
      </c>
      <c r="AA180">
        <v>53.5</v>
      </c>
      <c r="AB180" t="s">
        <v>22</v>
      </c>
      <c r="AC180" t="s">
        <v>22</v>
      </c>
      <c r="AE180" s="3">
        <v>40908</v>
      </c>
      <c r="AF180">
        <v>0</v>
      </c>
      <c r="AG180">
        <v>20120130</v>
      </c>
      <c r="AH180">
        <v>1</v>
      </c>
      <c r="AJ180" s="3">
        <v>41679</v>
      </c>
      <c r="AK180">
        <v>116</v>
      </c>
      <c r="AL180" t="s">
        <v>22</v>
      </c>
      <c r="AM180" t="s">
        <v>22</v>
      </c>
      <c r="AO180" s="3">
        <v>40117</v>
      </c>
      <c r="AP180">
        <v>4.8</v>
      </c>
      <c r="AQ180">
        <v>20091122</v>
      </c>
      <c r="AR180">
        <v>3.7</v>
      </c>
      <c r="AY180" s="3">
        <v>40117</v>
      </c>
      <c r="AZ180">
        <v>0.1</v>
      </c>
      <c r="BA180">
        <v>20091129</v>
      </c>
      <c r="BB180">
        <v>0</v>
      </c>
      <c r="BD180" s="3">
        <v>41790</v>
      </c>
      <c r="BE180">
        <v>-6</v>
      </c>
      <c r="BF180">
        <v>20140609</v>
      </c>
      <c r="BG180">
        <v>-5.6</v>
      </c>
      <c r="BN180" s="3">
        <v>40117</v>
      </c>
      <c r="BO180">
        <v>-2.5</v>
      </c>
      <c r="BP180">
        <v>20091130</v>
      </c>
      <c r="BQ180">
        <v>-0.6</v>
      </c>
      <c r="BS180" s="3">
        <v>40117</v>
      </c>
      <c r="BT180">
        <v>-2.2000000000000002</v>
      </c>
      <c r="BU180">
        <v>20091208</v>
      </c>
      <c r="BV180">
        <v>-1.4</v>
      </c>
      <c r="BX180" s="3">
        <v>40117</v>
      </c>
      <c r="BY180">
        <v>1.7</v>
      </c>
      <c r="BZ180">
        <v>20091013</v>
      </c>
      <c r="CA180">
        <v>1.7</v>
      </c>
      <c r="CC180" s="3">
        <v>40117</v>
      </c>
      <c r="CD180">
        <v>-0.24</v>
      </c>
      <c r="CE180">
        <v>20091215</v>
      </c>
      <c r="CF180">
        <v>0.4</v>
      </c>
      <c r="CH180" s="3">
        <v>40117</v>
      </c>
      <c r="CI180">
        <v>0.6</v>
      </c>
      <c r="CJ180">
        <v>20091202</v>
      </c>
      <c r="CK180">
        <v>0.3</v>
      </c>
      <c r="CM180" s="3">
        <v>40117</v>
      </c>
      <c r="CN180">
        <v>19.399999999999999</v>
      </c>
      <c r="CO180">
        <v>20091111</v>
      </c>
      <c r="CP180">
        <v>24.5</v>
      </c>
    </row>
    <row r="181" spans="1:94" x14ac:dyDescent="0.25">
      <c r="A181" s="3">
        <v>41608</v>
      </c>
      <c r="B181">
        <v>-748</v>
      </c>
      <c r="C181">
        <v>20140106</v>
      </c>
      <c r="D181">
        <v>-118</v>
      </c>
      <c r="F181" s="3">
        <v>40147</v>
      </c>
      <c r="G181">
        <v>-23.2</v>
      </c>
      <c r="H181">
        <v>20091201</v>
      </c>
      <c r="I181">
        <v>-25.3</v>
      </c>
      <c r="P181" s="3">
        <v>41698</v>
      </c>
      <c r="Q181">
        <v>48.6</v>
      </c>
      <c r="R181">
        <v>20140302</v>
      </c>
      <c r="S181">
        <v>48.6</v>
      </c>
      <c r="U181" s="3">
        <v>40939</v>
      </c>
      <c r="V181">
        <v>3</v>
      </c>
      <c r="W181">
        <v>20120213</v>
      </c>
      <c r="X181">
        <v>4</v>
      </c>
      <c r="Z181" s="3">
        <v>42460</v>
      </c>
      <c r="AA181">
        <v>58.1</v>
      </c>
      <c r="AB181" t="s">
        <v>22</v>
      </c>
      <c r="AC181" t="s">
        <v>22</v>
      </c>
      <c r="AE181" s="3">
        <v>40939</v>
      </c>
      <c r="AF181">
        <v>0</v>
      </c>
      <c r="AG181">
        <v>20120213</v>
      </c>
      <c r="AH181">
        <v>2</v>
      </c>
      <c r="AJ181" s="3">
        <v>41686</v>
      </c>
      <c r="AK181">
        <v>112</v>
      </c>
      <c r="AL181" t="s">
        <v>22</v>
      </c>
      <c r="AM181" t="s">
        <v>22</v>
      </c>
      <c r="AO181" s="3">
        <v>40147</v>
      </c>
      <c r="AP181">
        <v>4.2</v>
      </c>
      <c r="AQ181">
        <v>20091220</v>
      </c>
      <c r="AR181">
        <v>5.5</v>
      </c>
      <c r="AY181" s="3">
        <v>40147</v>
      </c>
      <c r="AZ181">
        <v>-0.1</v>
      </c>
      <c r="BA181">
        <v>20091230</v>
      </c>
      <c r="BB181">
        <v>0.1</v>
      </c>
      <c r="BD181" s="3">
        <v>41820</v>
      </c>
      <c r="BE181">
        <v>4.5</v>
      </c>
      <c r="BF181">
        <v>20140706</v>
      </c>
      <c r="BG181">
        <v>4.3</v>
      </c>
      <c r="BN181" s="3">
        <v>40147</v>
      </c>
      <c r="BO181">
        <v>9.9</v>
      </c>
      <c r="BP181">
        <v>20100105</v>
      </c>
      <c r="BQ181">
        <v>5.9</v>
      </c>
      <c r="BS181" s="3">
        <v>40147</v>
      </c>
      <c r="BT181">
        <v>-7.5</v>
      </c>
      <c r="BU181">
        <v>20100111</v>
      </c>
      <c r="BV181">
        <v>-5.6</v>
      </c>
      <c r="BX181" s="3">
        <v>40147</v>
      </c>
      <c r="BY181">
        <v>-2.5</v>
      </c>
      <c r="BZ181">
        <v>20091110</v>
      </c>
      <c r="CA181">
        <v>-2.5</v>
      </c>
      <c r="CC181" s="3">
        <v>40147</v>
      </c>
      <c r="CD181">
        <v>0.06</v>
      </c>
      <c r="CE181">
        <v>20100126</v>
      </c>
      <c r="CF181">
        <v>1</v>
      </c>
      <c r="CH181" s="3">
        <v>40147</v>
      </c>
      <c r="CI181">
        <v>1.8</v>
      </c>
      <c r="CJ181">
        <v>20100106</v>
      </c>
      <c r="CK181">
        <v>1.4</v>
      </c>
      <c r="CM181" s="3">
        <v>40147</v>
      </c>
      <c r="CN181">
        <v>22.9</v>
      </c>
      <c r="CO181">
        <v>20091209</v>
      </c>
      <c r="CP181">
        <v>31.2</v>
      </c>
    </row>
    <row r="182" spans="1:94" x14ac:dyDescent="0.25">
      <c r="A182" s="3">
        <v>41639</v>
      </c>
      <c r="B182">
        <v>-85</v>
      </c>
      <c r="C182">
        <v>20140205</v>
      </c>
      <c r="D182">
        <v>468</v>
      </c>
      <c r="F182" s="3">
        <v>40178</v>
      </c>
      <c r="G182">
        <v>-14.4</v>
      </c>
      <c r="H182">
        <v>20100104</v>
      </c>
      <c r="I182">
        <v>-16.600000000000001</v>
      </c>
      <c r="P182" s="3">
        <v>41729</v>
      </c>
      <c r="Q182">
        <v>47.9</v>
      </c>
      <c r="R182">
        <v>20140331</v>
      </c>
      <c r="S182">
        <v>47.9</v>
      </c>
      <c r="U182" s="3">
        <v>40968</v>
      </c>
      <c r="V182">
        <v>1</v>
      </c>
      <c r="W182">
        <v>20120312</v>
      </c>
      <c r="X182">
        <v>1</v>
      </c>
      <c r="Z182" s="3">
        <v>42490</v>
      </c>
      <c r="AA182">
        <v>53.4</v>
      </c>
      <c r="AB182" t="s">
        <v>22</v>
      </c>
      <c r="AC182" t="s">
        <v>22</v>
      </c>
      <c r="AE182" s="3">
        <v>40968</v>
      </c>
      <c r="AF182">
        <v>2</v>
      </c>
      <c r="AG182">
        <v>20120312</v>
      </c>
      <c r="AH182">
        <v>3</v>
      </c>
      <c r="AJ182" s="3">
        <v>41693</v>
      </c>
      <c r="AK182">
        <v>110.4</v>
      </c>
      <c r="AL182" t="s">
        <v>22</v>
      </c>
      <c r="AM182" t="s">
        <v>22</v>
      </c>
      <c r="AO182" s="3">
        <v>40178</v>
      </c>
      <c r="AP182">
        <v>3.9</v>
      </c>
      <c r="AQ182">
        <v>20100120</v>
      </c>
      <c r="AR182">
        <v>3.3</v>
      </c>
      <c r="AY182" s="3">
        <v>40178</v>
      </c>
      <c r="AZ182">
        <v>0.5</v>
      </c>
      <c r="BA182">
        <v>20100128</v>
      </c>
      <c r="BB182">
        <v>0.3</v>
      </c>
      <c r="BD182" s="3">
        <v>41851</v>
      </c>
      <c r="BE182">
        <v>1</v>
      </c>
      <c r="BF182">
        <v>20140803</v>
      </c>
      <c r="BG182">
        <v>0.3</v>
      </c>
      <c r="BN182" s="3">
        <v>40178</v>
      </c>
      <c r="BO182">
        <v>3.4</v>
      </c>
      <c r="BP182">
        <v>20100203</v>
      </c>
      <c r="BQ182">
        <v>2.2000000000000002</v>
      </c>
      <c r="BS182" s="3">
        <v>40178</v>
      </c>
      <c r="BT182">
        <v>-5.8</v>
      </c>
      <c r="BU182">
        <v>20100209</v>
      </c>
      <c r="BV182">
        <v>-5.5</v>
      </c>
      <c r="BX182" s="3">
        <v>40178</v>
      </c>
      <c r="BY182">
        <v>-3.8</v>
      </c>
      <c r="BZ182">
        <v>20091208</v>
      </c>
      <c r="CA182">
        <v>-3.8</v>
      </c>
      <c r="CC182" s="3">
        <v>40178</v>
      </c>
      <c r="CD182">
        <v>0.44</v>
      </c>
      <c r="CE182">
        <v>20100216</v>
      </c>
      <c r="CF182">
        <v>0.5</v>
      </c>
      <c r="CH182" s="3">
        <v>40178</v>
      </c>
      <c r="CI182">
        <v>-0.7</v>
      </c>
      <c r="CJ182">
        <v>20100203</v>
      </c>
      <c r="CK182">
        <v>-0.7</v>
      </c>
      <c r="CM182" s="3">
        <v>40178</v>
      </c>
      <c r="CN182">
        <v>33</v>
      </c>
      <c r="CO182">
        <v>20100113</v>
      </c>
      <c r="CP182">
        <v>35.200000000000003</v>
      </c>
    </row>
    <row r="183" spans="1:94" x14ac:dyDescent="0.25">
      <c r="A183" s="3">
        <v>41670</v>
      </c>
      <c r="B183">
        <v>630</v>
      </c>
      <c r="C183">
        <v>20140305</v>
      </c>
      <c r="D183">
        <v>1433</v>
      </c>
      <c r="F183" s="3">
        <v>40209</v>
      </c>
      <c r="G183">
        <v>-7.9</v>
      </c>
      <c r="H183">
        <v>20100201</v>
      </c>
      <c r="I183">
        <v>-11.7</v>
      </c>
      <c r="P183" s="3">
        <v>41759</v>
      </c>
      <c r="Q183">
        <v>44.8</v>
      </c>
      <c r="R183">
        <v>20140430</v>
      </c>
      <c r="S183">
        <v>44.8</v>
      </c>
      <c r="U183" s="3">
        <v>40999</v>
      </c>
      <c r="V183">
        <v>3</v>
      </c>
      <c r="W183">
        <v>20120409</v>
      </c>
      <c r="X183">
        <v>3</v>
      </c>
      <c r="Z183" s="3">
        <v>42521</v>
      </c>
      <c r="AA183">
        <v>51</v>
      </c>
      <c r="AB183" t="s">
        <v>22</v>
      </c>
      <c r="AC183" t="s">
        <v>22</v>
      </c>
      <c r="AE183" s="3">
        <v>40999</v>
      </c>
      <c r="AF183">
        <v>3</v>
      </c>
      <c r="AG183">
        <v>20120409</v>
      </c>
      <c r="AH183">
        <v>4</v>
      </c>
      <c r="AJ183" s="3">
        <v>41700</v>
      </c>
      <c r="AK183">
        <v>109.6</v>
      </c>
      <c r="AL183" t="s">
        <v>22</v>
      </c>
      <c r="AM183" t="s">
        <v>22</v>
      </c>
      <c r="AO183" s="3">
        <v>40209</v>
      </c>
      <c r="AP183">
        <v>-3.1</v>
      </c>
      <c r="AQ183" t="s">
        <v>22</v>
      </c>
      <c r="AR183" t="s">
        <v>22</v>
      </c>
      <c r="AY183" s="3">
        <v>40209</v>
      </c>
      <c r="AZ183">
        <v>0.3</v>
      </c>
      <c r="BA183">
        <v>20100225</v>
      </c>
      <c r="BB183">
        <v>0.4</v>
      </c>
      <c r="BD183" s="3">
        <v>41882</v>
      </c>
      <c r="BE183">
        <v>1.5</v>
      </c>
      <c r="BF183">
        <v>20140907</v>
      </c>
      <c r="BG183">
        <v>1.5</v>
      </c>
      <c r="BN183" s="3">
        <v>40209</v>
      </c>
      <c r="BO183">
        <v>0.1</v>
      </c>
      <c r="BP183">
        <v>20100301</v>
      </c>
      <c r="BQ183">
        <v>-7</v>
      </c>
      <c r="BS183" s="3">
        <v>40209</v>
      </c>
      <c r="BT183">
        <v>-6.6</v>
      </c>
      <c r="BU183">
        <v>20100309</v>
      </c>
      <c r="BV183">
        <v>-7.9</v>
      </c>
      <c r="BX183" s="3">
        <v>40209</v>
      </c>
      <c r="BY183">
        <v>5.6</v>
      </c>
      <c r="BZ183">
        <v>20100119</v>
      </c>
      <c r="CA183">
        <v>5.6</v>
      </c>
      <c r="CC183" s="3">
        <v>40209</v>
      </c>
      <c r="CD183">
        <v>0.01</v>
      </c>
      <c r="CE183">
        <v>20100316</v>
      </c>
      <c r="CF183">
        <v>0.2</v>
      </c>
      <c r="CH183" s="3">
        <v>40209</v>
      </c>
      <c r="CI183">
        <v>0.3</v>
      </c>
      <c r="CJ183">
        <v>20100301</v>
      </c>
      <c r="CK183">
        <v>1.2</v>
      </c>
      <c r="CM183" s="3">
        <v>40209</v>
      </c>
      <c r="CN183">
        <v>38.6</v>
      </c>
      <c r="CO183">
        <v>20100210</v>
      </c>
      <c r="CP183">
        <v>52.7</v>
      </c>
    </row>
    <row r="184" spans="1:94" x14ac:dyDescent="0.25">
      <c r="A184" s="3">
        <v>41698</v>
      </c>
      <c r="B184">
        <v>1534</v>
      </c>
      <c r="C184">
        <v>20140402</v>
      </c>
      <c r="D184">
        <v>1200</v>
      </c>
      <c r="F184" s="3">
        <v>40237</v>
      </c>
      <c r="G184">
        <v>-3.8</v>
      </c>
      <c r="H184">
        <v>20100301</v>
      </c>
      <c r="I184">
        <v>-9.6999999999999993</v>
      </c>
      <c r="P184" s="3">
        <v>41790</v>
      </c>
      <c r="Q184">
        <v>49.2</v>
      </c>
      <c r="R184">
        <v>20140601</v>
      </c>
      <c r="S184">
        <v>49.2</v>
      </c>
      <c r="U184" s="3">
        <v>41029</v>
      </c>
      <c r="V184">
        <v>5</v>
      </c>
      <c r="W184">
        <v>20120506</v>
      </c>
      <c r="X184">
        <v>4</v>
      </c>
      <c r="Z184" s="3">
        <v>42551</v>
      </c>
      <c r="AA184">
        <v>51.8</v>
      </c>
      <c r="AB184" t="s">
        <v>22</v>
      </c>
      <c r="AC184" t="s">
        <v>22</v>
      </c>
      <c r="AE184" s="3">
        <v>41029</v>
      </c>
      <c r="AF184">
        <v>0</v>
      </c>
      <c r="AG184">
        <v>20120506</v>
      </c>
      <c r="AH184">
        <v>0</v>
      </c>
      <c r="AJ184" s="3">
        <v>41707</v>
      </c>
      <c r="AK184">
        <v>113.4</v>
      </c>
      <c r="AL184" t="s">
        <v>22</v>
      </c>
      <c r="AM184" t="s">
        <v>22</v>
      </c>
      <c r="AO184" s="3">
        <v>40237</v>
      </c>
      <c r="AP184">
        <v>-0.4</v>
      </c>
      <c r="AQ184">
        <v>20100321</v>
      </c>
      <c r="AR184">
        <v>-1.9</v>
      </c>
      <c r="AY184" s="3">
        <v>40237</v>
      </c>
      <c r="AZ184">
        <v>0.4</v>
      </c>
      <c r="BA184">
        <v>20100330</v>
      </c>
      <c r="BB184">
        <v>0.4</v>
      </c>
      <c r="BD184" s="3">
        <v>41912</v>
      </c>
      <c r="BE184">
        <v>0.2</v>
      </c>
      <c r="BF184">
        <v>20141005</v>
      </c>
      <c r="BG184">
        <v>0.9</v>
      </c>
      <c r="BN184" s="3">
        <v>40237</v>
      </c>
      <c r="BO184">
        <v>0</v>
      </c>
      <c r="BP184">
        <v>20100330</v>
      </c>
      <c r="BQ184">
        <v>-3.3</v>
      </c>
      <c r="BS184" s="3">
        <v>40237</v>
      </c>
      <c r="BT184">
        <v>0.4</v>
      </c>
      <c r="BU184">
        <v>20100411</v>
      </c>
      <c r="BV184">
        <v>-1.8</v>
      </c>
      <c r="BX184" s="3">
        <v>40237</v>
      </c>
      <c r="BY184">
        <v>-2.6</v>
      </c>
      <c r="BZ184">
        <v>20100209</v>
      </c>
      <c r="CA184">
        <v>-2.6</v>
      </c>
      <c r="CC184" s="3">
        <v>40237</v>
      </c>
      <c r="CD184">
        <v>0.12</v>
      </c>
      <c r="CE184">
        <v>20100420</v>
      </c>
      <c r="CF184">
        <v>0.5</v>
      </c>
      <c r="CH184" s="3">
        <v>40237</v>
      </c>
      <c r="CI184">
        <v>-0.8</v>
      </c>
      <c r="CJ184">
        <v>20100330</v>
      </c>
      <c r="CK184">
        <v>-1.4</v>
      </c>
      <c r="CM184" s="3">
        <v>40237</v>
      </c>
      <c r="CN184">
        <v>0</v>
      </c>
      <c r="CO184">
        <v>20100310</v>
      </c>
      <c r="CP184">
        <v>0.4</v>
      </c>
    </row>
    <row r="185" spans="1:94" x14ac:dyDescent="0.25">
      <c r="A185" s="3">
        <v>41729</v>
      </c>
      <c r="B185">
        <v>593</v>
      </c>
      <c r="C185">
        <v>20140505</v>
      </c>
      <c r="D185">
        <v>731</v>
      </c>
      <c r="F185" s="3">
        <v>40268</v>
      </c>
      <c r="G185">
        <v>4.8</v>
      </c>
      <c r="H185">
        <v>20100401</v>
      </c>
      <c r="I185">
        <v>1.4</v>
      </c>
      <c r="P185" s="3">
        <v>41820</v>
      </c>
      <c r="Q185">
        <v>48.9</v>
      </c>
      <c r="R185">
        <v>20140630</v>
      </c>
      <c r="S185">
        <v>48.9</v>
      </c>
      <c r="U185" s="3">
        <v>41060</v>
      </c>
      <c r="V185">
        <v>-1</v>
      </c>
      <c r="W185">
        <v>20120611</v>
      </c>
      <c r="X185">
        <v>-2</v>
      </c>
      <c r="Z185" s="3">
        <v>42582</v>
      </c>
      <c r="AA185">
        <v>56.4</v>
      </c>
      <c r="AB185" t="s">
        <v>22</v>
      </c>
      <c r="AC185" t="s">
        <v>22</v>
      </c>
      <c r="AE185" s="3">
        <v>41060</v>
      </c>
      <c r="AF185">
        <v>-4</v>
      </c>
      <c r="AG185">
        <v>20120611</v>
      </c>
      <c r="AH185">
        <v>-4</v>
      </c>
      <c r="AJ185" s="3">
        <v>41714</v>
      </c>
      <c r="AK185">
        <v>112.2</v>
      </c>
      <c r="AL185" t="s">
        <v>22</v>
      </c>
      <c r="AM185" t="s">
        <v>22</v>
      </c>
      <c r="AO185" s="3">
        <v>40268</v>
      </c>
      <c r="AP185">
        <v>-0.2</v>
      </c>
      <c r="AQ185">
        <v>20100421</v>
      </c>
      <c r="AR185">
        <v>-2.7</v>
      </c>
      <c r="AY185" s="3">
        <v>40268</v>
      </c>
      <c r="AZ185">
        <v>0.4</v>
      </c>
      <c r="BA185">
        <v>20100429</v>
      </c>
      <c r="BB185">
        <v>0.5</v>
      </c>
      <c r="BD185" s="3">
        <v>41943</v>
      </c>
      <c r="BE185">
        <v>0.5</v>
      </c>
      <c r="BF185">
        <v>20141102</v>
      </c>
      <c r="BG185">
        <v>0.2</v>
      </c>
      <c r="BN185" s="3">
        <v>40268</v>
      </c>
      <c r="BO185">
        <v>11.8</v>
      </c>
      <c r="BP185">
        <v>20100504</v>
      </c>
      <c r="BQ185">
        <v>15.3</v>
      </c>
      <c r="BS185" s="3">
        <v>40268</v>
      </c>
      <c r="BT185">
        <v>-4.2</v>
      </c>
      <c r="BU185">
        <v>20100511</v>
      </c>
      <c r="BV185">
        <v>-3.4</v>
      </c>
      <c r="BX185" s="3">
        <v>40268</v>
      </c>
      <c r="BY185">
        <v>0.2</v>
      </c>
      <c r="BZ185">
        <v>20100309</v>
      </c>
      <c r="CA185">
        <v>0.2</v>
      </c>
      <c r="CC185" s="3">
        <v>40268</v>
      </c>
      <c r="CD185">
        <v>-0.02</v>
      </c>
      <c r="CE185">
        <v>20100525</v>
      </c>
      <c r="CF185">
        <v>0.9</v>
      </c>
      <c r="CH185" s="3">
        <v>40268</v>
      </c>
      <c r="CI185">
        <v>0.2</v>
      </c>
      <c r="CJ185">
        <v>20100505</v>
      </c>
      <c r="CK185">
        <v>0.3</v>
      </c>
      <c r="CM185" s="3">
        <v>40268</v>
      </c>
      <c r="CN185">
        <v>11.3</v>
      </c>
      <c r="CO185">
        <v>20100407</v>
      </c>
      <c r="CP185">
        <v>19.600000000000001</v>
      </c>
    </row>
    <row r="186" spans="1:94" x14ac:dyDescent="0.25">
      <c r="A186" s="3">
        <v>41759</v>
      </c>
      <c r="B186">
        <v>-688</v>
      </c>
      <c r="C186">
        <v>20140604</v>
      </c>
      <c r="D186">
        <v>-122</v>
      </c>
      <c r="F186" s="3">
        <v>40298</v>
      </c>
      <c r="G186">
        <v>32.200000000000003</v>
      </c>
      <c r="H186">
        <v>20100503</v>
      </c>
      <c r="I186">
        <v>29.4</v>
      </c>
      <c r="P186" s="3">
        <v>41851</v>
      </c>
      <c r="Q186">
        <v>50.7</v>
      </c>
      <c r="R186">
        <v>20140731</v>
      </c>
      <c r="S186">
        <v>50.7</v>
      </c>
      <c r="U186" s="3">
        <v>41090</v>
      </c>
      <c r="V186">
        <v>-2</v>
      </c>
      <c r="W186">
        <v>20120709</v>
      </c>
      <c r="X186">
        <v>-3</v>
      </c>
      <c r="AE186" s="3">
        <v>41090</v>
      </c>
      <c r="AF186">
        <v>-1</v>
      </c>
      <c r="AG186">
        <v>20120709</v>
      </c>
      <c r="AH186">
        <v>-1</v>
      </c>
      <c r="AJ186" s="3">
        <v>41721</v>
      </c>
      <c r="AK186">
        <v>114.5</v>
      </c>
      <c r="AL186" t="s">
        <v>22</v>
      </c>
      <c r="AM186" t="s">
        <v>22</v>
      </c>
      <c r="AO186" s="3">
        <v>40298</v>
      </c>
      <c r="AP186">
        <v>8.1999999999999993</v>
      </c>
      <c r="AQ186">
        <v>20100523</v>
      </c>
      <c r="AR186">
        <v>8.4</v>
      </c>
      <c r="AY186" s="3">
        <v>40298</v>
      </c>
      <c r="AZ186">
        <v>0.2</v>
      </c>
      <c r="BA186">
        <v>20100530</v>
      </c>
      <c r="BB186">
        <v>0.2</v>
      </c>
      <c r="BD186" s="3">
        <v>41973</v>
      </c>
      <c r="BE186">
        <v>0.9</v>
      </c>
      <c r="BF186">
        <v>20141207</v>
      </c>
      <c r="BG186">
        <v>0.7</v>
      </c>
      <c r="BN186" s="3">
        <v>40298</v>
      </c>
      <c r="BO186">
        <v>-6.6</v>
      </c>
      <c r="BP186">
        <v>20100531</v>
      </c>
      <c r="BQ186">
        <v>-14.8</v>
      </c>
      <c r="BS186" s="3">
        <v>40298</v>
      </c>
      <c r="BT186">
        <v>-3.1</v>
      </c>
      <c r="BU186">
        <v>20100608</v>
      </c>
      <c r="BV186">
        <v>-1.8</v>
      </c>
      <c r="BX186" s="3">
        <v>40298</v>
      </c>
      <c r="BY186">
        <v>-1</v>
      </c>
      <c r="BZ186">
        <v>20100413</v>
      </c>
      <c r="CA186">
        <v>-1</v>
      </c>
      <c r="CC186" s="3">
        <v>40298</v>
      </c>
      <c r="CD186">
        <v>0.24</v>
      </c>
      <c r="CE186">
        <v>20100615</v>
      </c>
      <c r="CF186">
        <v>0</v>
      </c>
      <c r="CH186" s="3">
        <v>40298</v>
      </c>
      <c r="CI186">
        <v>1.1000000000000001</v>
      </c>
      <c r="CJ186">
        <v>20100531</v>
      </c>
      <c r="CK186">
        <v>0.6</v>
      </c>
      <c r="CM186" s="3">
        <v>40298</v>
      </c>
      <c r="CN186">
        <v>10.4</v>
      </c>
      <c r="CO186">
        <v>20100512</v>
      </c>
      <c r="CP186">
        <v>33.700000000000003</v>
      </c>
    </row>
    <row r="187" spans="1:94" x14ac:dyDescent="0.25">
      <c r="A187" s="3">
        <v>41790</v>
      </c>
      <c r="B187">
        <v>-2028</v>
      </c>
      <c r="C187">
        <v>20140701</v>
      </c>
      <c r="D187">
        <v>-1911</v>
      </c>
      <c r="F187" s="3">
        <v>40329</v>
      </c>
      <c r="G187">
        <v>48.2</v>
      </c>
      <c r="H187">
        <v>20100601</v>
      </c>
      <c r="I187">
        <v>43.8</v>
      </c>
      <c r="P187" s="3">
        <v>41882</v>
      </c>
      <c r="Q187">
        <v>47.3</v>
      </c>
      <c r="R187">
        <v>20140831</v>
      </c>
      <c r="S187">
        <v>47.3</v>
      </c>
      <c r="U187" s="3">
        <v>41121</v>
      </c>
      <c r="V187">
        <v>2</v>
      </c>
      <c r="W187">
        <v>20120813</v>
      </c>
      <c r="X187">
        <v>4</v>
      </c>
      <c r="AE187" s="3">
        <v>41121</v>
      </c>
      <c r="AF187">
        <v>-3</v>
      </c>
      <c r="AG187">
        <v>20120813</v>
      </c>
      <c r="AH187">
        <v>-3</v>
      </c>
      <c r="AJ187" s="3">
        <v>41728</v>
      </c>
      <c r="AK187">
        <v>114.3</v>
      </c>
      <c r="AL187" t="s">
        <v>22</v>
      </c>
      <c r="AM187" t="s">
        <v>22</v>
      </c>
      <c r="AO187" s="3">
        <v>40329</v>
      </c>
      <c r="AP187">
        <v>-4.3</v>
      </c>
      <c r="AQ187">
        <v>20100620</v>
      </c>
      <c r="AR187">
        <v>-3.2</v>
      </c>
      <c r="AY187" s="3">
        <v>40329</v>
      </c>
      <c r="AZ187">
        <v>0.4</v>
      </c>
      <c r="BA187">
        <v>20100629</v>
      </c>
      <c r="BB187">
        <v>0.5</v>
      </c>
      <c r="BD187" s="3">
        <v>42004</v>
      </c>
      <c r="BE187">
        <v>2</v>
      </c>
      <c r="BF187">
        <v>20150111</v>
      </c>
      <c r="BG187">
        <v>1.8</v>
      </c>
      <c r="BN187" s="3">
        <v>40329</v>
      </c>
      <c r="BO187">
        <v>-7.5</v>
      </c>
      <c r="BP187">
        <v>20100630</v>
      </c>
      <c r="BQ187">
        <v>-6.6</v>
      </c>
      <c r="BS187" s="3">
        <v>40329</v>
      </c>
      <c r="BT187">
        <v>1.9</v>
      </c>
      <c r="BU187">
        <v>20100711</v>
      </c>
      <c r="BV187">
        <v>1.9</v>
      </c>
      <c r="BX187" s="3">
        <v>40329</v>
      </c>
      <c r="BY187">
        <v>-7</v>
      </c>
      <c r="BZ187">
        <v>20100518</v>
      </c>
      <c r="CA187">
        <v>-7</v>
      </c>
      <c r="CC187" s="3">
        <v>40329</v>
      </c>
      <c r="CD187">
        <v>-0.03</v>
      </c>
      <c r="CE187">
        <v>20100720</v>
      </c>
      <c r="CF187">
        <v>0.2</v>
      </c>
      <c r="CH187" s="3">
        <v>40329</v>
      </c>
      <c r="CI187">
        <v>0.2</v>
      </c>
      <c r="CJ187">
        <v>20100630</v>
      </c>
      <c r="CK187">
        <v>0.2</v>
      </c>
      <c r="CM187" s="3">
        <v>40329</v>
      </c>
      <c r="CN187">
        <v>-3.3</v>
      </c>
      <c r="CO187">
        <v>20100609</v>
      </c>
      <c r="CP187">
        <v>26.9</v>
      </c>
    </row>
    <row r="188" spans="1:94" x14ac:dyDescent="0.25">
      <c r="A188" s="3">
        <v>41820</v>
      </c>
      <c r="B188">
        <v>-1685</v>
      </c>
      <c r="C188">
        <v>20140804</v>
      </c>
      <c r="D188">
        <v>-1683</v>
      </c>
      <c r="F188" s="3">
        <v>40359</v>
      </c>
      <c r="G188">
        <v>47.5</v>
      </c>
      <c r="H188">
        <v>20100701</v>
      </c>
      <c r="I188">
        <v>43</v>
      </c>
      <c r="P188" s="3">
        <v>41912</v>
      </c>
      <c r="Q188">
        <v>46.5</v>
      </c>
      <c r="R188">
        <v>20140930</v>
      </c>
      <c r="S188">
        <v>46.5</v>
      </c>
      <c r="U188" s="3">
        <v>41152</v>
      </c>
      <c r="V188">
        <v>-3</v>
      </c>
      <c r="W188">
        <v>20120910</v>
      </c>
      <c r="X188">
        <v>-2</v>
      </c>
      <c r="AE188" s="3">
        <v>41152</v>
      </c>
      <c r="AF188">
        <v>1</v>
      </c>
      <c r="AG188">
        <v>20120910</v>
      </c>
      <c r="AH188">
        <v>1</v>
      </c>
      <c r="AJ188" s="3">
        <v>41735</v>
      </c>
      <c r="AK188">
        <v>114</v>
      </c>
      <c r="AL188" t="s">
        <v>22</v>
      </c>
      <c r="AM188" t="s">
        <v>22</v>
      </c>
      <c r="AO188" s="3">
        <v>40359</v>
      </c>
      <c r="AP188">
        <v>-1.9</v>
      </c>
      <c r="AQ188">
        <v>20100714</v>
      </c>
      <c r="AR188">
        <v>-1.2</v>
      </c>
      <c r="AY188" s="3">
        <v>40359</v>
      </c>
      <c r="AZ188">
        <v>0.3</v>
      </c>
      <c r="BA188">
        <v>20100729</v>
      </c>
      <c r="BB188">
        <v>0.2</v>
      </c>
      <c r="BD188" s="3">
        <v>42035</v>
      </c>
      <c r="BE188">
        <v>0.2</v>
      </c>
      <c r="BF188">
        <v>20150208</v>
      </c>
      <c r="BG188">
        <v>1.3</v>
      </c>
      <c r="BN188" s="3">
        <v>40359</v>
      </c>
      <c r="BO188">
        <v>-1</v>
      </c>
      <c r="BP188">
        <v>20100802</v>
      </c>
      <c r="BQ188">
        <v>-3.3</v>
      </c>
      <c r="BS188" s="3">
        <v>40359</v>
      </c>
      <c r="BT188">
        <v>-2.6</v>
      </c>
      <c r="BU188">
        <v>20100808</v>
      </c>
      <c r="BV188">
        <v>-3.9</v>
      </c>
      <c r="BX188" s="3">
        <v>40359</v>
      </c>
      <c r="BY188">
        <v>-5.7</v>
      </c>
      <c r="BZ188">
        <v>20100608</v>
      </c>
      <c r="CA188">
        <v>-5.7</v>
      </c>
      <c r="CC188" s="3">
        <v>40359</v>
      </c>
      <c r="CD188">
        <v>0.04</v>
      </c>
      <c r="CE188">
        <v>20100817</v>
      </c>
      <c r="CF188">
        <v>0</v>
      </c>
      <c r="CH188" s="3">
        <v>40359</v>
      </c>
      <c r="CI188">
        <v>0.4</v>
      </c>
      <c r="CJ188">
        <v>20100802</v>
      </c>
      <c r="CK188">
        <v>0.2</v>
      </c>
      <c r="CM188" s="3">
        <v>40359</v>
      </c>
      <c r="CN188">
        <v>58.6</v>
      </c>
      <c r="CO188">
        <v>20100707</v>
      </c>
      <c r="CP188">
        <v>45.9</v>
      </c>
    </row>
    <row r="189" spans="1:94" x14ac:dyDescent="0.25">
      <c r="A189" s="3">
        <v>41851</v>
      </c>
      <c r="B189">
        <v>-991</v>
      </c>
      <c r="C189">
        <v>20140903</v>
      </c>
      <c r="D189">
        <v>-1359</v>
      </c>
      <c r="F189" s="3">
        <v>40390</v>
      </c>
      <c r="G189">
        <v>52.6</v>
      </c>
      <c r="H189">
        <v>20100803</v>
      </c>
      <c r="I189">
        <v>51</v>
      </c>
      <c r="P189" s="3">
        <v>41943</v>
      </c>
      <c r="Q189">
        <v>49.4</v>
      </c>
      <c r="R189">
        <v>20141102</v>
      </c>
      <c r="S189">
        <v>49.4</v>
      </c>
      <c r="U189" s="3">
        <v>41182</v>
      </c>
      <c r="V189">
        <v>-1</v>
      </c>
      <c r="W189">
        <v>20121008</v>
      </c>
      <c r="X189">
        <v>0</v>
      </c>
      <c r="AE189" s="3">
        <v>41182</v>
      </c>
      <c r="AF189">
        <v>-4</v>
      </c>
      <c r="AG189">
        <v>20121008</v>
      </c>
      <c r="AH189">
        <v>-3</v>
      </c>
      <c r="AJ189" s="3">
        <v>41742</v>
      </c>
      <c r="AK189">
        <v>112.7</v>
      </c>
      <c r="AL189" t="s">
        <v>22</v>
      </c>
      <c r="AM189" t="s">
        <v>22</v>
      </c>
      <c r="AO189" s="3">
        <v>40390</v>
      </c>
      <c r="AP189">
        <v>-2.6</v>
      </c>
      <c r="AQ189">
        <v>20100815</v>
      </c>
      <c r="AR189">
        <v>-2.6</v>
      </c>
      <c r="AY189" s="3">
        <v>40390</v>
      </c>
      <c r="AZ189">
        <v>0.2</v>
      </c>
      <c r="BA189">
        <v>20100830</v>
      </c>
      <c r="BB189">
        <v>0.1</v>
      </c>
      <c r="BD189" s="3">
        <v>42063</v>
      </c>
      <c r="BE189">
        <v>1.2</v>
      </c>
      <c r="BF189">
        <v>20150308</v>
      </c>
      <c r="BG189">
        <v>0.9</v>
      </c>
      <c r="BN189" s="3">
        <v>40390</v>
      </c>
      <c r="BO189">
        <v>2.1</v>
      </c>
      <c r="BP189">
        <v>20100830</v>
      </c>
      <c r="BQ189">
        <v>2.2999999999999998</v>
      </c>
      <c r="BS189" s="3">
        <v>40390</v>
      </c>
      <c r="BT189">
        <v>1.4</v>
      </c>
      <c r="BU189">
        <v>20100907</v>
      </c>
      <c r="BV189">
        <v>1.7</v>
      </c>
      <c r="BX189" s="3">
        <v>40390</v>
      </c>
      <c r="BY189">
        <v>11.1</v>
      </c>
      <c r="BZ189">
        <v>20100713</v>
      </c>
      <c r="CA189">
        <v>11.1</v>
      </c>
      <c r="CC189" s="3">
        <v>40390</v>
      </c>
      <c r="CD189">
        <v>0.18</v>
      </c>
      <c r="CE189">
        <v>20100921</v>
      </c>
      <c r="CF189">
        <v>0.41</v>
      </c>
      <c r="CH189" s="3">
        <v>40390</v>
      </c>
      <c r="CI189">
        <v>0.6</v>
      </c>
      <c r="CJ189">
        <v>20100830</v>
      </c>
      <c r="CK189">
        <v>0.7</v>
      </c>
      <c r="CM189" s="3">
        <v>40390</v>
      </c>
      <c r="CN189">
        <v>20.6</v>
      </c>
      <c r="CO189">
        <v>20100811</v>
      </c>
      <c r="CP189">
        <v>23.5</v>
      </c>
    </row>
    <row r="190" spans="1:94" x14ac:dyDescent="0.25">
      <c r="A190" s="3">
        <v>41882</v>
      </c>
      <c r="B190">
        <v>-1068</v>
      </c>
      <c r="C190">
        <v>20141001</v>
      </c>
      <c r="D190">
        <v>-787</v>
      </c>
      <c r="F190" s="3">
        <v>40421</v>
      </c>
      <c r="G190">
        <v>52.9</v>
      </c>
      <c r="H190">
        <v>20100901</v>
      </c>
      <c r="I190">
        <v>52.7</v>
      </c>
      <c r="P190" s="3">
        <v>41973</v>
      </c>
      <c r="Q190">
        <v>50.1</v>
      </c>
      <c r="R190">
        <v>20141130</v>
      </c>
      <c r="S190">
        <v>50.1</v>
      </c>
      <c r="U190" s="3">
        <v>41213</v>
      </c>
      <c r="V190">
        <v>-1</v>
      </c>
      <c r="W190">
        <v>20121112</v>
      </c>
      <c r="X190">
        <v>-1</v>
      </c>
      <c r="AE190" s="3">
        <v>41213</v>
      </c>
      <c r="AF190">
        <v>-6</v>
      </c>
      <c r="AG190">
        <v>20121112</v>
      </c>
      <c r="AH190">
        <v>-5</v>
      </c>
      <c r="AJ190" s="3">
        <v>41749</v>
      </c>
      <c r="AK190">
        <v>116.1</v>
      </c>
      <c r="AL190" t="s">
        <v>22</v>
      </c>
      <c r="AM190" t="s">
        <v>22</v>
      </c>
      <c r="AO190" s="3">
        <v>40421</v>
      </c>
      <c r="AP190">
        <v>-1.4</v>
      </c>
      <c r="AQ190">
        <v>20100914</v>
      </c>
      <c r="AR190">
        <v>0.3</v>
      </c>
      <c r="AY190" s="3">
        <v>40421</v>
      </c>
      <c r="AZ190">
        <v>0.1</v>
      </c>
      <c r="BA190">
        <v>20100929</v>
      </c>
      <c r="BB190">
        <v>0.1</v>
      </c>
      <c r="BD190" s="3">
        <v>42094</v>
      </c>
      <c r="BE190">
        <v>-1.5</v>
      </c>
      <c r="BF190">
        <v>20150406</v>
      </c>
      <c r="BG190">
        <v>-1.4</v>
      </c>
      <c r="BN190" s="3">
        <v>40421</v>
      </c>
      <c r="BO190">
        <v>0.5</v>
      </c>
      <c r="BP190">
        <v>20100929</v>
      </c>
      <c r="BQ190">
        <v>-4.7</v>
      </c>
      <c r="BS190" s="3">
        <v>40421</v>
      </c>
      <c r="BT190">
        <v>0.8</v>
      </c>
      <c r="BU190">
        <v>20101010</v>
      </c>
      <c r="BV190">
        <v>1</v>
      </c>
      <c r="BX190" s="3">
        <v>40421</v>
      </c>
      <c r="BY190">
        <v>5.4</v>
      </c>
      <c r="BZ190">
        <v>20100810</v>
      </c>
      <c r="CA190">
        <v>5.4</v>
      </c>
      <c r="CC190" s="3">
        <v>40421</v>
      </c>
      <c r="CD190">
        <v>-0.02</v>
      </c>
      <c r="CE190">
        <v>20101019</v>
      </c>
      <c r="CF190">
        <v>-0.1</v>
      </c>
      <c r="CH190" s="3">
        <v>40421</v>
      </c>
      <c r="CI190">
        <v>0.2</v>
      </c>
      <c r="CJ190">
        <v>20101004</v>
      </c>
      <c r="CK190">
        <v>0.3</v>
      </c>
      <c r="CM190" s="3">
        <v>40421</v>
      </c>
      <c r="CN190">
        <v>35.299999999999997</v>
      </c>
      <c r="CO190">
        <v>20100908</v>
      </c>
      <c r="CP190">
        <v>30.9</v>
      </c>
    </row>
    <row r="191" spans="1:94" x14ac:dyDescent="0.25">
      <c r="A191" s="3">
        <v>41912</v>
      </c>
      <c r="B191">
        <v>-2263</v>
      </c>
      <c r="C191">
        <v>20141103</v>
      </c>
      <c r="D191">
        <v>-2261</v>
      </c>
      <c r="F191" s="3">
        <v>40451</v>
      </c>
      <c r="G191">
        <v>50.6</v>
      </c>
      <c r="H191">
        <v>20101001</v>
      </c>
      <c r="I191">
        <v>52.4</v>
      </c>
      <c r="P191" s="3">
        <v>42004</v>
      </c>
      <c r="Q191">
        <v>46.9</v>
      </c>
      <c r="R191">
        <v>20150104</v>
      </c>
      <c r="S191">
        <v>46.9</v>
      </c>
      <c r="U191" s="3">
        <v>41243</v>
      </c>
      <c r="V191">
        <v>-8</v>
      </c>
      <c r="W191">
        <v>20121210</v>
      </c>
      <c r="X191">
        <v>-9</v>
      </c>
      <c r="AE191" s="3">
        <v>41243</v>
      </c>
      <c r="AF191">
        <v>-6</v>
      </c>
      <c r="AG191">
        <v>20121210</v>
      </c>
      <c r="AH191">
        <v>-5</v>
      </c>
      <c r="AJ191" s="3">
        <v>41756</v>
      </c>
      <c r="AK191">
        <v>111</v>
      </c>
      <c r="AL191" t="s">
        <v>22</v>
      </c>
      <c r="AM191" t="s">
        <v>22</v>
      </c>
      <c r="AO191" s="3">
        <v>40451</v>
      </c>
      <c r="AP191">
        <v>2</v>
      </c>
      <c r="AQ191">
        <v>20101017</v>
      </c>
      <c r="AR191">
        <v>0.9</v>
      </c>
      <c r="AY191" s="3">
        <v>40451</v>
      </c>
      <c r="AZ191">
        <v>0.1</v>
      </c>
      <c r="BA191">
        <v>20101028</v>
      </c>
      <c r="BB191">
        <v>0.1</v>
      </c>
      <c r="BD191" s="3">
        <v>42124</v>
      </c>
      <c r="BE191">
        <v>2.8</v>
      </c>
      <c r="BF191">
        <v>20150503</v>
      </c>
      <c r="BG191">
        <v>2.2999999999999998</v>
      </c>
      <c r="BN191" s="3">
        <v>40451</v>
      </c>
      <c r="BO191">
        <v>-10.7</v>
      </c>
      <c r="BP191">
        <v>20101102</v>
      </c>
      <c r="BQ191">
        <v>-6.6</v>
      </c>
      <c r="BS191" s="3">
        <v>40451</v>
      </c>
      <c r="BT191">
        <v>-0.4</v>
      </c>
      <c r="BU191">
        <v>20101109</v>
      </c>
      <c r="BV191">
        <v>1.3</v>
      </c>
      <c r="BX191" s="3">
        <v>40451</v>
      </c>
      <c r="BY191">
        <v>-5</v>
      </c>
      <c r="BZ191">
        <v>20100914</v>
      </c>
      <c r="CA191">
        <v>-5</v>
      </c>
      <c r="CC191" s="3">
        <v>40451</v>
      </c>
      <c r="CD191">
        <v>-0.03</v>
      </c>
      <c r="CE191">
        <v>20101116</v>
      </c>
      <c r="CF191">
        <v>0</v>
      </c>
      <c r="CH191" s="3">
        <v>40451</v>
      </c>
      <c r="CI191">
        <v>-0.1</v>
      </c>
      <c r="CJ191">
        <v>20101103</v>
      </c>
      <c r="CK191">
        <v>0.3</v>
      </c>
      <c r="CM191" s="3">
        <v>40451</v>
      </c>
      <c r="CN191">
        <v>29.3</v>
      </c>
      <c r="CO191">
        <v>20101006</v>
      </c>
      <c r="CP191">
        <v>49.5</v>
      </c>
    </row>
    <row r="192" spans="1:94" x14ac:dyDescent="0.25">
      <c r="A192" s="3">
        <v>41943</v>
      </c>
      <c r="B192">
        <v>-1061</v>
      </c>
      <c r="C192">
        <v>20141203</v>
      </c>
      <c r="D192">
        <v>-1323</v>
      </c>
      <c r="F192" s="3">
        <v>40482</v>
      </c>
      <c r="G192">
        <v>44.8</v>
      </c>
      <c r="H192">
        <v>20101101</v>
      </c>
      <c r="I192">
        <v>46</v>
      </c>
      <c r="P192" s="3">
        <v>42035</v>
      </c>
      <c r="Q192">
        <v>49</v>
      </c>
      <c r="R192">
        <v>20150201</v>
      </c>
      <c r="S192">
        <v>49</v>
      </c>
      <c r="U192" s="3">
        <v>41274</v>
      </c>
      <c r="V192">
        <v>3</v>
      </c>
      <c r="W192">
        <v>20130128</v>
      </c>
      <c r="X192">
        <v>3</v>
      </c>
      <c r="AE192" s="3">
        <v>41274</v>
      </c>
      <c r="AF192">
        <v>-6</v>
      </c>
      <c r="AG192">
        <v>20130128</v>
      </c>
      <c r="AH192">
        <v>-4</v>
      </c>
      <c r="AJ192" s="3">
        <v>41763</v>
      </c>
      <c r="AK192">
        <v>106.3</v>
      </c>
      <c r="AL192" t="s">
        <v>22</v>
      </c>
      <c r="AM192" t="s">
        <v>22</v>
      </c>
      <c r="AO192" s="3">
        <v>40482</v>
      </c>
      <c r="AP192">
        <v>-1.1000000000000001</v>
      </c>
      <c r="AQ192">
        <v>20101114</v>
      </c>
      <c r="AR192">
        <v>-0.6</v>
      </c>
      <c r="AY192" s="3">
        <v>40482</v>
      </c>
      <c r="AZ192">
        <v>0.2</v>
      </c>
      <c r="BA192">
        <v>20101129</v>
      </c>
      <c r="BB192">
        <v>0.1</v>
      </c>
      <c r="BD192" s="3">
        <v>42155</v>
      </c>
      <c r="BE192">
        <v>-0.1</v>
      </c>
      <c r="BF192">
        <v>20150608</v>
      </c>
      <c r="BG192">
        <v>0</v>
      </c>
      <c r="BN192" s="3">
        <v>40482</v>
      </c>
      <c r="BO192">
        <v>12.5</v>
      </c>
      <c r="BP192">
        <v>20101129</v>
      </c>
      <c r="BQ192">
        <v>9.3000000000000007</v>
      </c>
      <c r="BS192" s="3">
        <v>40482</v>
      </c>
      <c r="BT192">
        <v>1.3</v>
      </c>
      <c r="BU192">
        <v>20101207</v>
      </c>
      <c r="BV192">
        <v>1.9</v>
      </c>
      <c r="BX192" s="3">
        <v>40482</v>
      </c>
      <c r="BY192">
        <v>3.3</v>
      </c>
      <c r="BZ192">
        <v>20101012</v>
      </c>
      <c r="CA192">
        <v>3.3</v>
      </c>
      <c r="CC192" s="3">
        <v>40482</v>
      </c>
      <c r="CD192">
        <v>-0.3</v>
      </c>
      <c r="CE192">
        <v>20101221</v>
      </c>
      <c r="CF192">
        <v>0.3</v>
      </c>
      <c r="CH192" s="3">
        <v>40482</v>
      </c>
      <c r="CI192">
        <v>-0.9</v>
      </c>
      <c r="CJ192">
        <v>20101201</v>
      </c>
      <c r="CK192">
        <v>-1.1000000000000001</v>
      </c>
      <c r="CM192" s="3">
        <v>40482</v>
      </c>
      <c r="CN192">
        <v>25.5</v>
      </c>
      <c r="CO192">
        <v>20101110</v>
      </c>
      <c r="CP192">
        <v>29.7</v>
      </c>
    </row>
    <row r="193" spans="1:94" x14ac:dyDescent="0.25">
      <c r="A193" s="3">
        <v>41973</v>
      </c>
      <c r="B193">
        <v>-1199</v>
      </c>
      <c r="C193">
        <v>20150105</v>
      </c>
      <c r="D193">
        <v>-925</v>
      </c>
      <c r="F193" s="3">
        <v>40512</v>
      </c>
      <c r="G193">
        <v>43.8</v>
      </c>
      <c r="H193">
        <v>20101201</v>
      </c>
      <c r="I193">
        <v>44.4</v>
      </c>
      <c r="P193" s="3">
        <v>42063</v>
      </c>
      <c r="Q193">
        <v>45.4</v>
      </c>
      <c r="R193">
        <v>20150301</v>
      </c>
      <c r="S193">
        <v>45.4</v>
      </c>
      <c r="U193" s="3">
        <v>41305</v>
      </c>
      <c r="V193">
        <v>2</v>
      </c>
      <c r="W193">
        <v>20130211</v>
      </c>
      <c r="X193">
        <v>3</v>
      </c>
      <c r="AE193" s="3">
        <v>41305</v>
      </c>
      <c r="AF193">
        <v>-4</v>
      </c>
      <c r="AG193">
        <v>20130211</v>
      </c>
      <c r="AH193">
        <v>-2</v>
      </c>
      <c r="AJ193" s="3">
        <v>41770</v>
      </c>
      <c r="AK193">
        <v>103.7</v>
      </c>
      <c r="AL193" t="s">
        <v>22</v>
      </c>
      <c r="AM193" t="s">
        <v>22</v>
      </c>
      <c r="AO193" s="3">
        <v>40512</v>
      </c>
      <c r="AP193">
        <v>0</v>
      </c>
      <c r="AQ193">
        <v>20101214</v>
      </c>
      <c r="AR193">
        <v>0.2</v>
      </c>
      <c r="AY193" s="3">
        <v>40512</v>
      </c>
      <c r="AZ193">
        <v>0.2</v>
      </c>
      <c r="BA193">
        <v>20101230</v>
      </c>
      <c r="BB193">
        <v>0.3</v>
      </c>
      <c r="BD193" s="3">
        <v>42185</v>
      </c>
      <c r="BE193">
        <v>1.6</v>
      </c>
      <c r="BF193">
        <v>20150705</v>
      </c>
      <c r="BG193">
        <v>1.3</v>
      </c>
      <c r="BN193" s="3">
        <v>40512</v>
      </c>
      <c r="BO193">
        <v>-6.8</v>
      </c>
      <c r="BP193">
        <v>20110105</v>
      </c>
      <c r="BQ193">
        <v>-4.2</v>
      </c>
      <c r="BS193" s="3">
        <v>40512</v>
      </c>
      <c r="BT193">
        <v>1.7</v>
      </c>
      <c r="BU193">
        <v>20110111</v>
      </c>
      <c r="BV193">
        <v>2.5</v>
      </c>
      <c r="BX193" s="3">
        <v>40512</v>
      </c>
      <c r="BY193">
        <v>-5.3</v>
      </c>
      <c r="BZ193">
        <v>20101109</v>
      </c>
      <c r="CA193">
        <v>-5.3</v>
      </c>
      <c r="CC193" s="3">
        <v>40512</v>
      </c>
      <c r="CD193">
        <v>0.1</v>
      </c>
      <c r="CE193">
        <v>20110126</v>
      </c>
      <c r="CF193">
        <v>0</v>
      </c>
      <c r="CH193" s="3">
        <v>40512</v>
      </c>
      <c r="CI193">
        <v>0.7</v>
      </c>
      <c r="CJ193">
        <v>20110109</v>
      </c>
      <c r="CK193">
        <v>0.3</v>
      </c>
      <c r="CM193" s="3">
        <v>40512</v>
      </c>
      <c r="CN193">
        <v>55.2</v>
      </c>
      <c r="CO193">
        <v>20101208</v>
      </c>
      <c r="CP193">
        <v>54.6</v>
      </c>
    </row>
    <row r="194" spans="1:94" x14ac:dyDescent="0.25">
      <c r="A194" s="3">
        <v>42004</v>
      </c>
      <c r="B194">
        <v>-652</v>
      </c>
      <c r="C194">
        <v>20150202</v>
      </c>
      <c r="D194">
        <v>-436</v>
      </c>
      <c r="F194" s="3">
        <v>40543</v>
      </c>
      <c r="G194">
        <v>48.8</v>
      </c>
      <c r="H194">
        <v>20110104</v>
      </c>
      <c r="I194">
        <v>47.7</v>
      </c>
      <c r="P194" s="3">
        <v>42094</v>
      </c>
      <c r="Q194">
        <v>46.3</v>
      </c>
      <c r="R194">
        <v>20150331</v>
      </c>
      <c r="S194">
        <v>46.3</v>
      </c>
      <c r="U194" s="3">
        <v>41333</v>
      </c>
      <c r="V194">
        <v>2</v>
      </c>
      <c r="W194">
        <v>20130311</v>
      </c>
      <c r="X194">
        <v>1</v>
      </c>
      <c r="AE194" s="3">
        <v>41333</v>
      </c>
      <c r="AF194">
        <v>-4</v>
      </c>
      <c r="AG194">
        <v>20130311</v>
      </c>
      <c r="AH194">
        <v>-3</v>
      </c>
      <c r="AJ194" s="3">
        <v>41777</v>
      </c>
      <c r="AK194">
        <v>100.4</v>
      </c>
      <c r="AL194" t="s">
        <v>22</v>
      </c>
      <c r="AM194" t="s">
        <v>22</v>
      </c>
      <c r="AO194" s="3">
        <v>40543</v>
      </c>
      <c r="AP194">
        <v>2.4</v>
      </c>
      <c r="AQ194">
        <v>20110116</v>
      </c>
      <c r="AR194">
        <v>0.8</v>
      </c>
      <c r="AY194" s="3">
        <v>40543</v>
      </c>
      <c r="AZ194">
        <v>0.3</v>
      </c>
      <c r="BA194">
        <v>20110130</v>
      </c>
      <c r="BB194">
        <v>0.2</v>
      </c>
      <c r="BD194" s="3">
        <v>42216</v>
      </c>
      <c r="BE194">
        <v>-0.4</v>
      </c>
      <c r="BF194">
        <v>20150802</v>
      </c>
      <c r="BG194">
        <v>-0.4</v>
      </c>
      <c r="BN194" s="3">
        <v>40543</v>
      </c>
      <c r="BO194">
        <v>7.7</v>
      </c>
      <c r="BP194">
        <v>20110202</v>
      </c>
      <c r="BQ194">
        <v>8.6999999999999993</v>
      </c>
      <c r="BS194" s="3">
        <v>40543</v>
      </c>
      <c r="BT194">
        <v>3.8</v>
      </c>
      <c r="BU194">
        <v>20110213</v>
      </c>
      <c r="BV194">
        <v>2.1</v>
      </c>
      <c r="BX194" s="3">
        <v>40543</v>
      </c>
      <c r="BY194">
        <v>0.2</v>
      </c>
      <c r="BZ194">
        <v>20101214</v>
      </c>
      <c r="CA194">
        <v>0.2</v>
      </c>
      <c r="CC194" s="3">
        <v>40543</v>
      </c>
      <c r="CD194">
        <v>0.03</v>
      </c>
      <c r="CE194">
        <v>20110215</v>
      </c>
      <c r="CF194">
        <v>0.8</v>
      </c>
      <c r="CH194" s="3">
        <v>40543</v>
      </c>
      <c r="CI194">
        <v>0.3</v>
      </c>
      <c r="CJ194">
        <v>20110206</v>
      </c>
      <c r="CK194">
        <v>0.2</v>
      </c>
      <c r="CM194" s="3">
        <v>40543</v>
      </c>
      <c r="CN194">
        <v>4.9000000000000004</v>
      </c>
      <c r="CO194">
        <v>20110112</v>
      </c>
      <c r="CP194">
        <v>2.2999999999999998</v>
      </c>
    </row>
    <row r="195" spans="1:94" x14ac:dyDescent="0.25">
      <c r="A195" s="3">
        <v>42035</v>
      </c>
      <c r="B195">
        <v>-1395</v>
      </c>
      <c r="C195">
        <v>20150304</v>
      </c>
      <c r="D195">
        <v>-980</v>
      </c>
      <c r="F195" s="3">
        <v>40574</v>
      </c>
      <c r="G195">
        <v>47.3</v>
      </c>
      <c r="H195">
        <v>20110201</v>
      </c>
      <c r="I195">
        <v>48.7</v>
      </c>
      <c r="P195" s="3">
        <v>42124</v>
      </c>
      <c r="Q195">
        <v>48</v>
      </c>
      <c r="R195">
        <v>20150430</v>
      </c>
      <c r="S195">
        <v>48</v>
      </c>
      <c r="U195" s="3">
        <v>41364</v>
      </c>
      <c r="V195">
        <v>2</v>
      </c>
      <c r="W195">
        <v>20130408</v>
      </c>
      <c r="X195">
        <v>2</v>
      </c>
      <c r="AE195" s="3">
        <v>41364</v>
      </c>
      <c r="AF195">
        <v>-9</v>
      </c>
      <c r="AG195">
        <v>20130408</v>
      </c>
      <c r="AH195">
        <v>-7</v>
      </c>
      <c r="AJ195" s="3">
        <v>41784</v>
      </c>
      <c r="AK195">
        <v>99.3</v>
      </c>
      <c r="AL195" t="s">
        <v>22</v>
      </c>
      <c r="AM195" t="s">
        <v>22</v>
      </c>
      <c r="AO195" s="3">
        <v>40574</v>
      </c>
      <c r="AP195">
        <v>-2.7</v>
      </c>
      <c r="AQ195">
        <v>20110215</v>
      </c>
      <c r="AR195">
        <v>-1.9</v>
      </c>
      <c r="AY195" s="3">
        <v>40574</v>
      </c>
      <c r="AZ195">
        <v>0.2</v>
      </c>
      <c r="BA195">
        <v>20110227</v>
      </c>
      <c r="BB195">
        <v>0.3</v>
      </c>
      <c r="BD195" s="3">
        <v>42247</v>
      </c>
      <c r="BE195">
        <v>1.1000000000000001</v>
      </c>
      <c r="BF195">
        <v>20150906</v>
      </c>
      <c r="BG195">
        <v>1</v>
      </c>
      <c r="BN195" s="3">
        <v>40574</v>
      </c>
      <c r="BO195">
        <v>-10.199999999999999</v>
      </c>
      <c r="BP195">
        <v>20110302</v>
      </c>
      <c r="BQ195">
        <v>-15.9</v>
      </c>
      <c r="BS195" s="3">
        <v>40574</v>
      </c>
      <c r="BT195">
        <v>-5.8</v>
      </c>
      <c r="BU195">
        <v>20110308</v>
      </c>
      <c r="BV195">
        <v>-4.5</v>
      </c>
      <c r="BX195" s="3">
        <v>40574</v>
      </c>
      <c r="BY195">
        <v>-5.7</v>
      </c>
      <c r="BZ195">
        <v>20110118</v>
      </c>
      <c r="CA195">
        <v>-5.7</v>
      </c>
      <c r="CC195" s="3">
        <v>40574</v>
      </c>
      <c r="CD195">
        <v>0.28999999999999998</v>
      </c>
      <c r="CE195">
        <v>20110315</v>
      </c>
      <c r="CF195">
        <v>-0.1</v>
      </c>
      <c r="CH195" s="3">
        <v>40574</v>
      </c>
      <c r="CI195">
        <v>-0.1</v>
      </c>
      <c r="CJ195">
        <v>20110228</v>
      </c>
      <c r="CK195">
        <v>0.4</v>
      </c>
      <c r="CM195" s="3">
        <v>40574</v>
      </c>
      <c r="CN195">
        <v>8.9</v>
      </c>
      <c r="CO195">
        <v>20110209</v>
      </c>
      <c r="CP195">
        <v>24</v>
      </c>
    </row>
    <row r="196" spans="1:94" x14ac:dyDescent="0.25">
      <c r="A196" s="3">
        <v>42063</v>
      </c>
      <c r="B196">
        <v>-1624</v>
      </c>
      <c r="C196">
        <v>20150401</v>
      </c>
      <c r="D196">
        <v>-1256</v>
      </c>
      <c r="F196" s="3">
        <v>40602</v>
      </c>
      <c r="G196">
        <v>48.4</v>
      </c>
      <c r="H196">
        <v>20110301</v>
      </c>
      <c r="I196">
        <v>47.8</v>
      </c>
      <c r="P196" s="3">
        <v>42155</v>
      </c>
      <c r="Q196">
        <v>52.3</v>
      </c>
      <c r="R196">
        <v>20150531</v>
      </c>
      <c r="S196">
        <v>52.3</v>
      </c>
      <c r="U196" s="3">
        <v>41394</v>
      </c>
      <c r="V196">
        <v>-1</v>
      </c>
      <c r="W196">
        <v>20130512</v>
      </c>
      <c r="X196">
        <v>-2</v>
      </c>
      <c r="AE196" s="3">
        <v>41394</v>
      </c>
      <c r="AF196">
        <v>-6</v>
      </c>
      <c r="AG196">
        <v>20130512</v>
      </c>
      <c r="AH196">
        <v>-6</v>
      </c>
      <c r="AJ196" s="3">
        <v>41791</v>
      </c>
      <c r="AK196">
        <v>102.2</v>
      </c>
      <c r="AL196">
        <v>20140603</v>
      </c>
      <c r="AM196" t="s">
        <v>22</v>
      </c>
      <c r="AO196" s="3">
        <v>40602</v>
      </c>
      <c r="AP196">
        <v>1.2</v>
      </c>
      <c r="AQ196">
        <v>20110314</v>
      </c>
      <c r="AR196">
        <v>0.2</v>
      </c>
      <c r="AY196" s="3">
        <v>40602</v>
      </c>
      <c r="AZ196">
        <v>0.5</v>
      </c>
      <c r="BA196">
        <v>20110330</v>
      </c>
      <c r="BB196">
        <v>0.5</v>
      </c>
      <c r="BD196" s="3">
        <v>42277</v>
      </c>
      <c r="BE196">
        <v>3.9</v>
      </c>
      <c r="BF196">
        <v>20151004</v>
      </c>
      <c r="BG196">
        <v>3.9</v>
      </c>
      <c r="BN196" s="3">
        <v>40602</v>
      </c>
      <c r="BO196">
        <v>-5.9</v>
      </c>
      <c r="BP196">
        <v>20110330</v>
      </c>
      <c r="BQ196">
        <v>-7.4</v>
      </c>
      <c r="BS196" s="3">
        <v>40602</v>
      </c>
      <c r="BT196">
        <v>-1.7</v>
      </c>
      <c r="BU196">
        <v>20110405</v>
      </c>
      <c r="BV196">
        <v>-5.6</v>
      </c>
      <c r="BX196" s="3">
        <v>40602</v>
      </c>
      <c r="BY196">
        <v>1.9</v>
      </c>
      <c r="BZ196">
        <v>20110208</v>
      </c>
      <c r="CA196">
        <v>1.9</v>
      </c>
      <c r="CC196" s="3">
        <v>40602</v>
      </c>
      <c r="CD196">
        <v>-0.13</v>
      </c>
      <c r="CE196">
        <v>20110419</v>
      </c>
      <c r="CF196">
        <v>0.4</v>
      </c>
      <c r="CH196" s="3">
        <v>40602</v>
      </c>
      <c r="CI196">
        <v>1</v>
      </c>
      <c r="CJ196">
        <v>20110330</v>
      </c>
      <c r="CK196">
        <v>0.5</v>
      </c>
      <c r="CM196" s="3">
        <v>40602</v>
      </c>
      <c r="CN196">
        <v>1.7</v>
      </c>
      <c r="CO196">
        <v>20110309</v>
      </c>
      <c r="CP196">
        <v>-10.1</v>
      </c>
    </row>
    <row r="197" spans="1:94" x14ac:dyDescent="0.25">
      <c r="A197" s="3">
        <v>42094</v>
      </c>
      <c r="B197">
        <v>-1903</v>
      </c>
      <c r="C197">
        <v>20150504</v>
      </c>
      <c r="D197">
        <v>-1322</v>
      </c>
      <c r="F197" s="3">
        <v>40633</v>
      </c>
      <c r="G197">
        <v>44.7</v>
      </c>
      <c r="H197">
        <v>20110401</v>
      </c>
      <c r="I197">
        <v>41.3</v>
      </c>
      <c r="P197" s="3">
        <v>42185</v>
      </c>
      <c r="Q197">
        <v>44.2</v>
      </c>
      <c r="R197">
        <v>20150630</v>
      </c>
      <c r="S197">
        <v>44.2</v>
      </c>
      <c r="U197" s="3">
        <v>41425</v>
      </c>
      <c r="V197">
        <v>-1</v>
      </c>
      <c r="W197">
        <v>20130610</v>
      </c>
      <c r="X197">
        <v>-1</v>
      </c>
      <c r="AE197" s="3">
        <v>41425</v>
      </c>
      <c r="AF197">
        <v>-4</v>
      </c>
      <c r="AG197">
        <v>20130610</v>
      </c>
      <c r="AH197">
        <v>-4</v>
      </c>
      <c r="AJ197" s="3">
        <v>41798</v>
      </c>
      <c r="AK197">
        <v>102.2</v>
      </c>
      <c r="AL197">
        <v>20140610</v>
      </c>
      <c r="AM197">
        <v>102.2</v>
      </c>
      <c r="AO197" s="3">
        <v>40633</v>
      </c>
      <c r="AP197">
        <v>2.6</v>
      </c>
      <c r="AQ197">
        <v>20110413</v>
      </c>
      <c r="AR197">
        <v>3.4</v>
      </c>
      <c r="AY197" s="3">
        <v>40633</v>
      </c>
      <c r="AZ197">
        <v>0.5</v>
      </c>
      <c r="BA197">
        <v>20110428</v>
      </c>
      <c r="BB197">
        <v>0.6</v>
      </c>
      <c r="BD197" s="3">
        <v>42308</v>
      </c>
      <c r="BE197">
        <v>-0.1</v>
      </c>
      <c r="BF197">
        <v>20151108</v>
      </c>
      <c r="BG197">
        <v>0.4</v>
      </c>
      <c r="BN197" s="3">
        <v>40633</v>
      </c>
      <c r="BO197">
        <v>10.6</v>
      </c>
      <c r="BP197">
        <v>20110504</v>
      </c>
      <c r="BQ197">
        <v>9.1</v>
      </c>
      <c r="BS197" s="3">
        <v>40633</v>
      </c>
      <c r="BT197">
        <v>-1.2</v>
      </c>
      <c r="BU197">
        <v>20110515</v>
      </c>
      <c r="BV197">
        <v>-1.5</v>
      </c>
      <c r="BX197" s="3">
        <v>40633</v>
      </c>
      <c r="BY197">
        <v>-2.4</v>
      </c>
      <c r="BZ197">
        <v>20110308</v>
      </c>
      <c r="CA197">
        <v>-2.4</v>
      </c>
      <c r="CC197" s="3">
        <v>40633</v>
      </c>
      <c r="CD197">
        <v>-7.0000000000000007E-2</v>
      </c>
      <c r="CE197">
        <v>20110524</v>
      </c>
      <c r="CF197">
        <v>0.5</v>
      </c>
      <c r="CH197" s="3">
        <v>40633</v>
      </c>
      <c r="CI197">
        <v>-0.6</v>
      </c>
      <c r="CJ197">
        <v>20110504</v>
      </c>
      <c r="CK197">
        <v>-0.5</v>
      </c>
      <c r="CM197" s="3">
        <v>40633</v>
      </c>
      <c r="CN197">
        <v>42.7</v>
      </c>
      <c r="CO197">
        <v>20110406</v>
      </c>
      <c r="CP197">
        <v>37.799999999999997</v>
      </c>
    </row>
    <row r="198" spans="1:94" x14ac:dyDescent="0.25">
      <c r="A198" s="3">
        <v>42124</v>
      </c>
      <c r="B198">
        <v>-4430</v>
      </c>
      <c r="C198">
        <v>20150603</v>
      </c>
      <c r="D198">
        <v>-3888</v>
      </c>
      <c r="F198" s="3">
        <v>40663</v>
      </c>
      <c r="G198">
        <v>31.6</v>
      </c>
      <c r="H198">
        <v>20110502</v>
      </c>
      <c r="I198">
        <v>32.299999999999997</v>
      </c>
      <c r="P198" s="3">
        <v>42216</v>
      </c>
      <c r="Q198">
        <v>50.4</v>
      </c>
      <c r="R198">
        <v>20150802</v>
      </c>
      <c r="S198">
        <v>50.4</v>
      </c>
      <c r="U198" s="3">
        <v>41455</v>
      </c>
      <c r="V198">
        <v>0</v>
      </c>
      <c r="W198">
        <v>20130708</v>
      </c>
      <c r="X198">
        <v>0</v>
      </c>
      <c r="AE198" s="3">
        <v>41455</v>
      </c>
      <c r="AF198">
        <v>-9</v>
      </c>
      <c r="AG198">
        <v>20130708</v>
      </c>
      <c r="AH198">
        <v>-8</v>
      </c>
      <c r="AJ198" s="3">
        <v>41805</v>
      </c>
      <c r="AK198">
        <v>103.2</v>
      </c>
      <c r="AL198">
        <v>20140616</v>
      </c>
      <c r="AM198">
        <v>103.2</v>
      </c>
      <c r="AO198" s="3">
        <v>40663</v>
      </c>
      <c r="AP198">
        <v>-2.9</v>
      </c>
      <c r="AQ198">
        <v>20110515</v>
      </c>
      <c r="AR198">
        <v>-3.5</v>
      </c>
      <c r="AY198" s="3">
        <v>40663</v>
      </c>
      <c r="AZ198">
        <v>0</v>
      </c>
      <c r="BA198">
        <v>20110530</v>
      </c>
      <c r="BB198">
        <v>0</v>
      </c>
      <c r="BD198" s="3">
        <v>42338</v>
      </c>
      <c r="BE198">
        <v>1.1000000000000001</v>
      </c>
      <c r="BF198">
        <v>20151206</v>
      </c>
      <c r="BG198">
        <v>1.3</v>
      </c>
      <c r="BN198" s="3">
        <v>40663</v>
      </c>
      <c r="BO198">
        <v>-2.4</v>
      </c>
      <c r="BP198">
        <v>20110530</v>
      </c>
      <c r="BQ198">
        <v>-1.3</v>
      </c>
      <c r="BS198" s="3">
        <v>40663</v>
      </c>
      <c r="BT198">
        <v>3.2</v>
      </c>
      <c r="BU198">
        <v>20110607</v>
      </c>
      <c r="BV198">
        <v>4.8</v>
      </c>
      <c r="BX198" s="3">
        <v>40663</v>
      </c>
      <c r="BY198">
        <v>1.2</v>
      </c>
      <c r="BZ198">
        <v>20110412</v>
      </c>
      <c r="CA198">
        <v>1.2</v>
      </c>
      <c r="CC198" s="3">
        <v>40663</v>
      </c>
      <c r="CD198">
        <v>-7.0000000000000007E-2</v>
      </c>
      <c r="CE198">
        <v>20110621</v>
      </c>
      <c r="CF198">
        <v>0.2</v>
      </c>
      <c r="CH198" s="3">
        <v>40663</v>
      </c>
      <c r="CI198">
        <v>1.1000000000000001</v>
      </c>
      <c r="CJ198">
        <v>20110601</v>
      </c>
      <c r="CK198">
        <v>1.1000000000000001</v>
      </c>
      <c r="CM198" s="3">
        <v>40663</v>
      </c>
      <c r="CN198">
        <v>-35.200000000000003</v>
      </c>
      <c r="CO198">
        <v>20110511</v>
      </c>
      <c r="CP198">
        <v>-22.1</v>
      </c>
    </row>
    <row r="199" spans="1:94" x14ac:dyDescent="0.25">
      <c r="A199" s="3">
        <v>42155</v>
      </c>
      <c r="B199">
        <v>-3391</v>
      </c>
      <c r="C199">
        <v>20150701</v>
      </c>
      <c r="D199">
        <v>-2751</v>
      </c>
      <c r="F199" s="3">
        <v>40694</v>
      </c>
      <c r="G199">
        <v>29.5</v>
      </c>
      <c r="H199">
        <v>20110601</v>
      </c>
      <c r="I199">
        <v>29.4</v>
      </c>
      <c r="P199" s="3">
        <v>42247</v>
      </c>
      <c r="Q199">
        <v>51.7</v>
      </c>
      <c r="R199">
        <v>20150831</v>
      </c>
      <c r="S199">
        <v>51.7</v>
      </c>
      <c r="U199" s="3">
        <v>41486</v>
      </c>
      <c r="V199">
        <v>-6</v>
      </c>
      <c r="W199">
        <v>20130812</v>
      </c>
      <c r="X199">
        <v>-3</v>
      </c>
      <c r="AE199" s="3">
        <v>41486</v>
      </c>
      <c r="AF199">
        <v>-7</v>
      </c>
      <c r="AG199">
        <v>20130812</v>
      </c>
      <c r="AH199">
        <v>-7</v>
      </c>
      <c r="AJ199" s="3">
        <v>41812</v>
      </c>
      <c r="AK199">
        <v>105.7</v>
      </c>
      <c r="AL199">
        <v>20140623</v>
      </c>
      <c r="AM199">
        <v>105.7</v>
      </c>
      <c r="AO199" s="3">
        <v>40694</v>
      </c>
      <c r="AP199">
        <v>-10.4</v>
      </c>
      <c r="AQ199">
        <v>20110615</v>
      </c>
      <c r="AR199">
        <v>-7.6</v>
      </c>
      <c r="AY199" s="3">
        <v>40694</v>
      </c>
      <c r="AZ199">
        <v>0.2</v>
      </c>
      <c r="BA199">
        <v>20110629</v>
      </c>
      <c r="BB199">
        <v>0.3</v>
      </c>
      <c r="BD199" s="3">
        <v>42369</v>
      </c>
      <c r="BE199">
        <v>-0.1</v>
      </c>
      <c r="BF199">
        <v>20160110</v>
      </c>
      <c r="BG199">
        <v>-0.1</v>
      </c>
      <c r="BN199" s="3">
        <v>40694</v>
      </c>
      <c r="BO199">
        <v>-7.5</v>
      </c>
      <c r="BP199">
        <v>20110703</v>
      </c>
      <c r="BQ199">
        <v>-7.9</v>
      </c>
      <c r="BS199" s="3">
        <v>40694</v>
      </c>
      <c r="BT199">
        <v>2.4</v>
      </c>
      <c r="BU199">
        <v>20110710</v>
      </c>
      <c r="BV199">
        <v>4.4000000000000004</v>
      </c>
      <c r="BX199" s="3">
        <v>40694</v>
      </c>
      <c r="BY199">
        <v>-1.3</v>
      </c>
      <c r="BZ199">
        <v>20110517</v>
      </c>
      <c r="CA199">
        <v>-1.3</v>
      </c>
      <c r="CC199" s="3">
        <v>40694</v>
      </c>
      <c r="CD199">
        <v>-0.17</v>
      </c>
      <c r="CE199">
        <v>20110719</v>
      </c>
      <c r="CF199">
        <v>-0.1</v>
      </c>
      <c r="CH199" s="3">
        <v>40694</v>
      </c>
      <c r="CI199">
        <v>-0.4</v>
      </c>
      <c r="CJ199">
        <v>20110703</v>
      </c>
      <c r="CK199">
        <v>-0.6</v>
      </c>
      <c r="CM199" s="3">
        <v>40694</v>
      </c>
      <c r="CN199">
        <v>-17.5</v>
      </c>
      <c r="CO199">
        <v>20110608</v>
      </c>
      <c r="CP199">
        <v>7.8</v>
      </c>
    </row>
    <row r="200" spans="1:94" x14ac:dyDescent="0.25">
      <c r="A200" s="3">
        <v>42185</v>
      </c>
      <c r="B200">
        <v>-3656</v>
      </c>
      <c r="C200">
        <v>20150803</v>
      </c>
      <c r="D200">
        <v>-2933</v>
      </c>
      <c r="F200" s="3">
        <v>40724</v>
      </c>
      <c r="G200">
        <v>27.3</v>
      </c>
      <c r="H200">
        <v>20110701</v>
      </c>
      <c r="I200">
        <v>28.2</v>
      </c>
      <c r="P200" s="3">
        <v>42277</v>
      </c>
      <c r="Q200">
        <v>52.1</v>
      </c>
      <c r="R200">
        <v>20150930</v>
      </c>
      <c r="S200">
        <v>52.1</v>
      </c>
      <c r="U200" s="3">
        <v>41517</v>
      </c>
      <c r="V200">
        <v>4</v>
      </c>
      <c r="W200">
        <v>20130909</v>
      </c>
      <c r="X200">
        <v>6</v>
      </c>
      <c r="AE200" s="3">
        <v>41517</v>
      </c>
      <c r="AF200">
        <v>-8</v>
      </c>
      <c r="AG200">
        <v>20130909</v>
      </c>
      <c r="AH200">
        <v>-6</v>
      </c>
      <c r="AJ200" s="3">
        <v>41819</v>
      </c>
      <c r="AK200">
        <v>105.4</v>
      </c>
      <c r="AL200">
        <v>20140630</v>
      </c>
      <c r="AM200">
        <v>105.4</v>
      </c>
      <c r="AO200" s="3">
        <v>40724</v>
      </c>
      <c r="AP200">
        <v>1.2</v>
      </c>
      <c r="AQ200">
        <v>20110717</v>
      </c>
      <c r="AR200">
        <v>1.3</v>
      </c>
      <c r="AY200" s="3">
        <v>40724</v>
      </c>
      <c r="AZ200">
        <v>0</v>
      </c>
      <c r="BA200">
        <v>20110728</v>
      </c>
      <c r="BB200">
        <v>-0.1</v>
      </c>
      <c r="BD200" s="3">
        <v>42400</v>
      </c>
      <c r="BE200">
        <v>1</v>
      </c>
      <c r="BF200">
        <v>20160207</v>
      </c>
      <c r="BG200">
        <v>1</v>
      </c>
      <c r="BN200" s="3">
        <v>40724</v>
      </c>
      <c r="BO200">
        <v>-0.1</v>
      </c>
      <c r="BP200">
        <v>20110801</v>
      </c>
      <c r="BQ200">
        <v>-3.5</v>
      </c>
      <c r="BS200" s="3">
        <v>40724</v>
      </c>
      <c r="BT200">
        <v>1.2</v>
      </c>
      <c r="BU200">
        <v>20110808</v>
      </c>
      <c r="BV200">
        <v>0</v>
      </c>
      <c r="BX200" s="3">
        <v>40724</v>
      </c>
      <c r="BY200">
        <v>-2.6</v>
      </c>
      <c r="BZ200">
        <v>20110614</v>
      </c>
      <c r="CA200">
        <v>-2.6</v>
      </c>
      <c r="CC200" s="3">
        <v>40724</v>
      </c>
      <c r="CD200">
        <v>-0.2</v>
      </c>
      <c r="CE200">
        <v>20110816</v>
      </c>
      <c r="CF200">
        <v>0.1</v>
      </c>
      <c r="CH200" s="3">
        <v>40724</v>
      </c>
      <c r="CI200">
        <v>-0.3</v>
      </c>
      <c r="CJ200">
        <v>20110802</v>
      </c>
      <c r="CK200">
        <v>-0.1</v>
      </c>
      <c r="CM200" s="3">
        <v>40724</v>
      </c>
      <c r="CN200">
        <v>40.1</v>
      </c>
      <c r="CO200">
        <v>20110706</v>
      </c>
      <c r="CP200">
        <v>23.4</v>
      </c>
    </row>
    <row r="201" spans="1:94" x14ac:dyDescent="0.25">
      <c r="A201" s="3">
        <v>42216</v>
      </c>
      <c r="B201">
        <v>-2851</v>
      </c>
      <c r="C201">
        <v>20150902</v>
      </c>
      <c r="D201">
        <v>-2460</v>
      </c>
      <c r="F201" s="3">
        <v>40755</v>
      </c>
      <c r="G201">
        <v>26.1</v>
      </c>
      <c r="H201">
        <v>20110802</v>
      </c>
      <c r="I201">
        <v>27.6</v>
      </c>
      <c r="P201" s="3">
        <v>42308</v>
      </c>
      <c r="Q201">
        <v>50.2</v>
      </c>
      <c r="R201">
        <v>20151101</v>
      </c>
      <c r="S201">
        <v>50.2</v>
      </c>
      <c r="U201" s="3">
        <v>41547</v>
      </c>
      <c r="V201">
        <v>12</v>
      </c>
      <c r="W201">
        <v>20131007</v>
      </c>
      <c r="X201">
        <v>12</v>
      </c>
      <c r="AE201" s="3">
        <v>41547</v>
      </c>
      <c r="AF201">
        <v>-4</v>
      </c>
      <c r="AG201">
        <v>20131007</v>
      </c>
      <c r="AH201">
        <v>-4</v>
      </c>
      <c r="AJ201" s="3">
        <v>41826</v>
      </c>
      <c r="AK201">
        <v>105.1</v>
      </c>
      <c r="AL201">
        <v>20140707</v>
      </c>
      <c r="AM201">
        <v>105.1</v>
      </c>
      <c r="AO201" s="3">
        <v>40755</v>
      </c>
      <c r="AP201">
        <v>11.8</v>
      </c>
      <c r="AQ201">
        <v>20110814</v>
      </c>
      <c r="AR201">
        <v>8.6</v>
      </c>
      <c r="AY201" s="3">
        <v>40755</v>
      </c>
      <c r="AZ201">
        <v>0.3</v>
      </c>
      <c r="BA201">
        <v>20110830</v>
      </c>
      <c r="BB201">
        <v>0.2</v>
      </c>
      <c r="BD201" s="3">
        <v>42429</v>
      </c>
      <c r="BE201">
        <v>-1.1000000000000001</v>
      </c>
      <c r="BF201">
        <v>20160306</v>
      </c>
      <c r="BG201">
        <v>-1.2</v>
      </c>
      <c r="BN201" s="3">
        <v>40755</v>
      </c>
      <c r="BO201">
        <v>1.1000000000000001</v>
      </c>
      <c r="BP201">
        <v>20110829</v>
      </c>
      <c r="BQ201">
        <v>1</v>
      </c>
      <c r="BS201" s="3">
        <v>40755</v>
      </c>
      <c r="BT201">
        <v>-0.2</v>
      </c>
      <c r="BU201">
        <v>20110905</v>
      </c>
      <c r="BV201">
        <v>1</v>
      </c>
      <c r="BX201" s="3">
        <v>40755</v>
      </c>
      <c r="BY201">
        <v>-8.3000000000000007</v>
      </c>
      <c r="BZ201">
        <v>20110712</v>
      </c>
      <c r="CA201">
        <v>-8.3000000000000007</v>
      </c>
      <c r="CC201" s="3">
        <v>40755</v>
      </c>
      <c r="CD201">
        <v>-0.16</v>
      </c>
      <c r="CE201">
        <v>20110920</v>
      </c>
      <c r="CF201">
        <v>0.5</v>
      </c>
      <c r="CH201" s="3">
        <v>40755</v>
      </c>
      <c r="CI201">
        <v>0.9</v>
      </c>
      <c r="CJ201">
        <v>20110831</v>
      </c>
      <c r="CK201">
        <v>0.5</v>
      </c>
      <c r="CM201" s="3">
        <v>40755</v>
      </c>
      <c r="CN201">
        <v>3.9</v>
      </c>
      <c r="CO201">
        <v>20110810</v>
      </c>
      <c r="CP201">
        <v>-0.1</v>
      </c>
    </row>
    <row r="202" spans="1:94" x14ac:dyDescent="0.25">
      <c r="A202" s="3">
        <v>42247</v>
      </c>
      <c r="B202">
        <v>-2932</v>
      </c>
      <c r="C202">
        <v>20151005</v>
      </c>
      <c r="D202">
        <v>-3095</v>
      </c>
      <c r="F202" s="3">
        <v>40786</v>
      </c>
      <c r="G202">
        <v>21.6</v>
      </c>
      <c r="H202">
        <v>20110901</v>
      </c>
      <c r="I202">
        <v>25.2</v>
      </c>
      <c r="P202" s="3">
        <v>42338</v>
      </c>
      <c r="Q202">
        <v>52.5</v>
      </c>
      <c r="R202">
        <v>20151130</v>
      </c>
      <c r="S202">
        <v>52.5</v>
      </c>
      <c r="U202" s="3">
        <v>41578</v>
      </c>
      <c r="V202">
        <v>7</v>
      </c>
      <c r="W202">
        <v>20131111</v>
      </c>
      <c r="X202">
        <v>5</v>
      </c>
      <c r="AE202" s="3">
        <v>41578</v>
      </c>
      <c r="AF202">
        <v>-4</v>
      </c>
      <c r="AG202">
        <v>20131111</v>
      </c>
      <c r="AH202">
        <v>-4</v>
      </c>
      <c r="AJ202" s="3">
        <v>41833</v>
      </c>
      <c r="AK202">
        <v>108.7</v>
      </c>
      <c r="AL202">
        <v>20140714</v>
      </c>
      <c r="AM202">
        <v>108.7</v>
      </c>
      <c r="AO202" s="3">
        <v>40786</v>
      </c>
      <c r="AP202">
        <v>3.4</v>
      </c>
      <c r="AQ202">
        <v>20110914</v>
      </c>
      <c r="AR202">
        <v>3.3</v>
      </c>
      <c r="AY202" s="3">
        <v>40786</v>
      </c>
      <c r="AZ202">
        <v>0.3</v>
      </c>
      <c r="BA202">
        <v>20110929</v>
      </c>
      <c r="BB202">
        <v>0.2</v>
      </c>
      <c r="BD202" s="3">
        <v>42460</v>
      </c>
      <c r="BE202">
        <v>0.2</v>
      </c>
      <c r="BF202">
        <v>20160403</v>
      </c>
      <c r="BG202">
        <v>0.2</v>
      </c>
      <c r="BN202" s="3">
        <v>40786</v>
      </c>
      <c r="BO202">
        <v>14.4</v>
      </c>
      <c r="BP202">
        <v>20111003</v>
      </c>
      <c r="BQ202">
        <v>11.4</v>
      </c>
      <c r="BS202" s="3">
        <v>40786</v>
      </c>
      <c r="BT202">
        <v>0.9</v>
      </c>
      <c r="BU202">
        <v>20111011</v>
      </c>
      <c r="BV202">
        <v>1.2</v>
      </c>
      <c r="BX202" s="3">
        <v>40786</v>
      </c>
      <c r="BY202">
        <v>-3.5</v>
      </c>
      <c r="BZ202">
        <v>20110809</v>
      </c>
      <c r="CA202">
        <v>-3.5</v>
      </c>
      <c r="CC202" s="3">
        <v>40786</v>
      </c>
      <c r="CD202">
        <v>-0.05</v>
      </c>
      <c r="CE202">
        <v>20111018</v>
      </c>
      <c r="CF202">
        <v>0.8</v>
      </c>
      <c r="CH202" s="3">
        <v>40786</v>
      </c>
      <c r="CI202">
        <v>0.6</v>
      </c>
      <c r="CJ202">
        <v>20111004</v>
      </c>
      <c r="CK202">
        <v>0.6</v>
      </c>
      <c r="CM202" s="3">
        <v>40786</v>
      </c>
      <c r="CN202">
        <v>3.8</v>
      </c>
      <c r="CO202">
        <v>20110907</v>
      </c>
      <c r="CP202">
        <v>-9.6999999999999993</v>
      </c>
    </row>
    <row r="203" spans="1:94" x14ac:dyDescent="0.25">
      <c r="A203" s="3">
        <v>42277</v>
      </c>
      <c r="B203">
        <v>-2641</v>
      </c>
      <c r="C203">
        <v>20151103</v>
      </c>
      <c r="D203">
        <v>-2317</v>
      </c>
      <c r="F203" s="3">
        <v>40816</v>
      </c>
      <c r="G203">
        <v>20.6</v>
      </c>
      <c r="H203">
        <v>20111004</v>
      </c>
      <c r="I203">
        <v>26.6</v>
      </c>
      <c r="P203" s="3">
        <v>42369</v>
      </c>
      <c r="Q203">
        <v>51.9</v>
      </c>
      <c r="R203">
        <v>20160103</v>
      </c>
      <c r="S203">
        <v>51.9</v>
      </c>
      <c r="U203" s="3">
        <v>41608</v>
      </c>
      <c r="V203">
        <v>8</v>
      </c>
      <c r="W203">
        <v>20131209</v>
      </c>
      <c r="X203">
        <v>5</v>
      </c>
      <c r="AE203" s="3">
        <v>41608</v>
      </c>
      <c r="AF203">
        <v>-3</v>
      </c>
      <c r="AG203">
        <v>20131209</v>
      </c>
      <c r="AH203">
        <v>-3</v>
      </c>
      <c r="AJ203" s="3">
        <v>41840</v>
      </c>
      <c r="AK203">
        <v>113.5</v>
      </c>
      <c r="AL203">
        <v>20140721</v>
      </c>
      <c r="AM203">
        <v>113.5</v>
      </c>
      <c r="AO203" s="3">
        <v>40816</v>
      </c>
      <c r="AP203">
        <v>-2.8</v>
      </c>
      <c r="AQ203">
        <v>20111016</v>
      </c>
      <c r="AR203">
        <v>-1.5</v>
      </c>
      <c r="AY203" s="3">
        <v>40816</v>
      </c>
      <c r="AZ203">
        <v>0.5</v>
      </c>
      <c r="BA203">
        <v>20111030</v>
      </c>
      <c r="BB203">
        <v>0.5</v>
      </c>
      <c r="BD203" s="3">
        <v>42490</v>
      </c>
      <c r="BE203">
        <v>-0.6</v>
      </c>
      <c r="BF203">
        <v>20160508</v>
      </c>
      <c r="BG203">
        <v>-0.8</v>
      </c>
      <c r="BN203" s="3">
        <v>40816</v>
      </c>
      <c r="BO203">
        <v>-18.399999999999999</v>
      </c>
      <c r="BP203">
        <v>20111101</v>
      </c>
      <c r="BQ203">
        <v>-13.6</v>
      </c>
      <c r="BS203" s="3">
        <v>40816</v>
      </c>
      <c r="BT203">
        <v>-0.7</v>
      </c>
      <c r="BU203">
        <v>20111108</v>
      </c>
      <c r="BV203">
        <v>2.2000000000000002</v>
      </c>
      <c r="BX203" s="3">
        <v>40816</v>
      </c>
      <c r="BY203">
        <v>8.1</v>
      </c>
      <c r="BZ203">
        <v>20110913</v>
      </c>
      <c r="CA203">
        <v>8.1</v>
      </c>
      <c r="CC203" s="3">
        <v>40816</v>
      </c>
      <c r="CD203">
        <v>-0.03</v>
      </c>
      <c r="CE203">
        <v>20111115</v>
      </c>
      <c r="CF203">
        <v>-0.3</v>
      </c>
      <c r="CH203" s="3">
        <v>40816</v>
      </c>
      <c r="CI203">
        <v>0</v>
      </c>
      <c r="CJ203">
        <v>20111102</v>
      </c>
      <c r="CK203">
        <v>0.4</v>
      </c>
      <c r="CM203" s="3">
        <v>40816</v>
      </c>
      <c r="CN203">
        <v>28.7</v>
      </c>
      <c r="CO203">
        <v>20111012</v>
      </c>
      <c r="CP203">
        <v>20.399999999999999</v>
      </c>
    </row>
    <row r="204" spans="1:94" x14ac:dyDescent="0.25">
      <c r="A204" s="3">
        <v>42308</v>
      </c>
      <c r="B204">
        <v>-3849</v>
      </c>
      <c r="C204">
        <v>20151202</v>
      </c>
      <c r="D204">
        <v>-3305</v>
      </c>
      <c r="F204" s="3">
        <v>40847</v>
      </c>
      <c r="G204">
        <v>19.7</v>
      </c>
      <c r="H204">
        <v>20111101</v>
      </c>
      <c r="I204">
        <v>19.399999999999999</v>
      </c>
      <c r="P204" s="3">
        <v>42400</v>
      </c>
      <c r="Q204">
        <v>51.5</v>
      </c>
      <c r="R204">
        <v>20160131</v>
      </c>
      <c r="S204">
        <v>51.5</v>
      </c>
      <c r="U204" s="3">
        <v>41639</v>
      </c>
      <c r="V204">
        <v>8</v>
      </c>
      <c r="W204">
        <v>20140127</v>
      </c>
      <c r="X204">
        <v>6</v>
      </c>
      <c r="AE204" s="3">
        <v>41639</v>
      </c>
      <c r="AF204">
        <v>5</v>
      </c>
      <c r="AG204">
        <v>20140127</v>
      </c>
      <c r="AH204">
        <v>4</v>
      </c>
      <c r="AJ204" s="3">
        <v>41847</v>
      </c>
      <c r="AK204">
        <v>116.2</v>
      </c>
      <c r="AL204">
        <v>20140728</v>
      </c>
      <c r="AM204">
        <v>116.2</v>
      </c>
      <c r="AO204" s="3">
        <v>40847</v>
      </c>
      <c r="AP204">
        <v>2.2999999999999998</v>
      </c>
      <c r="AQ204">
        <v>20111114</v>
      </c>
      <c r="AR204">
        <v>1.1000000000000001</v>
      </c>
      <c r="AY204" s="3">
        <v>40847</v>
      </c>
      <c r="AZ204">
        <v>0.3</v>
      </c>
      <c r="BA204">
        <v>20111129</v>
      </c>
      <c r="BB204">
        <v>0.2</v>
      </c>
      <c r="BD204" s="3">
        <v>42521</v>
      </c>
      <c r="BE204">
        <v>2.2000000000000002</v>
      </c>
      <c r="BF204">
        <v>20160605</v>
      </c>
      <c r="BG204">
        <v>2.4</v>
      </c>
      <c r="BN204" s="3">
        <v>40847</v>
      </c>
      <c r="BO204">
        <v>-8</v>
      </c>
      <c r="BP204">
        <v>20111130</v>
      </c>
      <c r="BQ204">
        <v>-10.7</v>
      </c>
      <c r="BS204" s="3">
        <v>40847</v>
      </c>
      <c r="BT204">
        <v>1.8</v>
      </c>
      <c r="BU204">
        <v>20111211</v>
      </c>
      <c r="BV204">
        <v>0.7</v>
      </c>
      <c r="BX204" s="3">
        <v>40847</v>
      </c>
      <c r="BY204">
        <v>0.4</v>
      </c>
      <c r="BZ204">
        <v>20111011</v>
      </c>
      <c r="CA204">
        <v>0.4</v>
      </c>
      <c r="CC204" s="3">
        <v>40847</v>
      </c>
      <c r="CD204">
        <v>0.13</v>
      </c>
      <c r="CE204">
        <v>20111220</v>
      </c>
      <c r="CF204">
        <v>0.1</v>
      </c>
      <c r="CH204" s="3">
        <v>40847</v>
      </c>
      <c r="CI204">
        <v>0.4</v>
      </c>
      <c r="CJ204">
        <v>20111130</v>
      </c>
      <c r="CK204">
        <v>0.2</v>
      </c>
      <c r="CM204" s="3">
        <v>40847</v>
      </c>
      <c r="CN204">
        <v>6</v>
      </c>
      <c r="CO204">
        <v>20111109</v>
      </c>
      <c r="CP204">
        <v>10.1</v>
      </c>
    </row>
    <row r="205" spans="1:94" x14ac:dyDescent="0.25">
      <c r="A205" s="3">
        <v>42338</v>
      </c>
      <c r="B205">
        <v>-3180</v>
      </c>
      <c r="C205">
        <v>20160106</v>
      </c>
      <c r="D205">
        <v>-2906</v>
      </c>
      <c r="F205" s="3">
        <v>40877</v>
      </c>
      <c r="G205">
        <v>11.9</v>
      </c>
      <c r="H205">
        <v>20111201</v>
      </c>
      <c r="I205">
        <v>18.100000000000001</v>
      </c>
      <c r="P205" s="3">
        <v>42429</v>
      </c>
      <c r="Q205">
        <v>53.5</v>
      </c>
      <c r="R205">
        <v>20160229</v>
      </c>
      <c r="S205">
        <v>53.5</v>
      </c>
      <c r="U205" s="3">
        <v>41670</v>
      </c>
      <c r="V205">
        <v>9</v>
      </c>
      <c r="W205">
        <v>20140210</v>
      </c>
      <c r="X205">
        <v>8</v>
      </c>
      <c r="AE205" s="3">
        <v>41670</v>
      </c>
      <c r="AF205">
        <v>6</v>
      </c>
      <c r="AG205">
        <v>20140210</v>
      </c>
      <c r="AH205">
        <v>4</v>
      </c>
      <c r="AJ205" s="3">
        <v>41854</v>
      </c>
      <c r="AK205">
        <v>115</v>
      </c>
      <c r="AL205">
        <v>20140804</v>
      </c>
      <c r="AM205">
        <v>115</v>
      </c>
      <c r="AO205" s="3">
        <v>40877</v>
      </c>
      <c r="AP205">
        <v>-1.5</v>
      </c>
      <c r="AQ205">
        <v>20111214</v>
      </c>
      <c r="AR205">
        <v>-0.7</v>
      </c>
      <c r="AY205" s="3">
        <v>40877</v>
      </c>
      <c r="AZ205">
        <v>0.4</v>
      </c>
      <c r="BA205">
        <v>20111229</v>
      </c>
      <c r="BB205">
        <v>0.3</v>
      </c>
      <c r="BD205" s="3">
        <v>42551</v>
      </c>
      <c r="BE205">
        <v>0.5</v>
      </c>
      <c r="BF205">
        <v>20160703</v>
      </c>
      <c r="BG205">
        <v>0.5</v>
      </c>
      <c r="BN205" s="3">
        <v>40877</v>
      </c>
      <c r="BO205">
        <v>6.1</v>
      </c>
      <c r="BP205">
        <v>20120109</v>
      </c>
      <c r="BQ205">
        <v>8.4</v>
      </c>
      <c r="BS205" s="3">
        <v>40877</v>
      </c>
      <c r="BT205">
        <v>2</v>
      </c>
      <c r="BU205">
        <v>20120115</v>
      </c>
      <c r="BV205">
        <v>1.4</v>
      </c>
      <c r="BX205" s="3">
        <v>40877</v>
      </c>
      <c r="BY205">
        <v>6.3</v>
      </c>
      <c r="BZ205">
        <v>20111108</v>
      </c>
      <c r="CA205">
        <v>6.3</v>
      </c>
      <c r="CC205" s="3">
        <v>40877</v>
      </c>
      <c r="CD205">
        <v>-0.52</v>
      </c>
      <c r="CE205">
        <v>20120124</v>
      </c>
      <c r="CF205">
        <v>-0.2</v>
      </c>
      <c r="CH205" s="3">
        <v>40877</v>
      </c>
      <c r="CI205">
        <v>0.2</v>
      </c>
      <c r="CJ205">
        <v>20120108</v>
      </c>
      <c r="CK205">
        <v>0</v>
      </c>
      <c r="CM205" s="3">
        <v>40877</v>
      </c>
      <c r="CN205">
        <v>4.9000000000000004</v>
      </c>
      <c r="CO205">
        <v>20111207</v>
      </c>
      <c r="CP205">
        <v>-6.3</v>
      </c>
    </row>
    <row r="206" spans="1:94" x14ac:dyDescent="0.25">
      <c r="A206" s="3">
        <v>42369</v>
      </c>
      <c r="B206">
        <v>-3948</v>
      </c>
      <c r="C206">
        <v>20160202</v>
      </c>
      <c r="D206">
        <v>-3535</v>
      </c>
      <c r="F206" s="3">
        <v>40908</v>
      </c>
      <c r="G206">
        <v>4.2</v>
      </c>
      <c r="H206">
        <v>20120103</v>
      </c>
      <c r="I206">
        <v>10.9</v>
      </c>
      <c r="P206" s="3">
        <v>42460</v>
      </c>
      <c r="Q206">
        <v>58.1</v>
      </c>
      <c r="R206">
        <v>20160331</v>
      </c>
      <c r="S206">
        <v>58.1</v>
      </c>
      <c r="U206" s="3">
        <v>41698</v>
      </c>
      <c r="V206">
        <v>10</v>
      </c>
      <c r="W206">
        <v>20140310</v>
      </c>
      <c r="X206">
        <v>7</v>
      </c>
      <c r="AE206" s="3">
        <v>41698</v>
      </c>
      <c r="AF206">
        <v>1</v>
      </c>
      <c r="AG206">
        <v>20140310</v>
      </c>
      <c r="AH206">
        <v>0</v>
      </c>
      <c r="AJ206" s="3">
        <v>41861</v>
      </c>
      <c r="AK206">
        <v>108.5</v>
      </c>
      <c r="AL206">
        <v>20140811</v>
      </c>
      <c r="AM206">
        <v>108.5</v>
      </c>
      <c r="AO206" s="3">
        <v>40908</v>
      </c>
      <c r="AP206">
        <v>-5.2</v>
      </c>
      <c r="AQ206">
        <v>20120117</v>
      </c>
      <c r="AR206">
        <v>-2.9</v>
      </c>
      <c r="AY206" s="3">
        <v>40908</v>
      </c>
      <c r="AZ206">
        <v>0.3</v>
      </c>
      <c r="BA206">
        <v>20120130</v>
      </c>
      <c r="BB206">
        <v>0.3</v>
      </c>
      <c r="BD206" s="3">
        <v>42582</v>
      </c>
      <c r="BE206" t="s">
        <v>22</v>
      </c>
      <c r="BF206">
        <v>20160807</v>
      </c>
      <c r="BG206" t="s">
        <v>22</v>
      </c>
      <c r="BN206" s="3">
        <v>40908</v>
      </c>
      <c r="BO206">
        <v>-0.7</v>
      </c>
      <c r="BP206">
        <v>20120201</v>
      </c>
      <c r="BQ206">
        <v>-1</v>
      </c>
      <c r="BS206" s="3">
        <v>40908</v>
      </c>
      <c r="BT206">
        <v>4.5999999999999996</v>
      </c>
      <c r="BU206">
        <v>20120212</v>
      </c>
      <c r="BV206">
        <v>2.2999999999999998</v>
      </c>
      <c r="BX206" s="3">
        <v>40908</v>
      </c>
      <c r="BY206">
        <v>-8.3000000000000007</v>
      </c>
      <c r="BZ206">
        <v>20111213</v>
      </c>
      <c r="CA206">
        <v>-8.3000000000000007</v>
      </c>
      <c r="CC206" s="3">
        <v>40908</v>
      </c>
      <c r="CD206">
        <v>0.02</v>
      </c>
      <c r="CE206">
        <v>20120221</v>
      </c>
      <c r="CF206">
        <v>0.5</v>
      </c>
      <c r="CH206" s="3">
        <v>40908</v>
      </c>
      <c r="CI206">
        <v>0.2</v>
      </c>
      <c r="CJ206">
        <v>20120205</v>
      </c>
      <c r="CK206">
        <v>-0.1</v>
      </c>
      <c r="CM206" s="3">
        <v>40908</v>
      </c>
      <c r="CN206">
        <v>-21.4</v>
      </c>
      <c r="CO206">
        <v>20120118</v>
      </c>
      <c r="CP206">
        <v>-29.3</v>
      </c>
    </row>
    <row r="207" spans="1:94" x14ac:dyDescent="0.25">
      <c r="A207" s="3">
        <v>42400</v>
      </c>
      <c r="B207">
        <v>-3429</v>
      </c>
      <c r="C207">
        <v>20160302</v>
      </c>
      <c r="D207">
        <v>-2937</v>
      </c>
      <c r="F207" s="3">
        <v>40939</v>
      </c>
      <c r="G207">
        <v>0.9</v>
      </c>
      <c r="H207">
        <v>20120201</v>
      </c>
      <c r="I207">
        <v>6</v>
      </c>
      <c r="P207" s="3">
        <v>42490</v>
      </c>
      <c r="Q207">
        <v>53.4</v>
      </c>
      <c r="R207">
        <v>20160501</v>
      </c>
      <c r="S207">
        <v>53.4</v>
      </c>
      <c r="U207" s="3">
        <v>41729</v>
      </c>
      <c r="V207">
        <v>5</v>
      </c>
      <c r="W207">
        <v>20140407</v>
      </c>
      <c r="X207">
        <v>4</v>
      </c>
      <c r="AE207" s="3">
        <v>41729</v>
      </c>
      <c r="AF207">
        <v>0</v>
      </c>
      <c r="AG207">
        <v>20140407</v>
      </c>
      <c r="AH207">
        <v>1</v>
      </c>
      <c r="AJ207" s="3">
        <v>41868</v>
      </c>
      <c r="AK207">
        <v>112.5</v>
      </c>
      <c r="AL207">
        <v>20140818</v>
      </c>
      <c r="AM207">
        <v>112.5</v>
      </c>
      <c r="AO207" s="3">
        <v>40939</v>
      </c>
      <c r="AP207">
        <v>5.0999999999999996</v>
      </c>
      <c r="AQ207">
        <v>20120214</v>
      </c>
      <c r="AR207">
        <v>1.3</v>
      </c>
      <c r="AY207" s="3">
        <v>40939</v>
      </c>
      <c r="AZ207">
        <v>0.2</v>
      </c>
      <c r="BA207">
        <v>20120228</v>
      </c>
      <c r="BB207">
        <v>0.2</v>
      </c>
      <c r="BN207" s="3">
        <v>40939</v>
      </c>
      <c r="BO207">
        <v>-0.6</v>
      </c>
      <c r="BP207">
        <v>20120229</v>
      </c>
      <c r="BQ207">
        <v>0.9</v>
      </c>
      <c r="BS207" s="3">
        <v>40939</v>
      </c>
      <c r="BT207">
        <v>-1.9</v>
      </c>
      <c r="BU207">
        <v>20120312</v>
      </c>
      <c r="BV207">
        <v>-1.2</v>
      </c>
      <c r="BX207" s="3">
        <v>40939</v>
      </c>
      <c r="BY207">
        <v>2.4</v>
      </c>
      <c r="BZ207">
        <v>20120117</v>
      </c>
      <c r="CA207">
        <v>2.4</v>
      </c>
      <c r="CC207" s="3">
        <v>40939</v>
      </c>
      <c r="CD207">
        <v>-0.01</v>
      </c>
      <c r="CE207">
        <v>20120320</v>
      </c>
      <c r="CF207">
        <v>0.6</v>
      </c>
      <c r="CH207" s="3">
        <v>40939</v>
      </c>
      <c r="CI207">
        <v>-0.4</v>
      </c>
      <c r="CJ207">
        <v>20120228</v>
      </c>
      <c r="CK207">
        <v>0.3</v>
      </c>
      <c r="CM207" s="3">
        <v>40939</v>
      </c>
      <c r="CN207">
        <v>45.9</v>
      </c>
      <c r="CO207">
        <v>20120215</v>
      </c>
      <c r="CP207">
        <v>46.3</v>
      </c>
    </row>
    <row r="208" spans="1:94" x14ac:dyDescent="0.25">
      <c r="A208" s="3">
        <v>42429</v>
      </c>
      <c r="B208">
        <v>-3160</v>
      </c>
      <c r="C208">
        <v>20160404</v>
      </c>
      <c r="D208">
        <v>-3410</v>
      </c>
      <c r="F208" s="3">
        <v>40968</v>
      </c>
      <c r="G208">
        <v>-2.6</v>
      </c>
      <c r="H208">
        <v>20120301</v>
      </c>
      <c r="I208">
        <v>3.5</v>
      </c>
      <c r="P208" s="3">
        <v>42521</v>
      </c>
      <c r="Q208">
        <v>51</v>
      </c>
      <c r="R208">
        <v>20160531</v>
      </c>
      <c r="S208">
        <v>51</v>
      </c>
      <c r="U208" s="3">
        <v>41759</v>
      </c>
      <c r="V208">
        <v>7</v>
      </c>
      <c r="W208">
        <v>20140511</v>
      </c>
      <c r="X208">
        <v>6</v>
      </c>
      <c r="AE208" s="3">
        <v>41759</v>
      </c>
      <c r="AF208">
        <v>0</v>
      </c>
      <c r="AG208">
        <v>20140511</v>
      </c>
      <c r="AH208">
        <v>0</v>
      </c>
      <c r="AJ208" s="3">
        <v>41875</v>
      </c>
      <c r="AK208">
        <v>113.5</v>
      </c>
      <c r="AL208">
        <v>20140825</v>
      </c>
      <c r="AM208">
        <v>113.5</v>
      </c>
      <c r="AO208" s="3">
        <v>40968</v>
      </c>
      <c r="AP208">
        <v>1.3</v>
      </c>
      <c r="AQ208">
        <v>20120314</v>
      </c>
      <c r="AR208">
        <v>0</v>
      </c>
      <c r="AY208" s="3">
        <v>40968</v>
      </c>
      <c r="AZ208">
        <v>0.5</v>
      </c>
      <c r="BA208">
        <v>20120329</v>
      </c>
      <c r="BB208">
        <v>0.4</v>
      </c>
      <c r="BN208" s="3">
        <v>40968</v>
      </c>
      <c r="BO208">
        <v>0.6</v>
      </c>
      <c r="BP208">
        <v>20120401</v>
      </c>
      <c r="BQ208">
        <v>-7.8</v>
      </c>
      <c r="BS208" s="3">
        <v>40968</v>
      </c>
      <c r="BT208">
        <v>-3.1</v>
      </c>
      <c r="BU208">
        <v>20120410</v>
      </c>
      <c r="BV208">
        <v>-2.5</v>
      </c>
      <c r="BX208" s="3">
        <v>40968</v>
      </c>
      <c r="BY208">
        <v>4.2</v>
      </c>
      <c r="BZ208">
        <v>20120214</v>
      </c>
      <c r="CA208">
        <v>4.2</v>
      </c>
      <c r="CC208" s="3">
        <v>40968</v>
      </c>
      <c r="CD208">
        <v>-0.1</v>
      </c>
      <c r="CE208">
        <v>20120417</v>
      </c>
      <c r="CF208">
        <v>0.2</v>
      </c>
      <c r="CH208" s="3">
        <v>40968</v>
      </c>
      <c r="CI208">
        <v>0.3</v>
      </c>
      <c r="CJ208">
        <v>20120402</v>
      </c>
      <c r="CK208">
        <v>0.2</v>
      </c>
      <c r="CM208" s="3">
        <v>40968</v>
      </c>
      <c r="CN208">
        <v>-8.3000000000000007</v>
      </c>
      <c r="CO208">
        <v>20120307</v>
      </c>
      <c r="CP208">
        <v>-15.4</v>
      </c>
    </row>
    <row r="209" spans="1:94" x14ac:dyDescent="0.25">
      <c r="A209" s="3">
        <v>42460</v>
      </c>
      <c r="B209">
        <v>-2292</v>
      </c>
      <c r="C209">
        <v>20160504</v>
      </c>
      <c r="D209">
        <v>-2163</v>
      </c>
      <c r="F209" s="3">
        <v>40999</v>
      </c>
      <c r="G209">
        <v>-1.8</v>
      </c>
      <c r="H209">
        <v>20120402</v>
      </c>
      <c r="I209">
        <v>2.7</v>
      </c>
      <c r="P209" s="3">
        <v>42551</v>
      </c>
      <c r="Q209">
        <v>51.8</v>
      </c>
      <c r="R209">
        <v>20160630</v>
      </c>
      <c r="S209">
        <v>51.8</v>
      </c>
      <c r="U209" s="3">
        <v>41790</v>
      </c>
      <c r="V209">
        <v>7</v>
      </c>
      <c r="W209">
        <v>20140609</v>
      </c>
      <c r="X209">
        <v>7</v>
      </c>
      <c r="AE209" s="3">
        <v>41790</v>
      </c>
      <c r="AF209">
        <v>-1</v>
      </c>
      <c r="AG209">
        <v>20140609</v>
      </c>
      <c r="AH209">
        <v>-1</v>
      </c>
      <c r="AJ209" s="3">
        <v>41882</v>
      </c>
      <c r="AK209">
        <v>112.6</v>
      </c>
      <c r="AL209">
        <v>20140901</v>
      </c>
      <c r="AM209">
        <v>112.6</v>
      </c>
      <c r="AO209" s="3">
        <v>40999</v>
      </c>
      <c r="AP209">
        <v>3.6</v>
      </c>
      <c r="AQ209">
        <v>20120416</v>
      </c>
      <c r="AR209">
        <v>4</v>
      </c>
      <c r="AY209" s="3">
        <v>40999</v>
      </c>
      <c r="AZ209">
        <v>0.5</v>
      </c>
      <c r="BA209">
        <v>20120429</v>
      </c>
      <c r="BB209">
        <v>0.4</v>
      </c>
      <c r="BN209" s="3">
        <v>40999</v>
      </c>
      <c r="BO209">
        <v>-0.3</v>
      </c>
      <c r="BP209">
        <v>20120506</v>
      </c>
      <c r="BQ209">
        <v>7.4</v>
      </c>
      <c r="BS209" s="3">
        <v>40999</v>
      </c>
      <c r="BT209">
        <v>0.7</v>
      </c>
      <c r="BU209">
        <v>20120513</v>
      </c>
      <c r="BV209">
        <v>0.3</v>
      </c>
      <c r="BX209" s="3">
        <v>40999</v>
      </c>
      <c r="BY209">
        <v>-5</v>
      </c>
      <c r="BZ209">
        <v>20120313</v>
      </c>
      <c r="CA209">
        <v>-5</v>
      </c>
      <c r="CC209" s="3">
        <v>40999</v>
      </c>
      <c r="CD209">
        <v>0.06</v>
      </c>
      <c r="CE209">
        <v>20120522</v>
      </c>
      <c r="CF209">
        <v>0.4</v>
      </c>
      <c r="CH209" s="3">
        <v>40999</v>
      </c>
      <c r="CI209">
        <v>1</v>
      </c>
      <c r="CJ209">
        <v>20120506</v>
      </c>
      <c r="CK209">
        <v>0.9</v>
      </c>
      <c r="CM209" s="3">
        <v>40999</v>
      </c>
      <c r="CN209">
        <v>62.9</v>
      </c>
      <c r="CO209">
        <v>20120411</v>
      </c>
      <c r="CP209">
        <v>44</v>
      </c>
    </row>
    <row r="210" spans="1:94" x14ac:dyDescent="0.25">
      <c r="A210" s="3">
        <v>42490</v>
      </c>
      <c r="B210">
        <v>-1824</v>
      </c>
      <c r="C210">
        <v>20160601</v>
      </c>
      <c r="D210">
        <v>-1579</v>
      </c>
      <c r="F210" s="3">
        <v>41029</v>
      </c>
      <c r="G210">
        <v>-9</v>
      </c>
      <c r="H210">
        <v>20120501</v>
      </c>
      <c r="I210">
        <v>-4.2</v>
      </c>
      <c r="P210" s="3">
        <v>42582</v>
      </c>
      <c r="Q210">
        <v>56.4</v>
      </c>
      <c r="R210">
        <v>20160731</v>
      </c>
      <c r="S210">
        <v>56.4</v>
      </c>
      <c r="U210" s="3">
        <v>41820</v>
      </c>
      <c r="V210">
        <v>7</v>
      </c>
      <c r="W210">
        <v>20140707</v>
      </c>
      <c r="X210">
        <v>8</v>
      </c>
      <c r="AE210" s="3">
        <v>41820</v>
      </c>
      <c r="AF210">
        <v>1</v>
      </c>
      <c r="AG210">
        <v>20140707</v>
      </c>
      <c r="AH210">
        <v>2</v>
      </c>
      <c r="AJ210" s="3">
        <v>41889</v>
      </c>
      <c r="AK210">
        <v>113.3</v>
      </c>
      <c r="AL210">
        <v>20140908</v>
      </c>
      <c r="AM210">
        <v>113.3</v>
      </c>
      <c r="AO210" s="3">
        <v>41029</v>
      </c>
      <c r="AP210">
        <v>0.3</v>
      </c>
      <c r="AQ210">
        <v>20120514</v>
      </c>
      <c r="AR210">
        <v>-0.7</v>
      </c>
      <c r="AY210" s="3">
        <v>41029</v>
      </c>
      <c r="AZ210">
        <v>0.4</v>
      </c>
      <c r="BA210">
        <v>20120530</v>
      </c>
      <c r="BB210">
        <v>0.4</v>
      </c>
      <c r="BN210" s="3">
        <v>41029</v>
      </c>
      <c r="BO210">
        <v>-7.7</v>
      </c>
      <c r="BP210">
        <v>20120530</v>
      </c>
      <c r="BQ210">
        <v>-8.6999999999999993</v>
      </c>
      <c r="BS210" s="3">
        <v>41029</v>
      </c>
      <c r="BT210">
        <v>-0.3</v>
      </c>
      <c r="BU210">
        <v>20120607</v>
      </c>
      <c r="BV210">
        <v>0.2</v>
      </c>
      <c r="BX210" s="3">
        <v>41029</v>
      </c>
      <c r="BY210">
        <v>-1.6</v>
      </c>
      <c r="BZ210">
        <v>20120410</v>
      </c>
      <c r="CA210">
        <v>-1.6</v>
      </c>
      <c r="CC210" s="3">
        <v>41029</v>
      </c>
      <c r="CD210">
        <v>0</v>
      </c>
      <c r="CE210">
        <v>20120619</v>
      </c>
      <c r="CF210">
        <v>0.5</v>
      </c>
      <c r="CH210" s="3">
        <v>41029</v>
      </c>
      <c r="CI210">
        <v>0.2</v>
      </c>
      <c r="CJ210">
        <v>20120529</v>
      </c>
      <c r="CK210">
        <v>-0.2</v>
      </c>
      <c r="CM210" s="3">
        <v>41029</v>
      </c>
      <c r="CN210">
        <v>-13.4</v>
      </c>
      <c r="CO210">
        <v>20120509</v>
      </c>
      <c r="CP210">
        <v>15.5</v>
      </c>
    </row>
    <row r="211" spans="1:94" x14ac:dyDescent="0.25">
      <c r="A211" s="3">
        <v>42521</v>
      </c>
      <c r="B211">
        <v>-2418</v>
      </c>
      <c r="C211">
        <v>20160704</v>
      </c>
      <c r="D211">
        <v>-2218</v>
      </c>
      <c r="F211" s="3">
        <v>41060</v>
      </c>
      <c r="G211">
        <v>-12.3</v>
      </c>
      <c r="H211">
        <v>20120601</v>
      </c>
      <c r="I211">
        <v>-9.9</v>
      </c>
      <c r="U211" s="3">
        <v>41851</v>
      </c>
      <c r="V211">
        <v>9</v>
      </c>
      <c r="W211">
        <v>20140811</v>
      </c>
      <c r="X211">
        <v>11</v>
      </c>
      <c r="AE211" s="3">
        <v>41851</v>
      </c>
      <c r="AF211">
        <v>8</v>
      </c>
      <c r="AG211">
        <v>20140811</v>
      </c>
      <c r="AH211">
        <v>8</v>
      </c>
      <c r="AJ211" s="3">
        <v>41896</v>
      </c>
      <c r="AK211">
        <v>111.3</v>
      </c>
      <c r="AL211">
        <v>20140915</v>
      </c>
      <c r="AM211">
        <v>111.3</v>
      </c>
      <c r="AO211" s="3">
        <v>41060</v>
      </c>
      <c r="AP211">
        <v>2.4</v>
      </c>
      <c r="AQ211">
        <v>20120617</v>
      </c>
      <c r="AR211">
        <v>2.4</v>
      </c>
      <c r="AY211" s="3">
        <v>41060</v>
      </c>
      <c r="AZ211">
        <v>0.4</v>
      </c>
      <c r="BA211">
        <v>20120628</v>
      </c>
      <c r="BB211">
        <v>0.5</v>
      </c>
      <c r="BN211" s="3">
        <v>41060</v>
      </c>
      <c r="BO211">
        <v>33.799999999999997</v>
      </c>
      <c r="BP211">
        <v>20120702</v>
      </c>
      <c r="BQ211">
        <v>27.3</v>
      </c>
      <c r="BS211" s="3">
        <v>41060</v>
      </c>
      <c r="BT211">
        <v>-0.4</v>
      </c>
      <c r="BU211">
        <v>20120710</v>
      </c>
      <c r="BV211">
        <v>-1.2</v>
      </c>
      <c r="BX211" s="3">
        <v>41060</v>
      </c>
      <c r="BY211">
        <v>0.8</v>
      </c>
      <c r="BZ211">
        <v>20120515</v>
      </c>
      <c r="CA211">
        <v>0.8</v>
      </c>
      <c r="CC211" s="3">
        <v>41060</v>
      </c>
      <c r="CD211">
        <v>-0.23</v>
      </c>
      <c r="CE211">
        <v>20120717</v>
      </c>
      <c r="CF211">
        <v>0.8</v>
      </c>
      <c r="CH211" s="3">
        <v>41060</v>
      </c>
      <c r="CI211">
        <v>0.8</v>
      </c>
      <c r="CJ211">
        <v>20120703</v>
      </c>
      <c r="CK211">
        <v>0.5</v>
      </c>
      <c r="CM211" s="3">
        <v>41060</v>
      </c>
      <c r="CN211">
        <v>32.9</v>
      </c>
      <c r="CO211">
        <v>20120606</v>
      </c>
      <c r="CP211">
        <v>38.9</v>
      </c>
    </row>
    <row r="212" spans="1:94" x14ac:dyDescent="0.25">
      <c r="A212" s="3">
        <v>42551</v>
      </c>
      <c r="B212">
        <v>-3195</v>
      </c>
      <c r="C212">
        <v>20160801</v>
      </c>
      <c r="D212">
        <v>-3195</v>
      </c>
      <c r="F212" s="3">
        <v>41090</v>
      </c>
      <c r="G212">
        <v>-13.9</v>
      </c>
      <c r="H212">
        <v>20120702</v>
      </c>
      <c r="I212">
        <v>-10.5</v>
      </c>
      <c r="U212" s="3">
        <v>41882</v>
      </c>
      <c r="V212">
        <v>8</v>
      </c>
      <c r="W212">
        <v>20140908</v>
      </c>
      <c r="X212">
        <v>8</v>
      </c>
      <c r="AE212" s="3">
        <v>41882</v>
      </c>
      <c r="AF212">
        <v>4</v>
      </c>
      <c r="AG212">
        <v>20140908</v>
      </c>
      <c r="AH212">
        <v>4</v>
      </c>
      <c r="AJ212" s="3">
        <v>41903</v>
      </c>
      <c r="AK212">
        <v>112.9</v>
      </c>
      <c r="AL212">
        <v>20140922</v>
      </c>
      <c r="AM212">
        <v>112.9</v>
      </c>
      <c r="AO212" s="3">
        <v>41090</v>
      </c>
      <c r="AP212">
        <v>-3.6</v>
      </c>
      <c r="AQ212">
        <v>20120716</v>
      </c>
      <c r="AR212">
        <v>-0.6</v>
      </c>
      <c r="AY212" s="3">
        <v>41090</v>
      </c>
      <c r="AZ212">
        <v>0.3</v>
      </c>
      <c r="BA212">
        <v>20120730</v>
      </c>
      <c r="BB212">
        <v>0.3</v>
      </c>
      <c r="BN212" s="3">
        <v>41090</v>
      </c>
      <c r="BO212">
        <v>4.4000000000000004</v>
      </c>
      <c r="BP212">
        <v>20120730</v>
      </c>
      <c r="BQ212">
        <v>-2.5</v>
      </c>
      <c r="BS212" s="3">
        <v>41090</v>
      </c>
      <c r="BT212">
        <v>-0.1</v>
      </c>
      <c r="BU212">
        <v>20120807</v>
      </c>
      <c r="BV212">
        <v>1.3</v>
      </c>
      <c r="BX212" s="3">
        <v>41090</v>
      </c>
      <c r="BY212">
        <v>0.3</v>
      </c>
      <c r="BZ212">
        <v>20120612</v>
      </c>
      <c r="CA212">
        <v>0.3</v>
      </c>
      <c r="CC212" s="3">
        <v>41090</v>
      </c>
      <c r="CD212">
        <v>0.02</v>
      </c>
      <c r="CE212">
        <v>20120821</v>
      </c>
      <c r="CF212">
        <v>0.5</v>
      </c>
      <c r="CH212" s="3">
        <v>41090</v>
      </c>
      <c r="CI212">
        <v>1.2</v>
      </c>
      <c r="CJ212">
        <v>20120801</v>
      </c>
      <c r="CK212">
        <v>1</v>
      </c>
      <c r="CM212" s="3">
        <v>41090</v>
      </c>
      <c r="CN212">
        <v>-17.100000000000001</v>
      </c>
      <c r="CO212">
        <v>20120711</v>
      </c>
      <c r="CP212">
        <v>-27</v>
      </c>
    </row>
    <row r="213" spans="1:94" x14ac:dyDescent="0.25">
      <c r="A213" s="3">
        <v>42582</v>
      </c>
      <c r="B213" t="s">
        <v>22</v>
      </c>
      <c r="C213">
        <v>20160907</v>
      </c>
      <c r="D213" t="s">
        <v>22</v>
      </c>
      <c r="F213" s="3">
        <v>41121</v>
      </c>
      <c r="G213">
        <v>-14.2</v>
      </c>
      <c r="H213">
        <v>20120801</v>
      </c>
      <c r="I213">
        <v>-9.8000000000000007</v>
      </c>
      <c r="U213" s="3">
        <v>41912</v>
      </c>
      <c r="V213">
        <v>5</v>
      </c>
      <c r="W213">
        <v>20141013</v>
      </c>
      <c r="X213">
        <v>5</v>
      </c>
      <c r="AE213" s="3">
        <v>41912</v>
      </c>
      <c r="AF213">
        <v>1</v>
      </c>
      <c r="AG213">
        <v>20141013</v>
      </c>
      <c r="AH213">
        <v>1</v>
      </c>
      <c r="AJ213" s="3">
        <v>41910</v>
      </c>
      <c r="AK213">
        <v>113.7</v>
      </c>
      <c r="AL213">
        <v>20140929</v>
      </c>
      <c r="AM213">
        <v>113.7</v>
      </c>
      <c r="AO213" s="3">
        <v>41121</v>
      </c>
      <c r="AP213">
        <v>0.7</v>
      </c>
      <c r="AQ213">
        <v>20120813</v>
      </c>
      <c r="AR213">
        <v>-0.8</v>
      </c>
      <c r="AY213" s="3">
        <v>41121</v>
      </c>
      <c r="AZ213">
        <v>0.2</v>
      </c>
      <c r="BA213">
        <v>20120830</v>
      </c>
      <c r="BB213">
        <v>0.2</v>
      </c>
      <c r="BN213" s="3">
        <v>41121</v>
      </c>
      <c r="BO213">
        <v>-23.2</v>
      </c>
      <c r="BP213">
        <v>20120829</v>
      </c>
      <c r="BQ213">
        <v>-17.3</v>
      </c>
      <c r="BS213" s="3">
        <v>41121</v>
      </c>
      <c r="BT213">
        <v>-0.9</v>
      </c>
      <c r="BU213">
        <v>20120909</v>
      </c>
      <c r="BV213">
        <v>-1</v>
      </c>
      <c r="BX213" s="3">
        <v>41121</v>
      </c>
      <c r="BY213">
        <v>3.7</v>
      </c>
      <c r="BZ213">
        <v>20120710</v>
      </c>
      <c r="CA213">
        <v>3.7</v>
      </c>
      <c r="CC213" s="3">
        <v>41121</v>
      </c>
      <c r="CD213">
        <v>-0.01</v>
      </c>
      <c r="CE213">
        <v>20120918</v>
      </c>
      <c r="CF213">
        <v>0.4</v>
      </c>
      <c r="CH213" s="3">
        <v>41121</v>
      </c>
      <c r="CI213">
        <v>-0.6</v>
      </c>
      <c r="CJ213">
        <v>20120902</v>
      </c>
      <c r="CK213">
        <v>-0.8</v>
      </c>
      <c r="CM213" s="3">
        <v>41121</v>
      </c>
      <c r="CN213">
        <v>8.9</v>
      </c>
      <c r="CO213">
        <v>20120808</v>
      </c>
      <c r="CP213">
        <v>14</v>
      </c>
    </row>
    <row r="214" spans="1:94" x14ac:dyDescent="0.25">
      <c r="A214" s="3"/>
      <c r="F214" s="3">
        <v>41152</v>
      </c>
      <c r="G214">
        <v>-16</v>
      </c>
      <c r="H214">
        <v>20120903</v>
      </c>
      <c r="I214">
        <v>-13.7</v>
      </c>
      <c r="U214" s="3">
        <v>41943</v>
      </c>
      <c r="V214">
        <v>6</v>
      </c>
      <c r="W214">
        <v>20141110</v>
      </c>
      <c r="X214">
        <v>4</v>
      </c>
      <c r="AE214" s="3">
        <v>41943</v>
      </c>
      <c r="AF214">
        <v>12</v>
      </c>
      <c r="AG214">
        <v>20141110</v>
      </c>
      <c r="AH214">
        <v>13</v>
      </c>
      <c r="AJ214" s="3">
        <v>41917</v>
      </c>
      <c r="AK214">
        <v>112.6</v>
      </c>
      <c r="AL214">
        <v>20141006</v>
      </c>
      <c r="AM214">
        <v>112.6</v>
      </c>
      <c r="AO214" s="3">
        <v>41152</v>
      </c>
      <c r="AP214">
        <v>5.0999999999999996</v>
      </c>
      <c r="AQ214">
        <v>20120916</v>
      </c>
      <c r="AR214">
        <v>3.6</v>
      </c>
      <c r="AY214" s="3">
        <v>41152</v>
      </c>
      <c r="AZ214">
        <v>0.3</v>
      </c>
      <c r="BA214">
        <v>20120927</v>
      </c>
      <c r="BB214">
        <v>0.2</v>
      </c>
      <c r="BN214" s="3">
        <v>41152</v>
      </c>
      <c r="BO214">
        <v>13</v>
      </c>
      <c r="BP214">
        <v>20121003</v>
      </c>
      <c r="BQ214">
        <v>6.4</v>
      </c>
      <c r="BS214" s="3">
        <v>41152</v>
      </c>
      <c r="BT214">
        <v>2.1</v>
      </c>
      <c r="BU214">
        <v>20121014</v>
      </c>
      <c r="BV214">
        <v>1.8</v>
      </c>
      <c r="BX214" s="3">
        <v>41152</v>
      </c>
      <c r="BY214">
        <v>-2.5</v>
      </c>
      <c r="BZ214">
        <v>20120814</v>
      </c>
      <c r="CA214">
        <v>-2.5</v>
      </c>
      <c r="CC214" s="3">
        <v>41152</v>
      </c>
      <c r="CD214">
        <v>-0.35</v>
      </c>
      <c r="CE214">
        <v>20121016</v>
      </c>
      <c r="CF214">
        <v>0.5</v>
      </c>
      <c r="CH214" s="3">
        <v>41152</v>
      </c>
      <c r="CI214">
        <v>0.1</v>
      </c>
      <c r="CJ214">
        <v>20121003</v>
      </c>
      <c r="CK214">
        <v>0.2</v>
      </c>
      <c r="CM214" s="3">
        <v>41152</v>
      </c>
      <c r="CN214">
        <v>6.8</v>
      </c>
      <c r="CO214">
        <v>20120905</v>
      </c>
      <c r="CP214">
        <v>-8.8000000000000007</v>
      </c>
    </row>
    <row r="215" spans="1:94" x14ac:dyDescent="0.25">
      <c r="A215" s="3"/>
      <c r="F215" s="3">
        <v>41182</v>
      </c>
      <c r="G215">
        <v>-21.3</v>
      </c>
      <c r="H215">
        <v>20121002</v>
      </c>
      <c r="I215">
        <v>-14.9</v>
      </c>
      <c r="U215" s="3">
        <v>41973</v>
      </c>
      <c r="V215">
        <v>2</v>
      </c>
      <c r="W215">
        <v>20141208</v>
      </c>
      <c r="X215">
        <v>1</v>
      </c>
      <c r="AE215" s="3">
        <v>41973</v>
      </c>
      <c r="AF215">
        <v>6</v>
      </c>
      <c r="AG215">
        <v>20141208</v>
      </c>
      <c r="AH215">
        <v>5</v>
      </c>
      <c r="AJ215" s="3">
        <v>41924</v>
      </c>
      <c r="AK215">
        <v>113.8</v>
      </c>
      <c r="AL215">
        <v>20141013</v>
      </c>
      <c r="AM215">
        <v>113.8</v>
      </c>
      <c r="AO215" s="3">
        <v>41182</v>
      </c>
      <c r="AP215">
        <v>2.2000000000000002</v>
      </c>
      <c r="AQ215">
        <v>20121014</v>
      </c>
      <c r="AR215">
        <v>4.7</v>
      </c>
      <c r="AY215" s="3">
        <v>41182</v>
      </c>
      <c r="AZ215">
        <v>0.3</v>
      </c>
      <c r="BA215">
        <v>20121030</v>
      </c>
      <c r="BB215">
        <v>0.3</v>
      </c>
      <c r="BN215" s="3">
        <v>41182</v>
      </c>
      <c r="BO215">
        <v>11.5</v>
      </c>
      <c r="BP215">
        <v>20121030</v>
      </c>
      <c r="BQ215">
        <v>7.8</v>
      </c>
      <c r="BS215" s="3">
        <v>41182</v>
      </c>
      <c r="BT215">
        <v>0.3</v>
      </c>
      <c r="BU215">
        <v>20121111</v>
      </c>
      <c r="BV215">
        <v>0.9</v>
      </c>
      <c r="BX215" s="3">
        <v>41182</v>
      </c>
      <c r="BY215">
        <v>1.6</v>
      </c>
      <c r="BZ215">
        <v>20120911</v>
      </c>
      <c r="CA215">
        <v>1.6</v>
      </c>
      <c r="CC215" s="3">
        <v>41182</v>
      </c>
      <c r="CD215">
        <v>7.0000000000000007E-2</v>
      </c>
      <c r="CE215">
        <v>20121120</v>
      </c>
      <c r="CF215">
        <v>0.7</v>
      </c>
      <c r="CH215" s="3">
        <v>41182</v>
      </c>
      <c r="CI215">
        <v>0.4</v>
      </c>
      <c r="CJ215">
        <v>20121104</v>
      </c>
      <c r="CK215">
        <v>0.5</v>
      </c>
      <c r="CM215" s="3">
        <v>41182</v>
      </c>
      <c r="CN215">
        <v>27.7</v>
      </c>
      <c r="CO215">
        <v>20121010</v>
      </c>
      <c r="CP215">
        <v>14.5</v>
      </c>
    </row>
    <row r="216" spans="1:94" x14ac:dyDescent="0.25">
      <c r="A216" s="3"/>
      <c r="F216" s="3">
        <v>41213</v>
      </c>
      <c r="G216">
        <v>-20.7</v>
      </c>
      <c r="H216">
        <v>20121101</v>
      </c>
      <c r="I216">
        <v>-16</v>
      </c>
      <c r="U216" s="3">
        <v>42004</v>
      </c>
      <c r="V216">
        <v>3</v>
      </c>
      <c r="W216">
        <v>20150126</v>
      </c>
      <c r="X216">
        <v>2</v>
      </c>
      <c r="AE216" s="3">
        <v>42004</v>
      </c>
      <c r="AF216">
        <v>4</v>
      </c>
      <c r="AG216">
        <v>20150126</v>
      </c>
      <c r="AH216">
        <v>4</v>
      </c>
      <c r="AJ216" s="3">
        <v>41931</v>
      </c>
      <c r="AK216">
        <v>111.6</v>
      </c>
      <c r="AL216">
        <v>20141020</v>
      </c>
      <c r="AM216">
        <v>111.6</v>
      </c>
      <c r="AO216" s="3">
        <v>41213</v>
      </c>
      <c r="AP216">
        <v>-0.8</v>
      </c>
      <c r="AQ216">
        <v>20121114</v>
      </c>
      <c r="AR216">
        <v>-2.8</v>
      </c>
      <c r="AY216" s="3">
        <v>41213</v>
      </c>
      <c r="AZ216">
        <v>0.1</v>
      </c>
      <c r="BA216">
        <v>20121129</v>
      </c>
      <c r="BB216">
        <v>0.1</v>
      </c>
      <c r="BN216" s="3">
        <v>41213</v>
      </c>
      <c r="BO216">
        <v>-4.9000000000000004</v>
      </c>
      <c r="BP216">
        <v>20121203</v>
      </c>
      <c r="BQ216">
        <v>-7.6</v>
      </c>
      <c r="BS216" s="3">
        <v>41213</v>
      </c>
      <c r="BT216">
        <v>0.1</v>
      </c>
      <c r="BU216">
        <v>20121209</v>
      </c>
      <c r="BV216">
        <v>0.1</v>
      </c>
      <c r="BX216" s="3">
        <v>41213</v>
      </c>
      <c r="BY216">
        <v>1</v>
      </c>
      <c r="BZ216">
        <v>20121009</v>
      </c>
      <c r="CA216">
        <v>1</v>
      </c>
      <c r="CC216" s="3">
        <v>41213</v>
      </c>
      <c r="CD216">
        <v>0.18</v>
      </c>
      <c r="CE216">
        <v>20121218</v>
      </c>
      <c r="CF216">
        <v>0.1</v>
      </c>
      <c r="CH216" s="3">
        <v>41213</v>
      </c>
      <c r="CI216">
        <v>-0.3</v>
      </c>
      <c r="CJ216">
        <v>20121202</v>
      </c>
      <c r="CK216">
        <v>0</v>
      </c>
      <c r="CM216" s="3">
        <v>41213</v>
      </c>
      <c r="CN216">
        <v>-2</v>
      </c>
      <c r="CO216">
        <v>20121107</v>
      </c>
      <c r="CP216">
        <v>10.7</v>
      </c>
    </row>
    <row r="217" spans="1:94" x14ac:dyDescent="0.25">
      <c r="A217" s="3"/>
      <c r="F217" s="3">
        <v>41243</v>
      </c>
      <c r="G217">
        <v>-15.5</v>
      </c>
      <c r="H217">
        <v>20121203</v>
      </c>
      <c r="I217">
        <v>-11.6</v>
      </c>
      <c r="U217" s="3">
        <v>42035</v>
      </c>
      <c r="V217">
        <v>4</v>
      </c>
      <c r="W217">
        <v>20150209</v>
      </c>
      <c r="X217">
        <v>3</v>
      </c>
      <c r="AE217" s="3">
        <v>42035</v>
      </c>
      <c r="AF217">
        <v>5</v>
      </c>
      <c r="AG217">
        <v>20150209</v>
      </c>
      <c r="AH217">
        <v>2</v>
      </c>
      <c r="AJ217" s="3">
        <v>41938</v>
      </c>
      <c r="AK217">
        <v>114.6</v>
      </c>
      <c r="AL217">
        <v>20141027</v>
      </c>
      <c r="AM217">
        <v>114.6</v>
      </c>
      <c r="AO217" s="3">
        <v>41243</v>
      </c>
      <c r="AP217">
        <v>-1</v>
      </c>
      <c r="AQ217">
        <v>20121212</v>
      </c>
      <c r="AR217">
        <v>0</v>
      </c>
      <c r="AY217" s="3">
        <v>41243</v>
      </c>
      <c r="AZ217">
        <v>0.1</v>
      </c>
      <c r="BA217">
        <v>20121230</v>
      </c>
      <c r="BB217">
        <v>0</v>
      </c>
      <c r="BN217" s="3">
        <v>41243</v>
      </c>
      <c r="BO217">
        <v>-2.2000000000000002</v>
      </c>
      <c r="BP217">
        <v>20130109</v>
      </c>
      <c r="BQ217">
        <v>2.9</v>
      </c>
      <c r="BS217" s="3">
        <v>41243</v>
      </c>
      <c r="BT217">
        <v>-0.1</v>
      </c>
      <c r="BU217">
        <v>20130113</v>
      </c>
      <c r="BV217">
        <v>-0.5</v>
      </c>
      <c r="BX217" s="3">
        <v>41243</v>
      </c>
      <c r="BY217">
        <v>5.2</v>
      </c>
      <c r="BZ217">
        <v>20121113</v>
      </c>
      <c r="CA217">
        <v>5.2</v>
      </c>
      <c r="CC217" s="3">
        <v>41243</v>
      </c>
      <c r="CD217">
        <v>-0.11</v>
      </c>
      <c r="CE217">
        <v>20130122</v>
      </c>
      <c r="CF217">
        <v>0.6</v>
      </c>
      <c r="CH217" s="3">
        <v>41243</v>
      </c>
      <c r="CI217">
        <v>-0.3</v>
      </c>
      <c r="CJ217">
        <v>20130108</v>
      </c>
      <c r="CK217">
        <v>-0.1</v>
      </c>
      <c r="CM217" s="3">
        <v>41243</v>
      </c>
      <c r="CN217">
        <v>6.8</v>
      </c>
      <c r="CO217">
        <v>20121205</v>
      </c>
      <c r="CP217">
        <v>13.9</v>
      </c>
    </row>
    <row r="218" spans="1:94" x14ac:dyDescent="0.25">
      <c r="A218" s="3"/>
      <c r="F218" s="3">
        <v>41274</v>
      </c>
      <c r="G218">
        <v>-13.5</v>
      </c>
      <c r="H218">
        <v>20130102</v>
      </c>
      <c r="I218">
        <v>-8</v>
      </c>
      <c r="U218" s="3">
        <v>42063</v>
      </c>
      <c r="V218">
        <v>1</v>
      </c>
      <c r="W218">
        <v>20150309</v>
      </c>
      <c r="X218">
        <v>0</v>
      </c>
      <c r="AE218" s="3">
        <v>42063</v>
      </c>
      <c r="AF218">
        <v>3</v>
      </c>
      <c r="AG218">
        <v>20150309</v>
      </c>
      <c r="AH218">
        <v>2</v>
      </c>
      <c r="AJ218" s="3">
        <v>41945</v>
      </c>
      <c r="AK218">
        <v>114.6</v>
      </c>
      <c r="AL218">
        <v>20141103</v>
      </c>
      <c r="AM218">
        <v>114.6</v>
      </c>
      <c r="AO218" s="3">
        <v>41274</v>
      </c>
      <c r="AP218">
        <v>1.2</v>
      </c>
      <c r="AQ218">
        <v>20130115</v>
      </c>
      <c r="AR218">
        <v>2.2000000000000002</v>
      </c>
      <c r="AY218" s="3">
        <v>41274</v>
      </c>
      <c r="AZ218">
        <v>0.4</v>
      </c>
      <c r="BA218">
        <v>20130130</v>
      </c>
      <c r="BB218">
        <v>0.4</v>
      </c>
      <c r="BN218" s="3">
        <v>41274</v>
      </c>
      <c r="BO218">
        <v>-0.2</v>
      </c>
      <c r="BP218">
        <v>20130203</v>
      </c>
      <c r="BQ218">
        <v>-4.4000000000000004</v>
      </c>
      <c r="BS218" s="3">
        <v>41274</v>
      </c>
      <c r="BT218">
        <v>-1</v>
      </c>
      <c r="BU218">
        <v>20130210</v>
      </c>
      <c r="BV218">
        <v>-1.5</v>
      </c>
      <c r="BX218" s="3">
        <v>41274</v>
      </c>
      <c r="BY218">
        <v>-4.0999999999999996</v>
      </c>
      <c r="BZ218">
        <v>20121211</v>
      </c>
      <c r="CA218">
        <v>-4.0999999999999996</v>
      </c>
      <c r="CC218" s="3">
        <v>41274</v>
      </c>
      <c r="CD218">
        <v>0.14000000000000001</v>
      </c>
      <c r="CE218">
        <v>20130219</v>
      </c>
      <c r="CF218">
        <v>0.2</v>
      </c>
      <c r="CH218" s="3">
        <v>41274</v>
      </c>
      <c r="CI218">
        <v>0.2</v>
      </c>
      <c r="CJ218">
        <v>20130205</v>
      </c>
      <c r="CK218">
        <v>-0.2</v>
      </c>
      <c r="CM218" s="3">
        <v>41274</v>
      </c>
      <c r="CN218">
        <v>15.3</v>
      </c>
      <c r="CO218">
        <v>20130116</v>
      </c>
      <c r="CP218">
        <v>-5.5</v>
      </c>
    </row>
    <row r="219" spans="1:94" x14ac:dyDescent="0.25">
      <c r="A219" s="3"/>
      <c r="F219" s="3">
        <v>41305</v>
      </c>
      <c r="G219">
        <v>-8.6999999999999993</v>
      </c>
      <c r="H219">
        <v>20130201</v>
      </c>
      <c r="I219">
        <v>-6.4</v>
      </c>
      <c r="U219" s="3">
        <v>42094</v>
      </c>
      <c r="V219">
        <v>3</v>
      </c>
      <c r="W219">
        <v>20150413</v>
      </c>
      <c r="X219">
        <v>3</v>
      </c>
      <c r="AE219" s="3">
        <v>42094</v>
      </c>
      <c r="AF219">
        <v>6</v>
      </c>
      <c r="AG219">
        <v>20150413</v>
      </c>
      <c r="AH219">
        <v>6</v>
      </c>
      <c r="AJ219" s="3">
        <v>41952</v>
      </c>
      <c r="AK219">
        <v>114.8</v>
      </c>
      <c r="AL219">
        <v>20141110</v>
      </c>
      <c r="AM219">
        <v>114.8</v>
      </c>
      <c r="AO219" s="3">
        <v>41305</v>
      </c>
      <c r="AP219">
        <v>-0.7</v>
      </c>
      <c r="AQ219">
        <v>20130217</v>
      </c>
      <c r="AR219">
        <v>-2.4</v>
      </c>
      <c r="AY219" s="3">
        <v>41305</v>
      </c>
      <c r="AZ219">
        <v>0.2</v>
      </c>
      <c r="BA219">
        <v>20130227</v>
      </c>
      <c r="BB219">
        <v>0.2</v>
      </c>
      <c r="BN219" s="3">
        <v>41305</v>
      </c>
      <c r="BO219">
        <v>-2.6</v>
      </c>
      <c r="BP219">
        <v>20130303</v>
      </c>
      <c r="BQ219">
        <v>-2.4</v>
      </c>
      <c r="BS219" s="3">
        <v>41305</v>
      </c>
      <c r="BT219">
        <v>1.8</v>
      </c>
      <c r="BU219">
        <v>20130312</v>
      </c>
      <c r="BV219">
        <v>-1.5</v>
      </c>
      <c r="BX219" s="3">
        <v>41305</v>
      </c>
      <c r="BY219">
        <v>0.6</v>
      </c>
      <c r="BZ219">
        <v>20130115</v>
      </c>
      <c r="CA219">
        <v>0.6</v>
      </c>
      <c r="CC219" s="3">
        <v>41305</v>
      </c>
      <c r="CD219">
        <v>0.24</v>
      </c>
      <c r="CE219">
        <v>20130319</v>
      </c>
      <c r="CF219">
        <v>0.3</v>
      </c>
      <c r="CH219" s="3">
        <v>41305</v>
      </c>
      <c r="CI219">
        <v>0.6</v>
      </c>
      <c r="CJ219">
        <v>20130304</v>
      </c>
      <c r="CK219">
        <v>0.9</v>
      </c>
      <c r="CM219" s="3">
        <v>41305</v>
      </c>
      <c r="CN219">
        <v>36.9</v>
      </c>
      <c r="CO219">
        <v>20130206</v>
      </c>
      <c r="CP219">
        <v>10.4</v>
      </c>
    </row>
    <row r="220" spans="1:94" x14ac:dyDescent="0.25">
      <c r="A220" s="3"/>
      <c r="F220" s="3">
        <v>41333</v>
      </c>
      <c r="G220">
        <v>-6.7</v>
      </c>
      <c r="H220">
        <v>20130301</v>
      </c>
      <c r="I220">
        <v>-7.2</v>
      </c>
      <c r="U220" s="3">
        <v>42124</v>
      </c>
      <c r="V220">
        <v>3</v>
      </c>
      <c r="W220">
        <v>20150510</v>
      </c>
      <c r="X220">
        <v>3</v>
      </c>
      <c r="AE220" s="3">
        <v>42124</v>
      </c>
      <c r="AF220">
        <v>4</v>
      </c>
      <c r="AG220">
        <v>20150510</v>
      </c>
      <c r="AH220">
        <v>4</v>
      </c>
      <c r="AJ220" s="3">
        <v>41959</v>
      </c>
      <c r="AK220">
        <v>113</v>
      </c>
      <c r="AL220">
        <v>20141117</v>
      </c>
      <c r="AM220">
        <v>113</v>
      </c>
      <c r="AO220" s="3">
        <v>41333</v>
      </c>
      <c r="AP220">
        <v>-0.4</v>
      </c>
      <c r="AQ220">
        <v>20130317</v>
      </c>
      <c r="AR220">
        <v>0</v>
      </c>
      <c r="AY220" s="3">
        <v>41333</v>
      </c>
      <c r="AZ220">
        <v>0.3</v>
      </c>
      <c r="BA220">
        <v>20130327</v>
      </c>
      <c r="BB220">
        <v>0.2</v>
      </c>
      <c r="BN220" s="3">
        <v>41333</v>
      </c>
      <c r="BO220">
        <v>3.3</v>
      </c>
      <c r="BP220">
        <v>20130403</v>
      </c>
      <c r="BQ220">
        <v>3.1</v>
      </c>
      <c r="BS220" s="3">
        <v>41333</v>
      </c>
      <c r="BT220">
        <v>1.4</v>
      </c>
      <c r="BU220">
        <v>20130414</v>
      </c>
      <c r="BV220">
        <v>2</v>
      </c>
      <c r="BX220" s="3">
        <v>41333</v>
      </c>
      <c r="BY220">
        <v>7.7</v>
      </c>
      <c r="BZ220">
        <v>20130212</v>
      </c>
      <c r="CA220">
        <v>7.7</v>
      </c>
      <c r="CC220" s="3">
        <v>41333</v>
      </c>
      <c r="CD220">
        <v>0.21</v>
      </c>
      <c r="CE220">
        <v>20130416</v>
      </c>
      <c r="CF220">
        <v>0.6</v>
      </c>
      <c r="CH220" s="3">
        <v>41333</v>
      </c>
      <c r="CI220">
        <v>1.1000000000000001</v>
      </c>
      <c r="CJ220">
        <v>20130403</v>
      </c>
      <c r="CK220">
        <v>1.3</v>
      </c>
      <c r="CM220" s="3">
        <v>41333</v>
      </c>
      <c r="CN220">
        <v>26.2</v>
      </c>
      <c r="CO220">
        <v>20130313</v>
      </c>
      <c r="CP220">
        <v>71.5</v>
      </c>
    </row>
    <row r="221" spans="1:94" x14ac:dyDescent="0.25">
      <c r="A221" s="3"/>
      <c r="F221" s="3">
        <v>41364</v>
      </c>
      <c r="G221">
        <v>-8.1999999999999993</v>
      </c>
      <c r="H221">
        <v>20130402</v>
      </c>
      <c r="I221">
        <v>-7.5</v>
      </c>
      <c r="U221" s="3">
        <v>42155</v>
      </c>
      <c r="V221">
        <v>7</v>
      </c>
      <c r="W221">
        <v>20150608</v>
      </c>
      <c r="X221">
        <v>7</v>
      </c>
      <c r="AE221" s="3">
        <v>42155</v>
      </c>
      <c r="AF221">
        <v>6</v>
      </c>
      <c r="AG221">
        <v>20150608</v>
      </c>
      <c r="AH221">
        <v>7</v>
      </c>
      <c r="AJ221" s="3">
        <v>41966</v>
      </c>
      <c r="AK221">
        <v>114.3</v>
      </c>
      <c r="AL221">
        <v>20141124</v>
      </c>
      <c r="AM221">
        <v>114.3</v>
      </c>
      <c r="AO221" s="3">
        <v>41364</v>
      </c>
      <c r="AP221">
        <v>-0.6</v>
      </c>
      <c r="AQ221">
        <v>20130415</v>
      </c>
      <c r="AR221">
        <v>-0.6</v>
      </c>
      <c r="AY221" s="3">
        <v>41364</v>
      </c>
      <c r="AZ221">
        <v>0.3</v>
      </c>
      <c r="BA221">
        <v>20130429</v>
      </c>
      <c r="BB221">
        <v>0.2</v>
      </c>
      <c r="BN221" s="3">
        <v>41364</v>
      </c>
      <c r="BO221">
        <v>-3.7</v>
      </c>
      <c r="BP221">
        <v>20130501</v>
      </c>
      <c r="BQ221">
        <v>-5.5</v>
      </c>
      <c r="BS221" s="3">
        <v>41364</v>
      </c>
      <c r="BT221">
        <v>3.8</v>
      </c>
      <c r="BU221">
        <v>20130512</v>
      </c>
      <c r="BV221">
        <v>5.2</v>
      </c>
      <c r="BX221" s="3">
        <v>41364</v>
      </c>
      <c r="BY221">
        <v>2</v>
      </c>
      <c r="BZ221">
        <v>20130312</v>
      </c>
      <c r="CA221">
        <v>2</v>
      </c>
      <c r="CC221" s="3">
        <v>41364</v>
      </c>
      <c r="CD221">
        <v>-0.19</v>
      </c>
      <c r="CE221">
        <v>20130528</v>
      </c>
      <c r="CF221">
        <v>0.2</v>
      </c>
      <c r="CH221" s="3">
        <v>41364</v>
      </c>
      <c r="CI221">
        <v>-0.5</v>
      </c>
      <c r="CJ221">
        <v>20130505</v>
      </c>
      <c r="CK221">
        <v>-0.4</v>
      </c>
      <c r="CM221" s="3">
        <v>41364</v>
      </c>
      <c r="CN221">
        <v>-33.5</v>
      </c>
      <c r="CO221">
        <v>20130410</v>
      </c>
      <c r="CP221">
        <v>-36.1</v>
      </c>
    </row>
    <row r="222" spans="1:94" x14ac:dyDescent="0.25">
      <c r="A222" s="3"/>
      <c r="F222" s="3">
        <v>41394</v>
      </c>
      <c r="G222">
        <v>-7</v>
      </c>
      <c r="H222">
        <v>20130501</v>
      </c>
      <c r="I222">
        <v>-6.5</v>
      </c>
      <c r="U222" s="3">
        <v>42185</v>
      </c>
      <c r="V222">
        <v>8</v>
      </c>
      <c r="W222">
        <v>20150713</v>
      </c>
      <c r="X222">
        <v>10</v>
      </c>
      <c r="AE222" s="3">
        <v>42185</v>
      </c>
      <c r="AF222">
        <v>9</v>
      </c>
      <c r="AG222">
        <v>20150713</v>
      </c>
      <c r="AH222">
        <v>11</v>
      </c>
      <c r="AJ222" s="3">
        <v>41973</v>
      </c>
      <c r="AK222">
        <v>113.9</v>
      </c>
      <c r="AL222">
        <v>20141201</v>
      </c>
      <c r="AM222">
        <v>113.9</v>
      </c>
      <c r="AO222" s="3">
        <v>41394</v>
      </c>
      <c r="AP222">
        <v>-1.2</v>
      </c>
      <c r="AQ222">
        <v>20130514</v>
      </c>
      <c r="AR222">
        <v>-1.6</v>
      </c>
      <c r="AY222" s="3">
        <v>41394</v>
      </c>
      <c r="AZ222">
        <v>0.3</v>
      </c>
      <c r="BA222">
        <v>20130530</v>
      </c>
      <c r="BB222">
        <v>0.3</v>
      </c>
      <c r="BN222" s="3">
        <v>41394</v>
      </c>
      <c r="BO222">
        <v>13.1</v>
      </c>
      <c r="BP222">
        <v>20130529</v>
      </c>
      <c r="BQ222">
        <v>9.1</v>
      </c>
      <c r="BS222" s="3">
        <v>41394</v>
      </c>
      <c r="BT222">
        <v>1.2</v>
      </c>
      <c r="BU222">
        <v>20130610</v>
      </c>
      <c r="BV222">
        <v>0.8</v>
      </c>
      <c r="BX222" s="3">
        <v>41394</v>
      </c>
      <c r="BY222">
        <v>-5.0999999999999996</v>
      </c>
      <c r="BZ222">
        <v>20130409</v>
      </c>
      <c r="CA222">
        <v>-5.0999999999999996</v>
      </c>
      <c r="CC222" s="3">
        <v>41394</v>
      </c>
      <c r="CD222">
        <v>-0.13</v>
      </c>
      <c r="CE222">
        <v>20130618</v>
      </c>
      <c r="CF222">
        <v>0.6</v>
      </c>
      <c r="CH222" s="3">
        <v>41394</v>
      </c>
      <c r="CI222">
        <v>0.1</v>
      </c>
      <c r="CJ222">
        <v>20130602</v>
      </c>
      <c r="CK222">
        <v>0.2</v>
      </c>
      <c r="CM222" s="3">
        <v>41394</v>
      </c>
      <c r="CN222">
        <v>31.5</v>
      </c>
      <c r="CO222">
        <v>20130508</v>
      </c>
      <c r="CP222">
        <v>50.1</v>
      </c>
    </row>
    <row r="223" spans="1:94" x14ac:dyDescent="0.25">
      <c r="A223" s="3"/>
      <c r="F223" s="3">
        <v>41425</v>
      </c>
      <c r="G223">
        <v>-8.4</v>
      </c>
      <c r="H223">
        <v>20130603</v>
      </c>
      <c r="I223">
        <v>-8.6</v>
      </c>
      <c r="U223" s="3">
        <v>42216</v>
      </c>
      <c r="V223">
        <v>4</v>
      </c>
      <c r="W223">
        <v>20150810</v>
      </c>
      <c r="X223">
        <v>4</v>
      </c>
      <c r="AE223" s="3">
        <v>42216</v>
      </c>
      <c r="AF223">
        <v>9</v>
      </c>
      <c r="AG223">
        <v>20150810</v>
      </c>
      <c r="AH223">
        <v>6</v>
      </c>
      <c r="AJ223" s="3">
        <v>41980</v>
      </c>
      <c r="AK223">
        <v>110.4</v>
      </c>
      <c r="AL223">
        <v>20141208</v>
      </c>
      <c r="AM223">
        <v>110.4</v>
      </c>
      <c r="AO223" s="3">
        <v>41425</v>
      </c>
      <c r="AP223">
        <v>1</v>
      </c>
      <c r="AQ223">
        <v>20130616</v>
      </c>
      <c r="AR223">
        <v>0</v>
      </c>
      <c r="AY223" s="3">
        <v>41425</v>
      </c>
      <c r="AZ223">
        <v>0.3</v>
      </c>
      <c r="BA223">
        <v>20130627</v>
      </c>
      <c r="BB223">
        <v>0.3</v>
      </c>
      <c r="BN223" s="3">
        <v>41425</v>
      </c>
      <c r="BO223">
        <v>-3.5</v>
      </c>
      <c r="BP223">
        <v>20130703</v>
      </c>
      <c r="BQ223">
        <v>-1.1000000000000001</v>
      </c>
      <c r="BS223" s="3">
        <v>41425</v>
      </c>
      <c r="BT223">
        <v>1.6</v>
      </c>
      <c r="BU223">
        <v>20130711</v>
      </c>
      <c r="BV223">
        <v>1.8</v>
      </c>
      <c r="BX223" s="3">
        <v>41425</v>
      </c>
      <c r="BY223">
        <v>-7</v>
      </c>
      <c r="BZ223">
        <v>20130521</v>
      </c>
      <c r="CA223">
        <v>-7</v>
      </c>
      <c r="CC223" s="3">
        <v>41425</v>
      </c>
      <c r="CD223">
        <v>0.01</v>
      </c>
      <c r="CE223">
        <v>20130716</v>
      </c>
      <c r="CF223">
        <v>0.2</v>
      </c>
      <c r="CH223" s="3">
        <v>41425</v>
      </c>
      <c r="CI223">
        <v>0.5</v>
      </c>
      <c r="CJ223">
        <v>20130702</v>
      </c>
      <c r="CK223">
        <v>0.1</v>
      </c>
      <c r="CM223" s="3">
        <v>41425</v>
      </c>
      <c r="CN223">
        <v>-18.399999999999999</v>
      </c>
      <c r="CO223">
        <v>20130612</v>
      </c>
      <c r="CP223">
        <v>1.1000000000000001</v>
      </c>
    </row>
    <row r="224" spans="1:94" x14ac:dyDescent="0.25">
      <c r="A224" s="3"/>
      <c r="F224" s="3">
        <v>41455</v>
      </c>
      <c r="G224">
        <v>-12.1</v>
      </c>
      <c r="H224">
        <v>20130701</v>
      </c>
      <c r="I224">
        <v>-10.5</v>
      </c>
      <c r="U224" s="3">
        <v>42247</v>
      </c>
      <c r="V224">
        <v>1</v>
      </c>
      <c r="W224">
        <v>20150907</v>
      </c>
      <c r="X224">
        <v>1</v>
      </c>
      <c r="AE224" s="3">
        <v>42247</v>
      </c>
      <c r="AF224">
        <v>11</v>
      </c>
      <c r="AG224">
        <v>20150907</v>
      </c>
      <c r="AH224">
        <v>11</v>
      </c>
      <c r="AJ224" s="3">
        <v>41987</v>
      </c>
      <c r="AK224">
        <v>110.2</v>
      </c>
      <c r="AL224">
        <v>20141215</v>
      </c>
      <c r="AM224">
        <v>110.2</v>
      </c>
      <c r="AO224" s="3">
        <v>41455</v>
      </c>
      <c r="AP224">
        <v>1</v>
      </c>
      <c r="AQ224">
        <v>20130714</v>
      </c>
      <c r="AR224">
        <v>4</v>
      </c>
      <c r="AY224" s="3">
        <v>41455</v>
      </c>
      <c r="AZ224">
        <v>0.4</v>
      </c>
      <c r="BA224">
        <v>20130730</v>
      </c>
      <c r="BB224">
        <v>0.4</v>
      </c>
      <c r="BN224" s="3">
        <v>41455</v>
      </c>
      <c r="BO224">
        <v>-4.7</v>
      </c>
      <c r="BP224">
        <v>20130729</v>
      </c>
      <c r="BQ224">
        <v>-6.9</v>
      </c>
      <c r="BS224" s="3">
        <v>41455</v>
      </c>
      <c r="BT224">
        <v>2.8</v>
      </c>
      <c r="BU224">
        <v>20130806</v>
      </c>
      <c r="BV224">
        <v>2.7</v>
      </c>
      <c r="BX224" s="3">
        <v>41455</v>
      </c>
      <c r="BY224">
        <v>4.7</v>
      </c>
      <c r="BZ224">
        <v>20130611</v>
      </c>
      <c r="CA224">
        <v>4.7</v>
      </c>
      <c r="CC224" s="3">
        <v>41455</v>
      </c>
      <c r="CD224">
        <v>0.04</v>
      </c>
      <c r="CE224">
        <v>20130820</v>
      </c>
      <c r="CF224">
        <v>0</v>
      </c>
      <c r="CH224" s="3">
        <v>41455</v>
      </c>
      <c r="CI224">
        <v>0</v>
      </c>
      <c r="CJ224">
        <v>20130804</v>
      </c>
      <c r="CK224">
        <v>0</v>
      </c>
      <c r="CM224" s="3">
        <v>41455</v>
      </c>
      <c r="CN224">
        <v>22.6</v>
      </c>
      <c r="CO224">
        <v>20130710</v>
      </c>
      <c r="CP224">
        <v>10.3</v>
      </c>
    </row>
    <row r="225" spans="1:94" x14ac:dyDescent="0.25">
      <c r="A225" s="3"/>
      <c r="F225" s="3">
        <v>41486</v>
      </c>
      <c r="G225">
        <v>-11.8</v>
      </c>
      <c r="H225">
        <v>20130801</v>
      </c>
      <c r="I225">
        <v>-11.8</v>
      </c>
      <c r="U225" s="3">
        <v>42277</v>
      </c>
      <c r="V225">
        <v>6</v>
      </c>
      <c r="W225">
        <v>20151012</v>
      </c>
      <c r="X225">
        <v>5</v>
      </c>
      <c r="AE225" s="3">
        <v>42277</v>
      </c>
      <c r="AF225">
        <v>11</v>
      </c>
      <c r="AG225">
        <v>20151012</v>
      </c>
      <c r="AH225">
        <v>9</v>
      </c>
      <c r="AJ225" s="3">
        <v>42008</v>
      </c>
      <c r="AK225">
        <v>111.7</v>
      </c>
      <c r="AL225">
        <v>20150105</v>
      </c>
      <c r="AM225">
        <v>111.7</v>
      </c>
      <c r="AO225" s="3">
        <v>41486</v>
      </c>
      <c r="AP225">
        <v>-2.4</v>
      </c>
      <c r="AQ225">
        <v>20130818</v>
      </c>
      <c r="AR225">
        <v>-3.5</v>
      </c>
      <c r="AY225" s="3">
        <v>41486</v>
      </c>
      <c r="AZ225">
        <v>0.3</v>
      </c>
      <c r="BA225">
        <v>20130829</v>
      </c>
      <c r="BB225">
        <v>0.4</v>
      </c>
      <c r="BN225" s="3">
        <v>41486</v>
      </c>
      <c r="BO225">
        <v>10.9</v>
      </c>
      <c r="BP225">
        <v>20130901</v>
      </c>
      <c r="BQ225">
        <v>10.8</v>
      </c>
      <c r="BS225" s="3">
        <v>41486</v>
      </c>
      <c r="BT225">
        <v>1.6</v>
      </c>
      <c r="BU225">
        <v>20130908</v>
      </c>
      <c r="BV225">
        <v>2.4</v>
      </c>
      <c r="BX225" s="3">
        <v>41486</v>
      </c>
      <c r="BY225">
        <v>0</v>
      </c>
      <c r="BZ225">
        <v>20130709</v>
      </c>
      <c r="CA225">
        <v>-0.1</v>
      </c>
      <c r="CC225" s="3">
        <v>41486</v>
      </c>
      <c r="CD225">
        <v>0.15</v>
      </c>
      <c r="CE225">
        <v>20130917</v>
      </c>
      <c r="CF225">
        <v>0.6</v>
      </c>
      <c r="CH225" s="3">
        <v>41486</v>
      </c>
      <c r="CI225">
        <v>0.2</v>
      </c>
      <c r="CJ225">
        <v>20130902</v>
      </c>
      <c r="CK225">
        <v>0.1</v>
      </c>
      <c r="CM225" s="3">
        <v>41486</v>
      </c>
      <c r="CN225">
        <v>-14.9</v>
      </c>
      <c r="CO225">
        <v>20130807</v>
      </c>
      <c r="CP225">
        <v>-10.199999999999999</v>
      </c>
    </row>
    <row r="226" spans="1:94" x14ac:dyDescent="0.25">
      <c r="A226" s="3"/>
      <c r="F226" s="3">
        <v>41517</v>
      </c>
      <c r="G226">
        <v>-10</v>
      </c>
      <c r="H226">
        <v>20130902</v>
      </c>
      <c r="I226">
        <v>-7.3</v>
      </c>
      <c r="U226" s="3">
        <v>42308</v>
      </c>
      <c r="V226">
        <v>4</v>
      </c>
      <c r="W226">
        <v>20151109</v>
      </c>
      <c r="X226">
        <v>2</v>
      </c>
      <c r="AE226" s="3">
        <v>42308</v>
      </c>
      <c r="AF226">
        <v>11</v>
      </c>
      <c r="AG226">
        <v>20151109</v>
      </c>
      <c r="AH226">
        <v>9</v>
      </c>
      <c r="AJ226" s="3">
        <v>42015</v>
      </c>
      <c r="AK226">
        <v>112</v>
      </c>
      <c r="AL226">
        <v>20150112</v>
      </c>
      <c r="AM226">
        <v>112</v>
      </c>
      <c r="AO226" s="3">
        <v>41517</v>
      </c>
      <c r="AP226">
        <v>2.1</v>
      </c>
      <c r="AQ226">
        <v>20130916</v>
      </c>
      <c r="AR226">
        <v>0.8</v>
      </c>
      <c r="AY226" s="3">
        <v>41517</v>
      </c>
      <c r="AZ226">
        <v>0.3</v>
      </c>
      <c r="BA226">
        <v>20130929</v>
      </c>
      <c r="BB226">
        <v>0.3</v>
      </c>
      <c r="BN226" s="3">
        <v>41517</v>
      </c>
      <c r="BO226">
        <v>-3.3</v>
      </c>
      <c r="BP226">
        <v>20131001</v>
      </c>
      <c r="BQ226">
        <v>-4.7</v>
      </c>
      <c r="BS226" s="3">
        <v>41517</v>
      </c>
      <c r="BT226">
        <v>-3.4</v>
      </c>
      <c r="BU226">
        <v>20131013</v>
      </c>
      <c r="BV226">
        <v>-3.9</v>
      </c>
      <c r="BX226" s="3">
        <v>41517</v>
      </c>
      <c r="BY226">
        <v>3.5</v>
      </c>
      <c r="BZ226">
        <v>20130813</v>
      </c>
      <c r="CA226">
        <v>3.5</v>
      </c>
      <c r="CC226" s="3">
        <v>41517</v>
      </c>
      <c r="CD226">
        <v>0.35</v>
      </c>
      <c r="CE226">
        <v>20131015</v>
      </c>
      <c r="CF226">
        <v>-0.1</v>
      </c>
      <c r="CH226" s="3">
        <v>41517</v>
      </c>
      <c r="CI226">
        <v>0.7</v>
      </c>
      <c r="CJ226">
        <v>20130930</v>
      </c>
      <c r="CK226">
        <v>0.4</v>
      </c>
      <c r="CM226" s="3">
        <v>41517</v>
      </c>
      <c r="CN226">
        <v>-1.2</v>
      </c>
      <c r="CO226">
        <v>20130911</v>
      </c>
      <c r="CP226">
        <v>-10.8</v>
      </c>
    </row>
    <row r="227" spans="1:94" x14ac:dyDescent="0.25">
      <c r="A227" s="3"/>
      <c r="F227" s="3">
        <v>41547</v>
      </c>
      <c r="G227">
        <v>-2.2999999999999998</v>
      </c>
      <c r="H227">
        <v>20131001</v>
      </c>
      <c r="I227">
        <v>-3.1</v>
      </c>
      <c r="U227" s="3">
        <v>42338</v>
      </c>
      <c r="V227">
        <v>6</v>
      </c>
      <c r="W227">
        <v>20151207</v>
      </c>
      <c r="X227">
        <v>5</v>
      </c>
      <c r="AE227" s="3">
        <v>42338</v>
      </c>
      <c r="AF227">
        <v>11</v>
      </c>
      <c r="AG227">
        <v>20151207</v>
      </c>
      <c r="AH227">
        <v>10</v>
      </c>
      <c r="AJ227" s="3">
        <v>42022</v>
      </c>
      <c r="AK227">
        <v>113.6</v>
      </c>
      <c r="AL227">
        <v>20150119</v>
      </c>
      <c r="AM227">
        <v>113.6</v>
      </c>
      <c r="AO227" s="3">
        <v>41547</v>
      </c>
      <c r="AP227">
        <v>-2.2999999999999998</v>
      </c>
      <c r="AQ227">
        <v>20131014</v>
      </c>
      <c r="AR227">
        <v>-0.1</v>
      </c>
      <c r="AY227" s="3">
        <v>41547</v>
      </c>
      <c r="AZ227">
        <v>0.2</v>
      </c>
      <c r="BA227">
        <v>20131030</v>
      </c>
      <c r="BB227">
        <v>0.3</v>
      </c>
      <c r="BN227" s="3">
        <v>41547</v>
      </c>
      <c r="BO227">
        <v>21</v>
      </c>
      <c r="BP227">
        <v>20131030</v>
      </c>
      <c r="BQ227">
        <v>14.4</v>
      </c>
      <c r="BS227" s="3">
        <v>41547</v>
      </c>
      <c r="BT227">
        <v>3.2</v>
      </c>
      <c r="BU227">
        <v>20131110</v>
      </c>
      <c r="BV227">
        <v>4.4000000000000004</v>
      </c>
      <c r="BX227" s="3">
        <v>41547</v>
      </c>
      <c r="BY227">
        <v>4.7</v>
      </c>
      <c r="BZ227">
        <v>20130910</v>
      </c>
      <c r="CA227">
        <v>4.7</v>
      </c>
      <c r="CC227" s="3">
        <v>41547</v>
      </c>
      <c r="CD227">
        <v>-0.1</v>
      </c>
      <c r="CE227">
        <v>20131120</v>
      </c>
      <c r="CF227">
        <v>-0.1</v>
      </c>
      <c r="CH227" s="3">
        <v>41547</v>
      </c>
      <c r="CI227">
        <v>0.7</v>
      </c>
      <c r="CJ227">
        <v>20131103</v>
      </c>
      <c r="CK227">
        <v>0.8</v>
      </c>
      <c r="CM227" s="3">
        <v>41547</v>
      </c>
      <c r="CN227">
        <v>16.8</v>
      </c>
      <c r="CO227">
        <v>20131009</v>
      </c>
      <c r="CP227">
        <v>9.1</v>
      </c>
    </row>
    <row r="228" spans="1:94" x14ac:dyDescent="0.25">
      <c r="A228" s="3"/>
      <c r="F228" s="3">
        <v>41578</v>
      </c>
      <c r="G228">
        <v>-0.6</v>
      </c>
      <c r="H228">
        <v>20131101</v>
      </c>
      <c r="I228">
        <v>-1</v>
      </c>
      <c r="U228" s="3">
        <v>42369</v>
      </c>
      <c r="V228">
        <v>3</v>
      </c>
      <c r="W228">
        <v>20160124</v>
      </c>
      <c r="X228">
        <v>3</v>
      </c>
      <c r="AE228" s="3">
        <v>42369</v>
      </c>
      <c r="AF228">
        <v>8</v>
      </c>
      <c r="AG228">
        <v>20160124</v>
      </c>
      <c r="AH228">
        <v>7</v>
      </c>
      <c r="AJ228" s="3">
        <v>42029</v>
      </c>
      <c r="AK228">
        <v>113.2</v>
      </c>
      <c r="AL228">
        <v>20150127</v>
      </c>
      <c r="AM228">
        <v>113.2</v>
      </c>
      <c r="AO228" s="3">
        <v>41578</v>
      </c>
      <c r="AP228">
        <v>0.2</v>
      </c>
      <c r="AQ228">
        <v>20131112</v>
      </c>
      <c r="AR228">
        <v>-0.7</v>
      </c>
      <c r="AY228" s="3">
        <v>41578</v>
      </c>
      <c r="AZ228">
        <v>0.3</v>
      </c>
      <c r="BA228">
        <v>20131128</v>
      </c>
      <c r="BB228">
        <v>0.3</v>
      </c>
      <c r="BN228" s="3">
        <v>41578</v>
      </c>
      <c r="BO228">
        <v>-3.3</v>
      </c>
      <c r="BP228">
        <v>20131201</v>
      </c>
      <c r="BQ228">
        <v>-1.8</v>
      </c>
      <c r="BS228" s="3">
        <v>41578</v>
      </c>
      <c r="BT228">
        <v>0.7</v>
      </c>
      <c r="BU228">
        <v>20131209</v>
      </c>
      <c r="BV228">
        <v>1</v>
      </c>
      <c r="BX228" s="3">
        <v>41578</v>
      </c>
      <c r="BY228">
        <v>-2.1</v>
      </c>
      <c r="BZ228">
        <v>20131008</v>
      </c>
      <c r="CA228">
        <v>-2.1</v>
      </c>
      <c r="CC228" s="3">
        <v>41578</v>
      </c>
      <c r="CD228">
        <v>0.06</v>
      </c>
      <c r="CE228">
        <v>20131119</v>
      </c>
      <c r="CF228">
        <v>0.1</v>
      </c>
      <c r="CH228" s="3">
        <v>41578</v>
      </c>
      <c r="CI228">
        <v>0.4</v>
      </c>
      <c r="CJ228">
        <v>20131202</v>
      </c>
      <c r="CK228">
        <v>0.5</v>
      </c>
      <c r="CM228" s="3">
        <v>41578</v>
      </c>
      <c r="CN228">
        <v>-17.3</v>
      </c>
      <c r="CO228">
        <v>20131106</v>
      </c>
      <c r="CP228">
        <v>1.1000000000000001</v>
      </c>
    </row>
    <row r="229" spans="1:94" x14ac:dyDescent="0.25">
      <c r="A229" s="3"/>
      <c r="F229" s="3">
        <v>41608</v>
      </c>
      <c r="G229">
        <v>-2.6</v>
      </c>
      <c r="H229">
        <v>20131202</v>
      </c>
      <c r="I229">
        <v>-1.9</v>
      </c>
      <c r="U229" s="3">
        <v>42400</v>
      </c>
      <c r="V229">
        <v>3</v>
      </c>
      <c r="W229">
        <v>20160208</v>
      </c>
      <c r="X229">
        <v>2</v>
      </c>
      <c r="AE229" s="3">
        <v>42400</v>
      </c>
      <c r="AF229">
        <v>6</v>
      </c>
      <c r="AG229">
        <v>20160208</v>
      </c>
      <c r="AH229">
        <v>5</v>
      </c>
      <c r="AJ229" s="3">
        <v>42036</v>
      </c>
      <c r="AK229">
        <v>112.4</v>
      </c>
      <c r="AL229">
        <v>20150202</v>
      </c>
      <c r="AM229">
        <v>112.4</v>
      </c>
      <c r="AO229" s="3">
        <v>41608</v>
      </c>
      <c r="AP229">
        <v>2.2000000000000002</v>
      </c>
      <c r="AQ229" t="s">
        <v>22</v>
      </c>
      <c r="AR229" t="s">
        <v>22</v>
      </c>
      <c r="AY229" s="3">
        <v>41608</v>
      </c>
      <c r="AZ229">
        <v>0.4</v>
      </c>
      <c r="BA229">
        <v>20131230</v>
      </c>
      <c r="BB229">
        <v>0.3</v>
      </c>
      <c r="BN229" s="3">
        <v>41608</v>
      </c>
      <c r="BO229">
        <v>-2.5</v>
      </c>
      <c r="BP229">
        <v>20140108</v>
      </c>
      <c r="BQ229">
        <v>-1.5</v>
      </c>
      <c r="BS229" s="3">
        <v>41608</v>
      </c>
      <c r="BT229">
        <v>1.4</v>
      </c>
      <c r="BU229">
        <v>20140112</v>
      </c>
      <c r="BV229">
        <v>1.1000000000000001</v>
      </c>
      <c r="BX229" s="3">
        <v>41608</v>
      </c>
      <c r="BY229">
        <v>1.9</v>
      </c>
      <c r="BZ229">
        <v>20131112</v>
      </c>
      <c r="CA229">
        <v>1.9</v>
      </c>
      <c r="CC229" s="3">
        <v>41608</v>
      </c>
      <c r="CD229">
        <v>-0.1</v>
      </c>
      <c r="CE229">
        <v>20131217</v>
      </c>
      <c r="CF229">
        <v>-0.1</v>
      </c>
      <c r="CH229" s="3">
        <v>41608</v>
      </c>
      <c r="CI229">
        <v>0.8</v>
      </c>
      <c r="CJ229">
        <v>20140108</v>
      </c>
      <c r="CK229">
        <v>0.7</v>
      </c>
      <c r="CM229" s="3">
        <v>41608</v>
      </c>
      <c r="CN229">
        <v>0.4</v>
      </c>
      <c r="CO229">
        <v>20131211</v>
      </c>
      <c r="CP229">
        <v>21</v>
      </c>
    </row>
    <row r="230" spans="1:94" x14ac:dyDescent="0.25">
      <c r="A230" s="3"/>
      <c r="F230" s="3">
        <v>41639</v>
      </c>
      <c r="G230">
        <v>-2.5</v>
      </c>
      <c r="H230">
        <v>20140102</v>
      </c>
      <c r="I230">
        <v>-4</v>
      </c>
      <c r="U230" s="3">
        <v>42429</v>
      </c>
      <c r="V230">
        <v>4</v>
      </c>
      <c r="W230">
        <v>20160307</v>
      </c>
      <c r="X230">
        <v>3</v>
      </c>
      <c r="AE230" s="3">
        <v>42429</v>
      </c>
      <c r="AF230">
        <v>9</v>
      </c>
      <c r="AG230">
        <v>20160307</v>
      </c>
      <c r="AH230">
        <v>8</v>
      </c>
      <c r="AJ230" s="3">
        <v>42043</v>
      </c>
      <c r="AK230">
        <v>111.7</v>
      </c>
      <c r="AL230">
        <v>20150209</v>
      </c>
      <c r="AM230">
        <v>111.7</v>
      </c>
      <c r="AO230" s="3">
        <v>41639</v>
      </c>
      <c r="AP230">
        <v>0.7</v>
      </c>
      <c r="AQ230">
        <v>20140114</v>
      </c>
      <c r="AR230">
        <v>1.7</v>
      </c>
      <c r="AY230" s="3">
        <v>41639</v>
      </c>
      <c r="AZ230">
        <v>0.5</v>
      </c>
      <c r="BA230">
        <v>20140130</v>
      </c>
      <c r="BB230">
        <v>0.5</v>
      </c>
      <c r="BN230" s="3">
        <v>41639</v>
      </c>
      <c r="BO230">
        <v>-1.1000000000000001</v>
      </c>
      <c r="BP230">
        <v>20140202</v>
      </c>
      <c r="BQ230">
        <v>-2.9</v>
      </c>
      <c r="BS230" s="3">
        <v>41639</v>
      </c>
      <c r="BT230">
        <v>-4</v>
      </c>
      <c r="BU230">
        <v>20140210</v>
      </c>
      <c r="BV230">
        <v>-1.9</v>
      </c>
      <c r="BX230" s="3">
        <v>41639</v>
      </c>
      <c r="BY230">
        <v>-4.8</v>
      </c>
      <c r="BZ230">
        <v>20131210</v>
      </c>
      <c r="CA230">
        <v>-4.8</v>
      </c>
      <c r="CC230" s="3">
        <v>41639</v>
      </c>
      <c r="CD230">
        <v>0.1</v>
      </c>
      <c r="CE230">
        <v>20140128</v>
      </c>
      <c r="CF230">
        <v>0.1</v>
      </c>
      <c r="CH230" s="3">
        <v>41639</v>
      </c>
      <c r="CI230">
        <v>1.1000000000000001</v>
      </c>
      <c r="CJ230">
        <v>20140205</v>
      </c>
      <c r="CK230">
        <v>0.5</v>
      </c>
      <c r="CM230" s="3">
        <v>41639</v>
      </c>
      <c r="CN230">
        <v>-26.3</v>
      </c>
      <c r="CO230">
        <v>20140115</v>
      </c>
      <c r="CP230">
        <v>-22.6</v>
      </c>
    </row>
    <row r="231" spans="1:94" x14ac:dyDescent="0.25">
      <c r="A231" s="3"/>
      <c r="F231" s="3">
        <v>41670</v>
      </c>
      <c r="G231">
        <v>-8.9</v>
      </c>
      <c r="H231">
        <v>20140203</v>
      </c>
      <c r="I231">
        <v>-9.9</v>
      </c>
      <c r="U231" s="3">
        <v>42460</v>
      </c>
      <c r="V231">
        <v>7</v>
      </c>
      <c r="W231">
        <v>20160411</v>
      </c>
      <c r="X231">
        <v>6</v>
      </c>
      <c r="AE231" s="3">
        <v>42460</v>
      </c>
      <c r="AF231">
        <v>12</v>
      </c>
      <c r="AG231">
        <v>20160411</v>
      </c>
      <c r="AH231">
        <v>12</v>
      </c>
      <c r="AJ231" s="3">
        <v>42050</v>
      </c>
      <c r="AK231">
        <v>109.8</v>
      </c>
      <c r="AL231">
        <v>20150216</v>
      </c>
      <c r="AM231">
        <v>109.8</v>
      </c>
      <c r="AO231" s="3">
        <v>41670</v>
      </c>
      <c r="AP231">
        <v>-3.4</v>
      </c>
      <c r="AQ231">
        <v>20140216</v>
      </c>
      <c r="AR231">
        <v>-3.5</v>
      </c>
      <c r="AY231" s="3">
        <v>41670</v>
      </c>
      <c r="AZ231">
        <v>0.4</v>
      </c>
      <c r="BA231">
        <v>20140227</v>
      </c>
      <c r="BB231">
        <v>0.4</v>
      </c>
      <c r="BN231" s="3">
        <v>41670</v>
      </c>
      <c r="BO231">
        <v>11.2</v>
      </c>
      <c r="BP231">
        <v>20140303</v>
      </c>
      <c r="BQ231">
        <v>6.8</v>
      </c>
      <c r="BS231" s="3">
        <v>41670</v>
      </c>
      <c r="BT231">
        <v>1.7</v>
      </c>
      <c r="BU231">
        <v>20140311</v>
      </c>
      <c r="BV231">
        <v>0</v>
      </c>
      <c r="BX231" s="3">
        <v>41670</v>
      </c>
      <c r="BY231">
        <v>-1.7</v>
      </c>
      <c r="BZ231">
        <v>20140121</v>
      </c>
      <c r="CA231">
        <v>-1.7</v>
      </c>
      <c r="CC231" s="3">
        <v>41670</v>
      </c>
      <c r="CD231">
        <v>-0.23</v>
      </c>
      <c r="CE231">
        <v>20140218</v>
      </c>
      <c r="CF231">
        <v>-0.2</v>
      </c>
      <c r="CH231" s="3">
        <v>41670</v>
      </c>
      <c r="CI231">
        <v>0.9</v>
      </c>
      <c r="CJ231">
        <v>20140305</v>
      </c>
      <c r="CK231">
        <v>1.2</v>
      </c>
      <c r="CM231" s="3">
        <v>41670</v>
      </c>
      <c r="CN231">
        <v>20.2</v>
      </c>
      <c r="CO231">
        <v>20140212</v>
      </c>
      <c r="CP231">
        <v>-3.7</v>
      </c>
    </row>
    <row r="232" spans="1:94" x14ac:dyDescent="0.25">
      <c r="A232" s="3"/>
      <c r="F232" s="3">
        <v>41698</v>
      </c>
      <c r="G232">
        <v>-11.9</v>
      </c>
      <c r="H232">
        <v>20140303</v>
      </c>
      <c r="I232">
        <v>-12.1</v>
      </c>
      <c r="U232" s="3">
        <v>42490</v>
      </c>
      <c r="V232">
        <v>6</v>
      </c>
      <c r="W232">
        <v>20160501</v>
      </c>
      <c r="X232">
        <v>5</v>
      </c>
      <c r="AE232" s="3">
        <v>42490</v>
      </c>
      <c r="AF232">
        <v>10</v>
      </c>
      <c r="AG232">
        <v>20160501</v>
      </c>
      <c r="AH232">
        <v>9</v>
      </c>
      <c r="AJ232" s="3">
        <v>42057</v>
      </c>
      <c r="AK232">
        <v>110.8</v>
      </c>
      <c r="AL232">
        <v>20150223</v>
      </c>
      <c r="AM232">
        <v>110.8</v>
      </c>
      <c r="AO232" s="3">
        <v>41698</v>
      </c>
      <c r="AP232">
        <v>-1</v>
      </c>
      <c r="AQ232">
        <v>20140316</v>
      </c>
      <c r="AR232">
        <v>0.1</v>
      </c>
      <c r="AY232" s="3">
        <v>41698</v>
      </c>
      <c r="AZ232">
        <v>0.5</v>
      </c>
      <c r="BA232">
        <v>20140330</v>
      </c>
      <c r="BB232">
        <v>0.4</v>
      </c>
      <c r="BN232" s="3">
        <v>41698</v>
      </c>
      <c r="BO232">
        <v>-9</v>
      </c>
      <c r="BP232">
        <v>20140401</v>
      </c>
      <c r="BQ232">
        <v>-5</v>
      </c>
      <c r="BS232" s="3">
        <v>41698</v>
      </c>
      <c r="BT232">
        <v>2</v>
      </c>
      <c r="BU232">
        <v>20140408</v>
      </c>
      <c r="BV232">
        <v>2.2999999999999998</v>
      </c>
      <c r="BX232" s="3">
        <v>41698</v>
      </c>
      <c r="BY232">
        <v>-3</v>
      </c>
      <c r="BZ232">
        <v>20140211</v>
      </c>
      <c r="CA232">
        <v>-3</v>
      </c>
      <c r="CC232" s="3">
        <v>41698</v>
      </c>
      <c r="CD232">
        <v>0.09</v>
      </c>
      <c r="CE232">
        <v>20140318</v>
      </c>
      <c r="CF232">
        <v>-0.1</v>
      </c>
      <c r="CH232" s="3">
        <v>41698</v>
      </c>
      <c r="CI232">
        <v>0</v>
      </c>
      <c r="CJ232">
        <v>20140402</v>
      </c>
      <c r="CK232">
        <v>0.2</v>
      </c>
      <c r="CM232" s="3">
        <v>41698</v>
      </c>
      <c r="CN232">
        <v>33.4</v>
      </c>
      <c r="CO232">
        <v>20140312</v>
      </c>
      <c r="CP232">
        <v>47.3</v>
      </c>
    </row>
    <row r="233" spans="1:94" x14ac:dyDescent="0.25">
      <c r="A233" s="3"/>
      <c r="F233" s="3">
        <v>41729</v>
      </c>
      <c r="G233">
        <v>-15.5</v>
      </c>
      <c r="H233">
        <v>20140401</v>
      </c>
      <c r="I233">
        <v>-12.8</v>
      </c>
      <c r="U233" s="3">
        <v>42521</v>
      </c>
      <c r="V233">
        <v>3</v>
      </c>
      <c r="W233">
        <v>20160613</v>
      </c>
      <c r="X233">
        <v>3</v>
      </c>
      <c r="AE233" s="3">
        <v>42521</v>
      </c>
      <c r="AF233">
        <v>10</v>
      </c>
      <c r="AG233">
        <v>20160613</v>
      </c>
      <c r="AH233">
        <v>10</v>
      </c>
      <c r="AJ233" s="3">
        <v>42064</v>
      </c>
      <c r="AK233">
        <v>112.5</v>
      </c>
      <c r="AL233">
        <v>20150302</v>
      </c>
      <c r="AM233">
        <v>112.5</v>
      </c>
      <c r="AO233" s="3">
        <v>41729</v>
      </c>
      <c r="AP233">
        <v>0</v>
      </c>
      <c r="AQ233">
        <v>20140416</v>
      </c>
      <c r="AR233">
        <v>-0.3</v>
      </c>
      <c r="AY233" s="3">
        <v>41729</v>
      </c>
      <c r="AZ233">
        <v>0.4</v>
      </c>
      <c r="BA233">
        <v>20140429</v>
      </c>
      <c r="BB233">
        <v>0.4</v>
      </c>
      <c r="BN233" s="3">
        <v>41729</v>
      </c>
      <c r="BO233">
        <v>-6.6</v>
      </c>
      <c r="BP233">
        <v>20140504</v>
      </c>
      <c r="BQ233">
        <v>-3.5</v>
      </c>
      <c r="BS233" s="3">
        <v>41729</v>
      </c>
      <c r="BT233">
        <v>-3.5</v>
      </c>
      <c r="BU233">
        <v>20140512</v>
      </c>
      <c r="BV233">
        <v>-0.9</v>
      </c>
      <c r="BX233" s="3">
        <v>41729</v>
      </c>
      <c r="BY233">
        <v>-0.7</v>
      </c>
      <c r="BZ233">
        <v>20140311</v>
      </c>
      <c r="CA233">
        <v>-0.7</v>
      </c>
      <c r="CC233" s="3">
        <v>41729</v>
      </c>
      <c r="CD233">
        <v>-0.04</v>
      </c>
      <c r="CE233">
        <v>20140415</v>
      </c>
      <c r="CF233">
        <v>0</v>
      </c>
      <c r="CH233" s="3">
        <v>41729</v>
      </c>
      <c r="CI233">
        <v>0.1</v>
      </c>
      <c r="CJ233">
        <v>20140506</v>
      </c>
      <c r="CK233">
        <v>0.1</v>
      </c>
      <c r="CM233" s="3">
        <v>41729</v>
      </c>
      <c r="CN233">
        <v>47.2</v>
      </c>
      <c r="CO233">
        <v>20140409</v>
      </c>
      <c r="CP233">
        <v>18.100000000000001</v>
      </c>
    </row>
    <row r="234" spans="1:94" x14ac:dyDescent="0.25">
      <c r="A234" s="3"/>
      <c r="F234" s="3">
        <v>41759</v>
      </c>
      <c r="G234">
        <v>-16.100000000000001</v>
      </c>
      <c r="H234">
        <v>20140501</v>
      </c>
      <c r="I234">
        <v>-12.6</v>
      </c>
      <c r="U234" s="3">
        <v>42551</v>
      </c>
      <c r="V234">
        <v>6</v>
      </c>
      <c r="W234">
        <v>20160711</v>
      </c>
      <c r="X234">
        <v>6</v>
      </c>
      <c r="AE234" s="3">
        <v>42551</v>
      </c>
      <c r="AF234">
        <v>12</v>
      </c>
      <c r="AG234">
        <v>20160711</v>
      </c>
      <c r="AH234">
        <v>12</v>
      </c>
      <c r="AJ234" s="3">
        <v>42071</v>
      </c>
      <c r="AK234">
        <v>110.3</v>
      </c>
      <c r="AL234">
        <v>20150309</v>
      </c>
      <c r="AM234">
        <v>110.3</v>
      </c>
      <c r="AO234" s="3">
        <v>41759</v>
      </c>
      <c r="AP234">
        <v>0</v>
      </c>
      <c r="AQ234">
        <v>20140514</v>
      </c>
      <c r="AR234">
        <v>0</v>
      </c>
      <c r="AY234" s="3">
        <v>41759</v>
      </c>
      <c r="AZ234">
        <v>0.5</v>
      </c>
      <c r="BA234">
        <v>20140529</v>
      </c>
      <c r="BB234">
        <v>0.5</v>
      </c>
      <c r="BN234" s="3">
        <v>41759</v>
      </c>
      <c r="BO234">
        <v>3.3</v>
      </c>
      <c r="BP234">
        <v>20140601</v>
      </c>
      <c r="BQ234">
        <v>-5.6</v>
      </c>
      <c r="BS234" s="3">
        <v>41759</v>
      </c>
      <c r="BT234">
        <v>-0.4</v>
      </c>
      <c r="BU234">
        <v>20140609</v>
      </c>
      <c r="BV234">
        <v>0</v>
      </c>
      <c r="BX234" s="3">
        <v>41759</v>
      </c>
      <c r="BY234">
        <v>0.3</v>
      </c>
      <c r="BZ234">
        <v>20140408</v>
      </c>
      <c r="CA234">
        <v>0.3</v>
      </c>
      <c r="CC234" s="3">
        <v>41759</v>
      </c>
      <c r="CD234">
        <v>-0.28000000000000003</v>
      </c>
      <c r="CE234">
        <v>20140527</v>
      </c>
      <c r="CF234">
        <v>-0.5</v>
      </c>
      <c r="CH234" s="3">
        <v>41759</v>
      </c>
      <c r="CI234">
        <v>0.4</v>
      </c>
      <c r="CJ234">
        <v>20140602</v>
      </c>
      <c r="CK234">
        <v>0.2</v>
      </c>
      <c r="CM234" s="3">
        <v>41759</v>
      </c>
      <c r="CN234">
        <v>1.4</v>
      </c>
      <c r="CO234">
        <v>20140507</v>
      </c>
      <c r="CP234">
        <v>14.2</v>
      </c>
    </row>
    <row r="235" spans="1:94" x14ac:dyDescent="0.25">
      <c r="A235" s="3"/>
      <c r="F235" s="3">
        <v>41790</v>
      </c>
      <c r="G235">
        <v>-16.7</v>
      </c>
      <c r="H235">
        <v>20140602</v>
      </c>
      <c r="I235">
        <v>-12.8</v>
      </c>
      <c r="U235" s="3">
        <v>42582</v>
      </c>
      <c r="V235" t="s">
        <v>22</v>
      </c>
      <c r="W235">
        <v>20160808</v>
      </c>
      <c r="X235" t="s">
        <v>22</v>
      </c>
      <c r="AE235" s="3">
        <v>42582</v>
      </c>
      <c r="AF235" t="s">
        <v>22</v>
      </c>
      <c r="AG235">
        <v>20160808</v>
      </c>
      <c r="AH235" t="s">
        <v>22</v>
      </c>
      <c r="AJ235" s="3">
        <v>42078</v>
      </c>
      <c r="AK235">
        <v>110.8</v>
      </c>
      <c r="AL235">
        <v>20150316</v>
      </c>
      <c r="AM235">
        <v>110.8</v>
      </c>
      <c r="AO235" s="3">
        <v>41790</v>
      </c>
      <c r="AP235">
        <v>1.5</v>
      </c>
      <c r="AQ235">
        <v>20140616</v>
      </c>
      <c r="AR235">
        <v>0.3</v>
      </c>
      <c r="AY235" s="3">
        <v>41790</v>
      </c>
      <c r="AZ235">
        <v>0.4</v>
      </c>
      <c r="BA235">
        <v>20140629</v>
      </c>
      <c r="BB235">
        <v>0.4</v>
      </c>
      <c r="BN235" s="3">
        <v>41790</v>
      </c>
      <c r="BO235">
        <v>3.9</v>
      </c>
      <c r="BP235">
        <v>20140702</v>
      </c>
      <c r="BQ235">
        <v>9.9</v>
      </c>
      <c r="BS235" s="3">
        <v>41790</v>
      </c>
      <c r="BT235">
        <v>1.5</v>
      </c>
      <c r="BU235">
        <v>20140710</v>
      </c>
      <c r="BV235">
        <v>0</v>
      </c>
      <c r="BX235" s="3">
        <v>41790</v>
      </c>
      <c r="BY235">
        <v>-6.8</v>
      </c>
      <c r="BZ235">
        <v>20140520</v>
      </c>
      <c r="CA235">
        <v>-6.8</v>
      </c>
      <c r="CC235" s="3">
        <v>41790</v>
      </c>
      <c r="CD235">
        <v>-0.06</v>
      </c>
      <c r="CE235">
        <v>20140617</v>
      </c>
      <c r="CF235">
        <v>0.1</v>
      </c>
      <c r="CH235" s="3">
        <v>41790</v>
      </c>
      <c r="CI235">
        <v>-0.3</v>
      </c>
      <c r="CJ235">
        <v>20140702</v>
      </c>
      <c r="CK235">
        <v>-0.5</v>
      </c>
      <c r="CM235" s="3">
        <v>41790</v>
      </c>
      <c r="CN235">
        <v>-22.7</v>
      </c>
      <c r="CO235">
        <v>20140611</v>
      </c>
      <c r="CP235">
        <v>-4.8</v>
      </c>
    </row>
    <row r="236" spans="1:94" x14ac:dyDescent="0.25">
      <c r="A236" s="3"/>
      <c r="F236" s="3">
        <v>41820</v>
      </c>
      <c r="G236">
        <v>-14.6</v>
      </c>
      <c r="H236">
        <v>20140701</v>
      </c>
      <c r="I236">
        <v>-9.6</v>
      </c>
      <c r="AJ236" s="3">
        <v>42085</v>
      </c>
      <c r="AK236">
        <v>111.4</v>
      </c>
      <c r="AL236">
        <v>20150323</v>
      </c>
      <c r="AM236">
        <v>111.4</v>
      </c>
      <c r="AO236" s="3">
        <v>41820</v>
      </c>
      <c r="AP236">
        <v>0.1</v>
      </c>
      <c r="AQ236">
        <v>20140714</v>
      </c>
      <c r="AR236">
        <v>1.7</v>
      </c>
      <c r="AY236" s="3">
        <v>41820</v>
      </c>
      <c r="AZ236">
        <v>0.7</v>
      </c>
      <c r="BA236">
        <v>20140730</v>
      </c>
      <c r="BB236">
        <v>0.7</v>
      </c>
      <c r="BN236" s="3">
        <v>41820</v>
      </c>
      <c r="BO236">
        <v>-0.9</v>
      </c>
      <c r="BP236">
        <v>20140730</v>
      </c>
      <c r="BQ236">
        <v>-5</v>
      </c>
      <c r="BS236" s="3">
        <v>41820</v>
      </c>
      <c r="BT236">
        <v>-0.5</v>
      </c>
      <c r="BU236">
        <v>20140807</v>
      </c>
      <c r="BV236">
        <v>0.2</v>
      </c>
      <c r="BX236" s="3">
        <v>41820</v>
      </c>
      <c r="BY236">
        <v>0.2</v>
      </c>
      <c r="BZ236">
        <v>20140610</v>
      </c>
      <c r="CA236">
        <v>0.2</v>
      </c>
      <c r="CC236" s="3">
        <v>41820</v>
      </c>
      <c r="CD236">
        <v>0.06</v>
      </c>
      <c r="CE236">
        <v>20140715</v>
      </c>
      <c r="CF236">
        <v>0.1</v>
      </c>
      <c r="CH236" s="3">
        <v>41820</v>
      </c>
      <c r="CI236">
        <v>0.5</v>
      </c>
      <c r="CJ236">
        <v>20140803</v>
      </c>
      <c r="CK236">
        <v>0.6</v>
      </c>
      <c r="CM236" s="3">
        <v>41820</v>
      </c>
      <c r="CN236">
        <v>21.3</v>
      </c>
      <c r="CO236">
        <v>20140709</v>
      </c>
      <c r="CP236">
        <v>15.9</v>
      </c>
    </row>
    <row r="237" spans="1:94" x14ac:dyDescent="0.25">
      <c r="A237" s="3"/>
      <c r="F237" s="3">
        <v>41851</v>
      </c>
      <c r="G237">
        <v>-16.100000000000001</v>
      </c>
      <c r="H237">
        <v>20140801</v>
      </c>
      <c r="I237">
        <v>-12.1</v>
      </c>
      <c r="AJ237" s="3">
        <v>42092</v>
      </c>
      <c r="AK237">
        <v>112.3</v>
      </c>
      <c r="AL237">
        <v>20150330</v>
      </c>
      <c r="AM237">
        <v>112.3</v>
      </c>
      <c r="AO237" s="3">
        <v>41851</v>
      </c>
      <c r="AP237">
        <v>-0.6</v>
      </c>
      <c r="AQ237">
        <v>20140817</v>
      </c>
      <c r="AR237">
        <v>-1.3</v>
      </c>
      <c r="AY237" s="3">
        <v>41851</v>
      </c>
      <c r="AZ237">
        <v>0.4</v>
      </c>
      <c r="BA237">
        <v>20140828</v>
      </c>
      <c r="BB237">
        <v>0.4</v>
      </c>
      <c r="BN237" s="3">
        <v>41851</v>
      </c>
      <c r="BO237">
        <v>4.3</v>
      </c>
      <c r="BP237">
        <v>20140901</v>
      </c>
      <c r="BQ237">
        <v>2.5</v>
      </c>
      <c r="BS237" s="3">
        <v>41851</v>
      </c>
      <c r="BT237">
        <v>0.6</v>
      </c>
      <c r="BU237">
        <v>20140908</v>
      </c>
      <c r="BV237">
        <v>0.3</v>
      </c>
      <c r="BX237" s="3">
        <v>41851</v>
      </c>
      <c r="BY237">
        <v>1.9</v>
      </c>
      <c r="BZ237">
        <v>20140708</v>
      </c>
      <c r="CA237">
        <v>1.9</v>
      </c>
      <c r="CC237" s="3">
        <v>41851</v>
      </c>
      <c r="CD237">
        <v>-0.09</v>
      </c>
      <c r="CE237">
        <v>20140819</v>
      </c>
      <c r="CF237">
        <v>-0.1</v>
      </c>
      <c r="CH237" s="3">
        <v>41851</v>
      </c>
      <c r="CI237">
        <v>0.6</v>
      </c>
      <c r="CJ237">
        <v>20140903</v>
      </c>
      <c r="CK237">
        <v>0.4</v>
      </c>
      <c r="CM237" s="3">
        <v>41851</v>
      </c>
      <c r="CN237">
        <v>17.899999999999999</v>
      </c>
      <c r="CO237">
        <v>20140806</v>
      </c>
      <c r="CP237">
        <v>-0.3</v>
      </c>
    </row>
    <row r="238" spans="1:94" x14ac:dyDescent="0.25">
      <c r="A238" s="3"/>
      <c r="F238" s="3">
        <v>41882</v>
      </c>
      <c r="G238">
        <v>-16.100000000000001</v>
      </c>
      <c r="H238">
        <v>20140901</v>
      </c>
      <c r="I238">
        <v>-11.5</v>
      </c>
      <c r="AJ238" s="3">
        <v>42099</v>
      </c>
      <c r="AK238">
        <v>109.7</v>
      </c>
      <c r="AL238">
        <v>20150407</v>
      </c>
      <c r="AM238">
        <v>109.7</v>
      </c>
      <c r="AO238" s="3">
        <v>41882</v>
      </c>
      <c r="AP238">
        <v>-0.5</v>
      </c>
      <c r="AQ238">
        <v>20140914</v>
      </c>
      <c r="AR238">
        <v>-1.8</v>
      </c>
      <c r="AY238" s="3">
        <v>41882</v>
      </c>
      <c r="AZ238">
        <v>0.3</v>
      </c>
      <c r="BA238">
        <v>20140929</v>
      </c>
      <c r="BB238">
        <v>0.4</v>
      </c>
      <c r="BN238" s="3">
        <v>41882</v>
      </c>
      <c r="BO238">
        <v>6.4</v>
      </c>
      <c r="BP238">
        <v>20141001</v>
      </c>
      <c r="BQ238">
        <v>3</v>
      </c>
      <c r="BS238" s="3">
        <v>41882</v>
      </c>
      <c r="BT238">
        <v>-0.7</v>
      </c>
      <c r="BU238">
        <v>20141009</v>
      </c>
      <c r="BV238">
        <v>-0.9</v>
      </c>
      <c r="BX238" s="3">
        <v>41882</v>
      </c>
      <c r="BY238">
        <v>3.8</v>
      </c>
      <c r="BZ238">
        <v>20140812</v>
      </c>
      <c r="CA238">
        <v>3.8</v>
      </c>
      <c r="CC238" s="3">
        <v>41882</v>
      </c>
      <c r="CD238">
        <v>-0.1</v>
      </c>
      <c r="CE238">
        <v>20140916</v>
      </c>
      <c r="CF238">
        <v>-0.1</v>
      </c>
      <c r="CH238" s="3">
        <v>41882</v>
      </c>
      <c r="CI238">
        <v>0.1</v>
      </c>
      <c r="CJ238">
        <v>20140930</v>
      </c>
      <c r="CK238">
        <v>0.1</v>
      </c>
      <c r="CM238" s="3">
        <v>41882</v>
      </c>
      <c r="CN238">
        <v>2.4</v>
      </c>
      <c r="CO238">
        <v>20140910</v>
      </c>
      <c r="CP238">
        <v>121</v>
      </c>
    </row>
    <row r="239" spans="1:94" x14ac:dyDescent="0.25">
      <c r="A239" s="3"/>
      <c r="F239" s="3">
        <v>41912</v>
      </c>
      <c r="G239">
        <v>-17.899999999999999</v>
      </c>
      <c r="H239">
        <v>20141001</v>
      </c>
      <c r="I239">
        <v>-16.8</v>
      </c>
      <c r="AJ239" s="3">
        <v>42106</v>
      </c>
      <c r="AK239">
        <v>109.8</v>
      </c>
      <c r="AL239">
        <v>20150413</v>
      </c>
      <c r="AM239">
        <v>109.8</v>
      </c>
      <c r="AO239" s="3">
        <v>41912</v>
      </c>
      <c r="AP239">
        <v>1.1000000000000001</v>
      </c>
      <c r="AQ239">
        <v>20141014</v>
      </c>
      <c r="AR239">
        <v>2.9</v>
      </c>
      <c r="AY239" s="3">
        <v>41912</v>
      </c>
      <c r="AZ239">
        <v>0.5</v>
      </c>
      <c r="BA239">
        <v>20141030</v>
      </c>
      <c r="BB239">
        <v>0.5</v>
      </c>
      <c r="BN239" s="3">
        <v>41912</v>
      </c>
      <c r="BO239">
        <v>-12.7</v>
      </c>
      <c r="BP239">
        <v>20141102</v>
      </c>
      <c r="BQ239">
        <v>-11</v>
      </c>
      <c r="BS239" s="3">
        <v>41912</v>
      </c>
      <c r="BT239">
        <v>0.7</v>
      </c>
      <c r="BU239">
        <v>20141109</v>
      </c>
      <c r="BV239">
        <v>-0.7</v>
      </c>
      <c r="BX239" s="3">
        <v>41912</v>
      </c>
      <c r="BY239">
        <v>-4.5999999999999996</v>
      </c>
      <c r="BZ239">
        <v>20140909</v>
      </c>
      <c r="CA239">
        <v>-4.5999999999999996</v>
      </c>
      <c r="CC239" s="3">
        <v>41912</v>
      </c>
      <c r="CD239">
        <v>-0.01</v>
      </c>
      <c r="CE239">
        <v>20141021</v>
      </c>
      <c r="CF239">
        <v>-0.05</v>
      </c>
      <c r="CH239" s="3">
        <v>41912</v>
      </c>
      <c r="CI239">
        <v>1.2</v>
      </c>
      <c r="CJ239">
        <v>20141103</v>
      </c>
      <c r="CK239">
        <v>1.2</v>
      </c>
      <c r="CM239" s="3">
        <v>41912</v>
      </c>
      <c r="CN239">
        <v>5.0999999999999996</v>
      </c>
      <c r="CO239">
        <v>20141008</v>
      </c>
      <c r="CP239">
        <v>-29.7</v>
      </c>
    </row>
    <row r="240" spans="1:94" x14ac:dyDescent="0.25">
      <c r="A240" s="3"/>
      <c r="F240" s="3">
        <v>41943</v>
      </c>
      <c r="G240">
        <v>-19</v>
      </c>
      <c r="H240">
        <v>20141103</v>
      </c>
      <c r="I240">
        <v>-16.899999999999999</v>
      </c>
      <c r="AJ240" s="3">
        <v>42113</v>
      </c>
      <c r="AK240">
        <v>108.8</v>
      </c>
      <c r="AL240">
        <v>20150420</v>
      </c>
      <c r="AM240">
        <v>108.8</v>
      </c>
      <c r="AO240" s="3">
        <v>41943</v>
      </c>
      <c r="AP240">
        <v>-0.8</v>
      </c>
      <c r="AQ240">
        <v>20141116</v>
      </c>
      <c r="AR240">
        <v>-1.6</v>
      </c>
      <c r="AY240" s="3">
        <v>41943</v>
      </c>
      <c r="AZ240">
        <v>0.6</v>
      </c>
      <c r="BA240">
        <v>20141127</v>
      </c>
      <c r="BB240">
        <v>0.6</v>
      </c>
      <c r="BN240" s="3">
        <v>41943</v>
      </c>
      <c r="BO240">
        <v>10.199999999999999</v>
      </c>
      <c r="BP240">
        <v>20141201</v>
      </c>
      <c r="BQ240">
        <v>11.4</v>
      </c>
      <c r="BS240" s="3">
        <v>41943</v>
      </c>
      <c r="BT240">
        <v>1.3</v>
      </c>
      <c r="BU240">
        <v>20141209</v>
      </c>
      <c r="BV240">
        <v>0.3</v>
      </c>
      <c r="BX240" s="3">
        <v>41943</v>
      </c>
      <c r="BY240">
        <v>0.9</v>
      </c>
      <c r="BZ240">
        <v>20141014</v>
      </c>
      <c r="CA240">
        <v>0.9</v>
      </c>
      <c r="CC240" s="3">
        <v>41943</v>
      </c>
      <c r="CD240">
        <v>-0.13</v>
      </c>
      <c r="CE240">
        <v>20141118</v>
      </c>
      <c r="CF240">
        <v>0.03</v>
      </c>
      <c r="CH240" s="3">
        <v>41943</v>
      </c>
      <c r="CI240">
        <v>0.3</v>
      </c>
      <c r="CJ240">
        <v>20141203</v>
      </c>
      <c r="CK240">
        <v>0.4</v>
      </c>
      <c r="CM240" s="3">
        <v>41943</v>
      </c>
      <c r="CN240">
        <v>-35.4</v>
      </c>
      <c r="CO240">
        <v>20141105</v>
      </c>
      <c r="CP240">
        <v>24.1</v>
      </c>
    </row>
    <row r="241" spans="1:94" x14ac:dyDescent="0.25">
      <c r="A241" s="3"/>
      <c r="F241" s="3">
        <v>41973</v>
      </c>
      <c r="G241">
        <v>-19.399999999999999</v>
      </c>
      <c r="H241">
        <v>20141201</v>
      </c>
      <c r="I241">
        <v>-18.600000000000001</v>
      </c>
      <c r="AJ241" s="3">
        <v>42120</v>
      </c>
      <c r="AK241">
        <v>111.8</v>
      </c>
      <c r="AL241">
        <v>20150427</v>
      </c>
      <c r="AM241">
        <v>111.8</v>
      </c>
      <c r="AO241" s="3">
        <v>41973</v>
      </c>
      <c r="AP241">
        <v>-0.5</v>
      </c>
      <c r="AQ241">
        <v>20141214</v>
      </c>
      <c r="AR241">
        <v>-0.6</v>
      </c>
      <c r="AY241" s="3">
        <v>41973</v>
      </c>
      <c r="AZ241">
        <v>0.5</v>
      </c>
      <c r="BA241">
        <v>20141230</v>
      </c>
      <c r="BB241">
        <v>0.5</v>
      </c>
      <c r="BN241" s="3">
        <v>41973</v>
      </c>
      <c r="BO241">
        <v>8.6999999999999993</v>
      </c>
      <c r="BP241">
        <v>20150107</v>
      </c>
      <c r="BQ241">
        <v>7.5</v>
      </c>
      <c r="BS241" s="3">
        <v>41973</v>
      </c>
      <c r="BT241">
        <v>-1.4</v>
      </c>
      <c r="BU241">
        <v>20150111</v>
      </c>
      <c r="BV241">
        <v>-0.7</v>
      </c>
      <c r="BX241" s="3">
        <v>41973</v>
      </c>
      <c r="BY241">
        <v>1.9</v>
      </c>
      <c r="BZ241">
        <v>20141111</v>
      </c>
      <c r="CA241">
        <v>1.9</v>
      </c>
      <c r="CC241" s="3">
        <v>41973</v>
      </c>
      <c r="CD241">
        <v>-0.03</v>
      </c>
      <c r="CE241">
        <v>20141216</v>
      </c>
      <c r="CF241">
        <v>-0.06</v>
      </c>
      <c r="CH241" s="3">
        <v>41973</v>
      </c>
      <c r="CI241">
        <v>0</v>
      </c>
      <c r="CJ241">
        <v>20150108</v>
      </c>
      <c r="CK241">
        <v>0.1</v>
      </c>
      <c r="CM241" s="3">
        <v>41973</v>
      </c>
      <c r="CN241">
        <v>36.4</v>
      </c>
      <c r="CO241">
        <v>20141210</v>
      </c>
      <c r="CP241">
        <v>42.7</v>
      </c>
    </row>
    <row r="242" spans="1:94" x14ac:dyDescent="0.25">
      <c r="A242" s="3"/>
      <c r="F242" s="3">
        <v>42004</v>
      </c>
      <c r="G242">
        <v>-22.4</v>
      </c>
      <c r="H242">
        <v>20150102</v>
      </c>
      <c r="I242">
        <v>-21.2</v>
      </c>
      <c r="AJ242" s="3">
        <v>42127</v>
      </c>
      <c r="AK242">
        <v>108.7</v>
      </c>
      <c r="AL242">
        <v>20150504</v>
      </c>
      <c r="AM242">
        <v>108.7</v>
      </c>
      <c r="AO242" s="3">
        <v>42004</v>
      </c>
      <c r="AP242">
        <v>3.2</v>
      </c>
      <c r="AQ242">
        <v>20150118</v>
      </c>
      <c r="AR242">
        <v>3</v>
      </c>
      <c r="AY242" s="3">
        <v>42004</v>
      </c>
      <c r="AZ242">
        <v>0.5</v>
      </c>
      <c r="BA242">
        <v>20150129</v>
      </c>
      <c r="BB242">
        <v>0.5</v>
      </c>
      <c r="BN242" s="3">
        <v>42004</v>
      </c>
      <c r="BO242">
        <v>2.2000000000000002</v>
      </c>
      <c r="BP242">
        <v>20150202</v>
      </c>
      <c r="BQ242">
        <v>-3.3</v>
      </c>
      <c r="BS242" s="3">
        <v>42004</v>
      </c>
      <c r="BT242">
        <v>3.2</v>
      </c>
      <c r="BU242">
        <v>20150210</v>
      </c>
      <c r="BV242">
        <v>2.7</v>
      </c>
      <c r="BX242" s="3">
        <v>42004</v>
      </c>
      <c r="BY242">
        <v>-5.7</v>
      </c>
      <c r="BZ242">
        <v>20141209</v>
      </c>
      <c r="CA242">
        <v>-5.7</v>
      </c>
      <c r="CC242" s="3">
        <v>42004</v>
      </c>
      <c r="CD242">
        <v>-0.02</v>
      </c>
      <c r="CE242">
        <v>20150127</v>
      </c>
      <c r="CF242">
        <v>0</v>
      </c>
      <c r="CH242" s="3">
        <v>42004</v>
      </c>
      <c r="CI242">
        <v>0.2</v>
      </c>
      <c r="CJ242">
        <v>20150204</v>
      </c>
      <c r="CK242">
        <v>0.2</v>
      </c>
      <c r="CM242" s="3">
        <v>42004</v>
      </c>
      <c r="CN242">
        <v>46.7</v>
      </c>
      <c r="CO242">
        <v>20150114</v>
      </c>
      <c r="CP242">
        <v>37.4</v>
      </c>
    </row>
    <row r="243" spans="1:94" x14ac:dyDescent="0.25">
      <c r="A243" s="3"/>
      <c r="F243" s="3">
        <v>42035</v>
      </c>
      <c r="G243">
        <v>-20.6</v>
      </c>
      <c r="H243">
        <v>20150202</v>
      </c>
      <c r="I243">
        <v>-20.399999999999999</v>
      </c>
      <c r="AJ243" s="3">
        <v>42134</v>
      </c>
      <c r="AK243">
        <v>110.6</v>
      </c>
      <c r="AL243">
        <v>20150511</v>
      </c>
      <c r="AM243">
        <v>110.6</v>
      </c>
      <c r="AO243" s="3">
        <v>42035</v>
      </c>
      <c r="AP243">
        <v>-2.1</v>
      </c>
      <c r="AQ243">
        <v>20150215</v>
      </c>
      <c r="AR243">
        <v>-1.5</v>
      </c>
      <c r="AY243" s="3">
        <v>42035</v>
      </c>
      <c r="AZ243">
        <v>0.6</v>
      </c>
      <c r="BA243">
        <v>20150226</v>
      </c>
      <c r="BB243">
        <v>0.6</v>
      </c>
      <c r="BN243" s="3">
        <v>42035</v>
      </c>
      <c r="BO243">
        <v>4.4000000000000004</v>
      </c>
      <c r="BP243">
        <v>20150302</v>
      </c>
      <c r="BQ243">
        <v>7.9</v>
      </c>
      <c r="BS243" s="3">
        <v>42035</v>
      </c>
      <c r="BT243">
        <v>-2.4</v>
      </c>
      <c r="BU243">
        <v>20150310</v>
      </c>
      <c r="BV243">
        <v>-3.5</v>
      </c>
      <c r="BX243" s="3">
        <v>42035</v>
      </c>
      <c r="BY243">
        <v>2.4</v>
      </c>
      <c r="BZ243">
        <v>20150120</v>
      </c>
      <c r="CA243">
        <v>2.4</v>
      </c>
      <c r="CC243" s="3">
        <v>42035</v>
      </c>
      <c r="CD243">
        <v>0.24</v>
      </c>
      <c r="CE243">
        <v>20150217</v>
      </c>
      <c r="CF243">
        <v>0.1</v>
      </c>
      <c r="CH243" s="3">
        <v>42035</v>
      </c>
      <c r="CI243">
        <v>0.4</v>
      </c>
      <c r="CJ243">
        <v>20150304</v>
      </c>
      <c r="CK243">
        <v>0.4</v>
      </c>
      <c r="CM243" s="3">
        <v>42035</v>
      </c>
      <c r="CN243">
        <v>-5.4</v>
      </c>
      <c r="CO243">
        <v>20150211</v>
      </c>
      <c r="CP243">
        <v>-12.2</v>
      </c>
    </row>
    <row r="244" spans="1:94" x14ac:dyDescent="0.25">
      <c r="A244" s="3"/>
      <c r="F244" s="3">
        <v>42063</v>
      </c>
      <c r="G244">
        <v>-22.2</v>
      </c>
      <c r="H244">
        <v>20150302</v>
      </c>
      <c r="I244">
        <v>-20.6</v>
      </c>
      <c r="AJ244" s="3">
        <v>42141</v>
      </c>
      <c r="AK244">
        <v>114.6</v>
      </c>
      <c r="AL244">
        <v>20150518</v>
      </c>
      <c r="AM244">
        <v>114.6</v>
      </c>
      <c r="AO244" s="3">
        <v>42063</v>
      </c>
      <c r="AP244">
        <v>2.7</v>
      </c>
      <c r="AQ244">
        <v>20150315</v>
      </c>
      <c r="AR244">
        <v>2.9</v>
      </c>
      <c r="AY244" s="3">
        <v>42063</v>
      </c>
      <c r="AZ244">
        <v>0.5</v>
      </c>
      <c r="BA244">
        <v>20150330</v>
      </c>
      <c r="BB244">
        <v>0.5</v>
      </c>
      <c r="BN244" s="3">
        <v>42063</v>
      </c>
      <c r="BO244">
        <v>-2.2000000000000002</v>
      </c>
      <c r="BP244">
        <v>20150331</v>
      </c>
      <c r="BQ244">
        <v>-3.2</v>
      </c>
      <c r="BS244" s="3">
        <v>42063</v>
      </c>
      <c r="BT244">
        <v>2.5</v>
      </c>
      <c r="BU244">
        <v>20150409</v>
      </c>
      <c r="BV244">
        <v>1.2</v>
      </c>
      <c r="BX244" s="3">
        <v>42063</v>
      </c>
      <c r="BY244">
        <v>8</v>
      </c>
      <c r="BZ244">
        <v>20150210</v>
      </c>
      <c r="CA244">
        <v>8</v>
      </c>
      <c r="CC244" s="3">
        <v>42063</v>
      </c>
      <c r="CD244">
        <v>0.12</v>
      </c>
      <c r="CE244">
        <v>20150317</v>
      </c>
      <c r="CF244">
        <v>0.3</v>
      </c>
      <c r="CH244" s="3">
        <v>42063</v>
      </c>
      <c r="CI244">
        <v>0.8</v>
      </c>
      <c r="CJ244">
        <v>20150406</v>
      </c>
      <c r="CK244">
        <v>0.7</v>
      </c>
      <c r="CM244" s="3">
        <v>42063</v>
      </c>
      <c r="CN244">
        <v>55.2</v>
      </c>
      <c r="CO244">
        <v>20150311</v>
      </c>
      <c r="CP244">
        <v>15.6</v>
      </c>
    </row>
    <row r="245" spans="1:94" x14ac:dyDescent="0.25">
      <c r="A245" s="3"/>
      <c r="F245" s="3">
        <v>42094</v>
      </c>
      <c r="G245">
        <v>-21.3</v>
      </c>
      <c r="H245">
        <v>20150401</v>
      </c>
      <c r="I245">
        <v>-19.7</v>
      </c>
      <c r="AJ245" s="3">
        <v>42148</v>
      </c>
      <c r="AK245">
        <v>113.5</v>
      </c>
      <c r="AL245">
        <v>20150525</v>
      </c>
      <c r="AM245">
        <v>113.5</v>
      </c>
      <c r="AO245" s="3">
        <v>42094</v>
      </c>
      <c r="AP245">
        <v>0.7</v>
      </c>
      <c r="AQ245">
        <v>20150415</v>
      </c>
      <c r="AR245">
        <v>0.5</v>
      </c>
      <c r="AY245" s="3">
        <v>42094</v>
      </c>
      <c r="AZ245">
        <v>0.5</v>
      </c>
      <c r="BA245">
        <v>20150429</v>
      </c>
      <c r="BB245">
        <v>0.5</v>
      </c>
      <c r="BN245" s="3">
        <v>42094</v>
      </c>
      <c r="BO245">
        <v>3.4</v>
      </c>
      <c r="BP245">
        <v>20150503</v>
      </c>
      <c r="BQ245">
        <v>2.8</v>
      </c>
      <c r="BS245" s="3">
        <v>42094</v>
      </c>
      <c r="BT245">
        <v>2</v>
      </c>
      <c r="BU245">
        <v>20150511</v>
      </c>
      <c r="BV245">
        <v>1.6</v>
      </c>
      <c r="BX245" s="3">
        <v>42094</v>
      </c>
      <c r="BY245">
        <v>-1.2</v>
      </c>
      <c r="BZ245">
        <v>20150310</v>
      </c>
      <c r="CA245">
        <v>-1.2</v>
      </c>
      <c r="CC245" s="3">
        <v>42094</v>
      </c>
      <c r="CD245">
        <v>-0.25</v>
      </c>
      <c r="CE245">
        <v>20150421</v>
      </c>
      <c r="CF245">
        <v>-0.3</v>
      </c>
      <c r="CH245" s="3">
        <v>42094</v>
      </c>
      <c r="CI245">
        <v>0.1</v>
      </c>
      <c r="CJ245">
        <v>20150505</v>
      </c>
      <c r="CK245">
        <v>0.3</v>
      </c>
      <c r="CM245" s="3">
        <v>42094</v>
      </c>
      <c r="CN245">
        <v>30.9</v>
      </c>
      <c r="CO245">
        <v>20150415</v>
      </c>
      <c r="CP245">
        <v>37.700000000000003</v>
      </c>
    </row>
    <row r="246" spans="1:94" x14ac:dyDescent="0.25">
      <c r="A246" s="3"/>
      <c r="F246" s="3">
        <v>42124</v>
      </c>
      <c r="G246">
        <v>-23.7</v>
      </c>
      <c r="H246">
        <v>20150501</v>
      </c>
      <c r="I246">
        <v>-20.5</v>
      </c>
      <c r="AJ246" s="3">
        <v>42155</v>
      </c>
      <c r="AK246">
        <v>113.5</v>
      </c>
      <c r="AL246">
        <v>20150601</v>
      </c>
      <c r="AM246">
        <v>113.5</v>
      </c>
      <c r="AO246" s="3">
        <v>42124</v>
      </c>
      <c r="AP246">
        <v>-1.7</v>
      </c>
      <c r="AQ246">
        <v>20150517</v>
      </c>
      <c r="AR246">
        <v>-1.5</v>
      </c>
      <c r="AY246" s="3">
        <v>42124</v>
      </c>
      <c r="AZ246">
        <v>0.3</v>
      </c>
      <c r="BA246">
        <v>20150528</v>
      </c>
      <c r="BB246">
        <v>0.3</v>
      </c>
      <c r="BN246" s="3">
        <v>42124</v>
      </c>
      <c r="BO246">
        <v>-3.5</v>
      </c>
      <c r="BP246">
        <v>20150531</v>
      </c>
      <c r="BQ246">
        <v>-4.4000000000000004</v>
      </c>
      <c r="BS246" s="3">
        <v>42124</v>
      </c>
      <c r="BT246">
        <v>0.8</v>
      </c>
      <c r="BU246">
        <v>20150608</v>
      </c>
      <c r="BV246">
        <v>1</v>
      </c>
      <c r="BX246" s="3">
        <v>42124</v>
      </c>
      <c r="BY246">
        <v>-3.2</v>
      </c>
      <c r="BZ246">
        <v>20150414</v>
      </c>
      <c r="CA246">
        <v>-3.2</v>
      </c>
      <c r="CC246" s="3">
        <v>42124</v>
      </c>
      <c r="CD246">
        <v>0</v>
      </c>
      <c r="CE246">
        <v>20150526</v>
      </c>
      <c r="CF246">
        <v>0.1</v>
      </c>
      <c r="CH246" s="3">
        <v>42124</v>
      </c>
      <c r="CI246">
        <v>0.2</v>
      </c>
      <c r="CJ246">
        <v>20150603</v>
      </c>
      <c r="CK246">
        <v>0</v>
      </c>
      <c r="CM246" s="3">
        <v>42124</v>
      </c>
      <c r="CN246">
        <v>-8.9</v>
      </c>
      <c r="CO246">
        <v>20150506</v>
      </c>
      <c r="CP246">
        <v>-2.9</v>
      </c>
    </row>
    <row r="247" spans="1:94" x14ac:dyDescent="0.25">
      <c r="A247" s="3"/>
      <c r="F247" s="3">
        <v>42155</v>
      </c>
      <c r="G247">
        <v>-21.4</v>
      </c>
      <c r="H247">
        <v>20150601</v>
      </c>
      <c r="I247">
        <v>-19.5</v>
      </c>
      <c r="AJ247" s="3">
        <v>42162</v>
      </c>
      <c r="AK247">
        <v>112.1</v>
      </c>
      <c r="AL247">
        <v>20150609</v>
      </c>
      <c r="AM247">
        <v>112.1</v>
      </c>
      <c r="AO247" s="3">
        <v>42155</v>
      </c>
      <c r="AP247">
        <v>-0.2</v>
      </c>
      <c r="AQ247">
        <v>20150615</v>
      </c>
      <c r="AR247">
        <v>-1.3</v>
      </c>
      <c r="AY247" s="3">
        <v>42155</v>
      </c>
      <c r="AZ247">
        <v>0.5</v>
      </c>
      <c r="BA247">
        <v>20150629</v>
      </c>
      <c r="BB247">
        <v>0.5</v>
      </c>
      <c r="BN247" s="3">
        <v>42155</v>
      </c>
      <c r="BO247">
        <v>5.6</v>
      </c>
      <c r="BP247">
        <v>20150630</v>
      </c>
      <c r="BQ247">
        <v>2.4</v>
      </c>
      <c r="BS247" s="3">
        <v>42155</v>
      </c>
      <c r="BT247">
        <v>-7.2</v>
      </c>
      <c r="BU247">
        <v>20150709</v>
      </c>
      <c r="BV247">
        <v>-6.1</v>
      </c>
      <c r="BX247" s="3">
        <v>42155</v>
      </c>
      <c r="BY247">
        <v>6.4</v>
      </c>
      <c r="BZ247">
        <v>20150519</v>
      </c>
      <c r="CA247">
        <v>6.4</v>
      </c>
      <c r="CC247" s="3">
        <v>42155</v>
      </c>
      <c r="CD247">
        <v>-0.14000000000000001</v>
      </c>
      <c r="CE247">
        <v>20150616</v>
      </c>
      <c r="CF247">
        <v>-0.1</v>
      </c>
      <c r="CH247" s="3">
        <v>42155</v>
      </c>
      <c r="CI247">
        <v>0.4</v>
      </c>
      <c r="CJ247">
        <v>20150702</v>
      </c>
      <c r="CK247">
        <v>0.3</v>
      </c>
      <c r="CM247" s="3">
        <v>42155</v>
      </c>
      <c r="CN247">
        <v>36.700000000000003</v>
      </c>
      <c r="CO247">
        <v>20150610</v>
      </c>
      <c r="CP247">
        <v>42</v>
      </c>
    </row>
    <row r="248" spans="1:94" x14ac:dyDescent="0.25">
      <c r="A248" s="3"/>
      <c r="F248" s="3">
        <v>42185</v>
      </c>
      <c r="G248">
        <v>-18.399999999999999</v>
      </c>
      <c r="H248">
        <v>20150701</v>
      </c>
      <c r="I248">
        <v>-17.899999999999999</v>
      </c>
      <c r="AJ248" s="3">
        <v>42169</v>
      </c>
      <c r="AK248">
        <v>114.5</v>
      </c>
      <c r="AL248">
        <v>20150615</v>
      </c>
      <c r="AM248">
        <v>114.5</v>
      </c>
      <c r="AO248" s="3">
        <v>42185</v>
      </c>
      <c r="AP248">
        <v>2.8</v>
      </c>
      <c r="AQ248">
        <v>20150714</v>
      </c>
      <c r="AR248">
        <v>3.8</v>
      </c>
      <c r="AY248" s="3">
        <v>42185</v>
      </c>
      <c r="AZ248">
        <v>0.5</v>
      </c>
      <c r="BA248">
        <v>20150730</v>
      </c>
      <c r="BB248">
        <v>0.4</v>
      </c>
      <c r="BN248" s="3">
        <v>42185</v>
      </c>
      <c r="BO248">
        <v>-6.3</v>
      </c>
      <c r="BP248">
        <v>20150729</v>
      </c>
      <c r="BQ248">
        <v>-8.1999999999999993</v>
      </c>
      <c r="BS248" s="3">
        <v>42185</v>
      </c>
      <c r="BT248">
        <v>6.9</v>
      </c>
      <c r="BU248">
        <v>20150806</v>
      </c>
      <c r="BV248">
        <v>4.4000000000000004</v>
      </c>
      <c r="BX248" s="3">
        <v>42185</v>
      </c>
      <c r="BY248">
        <v>-6.9</v>
      </c>
      <c r="BZ248">
        <v>20150609</v>
      </c>
      <c r="CA248">
        <v>-6.9</v>
      </c>
      <c r="CC248" s="3">
        <v>42185</v>
      </c>
      <c r="CD248">
        <v>0.02</v>
      </c>
      <c r="CE248">
        <v>20150721</v>
      </c>
      <c r="CF248">
        <v>0</v>
      </c>
      <c r="CH248" s="3">
        <v>42185</v>
      </c>
      <c r="CI248">
        <v>0.6</v>
      </c>
      <c r="CJ248">
        <v>20150803</v>
      </c>
      <c r="CK248">
        <v>0.7</v>
      </c>
      <c r="CM248" s="3">
        <v>42185</v>
      </c>
      <c r="CN248">
        <v>7.9</v>
      </c>
      <c r="CO248">
        <v>20150708</v>
      </c>
      <c r="CP248">
        <v>7.3</v>
      </c>
    </row>
    <row r="249" spans="1:94" x14ac:dyDescent="0.25">
      <c r="A249" s="3"/>
      <c r="F249" s="3">
        <v>42216</v>
      </c>
      <c r="G249">
        <v>-20.9</v>
      </c>
      <c r="H249">
        <v>20150804</v>
      </c>
      <c r="I249">
        <v>-20.2</v>
      </c>
      <c r="AJ249" s="3">
        <v>42176</v>
      </c>
      <c r="AK249">
        <v>114</v>
      </c>
      <c r="AL249">
        <v>20150622</v>
      </c>
      <c r="AM249">
        <v>114</v>
      </c>
      <c r="AO249" s="3">
        <v>42216</v>
      </c>
      <c r="AP249">
        <v>-0.8</v>
      </c>
      <c r="AQ249">
        <v>20150817</v>
      </c>
      <c r="AR249">
        <v>-1.3</v>
      </c>
      <c r="AY249" s="3">
        <v>42216</v>
      </c>
      <c r="AZ249">
        <v>0.6</v>
      </c>
      <c r="BA249">
        <v>20150830</v>
      </c>
      <c r="BB249">
        <v>0.6</v>
      </c>
      <c r="BN249" s="3">
        <v>42216</v>
      </c>
      <c r="BO249">
        <v>3.6</v>
      </c>
      <c r="BP249">
        <v>20150831</v>
      </c>
      <c r="BQ249">
        <v>4.2</v>
      </c>
      <c r="BS249" s="3">
        <v>42216</v>
      </c>
      <c r="BT249">
        <v>-0.5</v>
      </c>
      <c r="BU249">
        <v>20150908</v>
      </c>
      <c r="BV249">
        <v>0.3</v>
      </c>
      <c r="BX249" s="3">
        <v>42216</v>
      </c>
      <c r="BY249">
        <v>-3.2</v>
      </c>
      <c r="BZ249">
        <v>20150714</v>
      </c>
      <c r="CA249">
        <v>-3.2</v>
      </c>
      <c r="CC249" s="3">
        <v>42216</v>
      </c>
      <c r="CD249">
        <v>0.05</v>
      </c>
      <c r="CE249">
        <v>20150818</v>
      </c>
      <c r="CF249">
        <v>0.03</v>
      </c>
      <c r="CH249" s="3">
        <v>42216</v>
      </c>
      <c r="CI249">
        <v>-0.1</v>
      </c>
      <c r="CJ249">
        <v>20150902</v>
      </c>
      <c r="CK249">
        <v>-0.1</v>
      </c>
      <c r="CM249" s="3">
        <v>42216</v>
      </c>
      <c r="CN249">
        <v>38.9</v>
      </c>
      <c r="CO249">
        <v>20150805</v>
      </c>
      <c r="CP249">
        <v>38.5</v>
      </c>
    </row>
    <row r="250" spans="1:94" x14ac:dyDescent="0.25">
      <c r="A250" s="3"/>
      <c r="F250" s="3">
        <v>42247</v>
      </c>
      <c r="G250">
        <v>-21.8</v>
      </c>
      <c r="H250">
        <v>20150901</v>
      </c>
      <c r="I250">
        <v>-20.9</v>
      </c>
      <c r="AJ250" s="3">
        <v>42183</v>
      </c>
      <c r="AK250">
        <v>116.3</v>
      </c>
      <c r="AL250">
        <v>20150629</v>
      </c>
      <c r="AM250">
        <v>116.3</v>
      </c>
      <c r="AO250" s="3">
        <v>42247</v>
      </c>
      <c r="AP250">
        <v>-1.4</v>
      </c>
      <c r="AQ250">
        <v>20150914</v>
      </c>
      <c r="AR250">
        <v>-1.6</v>
      </c>
      <c r="AY250" s="3">
        <v>42247</v>
      </c>
      <c r="AZ250">
        <v>0.6</v>
      </c>
      <c r="BA250">
        <v>20150929</v>
      </c>
      <c r="BB250">
        <v>0.6</v>
      </c>
      <c r="BN250" s="3">
        <v>42247</v>
      </c>
      <c r="BO250">
        <v>-9.1</v>
      </c>
      <c r="BP250">
        <v>20150929</v>
      </c>
      <c r="BQ250">
        <v>-6.9</v>
      </c>
      <c r="BS250" s="3">
        <v>42247</v>
      </c>
      <c r="BT250">
        <v>1.3</v>
      </c>
      <c r="BU250">
        <v>20151008</v>
      </c>
      <c r="BV250">
        <v>2.9</v>
      </c>
      <c r="BX250" s="3">
        <v>42247</v>
      </c>
      <c r="BY250">
        <v>7.8</v>
      </c>
      <c r="BZ250">
        <v>20150811</v>
      </c>
      <c r="CA250">
        <v>7.8</v>
      </c>
      <c r="CC250" s="3">
        <v>42247</v>
      </c>
      <c r="CD250">
        <v>-0.25</v>
      </c>
      <c r="CE250">
        <v>20150915</v>
      </c>
      <c r="CF250">
        <v>-0.3</v>
      </c>
      <c r="CH250" s="3">
        <v>42247</v>
      </c>
      <c r="CI250">
        <v>0.4</v>
      </c>
      <c r="CJ250">
        <v>20151001</v>
      </c>
      <c r="CK250">
        <v>0.4</v>
      </c>
      <c r="CM250" s="3">
        <v>42247</v>
      </c>
      <c r="CN250">
        <v>16</v>
      </c>
      <c r="CO250">
        <v>20150909</v>
      </c>
      <c r="CP250">
        <v>17.399999999999999</v>
      </c>
    </row>
    <row r="251" spans="1:94" x14ac:dyDescent="0.25">
      <c r="A251" s="3"/>
      <c r="F251" s="3">
        <v>42277</v>
      </c>
      <c r="G251">
        <v>-21.6</v>
      </c>
      <c r="H251">
        <v>20151001</v>
      </c>
      <c r="I251">
        <v>-21.3</v>
      </c>
      <c r="AJ251" s="3">
        <v>42190</v>
      </c>
      <c r="AK251">
        <v>111</v>
      </c>
      <c r="AL251">
        <v>20150706</v>
      </c>
      <c r="AM251">
        <v>111</v>
      </c>
      <c r="AO251" s="3">
        <v>42277</v>
      </c>
      <c r="AP251">
        <v>5.8</v>
      </c>
      <c r="AQ251">
        <v>20151014</v>
      </c>
      <c r="AR251">
        <v>5.5</v>
      </c>
      <c r="AY251" s="3">
        <v>42277</v>
      </c>
      <c r="AZ251">
        <v>0.7</v>
      </c>
      <c r="BA251">
        <v>20151029</v>
      </c>
      <c r="BB251">
        <v>0.8</v>
      </c>
      <c r="BN251" s="3">
        <v>42277</v>
      </c>
      <c r="BO251">
        <v>4.2</v>
      </c>
      <c r="BP251">
        <v>20151101</v>
      </c>
      <c r="BQ251">
        <v>2.2000000000000002</v>
      </c>
      <c r="BS251" s="3">
        <v>42277</v>
      </c>
      <c r="BT251">
        <v>2.1</v>
      </c>
      <c r="BU251">
        <v>20151109</v>
      </c>
      <c r="BV251">
        <v>2</v>
      </c>
      <c r="BX251" s="3">
        <v>42277</v>
      </c>
      <c r="BY251">
        <v>-5.6</v>
      </c>
      <c r="BZ251">
        <v>20150908</v>
      </c>
      <c r="CA251">
        <v>-5.6</v>
      </c>
      <c r="CC251" s="3">
        <v>42277</v>
      </c>
      <c r="CD251">
        <v>0.09</v>
      </c>
      <c r="CE251">
        <v>20151020</v>
      </c>
      <c r="CF251">
        <v>0.1</v>
      </c>
      <c r="CH251" s="3">
        <v>42277</v>
      </c>
      <c r="CI251">
        <v>0.4</v>
      </c>
      <c r="CJ251">
        <v>20151103</v>
      </c>
      <c r="CK251">
        <v>0.4</v>
      </c>
      <c r="CM251" s="3">
        <v>42277</v>
      </c>
      <c r="CN251">
        <v>4.8</v>
      </c>
      <c r="CO251">
        <v>20151014</v>
      </c>
      <c r="CP251">
        <v>-5.0999999999999996</v>
      </c>
    </row>
    <row r="252" spans="1:94" x14ac:dyDescent="0.25">
      <c r="A252" s="3"/>
      <c r="F252" s="3">
        <v>42308</v>
      </c>
      <c r="G252">
        <v>-20.9</v>
      </c>
      <c r="H252">
        <v>20151102</v>
      </c>
      <c r="I252">
        <v>-19.8</v>
      </c>
      <c r="AJ252" s="3">
        <v>42197</v>
      </c>
      <c r="AK252">
        <v>107</v>
      </c>
      <c r="AL252">
        <v>20150713</v>
      </c>
      <c r="AM252">
        <v>107</v>
      </c>
      <c r="AO252" s="3">
        <v>42308</v>
      </c>
      <c r="AP252">
        <v>-3.9</v>
      </c>
      <c r="AQ252">
        <v>20151115</v>
      </c>
      <c r="AR252">
        <v>-3.6</v>
      </c>
      <c r="AY252" s="3">
        <v>42308</v>
      </c>
      <c r="AZ252">
        <v>0.7</v>
      </c>
      <c r="BA252">
        <v>20151129</v>
      </c>
      <c r="BB252">
        <v>0.7</v>
      </c>
      <c r="BN252" s="3">
        <v>42308</v>
      </c>
      <c r="BO252">
        <v>5.4</v>
      </c>
      <c r="BP252">
        <v>20151130</v>
      </c>
      <c r="BQ252">
        <v>3.9</v>
      </c>
      <c r="BS252" s="3">
        <v>42308</v>
      </c>
      <c r="BT252">
        <v>-0.5</v>
      </c>
      <c r="BU252">
        <v>20151208</v>
      </c>
      <c r="BV252">
        <v>-0.5</v>
      </c>
      <c r="BX252" s="3">
        <v>42308</v>
      </c>
      <c r="BY252">
        <v>4.2</v>
      </c>
      <c r="BZ252">
        <v>20151013</v>
      </c>
      <c r="CA252">
        <v>4.2</v>
      </c>
      <c r="CC252" s="3">
        <v>42308</v>
      </c>
      <c r="CD252">
        <v>0.04</v>
      </c>
      <c r="CE252">
        <v>20151117</v>
      </c>
      <c r="CF252">
        <v>0.1</v>
      </c>
      <c r="CH252" s="3">
        <v>42308</v>
      </c>
      <c r="CI252">
        <v>0.6</v>
      </c>
      <c r="CJ252">
        <v>20151203</v>
      </c>
      <c r="CK252">
        <v>0.5</v>
      </c>
      <c r="CM252" s="3">
        <v>42308</v>
      </c>
      <c r="CN252">
        <v>46.9</v>
      </c>
      <c r="CO252">
        <v>20151111</v>
      </c>
      <c r="CP252">
        <v>58.6</v>
      </c>
    </row>
    <row r="253" spans="1:94" x14ac:dyDescent="0.25">
      <c r="A253" s="3"/>
      <c r="F253" s="3">
        <v>42338</v>
      </c>
      <c r="G253">
        <v>-23.4</v>
      </c>
      <c r="H253">
        <v>20151201</v>
      </c>
      <c r="I253">
        <v>-22</v>
      </c>
      <c r="AJ253" s="3">
        <v>42204</v>
      </c>
      <c r="AK253">
        <v>111.8</v>
      </c>
      <c r="AL253">
        <v>20150720</v>
      </c>
      <c r="AM253">
        <v>111.8</v>
      </c>
      <c r="AO253" s="3">
        <v>42338</v>
      </c>
      <c r="AP253">
        <v>1.2</v>
      </c>
      <c r="AQ253">
        <v>20151214</v>
      </c>
      <c r="AR253">
        <v>1</v>
      </c>
      <c r="AY253" s="3">
        <v>42338</v>
      </c>
      <c r="AZ253">
        <v>0.4</v>
      </c>
      <c r="BA253">
        <v>20151230</v>
      </c>
      <c r="BB253">
        <v>0.4</v>
      </c>
      <c r="BN253" s="3">
        <v>42338</v>
      </c>
      <c r="BO253">
        <v>-13.3</v>
      </c>
      <c r="BP253">
        <v>20160106</v>
      </c>
      <c r="BQ253">
        <v>-12.7</v>
      </c>
      <c r="BS253" s="3">
        <v>42338</v>
      </c>
      <c r="BT253">
        <v>1.9</v>
      </c>
      <c r="BU253">
        <v>20160114</v>
      </c>
      <c r="BV253">
        <v>1.8</v>
      </c>
      <c r="BX253" s="3">
        <v>42338</v>
      </c>
      <c r="BY253">
        <v>3.9</v>
      </c>
      <c r="BZ253">
        <v>20151110</v>
      </c>
      <c r="CA253">
        <v>3.9</v>
      </c>
      <c r="CC253" s="3">
        <v>42338</v>
      </c>
      <c r="CD253">
        <v>-0.19</v>
      </c>
      <c r="CE253">
        <v>20151215</v>
      </c>
      <c r="CF253">
        <v>-0.2</v>
      </c>
      <c r="CH253" s="3">
        <v>42338</v>
      </c>
      <c r="CI253">
        <v>0.4</v>
      </c>
      <c r="CJ253">
        <v>20160107</v>
      </c>
      <c r="CK253">
        <v>0.4</v>
      </c>
      <c r="CM253" s="3">
        <v>42338</v>
      </c>
      <c r="CN253">
        <v>73.099999999999994</v>
      </c>
      <c r="CO253">
        <v>20151209</v>
      </c>
      <c r="CP253">
        <v>71.400000000000006</v>
      </c>
    </row>
    <row r="254" spans="1:94" x14ac:dyDescent="0.25">
      <c r="A254" s="3"/>
      <c r="F254" s="3">
        <v>42369</v>
      </c>
      <c r="G254">
        <v>-24.4</v>
      </c>
      <c r="H254">
        <v>20160104</v>
      </c>
      <c r="I254">
        <v>-23.3</v>
      </c>
      <c r="AJ254" s="3">
        <v>42211</v>
      </c>
      <c r="AK254">
        <v>112.5</v>
      </c>
      <c r="AL254">
        <v>20150727</v>
      </c>
      <c r="AM254">
        <v>112.5</v>
      </c>
      <c r="AO254" s="3">
        <v>42369</v>
      </c>
      <c r="AP254">
        <v>-0.4</v>
      </c>
      <c r="AQ254">
        <v>20160117</v>
      </c>
      <c r="AR254">
        <v>-0.5</v>
      </c>
      <c r="AY254" s="3">
        <v>42369</v>
      </c>
      <c r="AZ254">
        <v>0.5</v>
      </c>
      <c r="BA254">
        <v>20160128</v>
      </c>
      <c r="BB254">
        <v>0.5</v>
      </c>
      <c r="BN254" s="3">
        <v>42369</v>
      </c>
      <c r="BO254">
        <v>7.6</v>
      </c>
      <c r="BP254">
        <v>20160202</v>
      </c>
      <c r="BQ254">
        <v>9.1999999999999993</v>
      </c>
      <c r="BS254" s="3">
        <v>42369</v>
      </c>
      <c r="BT254">
        <v>3</v>
      </c>
      <c r="BU254">
        <v>20160211</v>
      </c>
      <c r="BV254">
        <v>2.6</v>
      </c>
      <c r="BX254" s="3">
        <v>42369</v>
      </c>
      <c r="BY254">
        <v>-0.8</v>
      </c>
      <c r="BZ254">
        <v>20151208</v>
      </c>
      <c r="CA254">
        <v>-0.8</v>
      </c>
      <c r="CC254" s="3">
        <v>42369</v>
      </c>
      <c r="CD254">
        <v>-0.33</v>
      </c>
      <c r="CE254">
        <v>20160126</v>
      </c>
      <c r="CF254">
        <v>-0.3</v>
      </c>
      <c r="CH254" s="3">
        <v>42369</v>
      </c>
      <c r="CI254">
        <v>0</v>
      </c>
      <c r="CJ254">
        <v>20160204</v>
      </c>
      <c r="CK254">
        <v>0</v>
      </c>
      <c r="CM254" s="3">
        <v>42369</v>
      </c>
      <c r="CN254">
        <v>1.9</v>
      </c>
      <c r="CO254">
        <v>20160113</v>
      </c>
      <c r="CP254">
        <v>-1</v>
      </c>
    </row>
    <row r="255" spans="1:94" x14ac:dyDescent="0.25">
      <c r="A255" s="3"/>
      <c r="F255" s="3">
        <v>42400</v>
      </c>
      <c r="G255">
        <v>-27</v>
      </c>
      <c r="H255">
        <v>20160201</v>
      </c>
      <c r="I255">
        <v>-25.8</v>
      </c>
      <c r="AJ255" s="3">
        <v>42218</v>
      </c>
      <c r="AK255">
        <v>112.9</v>
      </c>
      <c r="AL255">
        <v>20150803</v>
      </c>
      <c r="AM255">
        <v>112.9</v>
      </c>
      <c r="AO255" s="3">
        <v>42400</v>
      </c>
      <c r="AP255">
        <v>0.9</v>
      </c>
      <c r="AQ255">
        <v>20160214</v>
      </c>
      <c r="AR255">
        <v>0.5</v>
      </c>
      <c r="AY255" s="3">
        <v>42400</v>
      </c>
      <c r="AZ255">
        <v>0.5</v>
      </c>
      <c r="BA255">
        <v>20160228</v>
      </c>
      <c r="BB255">
        <v>0.5</v>
      </c>
      <c r="BN255" s="3">
        <v>42400</v>
      </c>
      <c r="BO255">
        <v>1.4</v>
      </c>
      <c r="BP255">
        <v>20160229</v>
      </c>
      <c r="BQ255">
        <v>-7.5</v>
      </c>
      <c r="BS255" s="3">
        <v>42400</v>
      </c>
      <c r="BT255">
        <v>-3.9</v>
      </c>
      <c r="BU255">
        <v>20160308</v>
      </c>
      <c r="BV255">
        <v>-3.9</v>
      </c>
      <c r="BX255" s="3">
        <v>42400</v>
      </c>
      <c r="BY255">
        <v>-3.5</v>
      </c>
      <c r="BZ255">
        <v>20160119</v>
      </c>
      <c r="CA255">
        <v>-3.5</v>
      </c>
      <c r="CC255" s="3">
        <v>42400</v>
      </c>
      <c r="CD255">
        <v>0.04</v>
      </c>
      <c r="CE255">
        <v>20160216</v>
      </c>
      <c r="CF255">
        <v>-0.04</v>
      </c>
      <c r="CH255" s="3">
        <v>42400</v>
      </c>
      <c r="CI255">
        <v>0.4</v>
      </c>
      <c r="CJ255">
        <v>20160303</v>
      </c>
      <c r="CK255">
        <v>0.3</v>
      </c>
      <c r="CM255" s="3">
        <v>42400</v>
      </c>
      <c r="CN255">
        <v>-9.3000000000000007</v>
      </c>
      <c r="CO255">
        <v>20160217</v>
      </c>
      <c r="CP255">
        <v>-7.9</v>
      </c>
    </row>
    <row r="256" spans="1:94" x14ac:dyDescent="0.25">
      <c r="A256" s="3"/>
      <c r="F256" s="3">
        <v>42429</v>
      </c>
      <c r="G256">
        <v>-22.7</v>
      </c>
      <c r="H256">
        <v>20160301</v>
      </c>
      <c r="I256">
        <v>-21.6</v>
      </c>
      <c r="AJ256" s="3">
        <v>42225</v>
      </c>
      <c r="AK256">
        <v>112.5</v>
      </c>
      <c r="AL256">
        <v>20150810</v>
      </c>
      <c r="AM256">
        <v>112.5</v>
      </c>
      <c r="AO256" s="3">
        <v>42429</v>
      </c>
      <c r="AP256">
        <v>-0.3</v>
      </c>
      <c r="AQ256">
        <v>20160314</v>
      </c>
      <c r="AR256">
        <v>-0.1</v>
      </c>
      <c r="AY256" s="3">
        <v>42429</v>
      </c>
      <c r="AZ256">
        <v>0.6</v>
      </c>
      <c r="BA256">
        <v>20160330</v>
      </c>
      <c r="BB256">
        <v>0.6</v>
      </c>
      <c r="BN256" s="3">
        <v>42429</v>
      </c>
      <c r="BO256">
        <v>-0.7</v>
      </c>
      <c r="BP256">
        <v>20160403</v>
      </c>
      <c r="BQ256">
        <v>3.1</v>
      </c>
      <c r="BS256" s="3">
        <v>42429</v>
      </c>
      <c r="BT256">
        <v>1.1000000000000001</v>
      </c>
      <c r="BU256">
        <v>20160410</v>
      </c>
      <c r="BV256">
        <v>1.5</v>
      </c>
      <c r="BX256" s="3">
        <v>42429</v>
      </c>
      <c r="BY256">
        <v>4.2</v>
      </c>
      <c r="BZ256">
        <v>20160209</v>
      </c>
      <c r="CA256">
        <v>4.2</v>
      </c>
      <c r="CC256" s="3">
        <v>42429</v>
      </c>
      <c r="CD256">
        <v>-0.11</v>
      </c>
      <c r="CE256">
        <v>20160315</v>
      </c>
      <c r="CF256">
        <v>-0.15</v>
      </c>
      <c r="CH256" s="3">
        <v>42429</v>
      </c>
      <c r="CI256">
        <v>0.1</v>
      </c>
      <c r="CJ256">
        <v>20160403</v>
      </c>
      <c r="CK256">
        <v>0</v>
      </c>
      <c r="CM256" s="3">
        <v>42429</v>
      </c>
      <c r="CN256">
        <v>0.5</v>
      </c>
      <c r="CO256">
        <v>20160316</v>
      </c>
      <c r="CP256">
        <v>0.3</v>
      </c>
    </row>
    <row r="257" spans="1:94" x14ac:dyDescent="0.25">
      <c r="A257" s="3"/>
      <c r="F257" s="3">
        <v>42460</v>
      </c>
      <c r="G257">
        <v>-15.5</v>
      </c>
      <c r="H257">
        <v>20160401</v>
      </c>
      <c r="I257">
        <v>-15.4</v>
      </c>
      <c r="AJ257" s="3">
        <v>42232</v>
      </c>
      <c r="AK257">
        <v>113.2</v>
      </c>
      <c r="AL257">
        <v>20150817</v>
      </c>
      <c r="AM257">
        <v>113.2</v>
      </c>
      <c r="AO257" s="3">
        <v>42460</v>
      </c>
      <c r="AP257">
        <v>2.1</v>
      </c>
      <c r="AQ257">
        <v>20160417</v>
      </c>
      <c r="AR257">
        <v>2.2000000000000002</v>
      </c>
      <c r="AY257" s="3">
        <v>42460</v>
      </c>
      <c r="AZ257">
        <v>0.4</v>
      </c>
      <c r="BA257">
        <v>20160428</v>
      </c>
      <c r="BB257">
        <v>0.4</v>
      </c>
      <c r="BN257" s="3">
        <v>42460</v>
      </c>
      <c r="BO257">
        <v>2.4</v>
      </c>
      <c r="BP257">
        <v>20160502</v>
      </c>
      <c r="BQ257">
        <v>3.7</v>
      </c>
      <c r="BS257" s="3">
        <v>42460</v>
      </c>
      <c r="BT257">
        <v>-0.7</v>
      </c>
      <c r="BU257">
        <v>20160510</v>
      </c>
      <c r="BV257">
        <v>-0.9</v>
      </c>
      <c r="BX257" s="3">
        <v>42460</v>
      </c>
      <c r="BY257">
        <v>-2.2000000000000002</v>
      </c>
      <c r="BZ257">
        <v>20160308</v>
      </c>
      <c r="CA257">
        <v>-2.2000000000000002</v>
      </c>
      <c r="CC257" s="3">
        <v>42460</v>
      </c>
      <c r="CD257">
        <v>-0.17</v>
      </c>
      <c r="CE257">
        <v>20160419</v>
      </c>
      <c r="CF257">
        <v>-0.12</v>
      </c>
      <c r="CH257" s="3">
        <v>42460</v>
      </c>
      <c r="CI257">
        <v>0.4</v>
      </c>
      <c r="CJ257">
        <v>20160504</v>
      </c>
      <c r="CK257">
        <v>0.4</v>
      </c>
      <c r="CM257" s="3">
        <v>42460</v>
      </c>
      <c r="CN257">
        <v>25.5</v>
      </c>
      <c r="CO257">
        <v>20160413</v>
      </c>
      <c r="CP257">
        <v>26.1</v>
      </c>
    </row>
    <row r="258" spans="1:94" x14ac:dyDescent="0.25">
      <c r="A258" s="3"/>
      <c r="F258" s="3">
        <v>42490</v>
      </c>
      <c r="G258">
        <v>-9.9</v>
      </c>
      <c r="H258">
        <v>20160502</v>
      </c>
      <c r="I258">
        <v>-9.4</v>
      </c>
      <c r="AJ258" s="3">
        <v>42239</v>
      </c>
      <c r="AK258">
        <v>113</v>
      </c>
      <c r="AL258">
        <v>20150824</v>
      </c>
      <c r="AM258">
        <v>113</v>
      </c>
      <c r="AO258" s="3">
        <v>42490</v>
      </c>
      <c r="AP258">
        <v>-2.8</v>
      </c>
      <c r="AQ258">
        <v>20160516</v>
      </c>
      <c r="AR258">
        <v>-2.5</v>
      </c>
      <c r="AY258" s="3">
        <v>42490</v>
      </c>
      <c r="AZ258">
        <v>0.5</v>
      </c>
      <c r="BA258">
        <v>20160530</v>
      </c>
      <c r="BB258">
        <v>0.5</v>
      </c>
      <c r="BN258" s="3">
        <v>42490</v>
      </c>
      <c r="BO258">
        <v>2.8</v>
      </c>
      <c r="BP258">
        <v>20160530</v>
      </c>
      <c r="BQ258">
        <v>3</v>
      </c>
      <c r="BS258" s="3">
        <v>42490</v>
      </c>
      <c r="BT258">
        <v>1.4</v>
      </c>
      <c r="BU258">
        <v>20160607</v>
      </c>
      <c r="BV258">
        <v>1.7</v>
      </c>
      <c r="BX258" s="3">
        <v>42490</v>
      </c>
      <c r="BY258">
        <v>-4</v>
      </c>
      <c r="BZ258">
        <v>20160412</v>
      </c>
      <c r="CA258">
        <v>-4</v>
      </c>
      <c r="CC258" s="3">
        <v>42490</v>
      </c>
      <c r="CD258">
        <v>0.16</v>
      </c>
      <c r="CE258">
        <v>20160517</v>
      </c>
      <c r="CF258">
        <v>0.24</v>
      </c>
      <c r="CH258" s="3">
        <v>42490</v>
      </c>
      <c r="CI258">
        <v>0.1</v>
      </c>
      <c r="CJ258">
        <v>20160601</v>
      </c>
      <c r="CK258">
        <v>0.2</v>
      </c>
      <c r="CM258" s="3">
        <v>42490</v>
      </c>
      <c r="CN258">
        <v>-0.3</v>
      </c>
      <c r="CO258">
        <v>20160518</v>
      </c>
      <c r="CP258">
        <v>10.8</v>
      </c>
    </row>
    <row r="259" spans="1:94" x14ac:dyDescent="0.25">
      <c r="A259" s="3"/>
      <c r="F259" s="3">
        <v>42521</v>
      </c>
      <c r="G259">
        <v>-9.1</v>
      </c>
      <c r="H259">
        <v>20160601</v>
      </c>
      <c r="I259">
        <v>-10</v>
      </c>
      <c r="AJ259" s="3">
        <v>42246</v>
      </c>
      <c r="AK259">
        <v>113.3</v>
      </c>
      <c r="AL259">
        <v>20150831</v>
      </c>
      <c r="AM259">
        <v>113.3</v>
      </c>
      <c r="AO259" s="3">
        <v>42521</v>
      </c>
      <c r="AP259">
        <v>-1</v>
      </c>
      <c r="AQ259">
        <v>20160615</v>
      </c>
      <c r="AR259">
        <v>-1.1000000000000001</v>
      </c>
      <c r="AY259" s="3">
        <v>42521</v>
      </c>
      <c r="AZ259">
        <v>0.4</v>
      </c>
      <c r="BA259">
        <v>20160629</v>
      </c>
      <c r="BB259">
        <v>0.4</v>
      </c>
      <c r="BN259" s="3">
        <v>42521</v>
      </c>
      <c r="BO259">
        <v>-5.4</v>
      </c>
      <c r="BP259">
        <v>20160703</v>
      </c>
      <c r="BQ259">
        <v>-5.2</v>
      </c>
      <c r="BS259" s="3">
        <v>42521</v>
      </c>
      <c r="BT259">
        <v>-1</v>
      </c>
      <c r="BU259">
        <v>20160710</v>
      </c>
      <c r="BV259">
        <v>-1</v>
      </c>
      <c r="BX259" s="3">
        <v>42521</v>
      </c>
      <c r="BY259">
        <v>8.5</v>
      </c>
      <c r="BZ259">
        <v>20160510</v>
      </c>
      <c r="CA259">
        <v>8.5</v>
      </c>
      <c r="CC259" s="3">
        <v>42521</v>
      </c>
      <c r="CD259">
        <v>0.23</v>
      </c>
      <c r="CE259">
        <v>20160621</v>
      </c>
      <c r="CF259">
        <v>0.21</v>
      </c>
      <c r="CH259" s="3">
        <v>42521</v>
      </c>
      <c r="CI259">
        <v>0.2</v>
      </c>
      <c r="CJ259">
        <v>20160704</v>
      </c>
      <c r="CK259">
        <v>0.2</v>
      </c>
      <c r="CM259" s="3">
        <v>42521</v>
      </c>
      <c r="CN259">
        <v>19.2</v>
      </c>
      <c r="CO259">
        <v>20160615</v>
      </c>
      <c r="CP259">
        <v>17.899999999999999</v>
      </c>
    </row>
    <row r="260" spans="1:94" x14ac:dyDescent="0.25">
      <c r="A260" s="3"/>
      <c r="F260" s="3">
        <v>42551</v>
      </c>
      <c r="G260">
        <v>-10</v>
      </c>
      <c r="H260">
        <v>20160701</v>
      </c>
      <c r="I260">
        <v>-9.9</v>
      </c>
      <c r="AJ260" s="3">
        <v>42253</v>
      </c>
      <c r="AK260">
        <v>106.7</v>
      </c>
      <c r="AL260">
        <v>20150907</v>
      </c>
      <c r="AM260">
        <v>106.7</v>
      </c>
      <c r="AO260" s="3">
        <v>42551</v>
      </c>
      <c r="AP260">
        <v>3.1</v>
      </c>
      <c r="AQ260">
        <v>20160713</v>
      </c>
      <c r="AR260">
        <v>3.1</v>
      </c>
      <c r="AY260" s="3">
        <v>42551</v>
      </c>
      <c r="AZ260">
        <v>0.2</v>
      </c>
      <c r="BA260">
        <v>20160728</v>
      </c>
      <c r="BB260">
        <v>0.2</v>
      </c>
      <c r="BN260" s="3">
        <v>42551</v>
      </c>
      <c r="BO260">
        <v>-2.9</v>
      </c>
      <c r="BP260">
        <v>20160801</v>
      </c>
      <c r="BQ260">
        <v>-2.9</v>
      </c>
      <c r="BS260" s="3">
        <v>42551</v>
      </c>
      <c r="BT260" t="s">
        <v>22</v>
      </c>
      <c r="BU260">
        <v>20160809</v>
      </c>
      <c r="BV260" t="s">
        <v>22</v>
      </c>
      <c r="BX260" s="3">
        <v>42551</v>
      </c>
      <c r="BY260">
        <v>-1</v>
      </c>
      <c r="BZ260">
        <v>20160614</v>
      </c>
      <c r="CA260">
        <v>-1</v>
      </c>
      <c r="CC260" s="3">
        <v>42551</v>
      </c>
      <c r="CD260">
        <v>-0.22</v>
      </c>
      <c r="CE260">
        <v>20160719</v>
      </c>
      <c r="CF260">
        <v>-0.22</v>
      </c>
      <c r="CH260" s="3">
        <v>42551</v>
      </c>
      <c r="CI260" t="s">
        <v>22</v>
      </c>
      <c r="CJ260">
        <v>20160803</v>
      </c>
      <c r="CK260" t="s">
        <v>22</v>
      </c>
      <c r="CM260" s="3">
        <v>42551</v>
      </c>
      <c r="CN260">
        <v>7.9</v>
      </c>
      <c r="CO260">
        <v>20160713</v>
      </c>
      <c r="CP260">
        <v>7.9</v>
      </c>
    </row>
    <row r="261" spans="1:94" x14ac:dyDescent="0.25">
      <c r="F261" s="3">
        <v>42582</v>
      </c>
      <c r="G261">
        <v>-2</v>
      </c>
      <c r="H261">
        <v>20160802</v>
      </c>
      <c r="I261">
        <v>-2</v>
      </c>
      <c r="AJ261" s="3">
        <v>42260</v>
      </c>
      <c r="AK261">
        <v>105.3</v>
      </c>
      <c r="AL261">
        <v>20150914</v>
      </c>
      <c r="AM261">
        <v>105.3</v>
      </c>
      <c r="AO261" s="3">
        <v>42582</v>
      </c>
      <c r="AP261" t="s">
        <v>22</v>
      </c>
      <c r="AQ261">
        <v>20160815</v>
      </c>
      <c r="AR261" t="s">
        <v>22</v>
      </c>
      <c r="AY261" s="3">
        <v>42582</v>
      </c>
      <c r="AZ261" t="s">
        <v>22</v>
      </c>
      <c r="BA261">
        <v>20160830</v>
      </c>
      <c r="BB261" t="s">
        <v>22</v>
      </c>
      <c r="BN261" s="3">
        <v>42582</v>
      </c>
      <c r="BO261" t="s">
        <v>22</v>
      </c>
      <c r="BP261">
        <v>20160829</v>
      </c>
      <c r="BQ261" t="s">
        <v>22</v>
      </c>
      <c r="BS261" s="3">
        <v>42582</v>
      </c>
      <c r="BT261" t="s">
        <v>22</v>
      </c>
      <c r="BU261">
        <v>20160908</v>
      </c>
      <c r="BV261" t="s">
        <v>22</v>
      </c>
      <c r="BX261" s="3">
        <v>42582</v>
      </c>
      <c r="BY261">
        <v>-3</v>
      </c>
      <c r="BZ261">
        <v>20160712</v>
      </c>
      <c r="CA261">
        <v>-3</v>
      </c>
      <c r="CC261" s="3">
        <v>42582</v>
      </c>
      <c r="CD261" t="s">
        <v>22</v>
      </c>
      <c r="CE261">
        <v>20160816</v>
      </c>
      <c r="CF261" t="s">
        <v>22</v>
      </c>
      <c r="CH261" s="3">
        <v>42582</v>
      </c>
      <c r="CI261" t="s">
        <v>22</v>
      </c>
      <c r="CJ261">
        <v>20160831</v>
      </c>
      <c r="CK261" t="s">
        <v>22</v>
      </c>
      <c r="CM261" s="3">
        <v>42582</v>
      </c>
      <c r="CN261" t="s">
        <v>22</v>
      </c>
      <c r="CO261">
        <v>20160817</v>
      </c>
      <c r="CP261" t="s">
        <v>22</v>
      </c>
    </row>
    <row r="262" spans="1:94" x14ac:dyDescent="0.25">
      <c r="AJ262" s="3">
        <v>42267</v>
      </c>
      <c r="AK262">
        <v>114.5</v>
      </c>
      <c r="AL262">
        <v>20150921</v>
      </c>
      <c r="AM262">
        <v>114.5</v>
      </c>
    </row>
    <row r="263" spans="1:94" x14ac:dyDescent="0.25">
      <c r="AJ263" s="3">
        <v>42274</v>
      </c>
      <c r="AK263">
        <v>110.6</v>
      </c>
      <c r="AL263">
        <v>20150928</v>
      </c>
      <c r="AM263">
        <v>110.6</v>
      </c>
    </row>
    <row r="264" spans="1:94" x14ac:dyDescent="0.25">
      <c r="AJ264" s="3">
        <v>42281</v>
      </c>
      <c r="AK264">
        <v>110</v>
      </c>
      <c r="AL264">
        <v>20151005</v>
      </c>
      <c r="AM264">
        <v>110</v>
      </c>
    </row>
    <row r="265" spans="1:94" x14ac:dyDescent="0.25">
      <c r="AJ265" s="3">
        <v>42288</v>
      </c>
      <c r="AK265">
        <v>115.6</v>
      </c>
      <c r="AL265">
        <v>20151012</v>
      </c>
      <c r="AM265">
        <v>115.6</v>
      </c>
    </row>
    <row r="266" spans="1:94" x14ac:dyDescent="0.25">
      <c r="AJ266" s="3">
        <v>42295</v>
      </c>
      <c r="AK266">
        <v>113.3</v>
      </c>
      <c r="AL266">
        <v>20151019</v>
      </c>
      <c r="AM266">
        <v>113.3</v>
      </c>
    </row>
    <row r="267" spans="1:94" x14ac:dyDescent="0.25">
      <c r="AJ267" s="3">
        <v>42302</v>
      </c>
      <c r="AK267">
        <v>113.4</v>
      </c>
      <c r="AL267">
        <v>20151026</v>
      </c>
      <c r="AM267">
        <v>113.4</v>
      </c>
    </row>
    <row r="268" spans="1:94" x14ac:dyDescent="0.25">
      <c r="AJ268" s="3">
        <v>42309</v>
      </c>
      <c r="AK268">
        <v>115.2</v>
      </c>
      <c r="AL268">
        <v>20151102</v>
      </c>
      <c r="AM268">
        <v>115.2</v>
      </c>
    </row>
    <row r="269" spans="1:94" x14ac:dyDescent="0.25">
      <c r="AJ269" s="3">
        <v>42316</v>
      </c>
      <c r="AK269">
        <v>116.6</v>
      </c>
      <c r="AL269">
        <v>20151109</v>
      </c>
      <c r="AM269">
        <v>116.6</v>
      </c>
    </row>
    <row r="270" spans="1:94" x14ac:dyDescent="0.25">
      <c r="AJ270" s="3">
        <v>42323</v>
      </c>
      <c r="AK270">
        <v>115.9</v>
      </c>
      <c r="AL270">
        <v>20151116</v>
      </c>
      <c r="AM270">
        <v>115.9</v>
      </c>
    </row>
    <row r="271" spans="1:94" x14ac:dyDescent="0.25">
      <c r="AJ271" s="3">
        <v>42330</v>
      </c>
      <c r="AK271">
        <v>114.5</v>
      </c>
      <c r="AL271">
        <v>20151123</v>
      </c>
      <c r="AM271">
        <v>114.5</v>
      </c>
    </row>
    <row r="272" spans="1:94" x14ac:dyDescent="0.25">
      <c r="AJ272" s="3">
        <v>42337</v>
      </c>
      <c r="AK272">
        <v>112.8</v>
      </c>
      <c r="AL272">
        <v>20151130</v>
      </c>
      <c r="AM272">
        <v>112.8</v>
      </c>
    </row>
    <row r="273" spans="36:39" x14ac:dyDescent="0.25">
      <c r="AJ273" s="3">
        <v>42344</v>
      </c>
      <c r="AK273">
        <v>116.3</v>
      </c>
      <c r="AL273">
        <v>20151207</v>
      </c>
      <c r="AM273">
        <v>116.3</v>
      </c>
    </row>
    <row r="274" spans="36:39" x14ac:dyDescent="0.25">
      <c r="AJ274" s="3">
        <v>42351</v>
      </c>
      <c r="AK274">
        <v>115.4</v>
      </c>
      <c r="AL274">
        <v>20151214</v>
      </c>
      <c r="AM274">
        <v>115.4</v>
      </c>
    </row>
    <row r="275" spans="36:39" x14ac:dyDescent="0.25">
      <c r="AJ275" s="3">
        <v>42372</v>
      </c>
      <c r="AK275">
        <v>116.3</v>
      </c>
      <c r="AL275">
        <v>20160104</v>
      </c>
      <c r="AM275">
        <v>116.3</v>
      </c>
    </row>
    <row r="276" spans="36:39" x14ac:dyDescent="0.25">
      <c r="AJ276" s="3">
        <v>42379</v>
      </c>
      <c r="AK276">
        <v>114.1</v>
      </c>
      <c r="AL276">
        <v>20160111</v>
      </c>
      <c r="AM276">
        <v>114.1</v>
      </c>
    </row>
    <row r="277" spans="36:39" x14ac:dyDescent="0.25">
      <c r="AJ277" s="3">
        <v>42386</v>
      </c>
      <c r="AK277">
        <v>113.2</v>
      </c>
      <c r="AL277">
        <v>20160118</v>
      </c>
      <c r="AM277">
        <v>113.2</v>
      </c>
    </row>
    <row r="278" spans="36:39" x14ac:dyDescent="0.25">
      <c r="AJ278" s="3">
        <v>42393</v>
      </c>
      <c r="AK278">
        <v>112.2</v>
      </c>
      <c r="AL278">
        <v>20160126</v>
      </c>
      <c r="AM278">
        <v>112.2</v>
      </c>
    </row>
    <row r="279" spans="36:39" x14ac:dyDescent="0.25">
      <c r="AJ279" s="3">
        <v>42400</v>
      </c>
      <c r="AK279">
        <v>111.2</v>
      </c>
      <c r="AL279">
        <v>20160201</v>
      </c>
      <c r="AM279">
        <v>111.2</v>
      </c>
    </row>
    <row r="280" spans="36:39" x14ac:dyDescent="0.25">
      <c r="AJ280" s="3">
        <v>42407</v>
      </c>
      <c r="AK280">
        <v>111.4</v>
      </c>
      <c r="AL280">
        <v>20160208</v>
      </c>
      <c r="AM280">
        <v>111.4</v>
      </c>
    </row>
    <row r="281" spans="36:39" x14ac:dyDescent="0.25">
      <c r="AJ281" s="3">
        <v>42414</v>
      </c>
      <c r="AK281">
        <v>113.6</v>
      </c>
      <c r="AL281">
        <v>20160215</v>
      </c>
      <c r="AM281">
        <v>113.6</v>
      </c>
    </row>
    <row r="282" spans="36:39" x14ac:dyDescent="0.25">
      <c r="AJ282" s="3">
        <v>42421</v>
      </c>
      <c r="AK282">
        <v>114.3</v>
      </c>
      <c r="AL282">
        <v>20160222</v>
      </c>
      <c r="AM282">
        <v>114.3</v>
      </c>
    </row>
    <row r="283" spans="36:39" x14ac:dyDescent="0.25">
      <c r="AJ283" s="3">
        <v>42428</v>
      </c>
      <c r="AK283">
        <v>111.3</v>
      </c>
      <c r="AL283">
        <v>20160229</v>
      </c>
      <c r="AM283">
        <v>111.3</v>
      </c>
    </row>
    <row r="284" spans="36:39" x14ac:dyDescent="0.25">
      <c r="AJ284" s="3">
        <v>42435</v>
      </c>
      <c r="AK284">
        <v>114.8</v>
      </c>
      <c r="AL284">
        <v>20160307</v>
      </c>
      <c r="AM284">
        <v>114.8</v>
      </c>
    </row>
    <row r="285" spans="36:39" x14ac:dyDescent="0.25">
      <c r="AJ285" s="3">
        <v>42442</v>
      </c>
      <c r="AK285">
        <v>116.4</v>
      </c>
      <c r="AL285">
        <v>20160314</v>
      </c>
      <c r="AM285">
        <v>116.4</v>
      </c>
    </row>
    <row r="286" spans="36:39" x14ac:dyDescent="0.25">
      <c r="AJ286" s="3">
        <v>42449</v>
      </c>
      <c r="AK286">
        <v>116</v>
      </c>
      <c r="AL286">
        <v>20160321</v>
      </c>
      <c r="AM286">
        <v>116</v>
      </c>
    </row>
    <row r="287" spans="36:39" x14ac:dyDescent="0.25">
      <c r="AJ287" s="3">
        <v>42456</v>
      </c>
      <c r="AK287">
        <v>114.5</v>
      </c>
      <c r="AL287">
        <v>20160329</v>
      </c>
      <c r="AM287">
        <v>114.5</v>
      </c>
    </row>
    <row r="288" spans="36:39" x14ac:dyDescent="0.25">
      <c r="AJ288" s="3">
        <v>42463</v>
      </c>
      <c r="AK288">
        <v>113.4</v>
      </c>
      <c r="AL288">
        <v>20160404</v>
      </c>
      <c r="AM288">
        <v>113.4</v>
      </c>
    </row>
    <row r="289" spans="36:39" x14ac:dyDescent="0.25">
      <c r="AJ289" s="3">
        <v>42470</v>
      </c>
      <c r="AK289">
        <v>112</v>
      </c>
      <c r="AL289">
        <v>20160411</v>
      </c>
      <c r="AM289">
        <v>112</v>
      </c>
    </row>
    <row r="290" spans="36:39" x14ac:dyDescent="0.25">
      <c r="AJ290" s="3">
        <v>42477</v>
      </c>
      <c r="AK290">
        <v>115.8</v>
      </c>
      <c r="AL290">
        <v>20160418</v>
      </c>
      <c r="AM290">
        <v>115.8</v>
      </c>
    </row>
    <row r="291" spans="36:39" x14ac:dyDescent="0.25">
      <c r="AJ291" s="3">
        <v>42484</v>
      </c>
      <c r="AK291">
        <v>111.7</v>
      </c>
      <c r="AL291">
        <v>20160426</v>
      </c>
      <c r="AM291">
        <v>111.7</v>
      </c>
    </row>
    <row r="292" spans="36:39" x14ac:dyDescent="0.25">
      <c r="AJ292" s="3">
        <v>42491</v>
      </c>
      <c r="AK292">
        <v>113.9</v>
      </c>
      <c r="AL292">
        <v>20160502</v>
      </c>
      <c r="AM292">
        <v>113.9</v>
      </c>
    </row>
    <row r="293" spans="36:39" x14ac:dyDescent="0.25">
      <c r="AJ293" s="3">
        <v>42498</v>
      </c>
      <c r="AK293">
        <v>113.9</v>
      </c>
      <c r="AL293">
        <v>20160509</v>
      </c>
      <c r="AM293">
        <v>113.9</v>
      </c>
    </row>
    <row r="294" spans="36:39" x14ac:dyDescent="0.25">
      <c r="AJ294" s="3">
        <v>42505</v>
      </c>
      <c r="AK294">
        <v>115.1</v>
      </c>
      <c r="AL294">
        <v>20160516</v>
      </c>
      <c r="AM294">
        <v>115.1</v>
      </c>
    </row>
    <row r="295" spans="36:39" x14ac:dyDescent="0.25">
      <c r="AJ295" s="3">
        <v>42512</v>
      </c>
      <c r="AK295">
        <v>115.7</v>
      </c>
      <c r="AL295">
        <v>20160523</v>
      </c>
      <c r="AM295">
        <v>115.7</v>
      </c>
    </row>
    <row r="296" spans="36:39" x14ac:dyDescent="0.25">
      <c r="AJ296" s="3">
        <v>42519</v>
      </c>
      <c r="AK296">
        <v>113.2</v>
      </c>
      <c r="AL296">
        <v>20160530</v>
      </c>
      <c r="AM296">
        <v>113.2</v>
      </c>
    </row>
    <row r="297" spans="36:39" x14ac:dyDescent="0.25">
      <c r="AJ297" s="3">
        <v>42526</v>
      </c>
      <c r="AK297">
        <v>116.8</v>
      </c>
      <c r="AL297">
        <v>20160606</v>
      </c>
      <c r="AM297">
        <v>116.8</v>
      </c>
    </row>
    <row r="298" spans="36:39" x14ac:dyDescent="0.25">
      <c r="AJ298" s="3">
        <v>42533</v>
      </c>
      <c r="AK298">
        <v>116.4</v>
      </c>
      <c r="AL298">
        <v>20160614</v>
      </c>
      <c r="AM298">
        <v>116.4</v>
      </c>
    </row>
    <row r="299" spans="36:39" x14ac:dyDescent="0.25">
      <c r="AJ299" s="3">
        <v>42540</v>
      </c>
      <c r="AK299">
        <v>118.8</v>
      </c>
      <c r="AL299">
        <v>20160620</v>
      </c>
      <c r="AM299">
        <v>118.8</v>
      </c>
    </row>
    <row r="300" spans="36:39" x14ac:dyDescent="0.25">
      <c r="AJ300" s="3">
        <v>42547</v>
      </c>
      <c r="AK300">
        <v>116.8</v>
      </c>
      <c r="AL300">
        <v>20160627</v>
      </c>
      <c r="AM300">
        <v>116.8</v>
      </c>
    </row>
    <row r="301" spans="36:39" x14ac:dyDescent="0.25">
      <c r="AJ301" s="3">
        <v>42554</v>
      </c>
      <c r="AK301">
        <v>115.8</v>
      </c>
      <c r="AL301">
        <v>20160704</v>
      </c>
      <c r="AM301">
        <v>115.8</v>
      </c>
    </row>
    <row r="302" spans="36:39" x14ac:dyDescent="0.25">
      <c r="AJ302" s="3">
        <v>42561</v>
      </c>
      <c r="AK302">
        <v>115.2</v>
      </c>
      <c r="AL302">
        <v>20160711</v>
      </c>
      <c r="AM302">
        <v>115.2</v>
      </c>
    </row>
    <row r="303" spans="36:39" x14ac:dyDescent="0.25">
      <c r="AJ303" s="3">
        <v>42568</v>
      </c>
      <c r="AK303">
        <v>114.9</v>
      </c>
      <c r="AL303">
        <v>20160718</v>
      </c>
      <c r="AM303">
        <v>114.9</v>
      </c>
    </row>
    <row r="304" spans="36:39" x14ac:dyDescent="0.25">
      <c r="AJ304" s="3">
        <v>42575</v>
      </c>
      <c r="AK304">
        <v>115.5</v>
      </c>
      <c r="AL304">
        <v>20160725</v>
      </c>
      <c r="AM304">
        <v>115.5</v>
      </c>
    </row>
    <row r="305" spans="36:39" x14ac:dyDescent="0.25">
      <c r="AJ305" s="3">
        <v>42582</v>
      </c>
      <c r="AK305">
        <v>118</v>
      </c>
      <c r="AL305">
        <v>20160801</v>
      </c>
      <c r="AM305">
        <v>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261"/>
  <sheetViews>
    <sheetView tabSelected="1" topLeftCell="DO1" workbookViewId="0">
      <selection activeCell="EA15" sqref="EA15"/>
    </sheetView>
  </sheetViews>
  <sheetFormatPr defaultRowHeight="15" x14ac:dyDescent="0.25"/>
  <cols>
    <col min="56" max="56" width="17" bestFit="1" customWidth="1"/>
    <col min="57" max="57" width="17" customWidth="1"/>
    <col min="61" max="61" width="16.28515625" bestFit="1" customWidth="1"/>
    <col min="86" max="86" width="9.7109375" bestFit="1" customWidth="1"/>
    <col min="91" max="91" width="9.7109375" bestFit="1" customWidth="1"/>
    <col min="96" max="96" width="9.7109375" bestFit="1" customWidth="1"/>
    <col min="101" max="101" width="9.7109375" bestFit="1" customWidth="1"/>
    <col min="106" max="106" width="9.7109375" bestFit="1" customWidth="1"/>
    <col min="111" max="111" width="9.7109375" bestFit="1" customWidth="1"/>
    <col min="116" max="116" width="9.7109375" bestFit="1" customWidth="1"/>
    <col min="121" max="121" width="9.7109375" bestFit="1" customWidth="1"/>
    <col min="126" max="126" width="9.7109375" bestFit="1" customWidth="1"/>
    <col min="131" max="131" width="9.7109375" bestFit="1" customWidth="1"/>
    <col min="136" max="136" width="9.7109375" bestFit="1" customWidth="1"/>
    <col min="141" max="141" width="9.7109375" bestFit="1" customWidth="1"/>
  </cols>
  <sheetData>
    <row r="1" spans="1:139" x14ac:dyDescent="0.25">
      <c r="A1" s="4" t="s">
        <v>102</v>
      </c>
      <c r="F1" t="s">
        <v>103</v>
      </c>
      <c r="K1" t="s">
        <v>104</v>
      </c>
      <c r="P1" t="s">
        <v>105</v>
      </c>
      <c r="U1" t="s">
        <v>106</v>
      </c>
      <c r="Z1" t="s">
        <v>107</v>
      </c>
      <c r="AE1" t="s">
        <v>108</v>
      </c>
      <c r="AJ1" t="s">
        <v>109</v>
      </c>
      <c r="AO1" t="s">
        <v>110</v>
      </c>
      <c r="AT1" t="s">
        <v>111</v>
      </c>
      <c r="AY1" t="s">
        <v>112</v>
      </c>
      <c r="BD1" t="s">
        <v>177</v>
      </c>
      <c r="BI1" t="s">
        <v>178</v>
      </c>
      <c r="BN1" t="s">
        <v>113</v>
      </c>
      <c r="BS1" t="s">
        <v>114</v>
      </c>
      <c r="BX1" t="s">
        <v>115</v>
      </c>
      <c r="CC1" t="s">
        <v>116</v>
      </c>
      <c r="CH1" t="s">
        <v>117</v>
      </c>
      <c r="CM1" t="s">
        <v>118</v>
      </c>
      <c r="CR1" t="s">
        <v>119</v>
      </c>
      <c r="CW1" t="s">
        <v>120</v>
      </c>
      <c r="DB1" t="s">
        <v>121</v>
      </c>
      <c r="DG1" t="s">
        <v>122</v>
      </c>
      <c r="DL1" t="s">
        <v>123</v>
      </c>
      <c r="DQ1" t="s">
        <v>124</v>
      </c>
      <c r="DV1" t="s">
        <v>125</v>
      </c>
      <c r="EA1" t="s">
        <v>126</v>
      </c>
      <c r="EF1" t="s">
        <v>127</v>
      </c>
    </row>
    <row r="2" spans="1:139" x14ac:dyDescent="0.25">
      <c r="A2" s="4" t="s">
        <v>18</v>
      </c>
      <c r="B2" t="s">
        <v>19</v>
      </c>
      <c r="C2" t="s">
        <v>20</v>
      </c>
      <c r="D2" t="s">
        <v>21</v>
      </c>
      <c r="F2" t="s">
        <v>18</v>
      </c>
      <c r="G2" t="s">
        <v>19</v>
      </c>
      <c r="H2" t="s">
        <v>20</v>
      </c>
      <c r="I2" t="s">
        <v>21</v>
      </c>
      <c r="K2" t="s">
        <v>18</v>
      </c>
      <c r="L2" t="s">
        <v>19</v>
      </c>
      <c r="M2" t="s">
        <v>20</v>
      </c>
      <c r="N2" t="s">
        <v>21</v>
      </c>
      <c r="P2" t="s">
        <v>18</v>
      </c>
      <c r="Q2" t="s">
        <v>19</v>
      </c>
      <c r="R2" t="s">
        <v>20</v>
      </c>
      <c r="S2" t="s">
        <v>21</v>
      </c>
      <c r="U2" t="s">
        <v>18</v>
      </c>
      <c r="V2" t="s">
        <v>19</v>
      </c>
      <c r="W2" t="s">
        <v>20</v>
      </c>
      <c r="X2" t="s">
        <v>21</v>
      </c>
      <c r="Z2" t="s">
        <v>18</v>
      </c>
      <c r="AA2" t="s">
        <v>19</v>
      </c>
      <c r="AB2" t="s">
        <v>20</v>
      </c>
      <c r="AC2" t="s">
        <v>21</v>
      </c>
      <c r="AE2" t="s">
        <v>18</v>
      </c>
      <c r="AF2" t="s">
        <v>19</v>
      </c>
      <c r="AG2" t="s">
        <v>20</v>
      </c>
      <c r="AH2" t="s">
        <v>21</v>
      </c>
      <c r="AJ2" t="s">
        <v>18</v>
      </c>
      <c r="AK2" t="s">
        <v>19</v>
      </c>
      <c r="AL2" t="s">
        <v>20</v>
      </c>
      <c r="AM2" t="s">
        <v>21</v>
      </c>
      <c r="AO2" t="s">
        <v>18</v>
      </c>
      <c r="AP2" t="s">
        <v>19</v>
      </c>
      <c r="AQ2" t="s">
        <v>20</v>
      </c>
      <c r="AR2" t="s">
        <v>21</v>
      </c>
      <c r="AT2" t="s">
        <v>18</v>
      </c>
      <c r="AU2" t="s">
        <v>19</v>
      </c>
      <c r="AV2" t="s">
        <v>20</v>
      </c>
      <c r="AW2" t="s">
        <v>21</v>
      </c>
      <c r="AY2" t="s">
        <v>18</v>
      </c>
      <c r="AZ2" t="s">
        <v>19</v>
      </c>
      <c r="BA2" t="s">
        <v>20</v>
      </c>
      <c r="BB2" t="s">
        <v>21</v>
      </c>
      <c r="BE2" t="s">
        <v>19</v>
      </c>
      <c r="BJ2" t="s">
        <v>19</v>
      </c>
      <c r="BN2" t="s">
        <v>18</v>
      </c>
      <c r="BO2" t="s">
        <v>19</v>
      </c>
      <c r="BP2" t="s">
        <v>20</v>
      </c>
      <c r="BQ2" t="s">
        <v>21</v>
      </c>
      <c r="BS2" t="s">
        <v>18</v>
      </c>
      <c r="BT2" t="s">
        <v>19</v>
      </c>
      <c r="BU2" t="s">
        <v>20</v>
      </c>
      <c r="BV2" t="s">
        <v>21</v>
      </c>
      <c r="BX2" t="s">
        <v>18</v>
      </c>
      <c r="BY2" t="s">
        <v>19</v>
      </c>
      <c r="BZ2" t="s">
        <v>20</v>
      </c>
      <c r="CA2" t="s">
        <v>21</v>
      </c>
      <c r="CC2" t="s">
        <v>18</v>
      </c>
      <c r="CD2" t="s">
        <v>19</v>
      </c>
      <c r="CE2" t="s">
        <v>20</v>
      </c>
      <c r="CF2" t="s">
        <v>21</v>
      </c>
      <c r="CH2" t="s">
        <v>18</v>
      </c>
      <c r="CI2" t="s">
        <v>19</v>
      </c>
      <c r="CJ2" t="s">
        <v>20</v>
      </c>
      <c r="CK2" t="s">
        <v>21</v>
      </c>
      <c r="CM2" t="s">
        <v>18</v>
      </c>
      <c r="CN2" t="s">
        <v>19</v>
      </c>
      <c r="CO2" t="s">
        <v>20</v>
      </c>
      <c r="CP2" t="s">
        <v>21</v>
      </c>
      <c r="CR2" t="s">
        <v>18</v>
      </c>
      <c r="CS2" t="s">
        <v>19</v>
      </c>
      <c r="CT2" t="s">
        <v>20</v>
      </c>
      <c r="CU2" t="s">
        <v>21</v>
      </c>
      <c r="CW2" t="s">
        <v>18</v>
      </c>
      <c r="CX2" t="s">
        <v>19</v>
      </c>
      <c r="CY2" t="s">
        <v>20</v>
      </c>
      <c r="CZ2" t="s">
        <v>21</v>
      </c>
      <c r="DB2" t="s">
        <v>18</v>
      </c>
      <c r="DC2" t="s">
        <v>19</v>
      </c>
      <c r="DD2" t="s">
        <v>20</v>
      </c>
      <c r="DE2" t="s">
        <v>21</v>
      </c>
      <c r="DG2" t="s">
        <v>18</v>
      </c>
      <c r="DH2" t="s">
        <v>19</v>
      </c>
      <c r="DI2" t="s">
        <v>20</v>
      </c>
      <c r="DJ2" t="s">
        <v>21</v>
      </c>
      <c r="DL2" t="s">
        <v>18</v>
      </c>
      <c r="DM2" t="s">
        <v>19</v>
      </c>
      <c r="DN2" t="s">
        <v>20</v>
      </c>
      <c r="DO2" t="s">
        <v>21</v>
      </c>
      <c r="DQ2" t="s">
        <v>18</v>
      </c>
      <c r="DR2" t="s">
        <v>19</v>
      </c>
      <c r="DS2" t="s">
        <v>20</v>
      </c>
      <c r="DT2" t="s">
        <v>21</v>
      </c>
      <c r="DV2" t="s">
        <v>18</v>
      </c>
      <c r="DW2" t="s">
        <v>19</v>
      </c>
      <c r="DX2" t="s">
        <v>20</v>
      </c>
      <c r="DY2" t="s">
        <v>21</v>
      </c>
      <c r="EA2" t="s">
        <v>18</v>
      </c>
      <c r="EB2" t="s">
        <v>19</v>
      </c>
      <c r="EC2" t="s">
        <v>20</v>
      </c>
      <c r="ED2" t="s">
        <v>21</v>
      </c>
      <c r="EF2" t="s">
        <v>18</v>
      </c>
      <c r="EG2" t="s">
        <v>19</v>
      </c>
      <c r="EH2" t="s">
        <v>20</v>
      </c>
      <c r="EI2" t="s">
        <v>21</v>
      </c>
    </row>
    <row r="3" spans="1:139" x14ac:dyDescent="0.25">
      <c r="A3" s="5" t="e">
        <f ca="1">_xll.BDH($A$1,$B$2:$D$2,"1/1/1995","8/3/2016","Dir=V","Dts=S","Sort=A","Quote=C","QtTyp=Y","Days=T","Per=cd","DtFmt=D","UseDPDF=Y","CshAdjNormal=N","CshAdjAbnormal=N","CapChg=N","cols=4;rows=187")</f>
        <v>#NAME?</v>
      </c>
      <c r="B3">
        <v>3</v>
      </c>
      <c r="C3" t="s">
        <v>22</v>
      </c>
      <c r="D3" t="s">
        <v>22</v>
      </c>
      <c r="F3" s="3" t="e">
        <f ca="1">_xll.BDH($F$1,$G$2:$I$2,"1/1/1995","8/3/2016","Dir=V","Dts=S","Sort=A","Quote=C","QtTyp=Y","Days=T","Per=cd","DtFmt=D","UseDPDF=Y","CshAdjNormal=N","CshAdjAbnormal=N","CapChg=N","cols=4;rows=259")</f>
        <v>#NAME?</v>
      </c>
      <c r="G3">
        <v>324</v>
      </c>
      <c r="H3" t="s">
        <v>22</v>
      </c>
      <c r="I3" t="s">
        <v>22</v>
      </c>
      <c r="K3" s="3" t="e">
        <f ca="1">_xll.BDH($K$1,$L$2:$N$2,"1/1/1995","8/3/2016","Dir=V","Dts=S","Sort=A","Quote=C","QtTyp=Y","Days=T","Per=cd","DtFmt=D","UseDPDF=Y","CshAdjNormal=N","CshAdjAbnormal=N","CapChg=N","cols=4;rows=259")</f>
        <v>#NAME?</v>
      </c>
      <c r="L3">
        <v>84.853800000000007</v>
      </c>
      <c r="M3" t="s">
        <v>22</v>
      </c>
      <c r="N3" t="s">
        <v>22</v>
      </c>
      <c r="P3" s="3" t="e">
        <f ca="1">_xll.BDH($P$1,$Q$2:$S$2,"1/1/1995","8/3/2016","Dir=V","Dts=S","Sort=A","Quote=C","QtTyp=Y","Days=T","Per=cd","DtFmt=D","UseDPDF=Y","CshAdjNormal=N","CshAdjAbnormal=N","CapChg=N","cols=4;rows=259")</f>
        <v>#NAME?</v>
      </c>
      <c r="Q3">
        <v>0.24560000000000001</v>
      </c>
      <c r="R3" t="s">
        <v>22</v>
      </c>
      <c r="S3" t="s">
        <v>22</v>
      </c>
      <c r="U3" s="3" t="e">
        <f ca="1">_xll.BDH($U$1,$V$2:$X$2,"1/1/1995","8/3/2016","Dir=V","Dts=S","Sort=A","Quote=C","QtTyp=Y","Days=T","Per=cd","DtFmt=D","UseDPDF=Y","CshAdjNormal=N","CshAdjAbnormal=N","CapChg=N","cols=4;rows=259")</f>
        <v>#NAME?</v>
      </c>
      <c r="V3">
        <v>63.7</v>
      </c>
      <c r="W3" t="s">
        <v>22</v>
      </c>
      <c r="X3" t="s">
        <v>22</v>
      </c>
      <c r="Z3" s="3" t="e">
        <f ca="1">_xll.BDH($Z$1,$AA$2:$AC$2,"1/1/1995","8/3/2016","Dir=V","Dts=S","Sort=A","Quote=C","QtTyp=Y","Days=T","Per=cd","DtFmt=D","UseDPDF=Y","CshAdjNormal=N","CshAdjAbnormal=N","CapChg=N","cols=4;rows=259")</f>
        <v>#NAME?</v>
      </c>
      <c r="AA3">
        <v>101.42</v>
      </c>
      <c r="AB3" t="s">
        <v>22</v>
      </c>
      <c r="AC3" t="s">
        <v>22</v>
      </c>
      <c r="AE3" s="3" t="e">
        <f ca="1">_xll.BDH($AE$1,$AF$2:$AH$2,"1/1/1995","8/3/2016","Dir=V","Dts=S","Sort=A","Quote=C","QtTyp=Y","Days=T","Per=cd","DtFmt=D","UseDPDF=Y","CshAdjNormal=N","CshAdjAbnormal=N","CapChg=N","cols=4;rows=259")</f>
        <v>#NAME?</v>
      </c>
      <c r="AF3">
        <v>97.6</v>
      </c>
      <c r="AG3" t="s">
        <v>22</v>
      </c>
      <c r="AH3" t="s">
        <v>22</v>
      </c>
      <c r="AJ3" s="3" t="e">
        <f ca="1">_xll.BDH($AJ$1,$AK$2:$AM$2,"1/1/1995","8/3/2016","Dir=V","Dts=S","Sort=A","Quote=C","QtTyp=Y","Days=T","Per=cd","DtFmt=D","UseDPDF=Y","CshAdjNormal=N","CshAdjAbnormal=N","CapChg=N","cols=4;rows=146")</f>
        <v>#NAME?</v>
      </c>
      <c r="AK3">
        <v>46.6</v>
      </c>
      <c r="AL3" t="s">
        <v>22</v>
      </c>
      <c r="AM3" t="s">
        <v>22</v>
      </c>
      <c r="AO3" s="3" t="e">
        <f ca="1">_xll.BDH($AO$1,$AP$2:$AR$2,"1/1/1995","8/3/2016","Dir=V","Dts=S","Sort=A","Quote=C","QtTyp=Y","Days=T","Per=cd","DtFmt=D","UseDPDF=Y","CshAdjNormal=N","CshAdjAbnormal=N","CapChg=N","cols=4;rows=181")</f>
        <v>#NAME?</v>
      </c>
      <c r="AP3">
        <v>-13.29</v>
      </c>
      <c r="AQ3" t="s">
        <v>22</v>
      </c>
      <c r="AR3" t="s">
        <v>22</v>
      </c>
      <c r="AT3" s="3" t="e">
        <f ca="1">_xll.BDH($AT$1,$AU$2:$AW$2,"1/1/1995","8/3/2016","Dir=V","Dts=S","Sort=A","Quote=C","QtTyp=Y","Days=T","Per=cd","DtFmt=D","UseDPDF=Y","CshAdjNormal=N","CshAdjAbnormal=N","CapChg=N","cols=4;rows=181")</f>
        <v>#NAME?</v>
      </c>
      <c r="AU3">
        <v>-16</v>
      </c>
      <c r="AV3" t="s">
        <v>22</v>
      </c>
      <c r="AW3" t="s">
        <v>22</v>
      </c>
      <c r="AY3" s="3" t="e">
        <f ca="1">_xll.BDH($AY$1,$AZ$2:$BB$2,"1/1/1995","8/3/2016","Dir=V","Dts=S","Sort=A","Quote=C","QtTyp=Y","Days=T","Per=cd","DtFmt=D","UseDPDF=Y","CshAdjNormal=N","CshAdjAbnormal=N","CapChg=N","cols=4;rows=259")</f>
        <v>#NAME?</v>
      </c>
      <c r="AZ3">
        <v>0.1</v>
      </c>
      <c r="BA3" t="s">
        <v>22</v>
      </c>
      <c r="BB3" t="s">
        <v>22</v>
      </c>
      <c r="BD3" s="3">
        <v>39233</v>
      </c>
      <c r="BE3">
        <v>57.2</v>
      </c>
      <c r="BI3" s="3">
        <v>40117</v>
      </c>
      <c r="BJ3">
        <v>54.7</v>
      </c>
      <c r="BN3" s="3" t="e">
        <f ca="1">_xll.BDH($BN$1,$BO$2:$BQ$2,"1/1/1995","8/3/2016","Dir=V","Dts=S","Sort=A","Quote=C","QtTyp=Y","Days=T","Per=cd","DtFmt=D","UseDPDF=Y","CshAdjNormal=N","CshAdjAbnormal=N","CapChg=N","cols=4;rows=229")</f>
        <v>#NAME?</v>
      </c>
      <c r="BO3">
        <v>56.7</v>
      </c>
      <c r="BP3" t="s">
        <v>22</v>
      </c>
      <c r="BQ3" t="s">
        <v>22</v>
      </c>
      <c r="BS3" s="3" t="e">
        <f ca="1">_xll.BDH($BS$1,$BT$2:$BV$2,"1/1/1995","8/3/2016","Dir=V","Dts=S","Sort=A","Quote=C","QtTyp=Y","Days=T","Per=cd","DtFmt=D","UseDPDF=Y","CshAdjNormal=N","CshAdjAbnormal=N","CapChg=N","cols=4;rows=259")</f>
        <v>#NAME?</v>
      </c>
      <c r="BT3">
        <v>57.4</v>
      </c>
      <c r="BU3" t="s">
        <v>22</v>
      </c>
      <c r="BV3" t="s">
        <v>22</v>
      </c>
      <c r="BX3" s="3" t="e">
        <f ca="1">_xll.BDH($BX$1,$BY$2:$CA$2,"1/1/1995","8/3/2016","Dir=V","Dts=S","Sort=A","Quote=C","QtTyp=Y","Days=T","Per=cd","DtFmt=D","UseDPDF=Y","CshAdjNormal=N","CshAdjAbnormal=N","CapChg=N","cols=4;rows=259")</f>
        <v>#NAME?</v>
      </c>
      <c r="BY3">
        <v>8.8000000000000007</v>
      </c>
      <c r="BZ3" t="s">
        <v>22</v>
      </c>
      <c r="CA3" t="s">
        <v>22</v>
      </c>
      <c r="CC3" s="3" t="e">
        <f ca="1">_xll.BDH($CC$1,$CD$2:$CF$2,"1/1/1995","8/3/2016","Dir=V","Dts=S","Sort=A","Quote=C","QtTyp=Y","Days=T","Per=cd","DtFmt=D","UseDPDF=Y","CshAdjNormal=N","CshAdjAbnormal=N","CapChg=N","cols=4;rows=259")</f>
        <v>#NAME?</v>
      </c>
      <c r="CD3">
        <v>16</v>
      </c>
      <c r="CE3" t="s">
        <v>22</v>
      </c>
      <c r="CF3" t="s">
        <v>22</v>
      </c>
      <c r="CH3" s="3" t="e">
        <f ca="1">_xll.BDH($CH$1,$CI$2:$CK$2,"1/1/1995","8/3/2016","Dir=V","Dts=S","Sort=A","Quote=C","QtTyp=Y","Days=T","Per=cd","DtFmt=D","UseDPDF=Y","CshAdjNormal=N","CshAdjAbnormal=N","CapChg=N","cols=4;rows=259")</f>
        <v>#NAME?</v>
      </c>
      <c r="CI3">
        <v>101.8</v>
      </c>
      <c r="CJ3" t="s">
        <v>22</v>
      </c>
      <c r="CK3" t="s">
        <v>22</v>
      </c>
      <c r="CM3" s="3" t="e">
        <f ca="1">_xll.BDH($CM$1,$CN$2:$CP$2,"1/1/1995","8/3/2016","Dir=V","Dts=S","Sort=A","Quote=C","QtTyp=Y","Days=T","Per=cd","DtFmt=D","UseDPDF=Y","CshAdjNormal=N","CshAdjAbnormal=N","CapChg=N","cols=4;rows=86")</f>
        <v>#NAME?</v>
      </c>
      <c r="CN3">
        <v>1.4</v>
      </c>
      <c r="CO3" t="s">
        <v>22</v>
      </c>
      <c r="CP3" t="s">
        <v>22</v>
      </c>
      <c r="CR3" s="3" t="e">
        <f ca="1">_xll.BDH($CR$1,$CS$2:$CU$2,"1/1/1995","8/3/2016","Dir=V","Dts=S","Sort=A","Quote=C","QtTyp=Y","Days=T","Per=cd","DtFmt=D","UseDPDF=Y","CshAdjNormal=N","CshAdjAbnormal=N","CapChg=N","cols=4;rows=210")</f>
        <v>#NAME?</v>
      </c>
      <c r="CS3">
        <v>-2.4900000000000002</v>
      </c>
      <c r="CT3" t="s">
        <v>22</v>
      </c>
      <c r="CU3" t="s">
        <v>22</v>
      </c>
      <c r="CW3" s="3" t="e">
        <f ca="1">_xll.BDH($CW$1,$CX$2:$CZ$2,"1/1/1995","8/3/2016","Dir=V","Dts=S","Sort=A","Quote=C","QtTyp=Y","Days=T","Per=cd","DtFmt=D","UseDPDF=Y","CshAdjNormal=N","CshAdjAbnormal=N","CapChg=N","cols=4;rows=259")</f>
        <v>#NAME?</v>
      </c>
      <c r="CX3">
        <v>-8.1999999999999993</v>
      </c>
      <c r="CY3" t="s">
        <v>22</v>
      </c>
      <c r="CZ3" t="s">
        <v>22</v>
      </c>
      <c r="DB3" s="3" t="e">
        <f ca="1">_xll.BDH($DB$1,$DC$2:$DE$2,"1/1/1995","8/3/2016","Dir=V","Dts=S","Sort=A","Quote=C","QtTyp=Y","Days=T","Per=cd","DtFmt=D","UseDPDF=Y","CshAdjNormal=N","CshAdjAbnormal=N","CapChg=N","cols=4;rows=259")</f>
        <v>#NAME?</v>
      </c>
      <c r="DC3">
        <v>-3.3</v>
      </c>
      <c r="DD3" t="s">
        <v>22</v>
      </c>
      <c r="DE3" t="s">
        <v>22</v>
      </c>
      <c r="DG3" s="3" t="e">
        <f ca="1">_xll.BDH($DG$1,$DH$2:$DJ$2,"1/1/1995","8/3/2016","Dir=V","Dts=S","Sort=A","Quote=C","QtTyp=Y","Days=T","Per=cd","DtFmt=D","UseDPDF=Y","CshAdjNormal=N","CshAdjAbnormal=N","CapChg=N","cols=4;rows=259")</f>
        <v>#NAME?</v>
      </c>
      <c r="DH3">
        <v>-0.5</v>
      </c>
      <c r="DI3" t="s">
        <v>22</v>
      </c>
      <c r="DJ3" t="s">
        <v>22</v>
      </c>
      <c r="DL3" s="3" t="e">
        <f ca="1">_xll.BDH($DL$1,$DM$2:$DO$2,"1/1/1995","8/3/2016","Dir=V","Dts=S","Sort=A","Quote=C","QtTyp=Y","Days=T","Per=cd","DtFmt=D","UseDPDF=Y","CshAdjNormal=N","CshAdjAbnormal=N","CapChg=N","cols=4;rows=186")</f>
        <v>#NAME?</v>
      </c>
      <c r="DM3">
        <v>5.12</v>
      </c>
      <c r="DN3" t="s">
        <v>22</v>
      </c>
      <c r="DO3" t="s">
        <v>22</v>
      </c>
      <c r="DQ3" s="3" t="e">
        <f ca="1">_xll.BDH($DQ$1,$DR$2:$DT$2,"1/1/1995","8/3/2016","Dir=V","Dts=S","Sort=A","Quote=C","QtTyp=Y","Days=T","Per=cd","DtFmt=D","UseDPDF=Y","CshAdjNormal=N","CshAdjAbnormal=N","CapChg=N","cols=4;rows=259")</f>
        <v>#NAME?</v>
      </c>
      <c r="DR3">
        <v>-1.3</v>
      </c>
      <c r="DS3" t="s">
        <v>22</v>
      </c>
      <c r="DT3" t="s">
        <v>22</v>
      </c>
      <c r="DV3" s="3" t="e">
        <f ca="1">_xll.BDH($DV$1,$DW$2:$DY$2,"1/1/1995","8/3/2016","Dir=V","Dts=S","Sort=A","Quote=C","QtTyp=Y","Days=T","Per=cd","DtFmt=D","UseDPDF=Y","CshAdjNormal=N","CshAdjAbnormal=N","CapChg=N","cols=4;rows=259")</f>
        <v>#NAME?</v>
      </c>
      <c r="DW3">
        <v>0.18</v>
      </c>
      <c r="DX3" t="s">
        <v>22</v>
      </c>
      <c r="DY3" t="s">
        <v>22</v>
      </c>
      <c r="EA3" s="3" t="e">
        <f ca="1">_xll.BDH($EA$1,$EB$2:$ED$2,"1/1/1995","8/3/2016","Dir=V","Dts=S","Sort=A","Quote=C","QtTyp=Y","Days=T","Per=cd","DtFmt=D","UseDPDF=Y","CshAdjNormal=N","CshAdjAbnormal=N","CapChg=N","cols=4;rows=259")</f>
        <v>#NAME?</v>
      </c>
      <c r="EB3">
        <v>-1.1000000000000001</v>
      </c>
      <c r="EC3" t="s">
        <v>22</v>
      </c>
      <c r="ED3" t="s">
        <v>22</v>
      </c>
      <c r="EF3" s="3" t="e">
        <f ca="1">_xll.BDH($EF$1,$EG$2:$EI$2,"1/1/1995","8/3/2016","Dir=V","Dts=S","Sort=A","Quote=C","QtTyp=Y","Days=T","Per=cd","DtFmt=D","UseDPDF=Y","CshAdjNormal=N","CshAdjAbnormal=N","CapChg=N","cols=4;rows=259")</f>
        <v>#NAME?</v>
      </c>
      <c r="EG3">
        <v>1</v>
      </c>
      <c r="EH3" t="s">
        <v>22</v>
      </c>
      <c r="EI3" t="s">
        <v>22</v>
      </c>
    </row>
    <row r="4" spans="1:139" x14ac:dyDescent="0.25">
      <c r="A4" s="5">
        <v>36950</v>
      </c>
      <c r="B4">
        <v>-166</v>
      </c>
      <c r="C4" t="s">
        <v>22</v>
      </c>
      <c r="D4" t="s">
        <v>22</v>
      </c>
      <c r="F4" s="3">
        <v>34758</v>
      </c>
      <c r="G4">
        <v>204</v>
      </c>
      <c r="H4" t="s">
        <v>22</v>
      </c>
      <c r="I4" t="s">
        <v>22</v>
      </c>
      <c r="K4" s="3">
        <v>34758</v>
      </c>
      <c r="L4">
        <v>84.464600000000004</v>
      </c>
      <c r="M4" t="s">
        <v>22</v>
      </c>
      <c r="N4" t="s">
        <v>22</v>
      </c>
      <c r="P4" s="3">
        <v>34758</v>
      </c>
      <c r="Q4">
        <v>-0.24260000000000001</v>
      </c>
      <c r="R4" t="s">
        <v>22</v>
      </c>
      <c r="S4" t="s">
        <v>22</v>
      </c>
      <c r="U4" s="3">
        <v>34758</v>
      </c>
      <c r="V4">
        <v>64.3</v>
      </c>
      <c r="W4" t="s">
        <v>22</v>
      </c>
      <c r="X4" t="s">
        <v>22</v>
      </c>
      <c r="Z4" s="3">
        <v>34758</v>
      </c>
      <c r="AA4">
        <v>99.38</v>
      </c>
      <c r="AB4" t="s">
        <v>22</v>
      </c>
      <c r="AC4" t="s">
        <v>22</v>
      </c>
      <c r="AE4" s="3">
        <v>34758</v>
      </c>
      <c r="AF4">
        <v>95.1</v>
      </c>
      <c r="AG4" t="s">
        <v>22</v>
      </c>
      <c r="AH4" t="s">
        <v>22</v>
      </c>
      <c r="AJ4" s="3">
        <v>38199</v>
      </c>
      <c r="AK4">
        <v>39.6</v>
      </c>
      <c r="AL4" t="s">
        <v>22</v>
      </c>
      <c r="AM4" t="s">
        <v>22</v>
      </c>
      <c r="AO4" s="3">
        <v>37134</v>
      </c>
      <c r="AP4">
        <v>-8.01</v>
      </c>
      <c r="AQ4" t="s">
        <v>22</v>
      </c>
      <c r="AR4" t="s">
        <v>22</v>
      </c>
      <c r="AT4" s="3">
        <v>37134</v>
      </c>
      <c r="AU4">
        <v>1</v>
      </c>
      <c r="AV4" t="s">
        <v>22</v>
      </c>
      <c r="AW4" t="s">
        <v>22</v>
      </c>
      <c r="AY4" s="3">
        <v>34758</v>
      </c>
      <c r="AZ4">
        <v>0</v>
      </c>
      <c r="BA4" t="s">
        <v>22</v>
      </c>
      <c r="BB4" t="s">
        <v>22</v>
      </c>
      <c r="BD4" s="3">
        <v>39263</v>
      </c>
      <c r="BE4">
        <v>53.5</v>
      </c>
      <c r="BI4" s="3">
        <v>40147</v>
      </c>
      <c r="BJ4">
        <v>55.4</v>
      </c>
      <c r="BN4" s="3">
        <v>35673</v>
      </c>
      <c r="BO4">
        <v>62</v>
      </c>
      <c r="BP4" t="s">
        <v>22</v>
      </c>
      <c r="BQ4" t="s">
        <v>22</v>
      </c>
      <c r="BS4" s="3">
        <v>34758</v>
      </c>
      <c r="BT4">
        <v>55.1</v>
      </c>
      <c r="BU4" t="s">
        <v>22</v>
      </c>
      <c r="BV4" t="s">
        <v>22</v>
      </c>
      <c r="BX4" s="3">
        <v>34758</v>
      </c>
      <c r="BY4">
        <v>9.1999999999999993</v>
      </c>
      <c r="BZ4" t="s">
        <v>22</v>
      </c>
      <c r="CA4" t="s">
        <v>22</v>
      </c>
      <c r="CC4" s="3">
        <v>34758</v>
      </c>
      <c r="CD4">
        <v>11</v>
      </c>
      <c r="CE4" t="s">
        <v>22</v>
      </c>
      <c r="CF4" t="s">
        <v>22</v>
      </c>
      <c r="CH4" s="3">
        <v>34758</v>
      </c>
      <c r="CI4">
        <v>100.7</v>
      </c>
      <c r="CJ4" t="s">
        <v>22</v>
      </c>
      <c r="CK4" t="s">
        <v>22</v>
      </c>
      <c r="CM4" s="3">
        <v>34880</v>
      </c>
      <c r="CN4">
        <v>1.4</v>
      </c>
      <c r="CO4" t="s">
        <v>22</v>
      </c>
      <c r="CP4" t="s">
        <v>22</v>
      </c>
      <c r="CR4" s="3">
        <v>36250</v>
      </c>
      <c r="CS4">
        <v>0.98</v>
      </c>
      <c r="CT4" t="s">
        <v>22</v>
      </c>
      <c r="CU4" t="s">
        <v>22</v>
      </c>
      <c r="CW4" s="3">
        <v>34758</v>
      </c>
      <c r="CX4">
        <v>-2.2000000000000002</v>
      </c>
      <c r="CY4" t="s">
        <v>22</v>
      </c>
      <c r="CZ4" t="s">
        <v>22</v>
      </c>
      <c r="DB4" s="3">
        <v>34758</v>
      </c>
      <c r="DC4">
        <v>-6.5</v>
      </c>
      <c r="DD4" t="s">
        <v>22</v>
      </c>
      <c r="DE4" t="s">
        <v>22</v>
      </c>
      <c r="DG4" s="3">
        <v>34758</v>
      </c>
      <c r="DH4">
        <v>-10.7</v>
      </c>
      <c r="DI4" t="s">
        <v>22</v>
      </c>
      <c r="DJ4" t="s">
        <v>22</v>
      </c>
      <c r="DL4" s="3">
        <v>36981</v>
      </c>
      <c r="DM4">
        <v>-4.6899999999999995</v>
      </c>
      <c r="DN4" t="s">
        <v>22</v>
      </c>
      <c r="DO4" t="s">
        <v>22</v>
      </c>
      <c r="DQ4" s="3">
        <v>34758</v>
      </c>
      <c r="DR4">
        <v>2.2999999999999998</v>
      </c>
      <c r="DS4" t="s">
        <v>22</v>
      </c>
      <c r="DT4" t="s">
        <v>22</v>
      </c>
      <c r="DV4" s="3">
        <v>34758</v>
      </c>
      <c r="DW4">
        <v>-0.12</v>
      </c>
      <c r="DX4" t="s">
        <v>22</v>
      </c>
      <c r="DY4" t="s">
        <v>22</v>
      </c>
      <c r="EA4" s="3">
        <v>34758</v>
      </c>
      <c r="EB4">
        <v>1.9</v>
      </c>
      <c r="EC4" t="s">
        <v>22</v>
      </c>
      <c r="ED4" t="s">
        <v>22</v>
      </c>
      <c r="EF4" s="3">
        <v>34758</v>
      </c>
      <c r="EG4">
        <v>0.8</v>
      </c>
      <c r="EH4" t="s">
        <v>22</v>
      </c>
      <c r="EI4" t="s">
        <v>22</v>
      </c>
    </row>
    <row r="5" spans="1:139" x14ac:dyDescent="0.25">
      <c r="A5" s="5">
        <v>36981</v>
      </c>
      <c r="B5">
        <v>148</v>
      </c>
      <c r="C5" t="s">
        <v>22</v>
      </c>
      <c r="D5" t="s">
        <v>22</v>
      </c>
      <c r="F5" s="3">
        <v>34789</v>
      </c>
      <c r="G5">
        <v>221</v>
      </c>
      <c r="H5" t="s">
        <v>22</v>
      </c>
      <c r="I5" t="s">
        <v>22</v>
      </c>
      <c r="K5" s="3">
        <v>34789</v>
      </c>
      <c r="L5">
        <v>84.293199999999999</v>
      </c>
      <c r="M5" t="s">
        <v>22</v>
      </c>
      <c r="N5" t="s">
        <v>22</v>
      </c>
      <c r="P5" s="3">
        <v>34789</v>
      </c>
      <c r="Q5">
        <v>-7.5200000000000003E-2</v>
      </c>
      <c r="R5" t="s">
        <v>22</v>
      </c>
      <c r="S5" t="s">
        <v>22</v>
      </c>
      <c r="U5" s="3">
        <v>34789</v>
      </c>
      <c r="V5">
        <v>56.3</v>
      </c>
      <c r="W5" t="s">
        <v>22</v>
      </c>
      <c r="X5" t="s">
        <v>22</v>
      </c>
      <c r="Z5" s="3">
        <v>34789</v>
      </c>
      <c r="AA5">
        <v>100.18</v>
      </c>
      <c r="AB5" t="s">
        <v>22</v>
      </c>
      <c r="AC5" t="s">
        <v>22</v>
      </c>
      <c r="AE5" s="3">
        <v>34789</v>
      </c>
      <c r="AF5">
        <v>90.3</v>
      </c>
      <c r="AG5" t="s">
        <v>22</v>
      </c>
      <c r="AH5" t="s">
        <v>22</v>
      </c>
      <c r="AJ5" s="3">
        <v>38230</v>
      </c>
      <c r="AK5">
        <v>37.4</v>
      </c>
      <c r="AL5" t="s">
        <v>22</v>
      </c>
      <c r="AM5" t="s">
        <v>22</v>
      </c>
      <c r="AO5" s="3">
        <v>37164</v>
      </c>
      <c r="AP5">
        <v>-12.5</v>
      </c>
      <c r="AQ5" t="s">
        <v>22</v>
      </c>
      <c r="AR5" t="s">
        <v>22</v>
      </c>
      <c r="AT5" s="3">
        <v>37164</v>
      </c>
      <c r="AU5">
        <v>-11</v>
      </c>
      <c r="AV5" t="s">
        <v>22</v>
      </c>
      <c r="AW5" t="s">
        <v>22</v>
      </c>
      <c r="AY5" s="3">
        <v>34789</v>
      </c>
      <c r="AZ5">
        <v>0</v>
      </c>
      <c r="BA5" t="s">
        <v>22</v>
      </c>
      <c r="BB5" t="s">
        <v>22</v>
      </c>
      <c r="BD5" s="3">
        <v>39294</v>
      </c>
      <c r="BE5">
        <v>53.4</v>
      </c>
      <c r="BI5" s="3">
        <v>40178</v>
      </c>
      <c r="BJ5">
        <v>57.5</v>
      </c>
      <c r="BN5" s="3">
        <v>35703</v>
      </c>
      <c r="BO5">
        <v>56.2</v>
      </c>
      <c r="BP5" t="s">
        <v>22</v>
      </c>
      <c r="BQ5" t="s">
        <v>22</v>
      </c>
      <c r="BS5" s="3">
        <v>34789</v>
      </c>
      <c r="BT5">
        <v>52.1</v>
      </c>
      <c r="BU5" t="s">
        <v>22</v>
      </c>
      <c r="BV5" t="s">
        <v>22</v>
      </c>
      <c r="BX5" s="3">
        <v>34789</v>
      </c>
      <c r="BY5">
        <v>2</v>
      </c>
      <c r="BZ5" t="s">
        <v>22</v>
      </c>
      <c r="CA5" t="s">
        <v>22</v>
      </c>
      <c r="CC5" s="3">
        <v>34789</v>
      </c>
      <c r="CD5">
        <v>3</v>
      </c>
      <c r="CE5" t="s">
        <v>22</v>
      </c>
      <c r="CF5" t="s">
        <v>22</v>
      </c>
      <c r="CH5" s="3">
        <v>34789</v>
      </c>
      <c r="CI5">
        <v>100.5</v>
      </c>
      <c r="CJ5" t="s">
        <v>22</v>
      </c>
      <c r="CK5" t="s">
        <v>22</v>
      </c>
      <c r="CM5" s="3">
        <v>34972</v>
      </c>
      <c r="CN5">
        <v>3.5</v>
      </c>
      <c r="CO5" t="s">
        <v>22</v>
      </c>
      <c r="CP5" t="s">
        <v>22</v>
      </c>
      <c r="CR5" s="3">
        <v>36280</v>
      </c>
      <c r="CS5">
        <v>-1.3599999999999999</v>
      </c>
      <c r="CT5" t="s">
        <v>22</v>
      </c>
      <c r="CU5" t="s">
        <v>22</v>
      </c>
      <c r="CW5" s="3">
        <v>34789</v>
      </c>
      <c r="CX5">
        <v>-2.2000000000000002</v>
      </c>
      <c r="CY5" t="s">
        <v>22</v>
      </c>
      <c r="CZ5" t="s">
        <v>22</v>
      </c>
      <c r="DB5" s="3">
        <v>34789</v>
      </c>
      <c r="DC5">
        <v>-5.0999999999999996</v>
      </c>
      <c r="DD5" t="s">
        <v>22</v>
      </c>
      <c r="DE5" t="s">
        <v>22</v>
      </c>
      <c r="DG5" s="3">
        <v>34789</v>
      </c>
      <c r="DH5">
        <v>10.199999999999999</v>
      </c>
      <c r="DI5" t="s">
        <v>22</v>
      </c>
      <c r="DJ5" t="s">
        <v>22</v>
      </c>
      <c r="DL5" s="3">
        <v>37011</v>
      </c>
      <c r="DM5">
        <v>-2.95</v>
      </c>
      <c r="DN5" t="s">
        <v>22</v>
      </c>
      <c r="DO5" t="s">
        <v>22</v>
      </c>
      <c r="DQ5" s="3">
        <v>34789</v>
      </c>
      <c r="DR5">
        <v>-0.6</v>
      </c>
      <c r="DS5" t="s">
        <v>22</v>
      </c>
      <c r="DT5" t="s">
        <v>22</v>
      </c>
      <c r="DV5" s="3">
        <v>34789</v>
      </c>
      <c r="DW5">
        <v>0.14000000000000001</v>
      </c>
      <c r="DX5" t="s">
        <v>22</v>
      </c>
      <c r="DY5" t="s">
        <v>22</v>
      </c>
      <c r="EA5" s="3">
        <v>34789</v>
      </c>
      <c r="EB5">
        <v>-1</v>
      </c>
      <c r="EC5" t="s">
        <v>22</v>
      </c>
      <c r="ED5" t="s">
        <v>22</v>
      </c>
      <c r="EF5" s="3">
        <v>34789</v>
      </c>
      <c r="EG5">
        <v>1.1000000000000001</v>
      </c>
      <c r="EH5" t="s">
        <v>22</v>
      </c>
      <c r="EI5" t="s">
        <v>22</v>
      </c>
    </row>
    <row r="6" spans="1:139" x14ac:dyDescent="0.25">
      <c r="A6" s="5">
        <v>37011</v>
      </c>
      <c r="B6">
        <v>-207</v>
      </c>
      <c r="C6" t="s">
        <v>22</v>
      </c>
      <c r="D6" t="s">
        <v>22</v>
      </c>
      <c r="F6" s="3">
        <v>34819</v>
      </c>
      <c r="G6">
        <v>162</v>
      </c>
      <c r="H6" t="s">
        <v>22</v>
      </c>
      <c r="I6" t="s">
        <v>22</v>
      </c>
      <c r="K6" s="3">
        <v>34819</v>
      </c>
      <c r="L6">
        <v>83.986000000000004</v>
      </c>
      <c r="M6" t="s">
        <v>22</v>
      </c>
      <c r="N6" t="s">
        <v>22</v>
      </c>
      <c r="P6" s="3">
        <v>34819</v>
      </c>
      <c r="Q6">
        <v>-0.61140000000000005</v>
      </c>
      <c r="R6" t="s">
        <v>22</v>
      </c>
      <c r="S6" t="s">
        <v>22</v>
      </c>
      <c r="U6" s="3">
        <v>34819</v>
      </c>
      <c r="V6">
        <v>56.4</v>
      </c>
      <c r="W6" t="s">
        <v>22</v>
      </c>
      <c r="X6" t="s">
        <v>22</v>
      </c>
      <c r="Z6" s="3">
        <v>34819</v>
      </c>
      <c r="AA6">
        <v>104.64</v>
      </c>
      <c r="AB6" t="s">
        <v>22</v>
      </c>
      <c r="AC6" t="s">
        <v>22</v>
      </c>
      <c r="AE6" s="3">
        <v>34819</v>
      </c>
      <c r="AF6">
        <v>92.5</v>
      </c>
      <c r="AG6" t="s">
        <v>22</v>
      </c>
      <c r="AH6" t="s">
        <v>22</v>
      </c>
      <c r="AJ6" s="3">
        <v>38260</v>
      </c>
      <c r="AK6">
        <v>27.2</v>
      </c>
      <c r="AL6" t="s">
        <v>22</v>
      </c>
      <c r="AM6" t="s">
        <v>22</v>
      </c>
      <c r="AO6" s="3">
        <v>37195</v>
      </c>
      <c r="AP6">
        <v>-14.74</v>
      </c>
      <c r="AQ6" t="s">
        <v>22</v>
      </c>
      <c r="AR6" t="s">
        <v>22</v>
      </c>
      <c r="AT6" s="3">
        <v>37195</v>
      </c>
      <c r="AU6">
        <v>-10</v>
      </c>
      <c r="AV6" t="s">
        <v>22</v>
      </c>
      <c r="AW6" t="s">
        <v>22</v>
      </c>
      <c r="AY6" s="3">
        <v>34819</v>
      </c>
      <c r="AZ6">
        <v>-0.1</v>
      </c>
      <c r="BA6" t="s">
        <v>22</v>
      </c>
      <c r="BB6" t="s">
        <v>22</v>
      </c>
      <c r="BD6" s="3">
        <v>39325</v>
      </c>
      <c r="BE6">
        <v>54.1</v>
      </c>
      <c r="BI6" s="3">
        <v>40209</v>
      </c>
      <c r="BJ6">
        <v>57.5</v>
      </c>
      <c r="BN6" s="3">
        <v>35734</v>
      </c>
      <c r="BO6">
        <v>56.6</v>
      </c>
      <c r="BP6" t="s">
        <v>22</v>
      </c>
      <c r="BQ6" t="s">
        <v>22</v>
      </c>
      <c r="BS6" s="3">
        <v>34819</v>
      </c>
      <c r="BT6">
        <v>51.5</v>
      </c>
      <c r="BU6" t="s">
        <v>22</v>
      </c>
      <c r="BV6" t="s">
        <v>22</v>
      </c>
      <c r="BX6" s="3">
        <v>34819</v>
      </c>
      <c r="BY6">
        <v>-11.2</v>
      </c>
      <c r="BZ6" t="s">
        <v>22</v>
      </c>
      <c r="CA6" t="s">
        <v>22</v>
      </c>
      <c r="CC6" s="3">
        <v>34819</v>
      </c>
      <c r="CD6">
        <v>-4</v>
      </c>
      <c r="CE6" t="s">
        <v>22</v>
      </c>
      <c r="CF6" t="s">
        <v>22</v>
      </c>
      <c r="CH6" s="3">
        <v>34819</v>
      </c>
      <c r="CI6">
        <v>100.2</v>
      </c>
      <c r="CJ6" t="s">
        <v>22</v>
      </c>
      <c r="CK6" t="s">
        <v>22</v>
      </c>
      <c r="CM6" s="3">
        <v>35064</v>
      </c>
      <c r="CN6">
        <v>2.9</v>
      </c>
      <c r="CO6" t="s">
        <v>22</v>
      </c>
      <c r="CP6" t="s">
        <v>22</v>
      </c>
      <c r="CR6" s="3">
        <v>36311</v>
      </c>
      <c r="CS6">
        <v>2.17</v>
      </c>
      <c r="CT6" t="s">
        <v>22</v>
      </c>
      <c r="CU6" t="s">
        <v>22</v>
      </c>
      <c r="CW6" s="3">
        <v>34819</v>
      </c>
      <c r="CX6">
        <v>2.7</v>
      </c>
      <c r="CY6" t="s">
        <v>22</v>
      </c>
      <c r="CZ6" t="s">
        <v>22</v>
      </c>
      <c r="DB6" s="3">
        <v>34819</v>
      </c>
      <c r="DC6">
        <v>1.4</v>
      </c>
      <c r="DD6" t="s">
        <v>22</v>
      </c>
      <c r="DE6" t="s">
        <v>22</v>
      </c>
      <c r="DG6" s="3">
        <v>34819</v>
      </c>
      <c r="DH6">
        <v>0.8</v>
      </c>
      <c r="DI6" t="s">
        <v>22</v>
      </c>
      <c r="DJ6" t="s">
        <v>22</v>
      </c>
      <c r="DL6" s="3">
        <v>37042</v>
      </c>
      <c r="DM6">
        <v>2.74</v>
      </c>
      <c r="DN6" t="s">
        <v>22</v>
      </c>
      <c r="DO6" t="s">
        <v>22</v>
      </c>
      <c r="DQ6" s="3">
        <v>34819</v>
      </c>
      <c r="DR6">
        <v>-1</v>
      </c>
      <c r="DS6" t="s">
        <v>22</v>
      </c>
      <c r="DT6" t="s">
        <v>22</v>
      </c>
      <c r="DV6" s="3">
        <v>34819</v>
      </c>
      <c r="DW6">
        <v>-0.02</v>
      </c>
      <c r="DX6" t="s">
        <v>22</v>
      </c>
      <c r="DY6" t="s">
        <v>22</v>
      </c>
      <c r="EA6" s="3">
        <v>34819</v>
      </c>
      <c r="EB6">
        <v>0.4</v>
      </c>
      <c r="EC6" t="s">
        <v>22</v>
      </c>
      <c r="ED6" t="s">
        <v>22</v>
      </c>
      <c r="EF6" s="3">
        <v>34819</v>
      </c>
      <c r="EG6">
        <v>1.1000000000000001</v>
      </c>
      <c r="EH6" t="s">
        <v>22</v>
      </c>
      <c r="EI6" t="s">
        <v>22</v>
      </c>
    </row>
    <row r="7" spans="1:139" x14ac:dyDescent="0.25">
      <c r="A7" s="5">
        <v>37042</v>
      </c>
      <c r="B7">
        <v>-186.1</v>
      </c>
      <c r="C7" t="s">
        <v>22</v>
      </c>
      <c r="D7" t="s">
        <v>22</v>
      </c>
      <c r="F7" s="3">
        <v>34850</v>
      </c>
      <c r="G7">
        <v>-15</v>
      </c>
      <c r="H7" t="s">
        <v>22</v>
      </c>
      <c r="I7" t="s">
        <v>22</v>
      </c>
      <c r="K7" s="3">
        <v>34850</v>
      </c>
      <c r="L7">
        <v>83.927499999999995</v>
      </c>
      <c r="M7" t="s">
        <v>22</v>
      </c>
      <c r="N7" t="s">
        <v>22</v>
      </c>
      <c r="P7" s="3">
        <v>34850</v>
      </c>
      <c r="Q7">
        <v>-0.25590000000000002</v>
      </c>
      <c r="R7" t="s">
        <v>22</v>
      </c>
      <c r="S7" t="s">
        <v>22</v>
      </c>
      <c r="U7" s="3">
        <v>34850</v>
      </c>
      <c r="V7">
        <v>53</v>
      </c>
      <c r="W7" t="s">
        <v>22</v>
      </c>
      <c r="X7" t="s">
        <v>22</v>
      </c>
      <c r="Z7" s="3">
        <v>34850</v>
      </c>
      <c r="AA7">
        <v>102</v>
      </c>
      <c r="AB7" t="s">
        <v>22</v>
      </c>
      <c r="AC7" t="s">
        <v>22</v>
      </c>
      <c r="AE7" s="3">
        <v>34850</v>
      </c>
      <c r="AF7">
        <v>89.8</v>
      </c>
      <c r="AG7" t="s">
        <v>22</v>
      </c>
      <c r="AH7" t="s">
        <v>22</v>
      </c>
      <c r="AJ7" s="3">
        <v>38291</v>
      </c>
      <c r="AK7">
        <v>25.5</v>
      </c>
      <c r="AL7" t="s">
        <v>22</v>
      </c>
      <c r="AM7" t="s">
        <v>22</v>
      </c>
      <c r="AO7" s="3">
        <v>37225</v>
      </c>
      <c r="AP7">
        <v>-21.51</v>
      </c>
      <c r="AQ7" t="s">
        <v>22</v>
      </c>
      <c r="AR7" t="s">
        <v>22</v>
      </c>
      <c r="AT7" s="3">
        <v>37225</v>
      </c>
      <c r="AU7">
        <v>-9</v>
      </c>
      <c r="AV7" t="s">
        <v>22</v>
      </c>
      <c r="AW7" t="s">
        <v>22</v>
      </c>
      <c r="AY7" s="3">
        <v>34850</v>
      </c>
      <c r="AZ7">
        <v>0</v>
      </c>
      <c r="BA7" t="s">
        <v>22</v>
      </c>
      <c r="BB7" t="s">
        <v>22</v>
      </c>
      <c r="BD7" s="3">
        <v>39355</v>
      </c>
      <c r="BE7">
        <v>54.9</v>
      </c>
      <c r="BI7" s="3">
        <v>40237</v>
      </c>
      <c r="BJ7">
        <v>59.1</v>
      </c>
      <c r="BN7" s="3">
        <v>35764</v>
      </c>
      <c r="BO7">
        <v>58.5</v>
      </c>
      <c r="BP7" t="s">
        <v>22</v>
      </c>
      <c r="BQ7" t="s">
        <v>22</v>
      </c>
      <c r="BS7" s="3">
        <v>34850</v>
      </c>
      <c r="BT7">
        <v>46.7</v>
      </c>
      <c r="BU7" t="s">
        <v>22</v>
      </c>
      <c r="BV7" t="s">
        <v>22</v>
      </c>
      <c r="BX7" s="3">
        <v>34850</v>
      </c>
      <c r="BY7">
        <v>-8.5</v>
      </c>
      <c r="BZ7" t="s">
        <v>22</v>
      </c>
      <c r="CA7" t="s">
        <v>22</v>
      </c>
      <c r="CC7" s="3">
        <v>34850</v>
      </c>
      <c r="CD7">
        <v>-7</v>
      </c>
      <c r="CE7" t="s">
        <v>22</v>
      </c>
      <c r="CF7" t="s">
        <v>22</v>
      </c>
      <c r="CH7" s="3">
        <v>34850</v>
      </c>
      <c r="CI7">
        <v>99.6</v>
      </c>
      <c r="CJ7" t="s">
        <v>22</v>
      </c>
      <c r="CK7" t="s">
        <v>22</v>
      </c>
      <c r="CM7" s="3">
        <v>35155</v>
      </c>
      <c r="CN7">
        <v>2.7</v>
      </c>
      <c r="CO7" t="s">
        <v>22</v>
      </c>
      <c r="CP7" t="s">
        <v>22</v>
      </c>
      <c r="CR7" s="3">
        <v>36341</v>
      </c>
      <c r="CS7">
        <v>4.62</v>
      </c>
      <c r="CT7" t="s">
        <v>22</v>
      </c>
      <c r="CU7" t="s">
        <v>22</v>
      </c>
      <c r="CW7" s="3">
        <v>34850</v>
      </c>
      <c r="CX7">
        <v>1</v>
      </c>
      <c r="CY7" t="s">
        <v>22</v>
      </c>
      <c r="CZ7" t="s">
        <v>22</v>
      </c>
      <c r="DB7" s="3">
        <v>34850</v>
      </c>
      <c r="DC7">
        <v>3.7</v>
      </c>
      <c r="DD7" t="s">
        <v>22</v>
      </c>
      <c r="DE7" t="s">
        <v>22</v>
      </c>
      <c r="DG7" s="3">
        <v>34850</v>
      </c>
      <c r="DH7">
        <v>8.5</v>
      </c>
      <c r="DI7" t="s">
        <v>22</v>
      </c>
      <c r="DJ7" t="s">
        <v>22</v>
      </c>
      <c r="DL7" s="3">
        <v>37072</v>
      </c>
      <c r="DM7">
        <v>-3.35</v>
      </c>
      <c r="DN7" t="s">
        <v>22</v>
      </c>
      <c r="DO7" t="s">
        <v>22</v>
      </c>
      <c r="DQ7" s="3">
        <v>34850</v>
      </c>
      <c r="DR7">
        <v>0.9</v>
      </c>
      <c r="DS7" t="s">
        <v>22</v>
      </c>
      <c r="DT7" t="s">
        <v>22</v>
      </c>
      <c r="DV7" s="3">
        <v>34850</v>
      </c>
      <c r="DW7">
        <v>0.28000000000000003</v>
      </c>
      <c r="DX7" t="s">
        <v>22</v>
      </c>
      <c r="DY7" t="s">
        <v>22</v>
      </c>
      <c r="EA7" s="3">
        <v>34850</v>
      </c>
      <c r="EB7">
        <v>-0.1</v>
      </c>
      <c r="EC7" t="s">
        <v>22</v>
      </c>
      <c r="ED7" t="s">
        <v>22</v>
      </c>
      <c r="EF7" s="3">
        <v>34850</v>
      </c>
      <c r="EG7">
        <v>0.4</v>
      </c>
      <c r="EH7" t="s">
        <v>22</v>
      </c>
      <c r="EI7" t="s">
        <v>22</v>
      </c>
    </row>
    <row r="8" spans="1:139" x14ac:dyDescent="0.25">
      <c r="A8" s="5">
        <v>37072</v>
      </c>
      <c r="B8">
        <v>-171.9</v>
      </c>
      <c r="C8" t="s">
        <v>22</v>
      </c>
      <c r="D8" t="s">
        <v>22</v>
      </c>
      <c r="F8" s="3">
        <v>34880</v>
      </c>
      <c r="G8">
        <v>234</v>
      </c>
      <c r="H8" t="s">
        <v>22</v>
      </c>
      <c r="I8" t="s">
        <v>22</v>
      </c>
      <c r="K8" s="3">
        <v>34880</v>
      </c>
      <c r="L8">
        <v>83.913600000000002</v>
      </c>
      <c r="M8" t="s">
        <v>22</v>
      </c>
      <c r="N8" t="s">
        <v>22</v>
      </c>
      <c r="P8" s="3">
        <v>34880</v>
      </c>
      <c r="Q8">
        <v>0.29649999999999999</v>
      </c>
      <c r="R8" t="s">
        <v>22</v>
      </c>
      <c r="S8" t="s">
        <v>22</v>
      </c>
      <c r="U8" s="3">
        <v>34880</v>
      </c>
      <c r="V8">
        <v>47.2</v>
      </c>
      <c r="W8" t="s">
        <v>22</v>
      </c>
      <c r="X8" t="s">
        <v>22</v>
      </c>
      <c r="Z8" s="3">
        <v>34880</v>
      </c>
      <c r="AA8">
        <v>94.6</v>
      </c>
      <c r="AB8" t="s">
        <v>22</v>
      </c>
      <c r="AC8" t="s">
        <v>22</v>
      </c>
      <c r="AE8" s="3">
        <v>34880</v>
      </c>
      <c r="AF8">
        <v>92.7</v>
      </c>
      <c r="AG8" t="s">
        <v>22</v>
      </c>
      <c r="AH8" t="s">
        <v>22</v>
      </c>
      <c r="AJ8" s="3">
        <v>38321</v>
      </c>
      <c r="AK8">
        <v>42.7</v>
      </c>
      <c r="AL8" t="s">
        <v>22</v>
      </c>
      <c r="AM8" t="s">
        <v>22</v>
      </c>
      <c r="AO8" s="3">
        <v>37256</v>
      </c>
      <c r="AP8">
        <v>-9.7799999999999994</v>
      </c>
      <c r="AQ8" t="s">
        <v>22</v>
      </c>
      <c r="AR8" t="s">
        <v>22</v>
      </c>
      <c r="AT8" s="3">
        <v>37256</v>
      </c>
      <c r="AU8">
        <v>-7</v>
      </c>
      <c r="AV8" t="s">
        <v>22</v>
      </c>
      <c r="AW8" t="s">
        <v>22</v>
      </c>
      <c r="AY8" s="3">
        <v>34880</v>
      </c>
      <c r="AZ8">
        <v>0.1</v>
      </c>
      <c r="BA8" t="s">
        <v>22</v>
      </c>
      <c r="BB8" t="s">
        <v>22</v>
      </c>
      <c r="BD8" s="3">
        <v>39386</v>
      </c>
      <c r="BE8">
        <v>53.9</v>
      </c>
      <c r="BI8" s="3">
        <v>40268</v>
      </c>
      <c r="BJ8">
        <v>58.5</v>
      </c>
      <c r="BN8" s="3">
        <v>35795</v>
      </c>
      <c r="BO8">
        <v>55.5</v>
      </c>
      <c r="BP8" t="s">
        <v>22</v>
      </c>
      <c r="BQ8" t="s">
        <v>22</v>
      </c>
      <c r="BS8" s="3">
        <v>34880</v>
      </c>
      <c r="BT8">
        <v>45.9</v>
      </c>
      <c r="BU8" t="s">
        <v>22</v>
      </c>
      <c r="BV8" t="s">
        <v>22</v>
      </c>
      <c r="BX8" s="3">
        <v>34880</v>
      </c>
      <c r="BY8">
        <v>-20.7</v>
      </c>
      <c r="BZ8" t="s">
        <v>22</v>
      </c>
      <c r="CA8" t="s">
        <v>22</v>
      </c>
      <c r="CC8" s="3">
        <v>34880</v>
      </c>
      <c r="CD8">
        <v>-13</v>
      </c>
      <c r="CE8" t="s">
        <v>22</v>
      </c>
      <c r="CF8" t="s">
        <v>22</v>
      </c>
      <c r="CH8" s="3">
        <v>34880</v>
      </c>
      <c r="CI8">
        <v>99.6</v>
      </c>
      <c r="CJ8" t="s">
        <v>22</v>
      </c>
      <c r="CK8" t="s">
        <v>22</v>
      </c>
      <c r="CM8" s="3">
        <v>35246</v>
      </c>
      <c r="CN8">
        <v>7.2</v>
      </c>
      <c r="CO8" t="s">
        <v>22</v>
      </c>
      <c r="CP8" t="s">
        <v>22</v>
      </c>
      <c r="CR8" s="3">
        <v>36372</v>
      </c>
      <c r="CS8">
        <v>-3.31</v>
      </c>
      <c r="CT8" t="s">
        <v>22</v>
      </c>
      <c r="CU8" t="s">
        <v>22</v>
      </c>
      <c r="CW8" s="3">
        <v>34880</v>
      </c>
      <c r="CX8">
        <v>2.7</v>
      </c>
      <c r="CY8" t="s">
        <v>22</v>
      </c>
      <c r="CZ8" t="s">
        <v>22</v>
      </c>
      <c r="DB8" s="3">
        <v>34880</v>
      </c>
      <c r="DC8">
        <v>-2.5</v>
      </c>
      <c r="DD8" t="s">
        <v>22</v>
      </c>
      <c r="DE8" t="s">
        <v>22</v>
      </c>
      <c r="DG8" s="3">
        <v>34880</v>
      </c>
      <c r="DH8">
        <v>7.6</v>
      </c>
      <c r="DI8" t="s">
        <v>22</v>
      </c>
      <c r="DJ8" t="s">
        <v>22</v>
      </c>
      <c r="DL8" s="3">
        <v>37103</v>
      </c>
      <c r="DM8">
        <v>-0.2</v>
      </c>
      <c r="DN8" t="s">
        <v>22</v>
      </c>
      <c r="DO8" t="s">
        <v>22</v>
      </c>
      <c r="DQ8" s="3">
        <v>34880</v>
      </c>
      <c r="DR8">
        <v>-1.8</v>
      </c>
      <c r="DS8" t="s">
        <v>22</v>
      </c>
      <c r="DT8" t="s">
        <v>22</v>
      </c>
      <c r="DV8" s="3">
        <v>34880</v>
      </c>
      <c r="DW8">
        <v>0.35</v>
      </c>
      <c r="DX8" t="s">
        <v>22</v>
      </c>
      <c r="DY8" t="s">
        <v>22</v>
      </c>
      <c r="EA8" s="3">
        <v>34880</v>
      </c>
      <c r="EB8">
        <v>-0.4</v>
      </c>
      <c r="EC8" t="s">
        <v>22</v>
      </c>
      <c r="ED8" t="s">
        <v>22</v>
      </c>
      <c r="EF8" s="3">
        <v>34880</v>
      </c>
      <c r="EG8">
        <v>0.6</v>
      </c>
      <c r="EH8" t="s">
        <v>22</v>
      </c>
      <c r="EI8" t="s">
        <v>22</v>
      </c>
    </row>
    <row r="9" spans="1:139" x14ac:dyDescent="0.25">
      <c r="A9" s="5">
        <v>37103</v>
      </c>
      <c r="B9">
        <v>-167.9</v>
      </c>
      <c r="C9" t="s">
        <v>22</v>
      </c>
      <c r="D9" t="s">
        <v>22</v>
      </c>
      <c r="F9" s="3">
        <v>34911</v>
      </c>
      <c r="G9">
        <v>96</v>
      </c>
      <c r="H9" t="s">
        <v>22</v>
      </c>
      <c r="I9" t="s">
        <v>22</v>
      </c>
      <c r="K9" s="3">
        <v>34911</v>
      </c>
      <c r="L9">
        <v>83.277500000000003</v>
      </c>
      <c r="M9" t="s">
        <v>22</v>
      </c>
      <c r="N9" t="s">
        <v>22</v>
      </c>
      <c r="P9" s="3">
        <v>34911</v>
      </c>
      <c r="Q9">
        <v>-0.75860000000000005</v>
      </c>
      <c r="R9" t="s">
        <v>22</v>
      </c>
      <c r="S9" t="s">
        <v>22</v>
      </c>
      <c r="U9" s="3">
        <v>34911</v>
      </c>
      <c r="V9">
        <v>51</v>
      </c>
      <c r="W9" t="s">
        <v>22</v>
      </c>
      <c r="X9" t="s">
        <v>22</v>
      </c>
      <c r="Z9" s="3">
        <v>34911</v>
      </c>
      <c r="AA9">
        <v>101.44</v>
      </c>
      <c r="AB9" t="s">
        <v>22</v>
      </c>
      <c r="AC9" t="s">
        <v>22</v>
      </c>
      <c r="AE9" s="3">
        <v>34911</v>
      </c>
      <c r="AF9">
        <v>94.4</v>
      </c>
      <c r="AG9" t="s">
        <v>22</v>
      </c>
      <c r="AH9" t="s">
        <v>22</v>
      </c>
      <c r="AJ9" s="3">
        <v>38352</v>
      </c>
      <c r="AK9">
        <v>41.3</v>
      </c>
      <c r="AL9" t="s">
        <v>22</v>
      </c>
      <c r="AM9" t="s">
        <v>22</v>
      </c>
      <c r="AO9" s="3">
        <v>37287</v>
      </c>
      <c r="AP9">
        <v>1.43</v>
      </c>
      <c r="AQ9" t="s">
        <v>22</v>
      </c>
      <c r="AR9" t="s">
        <v>22</v>
      </c>
      <c r="AT9" s="3">
        <v>37287</v>
      </c>
      <c r="AU9">
        <v>2</v>
      </c>
      <c r="AV9" t="s">
        <v>22</v>
      </c>
      <c r="AW9" t="s">
        <v>22</v>
      </c>
      <c r="AY9" s="3">
        <v>34911</v>
      </c>
      <c r="AZ9">
        <v>-0.1</v>
      </c>
      <c r="BA9" t="s">
        <v>22</v>
      </c>
      <c r="BB9" t="s">
        <v>22</v>
      </c>
      <c r="BD9" s="3">
        <v>39416</v>
      </c>
      <c r="BE9">
        <v>54.5</v>
      </c>
      <c r="BI9" s="3">
        <v>40298</v>
      </c>
      <c r="BJ9">
        <v>58</v>
      </c>
      <c r="BN9" s="3">
        <v>35826</v>
      </c>
      <c r="BO9">
        <v>57</v>
      </c>
      <c r="BP9" t="s">
        <v>22</v>
      </c>
      <c r="BQ9" t="s">
        <v>22</v>
      </c>
      <c r="BS9" s="3">
        <v>34911</v>
      </c>
      <c r="BT9">
        <v>50.7</v>
      </c>
      <c r="BU9" t="s">
        <v>22</v>
      </c>
      <c r="BV9" t="s">
        <v>22</v>
      </c>
      <c r="BX9" s="3">
        <v>34911</v>
      </c>
      <c r="BY9">
        <v>-20.3</v>
      </c>
      <c r="BZ9" t="s">
        <v>22</v>
      </c>
      <c r="CA9" t="s">
        <v>22</v>
      </c>
      <c r="CC9" s="3">
        <v>34911</v>
      </c>
      <c r="CD9">
        <v>-10</v>
      </c>
      <c r="CE9" t="s">
        <v>22</v>
      </c>
      <c r="CF9" t="s">
        <v>22</v>
      </c>
      <c r="CH9" s="3">
        <v>34911</v>
      </c>
      <c r="CI9">
        <v>100.3</v>
      </c>
      <c r="CJ9" t="s">
        <v>22</v>
      </c>
      <c r="CK9" t="s">
        <v>22</v>
      </c>
      <c r="CM9" s="3">
        <v>35338</v>
      </c>
      <c r="CN9">
        <v>3.7</v>
      </c>
      <c r="CO9">
        <v>19961127</v>
      </c>
      <c r="CP9" t="s">
        <v>22</v>
      </c>
      <c r="CR9" s="3">
        <v>36403</v>
      </c>
      <c r="CS9">
        <v>-0.38</v>
      </c>
      <c r="CT9" t="s">
        <v>22</v>
      </c>
      <c r="CU9" t="s">
        <v>22</v>
      </c>
      <c r="CW9" s="3">
        <v>34911</v>
      </c>
      <c r="CX9">
        <v>3.8</v>
      </c>
      <c r="CY9" t="s">
        <v>22</v>
      </c>
      <c r="CZ9" t="s">
        <v>22</v>
      </c>
      <c r="DB9" s="3">
        <v>34911</v>
      </c>
      <c r="DC9">
        <v>14.1</v>
      </c>
      <c r="DD9" t="s">
        <v>22</v>
      </c>
      <c r="DE9" t="s">
        <v>22</v>
      </c>
      <c r="DG9" s="3">
        <v>34911</v>
      </c>
      <c r="DH9">
        <v>5.5</v>
      </c>
      <c r="DI9" t="s">
        <v>22</v>
      </c>
      <c r="DJ9" t="s">
        <v>22</v>
      </c>
      <c r="DL9" s="3">
        <v>37134</v>
      </c>
      <c r="DM9">
        <v>-0.31</v>
      </c>
      <c r="DN9" t="s">
        <v>22</v>
      </c>
      <c r="DO9" t="s">
        <v>22</v>
      </c>
      <c r="DQ9" s="3">
        <v>34911</v>
      </c>
      <c r="DR9">
        <v>-0.8</v>
      </c>
      <c r="DS9" t="s">
        <v>22</v>
      </c>
      <c r="DT9" t="s">
        <v>22</v>
      </c>
      <c r="DV9" s="3">
        <v>34911</v>
      </c>
      <c r="DW9">
        <v>-0.39</v>
      </c>
      <c r="DX9" t="s">
        <v>22</v>
      </c>
      <c r="DY9" t="s">
        <v>22</v>
      </c>
      <c r="EA9" s="3">
        <v>34911</v>
      </c>
      <c r="EB9">
        <v>-0.2</v>
      </c>
      <c r="EC9" t="s">
        <v>22</v>
      </c>
      <c r="ED9" t="s">
        <v>22</v>
      </c>
      <c r="EF9" s="3">
        <v>34911</v>
      </c>
      <c r="EG9">
        <v>1</v>
      </c>
      <c r="EH9" t="s">
        <v>22</v>
      </c>
      <c r="EI9" t="s">
        <v>22</v>
      </c>
    </row>
    <row r="10" spans="1:139" x14ac:dyDescent="0.25">
      <c r="A10" s="5">
        <v>37134</v>
      </c>
      <c r="B10">
        <v>-219.2</v>
      </c>
      <c r="C10" t="s">
        <v>22</v>
      </c>
      <c r="D10" t="s">
        <v>22</v>
      </c>
      <c r="F10" s="3">
        <v>34942</v>
      </c>
      <c r="G10">
        <v>253</v>
      </c>
      <c r="H10" t="s">
        <v>22</v>
      </c>
      <c r="I10" t="s">
        <v>22</v>
      </c>
      <c r="K10" s="3">
        <v>34942</v>
      </c>
      <c r="L10">
        <v>84.000900000000001</v>
      </c>
      <c r="M10" t="s">
        <v>22</v>
      </c>
      <c r="N10" t="s">
        <v>22</v>
      </c>
      <c r="P10" s="3">
        <v>34942</v>
      </c>
      <c r="Q10">
        <v>0.93089999999999995</v>
      </c>
      <c r="R10" t="s">
        <v>22</v>
      </c>
      <c r="S10" t="s">
        <v>22</v>
      </c>
      <c r="U10" s="3">
        <v>34942</v>
      </c>
      <c r="V10">
        <v>50.1</v>
      </c>
      <c r="W10" t="s">
        <v>22</v>
      </c>
      <c r="X10" t="s">
        <v>22</v>
      </c>
      <c r="Z10" s="3">
        <v>34942</v>
      </c>
      <c r="AA10">
        <v>102.38</v>
      </c>
      <c r="AB10" t="s">
        <v>22</v>
      </c>
      <c r="AC10" t="s">
        <v>22</v>
      </c>
      <c r="AE10" s="3">
        <v>34942</v>
      </c>
      <c r="AF10">
        <v>96.2</v>
      </c>
      <c r="AG10" t="s">
        <v>22</v>
      </c>
      <c r="AH10" t="s">
        <v>22</v>
      </c>
      <c r="AJ10" s="3">
        <v>38383</v>
      </c>
      <c r="AK10">
        <v>27.7</v>
      </c>
      <c r="AL10" t="s">
        <v>22</v>
      </c>
      <c r="AM10" t="s">
        <v>22</v>
      </c>
      <c r="AO10" s="3">
        <v>37315</v>
      </c>
      <c r="AP10">
        <v>13.3</v>
      </c>
      <c r="AQ10" t="s">
        <v>22</v>
      </c>
      <c r="AR10" t="s">
        <v>22</v>
      </c>
      <c r="AT10" s="3">
        <v>37315</v>
      </c>
      <c r="AU10">
        <v>-3</v>
      </c>
      <c r="AV10" t="s">
        <v>22</v>
      </c>
      <c r="AW10" t="s">
        <v>22</v>
      </c>
      <c r="AY10" s="3">
        <v>34942</v>
      </c>
      <c r="AZ10">
        <v>0.6</v>
      </c>
      <c r="BA10" t="s">
        <v>22</v>
      </c>
      <c r="BB10" t="s">
        <v>22</v>
      </c>
      <c r="BD10" s="3">
        <v>39447</v>
      </c>
      <c r="BE10">
        <v>53.6</v>
      </c>
      <c r="BI10" s="3">
        <v>40329</v>
      </c>
      <c r="BJ10">
        <v>57.8</v>
      </c>
      <c r="BN10" s="3">
        <v>35854</v>
      </c>
      <c r="BO10">
        <v>56.2</v>
      </c>
      <c r="BP10" t="s">
        <v>22</v>
      </c>
      <c r="BQ10" t="s">
        <v>22</v>
      </c>
      <c r="BS10" s="3">
        <v>34942</v>
      </c>
      <c r="BT10">
        <v>47.1</v>
      </c>
      <c r="BU10" t="s">
        <v>22</v>
      </c>
      <c r="BV10" t="s">
        <v>22</v>
      </c>
      <c r="BX10" s="3">
        <v>34942</v>
      </c>
      <c r="BY10">
        <v>1.2</v>
      </c>
      <c r="BZ10" t="s">
        <v>22</v>
      </c>
      <c r="CA10" t="s">
        <v>22</v>
      </c>
      <c r="CC10" s="3">
        <v>34942</v>
      </c>
      <c r="CD10">
        <v>-8</v>
      </c>
      <c r="CE10" t="s">
        <v>22</v>
      </c>
      <c r="CF10" t="s">
        <v>22</v>
      </c>
      <c r="CH10" s="3">
        <v>34942</v>
      </c>
      <c r="CI10">
        <v>100.3</v>
      </c>
      <c r="CJ10" t="s">
        <v>22</v>
      </c>
      <c r="CK10" t="s">
        <v>22</v>
      </c>
      <c r="CM10" s="3">
        <v>35430</v>
      </c>
      <c r="CN10">
        <v>4.3</v>
      </c>
      <c r="CO10">
        <v>19970326</v>
      </c>
      <c r="CP10">
        <v>3.8</v>
      </c>
      <c r="CR10" s="3">
        <v>36433</v>
      </c>
      <c r="CS10">
        <v>-2.1</v>
      </c>
      <c r="CT10" t="s">
        <v>22</v>
      </c>
      <c r="CU10" t="s">
        <v>22</v>
      </c>
      <c r="CW10" s="3">
        <v>34942</v>
      </c>
      <c r="CX10">
        <v>2.4</v>
      </c>
      <c r="CY10" t="s">
        <v>22</v>
      </c>
      <c r="CZ10" t="s">
        <v>22</v>
      </c>
      <c r="DB10" s="3">
        <v>34942</v>
      </c>
      <c r="DC10">
        <v>-3.1</v>
      </c>
      <c r="DD10" t="s">
        <v>22</v>
      </c>
      <c r="DE10" t="s">
        <v>22</v>
      </c>
      <c r="DG10" s="3">
        <v>34942</v>
      </c>
      <c r="DH10">
        <v>-8.4</v>
      </c>
      <c r="DI10" t="s">
        <v>22</v>
      </c>
      <c r="DJ10" t="s">
        <v>22</v>
      </c>
      <c r="DL10" s="3">
        <v>37164</v>
      </c>
      <c r="DM10">
        <v>-7.9</v>
      </c>
      <c r="DN10" t="s">
        <v>22</v>
      </c>
      <c r="DO10" t="s">
        <v>22</v>
      </c>
      <c r="DQ10" s="3">
        <v>34942</v>
      </c>
      <c r="DR10">
        <v>3.7</v>
      </c>
      <c r="DS10" t="s">
        <v>22</v>
      </c>
      <c r="DT10" t="s">
        <v>22</v>
      </c>
      <c r="DV10" s="3">
        <v>34942</v>
      </c>
      <c r="DW10">
        <v>1.25</v>
      </c>
      <c r="DX10" t="s">
        <v>22</v>
      </c>
      <c r="DY10" t="s">
        <v>22</v>
      </c>
      <c r="EA10" s="3">
        <v>34942</v>
      </c>
      <c r="EB10">
        <v>1.7</v>
      </c>
      <c r="EC10" t="s">
        <v>22</v>
      </c>
      <c r="ED10" t="s">
        <v>22</v>
      </c>
      <c r="EF10" s="3">
        <v>34942</v>
      </c>
      <c r="EG10">
        <v>0.1</v>
      </c>
      <c r="EH10" t="s">
        <v>22</v>
      </c>
      <c r="EI10" t="s">
        <v>22</v>
      </c>
    </row>
    <row r="11" spans="1:139" x14ac:dyDescent="0.25">
      <c r="A11" s="5">
        <v>37164</v>
      </c>
      <c r="B11">
        <v>-222.6</v>
      </c>
      <c r="C11" t="s">
        <v>22</v>
      </c>
      <c r="D11" t="s">
        <v>22</v>
      </c>
      <c r="F11" s="3">
        <v>34972</v>
      </c>
      <c r="G11">
        <v>244</v>
      </c>
      <c r="H11" t="s">
        <v>22</v>
      </c>
      <c r="I11" t="s">
        <v>22</v>
      </c>
      <c r="K11" s="3">
        <v>34972</v>
      </c>
      <c r="L11">
        <v>84.005399999999995</v>
      </c>
      <c r="M11" t="s">
        <v>22</v>
      </c>
      <c r="N11" t="s">
        <v>22</v>
      </c>
      <c r="P11" s="3">
        <v>34972</v>
      </c>
      <c r="Q11">
        <v>0.22839999999999999</v>
      </c>
      <c r="R11" t="s">
        <v>22</v>
      </c>
      <c r="S11" t="s">
        <v>22</v>
      </c>
      <c r="U11" s="3">
        <v>34972</v>
      </c>
      <c r="V11">
        <v>47.8</v>
      </c>
      <c r="W11" t="s">
        <v>22</v>
      </c>
      <c r="X11" t="s">
        <v>22</v>
      </c>
      <c r="Z11" s="3">
        <v>34972</v>
      </c>
      <c r="AA11">
        <v>97.28</v>
      </c>
      <c r="AB11" t="s">
        <v>22</v>
      </c>
      <c r="AC11" t="s">
        <v>22</v>
      </c>
      <c r="AE11" s="3">
        <v>34972</v>
      </c>
      <c r="AF11">
        <v>88.9</v>
      </c>
      <c r="AG11" t="s">
        <v>22</v>
      </c>
      <c r="AH11" t="s">
        <v>22</v>
      </c>
      <c r="AJ11" s="3">
        <v>38411</v>
      </c>
      <c r="AK11">
        <v>29</v>
      </c>
      <c r="AL11" t="s">
        <v>22</v>
      </c>
      <c r="AM11" t="s">
        <v>22</v>
      </c>
      <c r="AO11" s="3">
        <v>37346</v>
      </c>
      <c r="AP11">
        <v>13.82</v>
      </c>
      <c r="AQ11" t="s">
        <v>22</v>
      </c>
      <c r="AR11" t="s">
        <v>22</v>
      </c>
      <c r="AT11" s="3">
        <v>37346</v>
      </c>
      <c r="AU11">
        <v>6</v>
      </c>
      <c r="AV11" t="s">
        <v>22</v>
      </c>
      <c r="AW11" t="s">
        <v>22</v>
      </c>
      <c r="AY11" s="3">
        <v>34972</v>
      </c>
      <c r="AZ11">
        <v>0.3</v>
      </c>
      <c r="BA11" t="s">
        <v>22</v>
      </c>
      <c r="BB11" t="s">
        <v>22</v>
      </c>
      <c r="BD11" s="3">
        <v>39478</v>
      </c>
      <c r="BE11">
        <v>55.3</v>
      </c>
      <c r="BI11" s="3">
        <v>40359</v>
      </c>
      <c r="BJ11">
        <v>56.9</v>
      </c>
      <c r="BN11" s="3">
        <v>35885</v>
      </c>
      <c r="BO11">
        <v>54.7</v>
      </c>
      <c r="BP11" t="s">
        <v>22</v>
      </c>
      <c r="BQ11" t="s">
        <v>22</v>
      </c>
      <c r="BS11" s="3">
        <v>34972</v>
      </c>
      <c r="BT11">
        <v>48.1</v>
      </c>
      <c r="BU11" t="s">
        <v>22</v>
      </c>
      <c r="BV11" t="s">
        <v>22</v>
      </c>
      <c r="BX11" s="3">
        <v>34972</v>
      </c>
      <c r="BY11">
        <v>26.2</v>
      </c>
      <c r="BZ11" t="s">
        <v>22</v>
      </c>
      <c r="CA11" t="s">
        <v>22</v>
      </c>
      <c r="CC11" s="3">
        <v>34972</v>
      </c>
      <c r="CD11">
        <v>-2</v>
      </c>
      <c r="CE11" t="s">
        <v>22</v>
      </c>
      <c r="CF11" t="s">
        <v>22</v>
      </c>
      <c r="CH11" s="3">
        <v>34972</v>
      </c>
      <c r="CI11">
        <v>101.6</v>
      </c>
      <c r="CJ11" t="s">
        <v>22</v>
      </c>
      <c r="CK11" t="s">
        <v>22</v>
      </c>
      <c r="CM11" s="3">
        <v>35520</v>
      </c>
      <c r="CN11">
        <v>3.1</v>
      </c>
      <c r="CO11">
        <v>19970625</v>
      </c>
      <c r="CP11">
        <v>5.9</v>
      </c>
      <c r="CR11" s="3">
        <v>36464</v>
      </c>
      <c r="CS11">
        <v>-0.2</v>
      </c>
      <c r="CT11" t="s">
        <v>22</v>
      </c>
      <c r="CU11" t="s">
        <v>22</v>
      </c>
      <c r="CW11" s="3">
        <v>34972</v>
      </c>
      <c r="CX11">
        <v>2.5</v>
      </c>
      <c r="CY11" t="s">
        <v>22</v>
      </c>
      <c r="CZ11" t="s">
        <v>22</v>
      </c>
      <c r="DB11" s="3">
        <v>34972</v>
      </c>
      <c r="DC11">
        <v>-3.3</v>
      </c>
      <c r="DD11" t="s">
        <v>22</v>
      </c>
      <c r="DE11" t="s">
        <v>22</v>
      </c>
      <c r="DG11" s="3">
        <v>34972</v>
      </c>
      <c r="DH11">
        <v>-3.3</v>
      </c>
      <c r="DI11" t="s">
        <v>22</v>
      </c>
      <c r="DJ11" t="s">
        <v>22</v>
      </c>
      <c r="DL11" s="3">
        <v>37195</v>
      </c>
      <c r="DM11">
        <v>9.1300000000000008</v>
      </c>
      <c r="DN11" t="s">
        <v>22</v>
      </c>
      <c r="DO11" t="s">
        <v>22</v>
      </c>
      <c r="DQ11" s="3">
        <v>34972</v>
      </c>
      <c r="DR11">
        <v>3.8</v>
      </c>
      <c r="DS11" t="s">
        <v>22</v>
      </c>
      <c r="DT11" t="s">
        <v>22</v>
      </c>
      <c r="DV11" s="3">
        <v>34972</v>
      </c>
      <c r="DW11">
        <v>0.4</v>
      </c>
      <c r="DX11" t="s">
        <v>22</v>
      </c>
      <c r="DY11" t="s">
        <v>22</v>
      </c>
      <c r="EA11" s="3">
        <v>34972</v>
      </c>
      <c r="EB11">
        <v>2.6</v>
      </c>
      <c r="EC11" t="s">
        <v>22</v>
      </c>
      <c r="ED11" t="s">
        <v>22</v>
      </c>
      <c r="EF11" s="3">
        <v>34972</v>
      </c>
      <c r="EG11">
        <v>0.5</v>
      </c>
      <c r="EH11" t="s">
        <v>22</v>
      </c>
      <c r="EI11" t="s">
        <v>22</v>
      </c>
    </row>
    <row r="12" spans="1:139" x14ac:dyDescent="0.25">
      <c r="A12" s="5">
        <v>37195</v>
      </c>
      <c r="B12">
        <v>-413.7</v>
      </c>
      <c r="C12" t="s">
        <v>22</v>
      </c>
      <c r="D12" t="s">
        <v>22</v>
      </c>
      <c r="F12" s="3">
        <v>35003</v>
      </c>
      <c r="G12">
        <v>153</v>
      </c>
      <c r="H12" t="s">
        <v>22</v>
      </c>
      <c r="I12" t="s">
        <v>22</v>
      </c>
      <c r="K12" s="3">
        <v>35003</v>
      </c>
      <c r="L12">
        <v>83.578199999999995</v>
      </c>
      <c r="M12" t="s">
        <v>22</v>
      </c>
      <c r="N12" t="s">
        <v>22</v>
      </c>
      <c r="P12" s="3">
        <v>35003</v>
      </c>
      <c r="Q12">
        <v>-0.34660000000000002</v>
      </c>
      <c r="R12" t="s">
        <v>22</v>
      </c>
      <c r="S12" t="s">
        <v>22</v>
      </c>
      <c r="U12" s="3">
        <v>35003</v>
      </c>
      <c r="V12">
        <v>54.5</v>
      </c>
      <c r="W12" t="s">
        <v>22</v>
      </c>
      <c r="X12" t="s">
        <v>22</v>
      </c>
      <c r="Z12" s="3">
        <v>35003</v>
      </c>
      <c r="AA12">
        <v>96.31</v>
      </c>
      <c r="AB12" t="s">
        <v>22</v>
      </c>
      <c r="AC12" t="s">
        <v>22</v>
      </c>
      <c r="AE12" s="3">
        <v>35003</v>
      </c>
      <c r="AF12">
        <v>90.2</v>
      </c>
      <c r="AG12" t="s">
        <v>22</v>
      </c>
      <c r="AH12" t="s">
        <v>22</v>
      </c>
      <c r="AJ12" s="3">
        <v>38442</v>
      </c>
      <c r="AK12">
        <v>30</v>
      </c>
      <c r="AL12" t="s">
        <v>22</v>
      </c>
      <c r="AM12" t="s">
        <v>22</v>
      </c>
      <c r="AO12" s="3">
        <v>37376</v>
      </c>
      <c r="AP12">
        <v>20.18</v>
      </c>
      <c r="AQ12" t="s">
        <v>22</v>
      </c>
      <c r="AR12" t="s">
        <v>22</v>
      </c>
      <c r="AT12" s="3">
        <v>37376</v>
      </c>
      <c r="AU12">
        <v>1</v>
      </c>
      <c r="AV12" t="s">
        <v>22</v>
      </c>
      <c r="AW12" t="s">
        <v>22</v>
      </c>
      <c r="AY12" s="3">
        <v>35003</v>
      </c>
      <c r="AZ12">
        <v>-0.2</v>
      </c>
      <c r="BA12" t="s">
        <v>22</v>
      </c>
      <c r="BB12" t="s">
        <v>22</v>
      </c>
      <c r="BD12" s="3">
        <v>39507</v>
      </c>
      <c r="BE12">
        <v>55.5</v>
      </c>
      <c r="BI12" s="3">
        <v>40390</v>
      </c>
      <c r="BJ12">
        <v>57.3</v>
      </c>
      <c r="BN12" s="3">
        <v>35915</v>
      </c>
      <c r="BO12">
        <v>54.9</v>
      </c>
      <c r="BP12" t="s">
        <v>22</v>
      </c>
      <c r="BQ12" t="s">
        <v>22</v>
      </c>
      <c r="BS12" s="3">
        <v>35003</v>
      </c>
      <c r="BT12">
        <v>46.7</v>
      </c>
      <c r="BU12" t="s">
        <v>22</v>
      </c>
      <c r="BV12" t="s">
        <v>22</v>
      </c>
      <c r="BX12" s="3">
        <v>35003</v>
      </c>
      <c r="BY12">
        <v>21.7</v>
      </c>
      <c r="BZ12" t="s">
        <v>22</v>
      </c>
      <c r="CA12" t="s">
        <v>22</v>
      </c>
      <c r="CC12" s="3">
        <v>35003</v>
      </c>
      <c r="CD12">
        <v>-3</v>
      </c>
      <c r="CE12" t="s">
        <v>22</v>
      </c>
      <c r="CF12" t="s">
        <v>22</v>
      </c>
      <c r="CH12" s="3">
        <v>35003</v>
      </c>
      <c r="CI12">
        <v>101.3</v>
      </c>
      <c r="CJ12" t="s">
        <v>22</v>
      </c>
      <c r="CK12" t="s">
        <v>22</v>
      </c>
      <c r="CM12" s="3">
        <v>35611</v>
      </c>
      <c r="CN12">
        <v>6.2</v>
      </c>
      <c r="CO12">
        <v>19970924</v>
      </c>
      <c r="CP12">
        <v>3.3</v>
      </c>
      <c r="CR12" s="3">
        <v>36494</v>
      </c>
      <c r="CS12">
        <v>-0.39</v>
      </c>
      <c r="CT12" t="s">
        <v>22</v>
      </c>
      <c r="CU12" t="s">
        <v>22</v>
      </c>
      <c r="CW12" s="3">
        <v>35003</v>
      </c>
      <c r="CX12">
        <v>-1.5</v>
      </c>
      <c r="CY12" t="s">
        <v>22</v>
      </c>
      <c r="CZ12" t="s">
        <v>22</v>
      </c>
      <c r="DB12" s="3">
        <v>35003</v>
      </c>
      <c r="DC12">
        <v>0</v>
      </c>
      <c r="DD12" t="s">
        <v>22</v>
      </c>
      <c r="DE12" t="s">
        <v>22</v>
      </c>
      <c r="DG12" s="3">
        <v>35003</v>
      </c>
      <c r="DH12">
        <v>2.7</v>
      </c>
      <c r="DI12" t="s">
        <v>22</v>
      </c>
      <c r="DJ12" t="s">
        <v>22</v>
      </c>
      <c r="DL12" s="3">
        <v>37225</v>
      </c>
      <c r="DM12">
        <v>4.49</v>
      </c>
      <c r="DN12" t="s">
        <v>22</v>
      </c>
      <c r="DO12" t="s">
        <v>22</v>
      </c>
      <c r="DQ12" s="3">
        <v>35003</v>
      </c>
      <c r="DR12">
        <v>-2.9</v>
      </c>
      <c r="DS12" t="s">
        <v>22</v>
      </c>
      <c r="DT12" t="s">
        <v>22</v>
      </c>
      <c r="DV12" s="3">
        <v>35003</v>
      </c>
      <c r="DW12">
        <v>-0.1</v>
      </c>
      <c r="DX12" t="s">
        <v>22</v>
      </c>
      <c r="DY12" t="s">
        <v>22</v>
      </c>
      <c r="EA12" s="3">
        <v>35003</v>
      </c>
      <c r="EB12">
        <v>-2</v>
      </c>
      <c r="EC12" t="s">
        <v>22</v>
      </c>
      <c r="ED12" t="s">
        <v>22</v>
      </c>
      <c r="EF12" s="3">
        <v>35003</v>
      </c>
      <c r="EG12">
        <v>0.4</v>
      </c>
      <c r="EH12" t="s">
        <v>22</v>
      </c>
      <c r="EI12" t="s">
        <v>22</v>
      </c>
    </row>
    <row r="13" spans="1:139" x14ac:dyDescent="0.25">
      <c r="A13" s="5">
        <v>37225</v>
      </c>
      <c r="B13">
        <v>-387</v>
      </c>
      <c r="C13" t="s">
        <v>22</v>
      </c>
      <c r="D13" t="s">
        <v>22</v>
      </c>
      <c r="F13" s="3">
        <v>35033</v>
      </c>
      <c r="G13">
        <v>149</v>
      </c>
      <c r="H13" t="s">
        <v>22</v>
      </c>
      <c r="I13" t="s">
        <v>22</v>
      </c>
      <c r="K13" s="3">
        <v>35033</v>
      </c>
      <c r="L13">
        <v>83.432900000000004</v>
      </c>
      <c r="M13" t="s">
        <v>22</v>
      </c>
      <c r="N13" t="s">
        <v>22</v>
      </c>
      <c r="P13" s="3">
        <v>35033</v>
      </c>
      <c r="Q13">
        <v>-8.3199999999999996E-2</v>
      </c>
      <c r="R13" t="s">
        <v>22</v>
      </c>
      <c r="S13" t="s">
        <v>22</v>
      </c>
      <c r="U13" s="3">
        <v>35033</v>
      </c>
      <c r="V13">
        <v>48.6</v>
      </c>
      <c r="W13" t="s">
        <v>22</v>
      </c>
      <c r="X13" t="s">
        <v>22</v>
      </c>
      <c r="Z13" s="3">
        <v>35033</v>
      </c>
      <c r="AA13">
        <v>101.61</v>
      </c>
      <c r="AB13" t="s">
        <v>22</v>
      </c>
      <c r="AC13" t="s">
        <v>22</v>
      </c>
      <c r="AE13" s="3">
        <v>35033</v>
      </c>
      <c r="AF13">
        <v>88.2</v>
      </c>
      <c r="AG13" t="s">
        <v>22</v>
      </c>
      <c r="AH13" t="s">
        <v>22</v>
      </c>
      <c r="AJ13" s="3">
        <v>38472</v>
      </c>
      <c r="AK13">
        <v>7.6</v>
      </c>
      <c r="AL13" t="s">
        <v>22</v>
      </c>
      <c r="AM13" t="s">
        <v>22</v>
      </c>
      <c r="AO13" s="3">
        <v>37407</v>
      </c>
      <c r="AP13">
        <v>12.92</v>
      </c>
      <c r="AQ13" t="s">
        <v>22</v>
      </c>
      <c r="AR13" t="s">
        <v>22</v>
      </c>
      <c r="AT13" s="3">
        <v>37407</v>
      </c>
      <c r="AU13">
        <v>7</v>
      </c>
      <c r="AV13" t="s">
        <v>22</v>
      </c>
      <c r="AW13" t="s">
        <v>22</v>
      </c>
      <c r="AY13" s="3">
        <v>35033</v>
      </c>
      <c r="AZ13">
        <v>0</v>
      </c>
      <c r="BA13" t="s">
        <v>22</v>
      </c>
      <c r="BB13" t="s">
        <v>22</v>
      </c>
      <c r="BD13" s="3">
        <v>39538</v>
      </c>
      <c r="BE13">
        <v>52.9</v>
      </c>
      <c r="BI13" s="3">
        <v>40421</v>
      </c>
      <c r="BJ13">
        <v>57</v>
      </c>
      <c r="BN13" s="3">
        <v>35946</v>
      </c>
      <c r="BO13">
        <v>56.2</v>
      </c>
      <c r="BP13" t="s">
        <v>22</v>
      </c>
      <c r="BQ13" t="s">
        <v>22</v>
      </c>
      <c r="BS13" s="3">
        <v>35033</v>
      </c>
      <c r="BT13">
        <v>45.9</v>
      </c>
      <c r="BU13" t="s">
        <v>22</v>
      </c>
      <c r="BV13" t="s">
        <v>22</v>
      </c>
      <c r="BX13" s="3">
        <v>35033</v>
      </c>
      <c r="BY13">
        <v>5.5</v>
      </c>
      <c r="BZ13" t="s">
        <v>22</v>
      </c>
      <c r="CA13" t="s">
        <v>22</v>
      </c>
      <c r="CC13" s="3">
        <v>35033</v>
      </c>
      <c r="CD13">
        <v>-9</v>
      </c>
      <c r="CE13" t="s">
        <v>22</v>
      </c>
      <c r="CF13" t="s">
        <v>22</v>
      </c>
      <c r="CH13" s="3">
        <v>35033</v>
      </c>
      <c r="CI13">
        <v>101.8</v>
      </c>
      <c r="CJ13" t="s">
        <v>22</v>
      </c>
      <c r="CK13" t="s">
        <v>22</v>
      </c>
      <c r="CM13" s="3">
        <v>35703</v>
      </c>
      <c r="CN13">
        <v>5.2</v>
      </c>
      <c r="CO13">
        <v>19971223</v>
      </c>
      <c r="CP13">
        <v>3.1</v>
      </c>
      <c r="CR13" s="3">
        <v>36525</v>
      </c>
      <c r="CS13">
        <v>-0.2</v>
      </c>
      <c r="CT13" t="s">
        <v>22</v>
      </c>
      <c r="CU13" t="s">
        <v>22</v>
      </c>
      <c r="CW13" s="3">
        <v>35033</v>
      </c>
      <c r="CX13">
        <v>2.1</v>
      </c>
      <c r="CY13" t="s">
        <v>22</v>
      </c>
      <c r="CZ13" t="s">
        <v>22</v>
      </c>
      <c r="DB13" s="3">
        <v>35033</v>
      </c>
      <c r="DC13">
        <v>6.1</v>
      </c>
      <c r="DD13" t="s">
        <v>22</v>
      </c>
      <c r="DE13" t="s">
        <v>22</v>
      </c>
      <c r="DG13" s="3">
        <v>35033</v>
      </c>
      <c r="DH13">
        <v>-4.5999999999999996</v>
      </c>
      <c r="DI13" t="s">
        <v>22</v>
      </c>
      <c r="DJ13" t="s">
        <v>22</v>
      </c>
      <c r="DL13" s="3">
        <v>37256</v>
      </c>
      <c r="DM13">
        <v>6.05</v>
      </c>
      <c r="DN13" t="s">
        <v>22</v>
      </c>
      <c r="DO13" t="s">
        <v>22</v>
      </c>
      <c r="DQ13" s="3">
        <v>35033</v>
      </c>
      <c r="DR13">
        <v>0.4</v>
      </c>
      <c r="DS13" t="s">
        <v>22</v>
      </c>
      <c r="DT13" t="s">
        <v>22</v>
      </c>
      <c r="DV13" s="3">
        <v>35033</v>
      </c>
      <c r="DW13">
        <v>0.25</v>
      </c>
      <c r="DX13" t="s">
        <v>22</v>
      </c>
      <c r="DY13" t="s">
        <v>22</v>
      </c>
      <c r="EA13" s="3">
        <v>35033</v>
      </c>
      <c r="EB13">
        <v>0</v>
      </c>
      <c r="EC13" t="s">
        <v>22</v>
      </c>
      <c r="ED13" t="s">
        <v>22</v>
      </c>
      <c r="EF13" s="3">
        <v>35033</v>
      </c>
      <c r="EG13">
        <v>0.1</v>
      </c>
      <c r="EH13" t="s">
        <v>22</v>
      </c>
      <c r="EI13" t="s">
        <v>22</v>
      </c>
    </row>
    <row r="14" spans="1:139" x14ac:dyDescent="0.25">
      <c r="A14" s="5">
        <v>37256</v>
      </c>
      <c r="B14">
        <v>-258.60000000000002</v>
      </c>
      <c r="C14" t="s">
        <v>22</v>
      </c>
      <c r="D14" t="s">
        <v>22</v>
      </c>
      <c r="F14" s="3">
        <v>35064</v>
      </c>
      <c r="G14">
        <v>133</v>
      </c>
      <c r="H14" t="s">
        <v>22</v>
      </c>
      <c r="I14" t="s">
        <v>22</v>
      </c>
      <c r="K14" s="3">
        <v>35064</v>
      </c>
      <c r="L14">
        <v>83.403700000000001</v>
      </c>
      <c r="M14" t="s">
        <v>22</v>
      </c>
      <c r="N14" t="s">
        <v>22</v>
      </c>
      <c r="P14" s="3">
        <v>35064</v>
      </c>
      <c r="Q14">
        <v>4.3400000000000001E-2</v>
      </c>
      <c r="R14" t="s">
        <v>22</v>
      </c>
      <c r="S14" t="s">
        <v>22</v>
      </c>
      <c r="U14" s="3">
        <v>35064</v>
      </c>
      <c r="V14">
        <v>55.6</v>
      </c>
      <c r="W14" t="s">
        <v>22</v>
      </c>
      <c r="X14" t="s">
        <v>22</v>
      </c>
      <c r="Z14" s="3">
        <v>35064</v>
      </c>
      <c r="AA14">
        <v>99.17</v>
      </c>
      <c r="AB14" t="s">
        <v>22</v>
      </c>
      <c r="AC14" t="s">
        <v>22</v>
      </c>
      <c r="AE14" s="3">
        <v>35064</v>
      </c>
      <c r="AF14">
        <v>91</v>
      </c>
      <c r="AG14" t="s">
        <v>22</v>
      </c>
      <c r="AH14" t="s">
        <v>22</v>
      </c>
      <c r="AJ14" s="3">
        <v>38503</v>
      </c>
      <c r="AK14">
        <v>24.4</v>
      </c>
      <c r="AL14" t="s">
        <v>22</v>
      </c>
      <c r="AM14" t="s">
        <v>22</v>
      </c>
      <c r="AO14" s="3">
        <v>37437</v>
      </c>
      <c r="AP14">
        <v>8.91</v>
      </c>
      <c r="AQ14" t="s">
        <v>22</v>
      </c>
      <c r="AR14" t="s">
        <v>22</v>
      </c>
      <c r="AT14" s="3">
        <v>37437</v>
      </c>
      <c r="AU14">
        <v>3</v>
      </c>
      <c r="AV14" t="s">
        <v>22</v>
      </c>
      <c r="AW14" t="s">
        <v>22</v>
      </c>
      <c r="AY14" s="3">
        <v>35064</v>
      </c>
      <c r="AZ14">
        <v>0.2</v>
      </c>
      <c r="BA14" t="s">
        <v>22</v>
      </c>
      <c r="BB14" t="s">
        <v>22</v>
      </c>
      <c r="BD14" s="3">
        <v>39568</v>
      </c>
      <c r="BE14">
        <v>52.3</v>
      </c>
      <c r="BI14" s="3">
        <v>40451</v>
      </c>
      <c r="BJ14">
        <v>56.1</v>
      </c>
      <c r="BN14" s="3">
        <v>35976</v>
      </c>
      <c r="BO14">
        <v>55.1</v>
      </c>
      <c r="BP14" t="s">
        <v>22</v>
      </c>
      <c r="BQ14" t="s">
        <v>22</v>
      </c>
      <c r="BS14" s="3">
        <v>35064</v>
      </c>
      <c r="BT14">
        <v>46.2</v>
      </c>
      <c r="BU14" t="s">
        <v>22</v>
      </c>
      <c r="BV14" t="s">
        <v>22</v>
      </c>
      <c r="BX14" s="3">
        <v>35064</v>
      </c>
      <c r="BY14">
        <v>19.600000000000001</v>
      </c>
      <c r="BZ14" t="s">
        <v>22</v>
      </c>
      <c r="CA14" t="s">
        <v>22</v>
      </c>
      <c r="CC14" s="3">
        <v>35064</v>
      </c>
      <c r="CD14">
        <v>-8</v>
      </c>
      <c r="CE14" t="s">
        <v>22</v>
      </c>
      <c r="CF14" t="s">
        <v>22</v>
      </c>
      <c r="CH14" s="3">
        <v>35064</v>
      </c>
      <c r="CI14">
        <v>101.1</v>
      </c>
      <c r="CJ14" t="s">
        <v>22</v>
      </c>
      <c r="CK14" t="s">
        <v>22</v>
      </c>
      <c r="CM14" s="3">
        <v>35795</v>
      </c>
      <c r="CN14">
        <v>3.1</v>
      </c>
      <c r="CO14">
        <v>19980326</v>
      </c>
      <c r="CP14">
        <v>3.7</v>
      </c>
      <c r="CR14" s="3">
        <v>36556</v>
      </c>
      <c r="CS14">
        <v>2.95</v>
      </c>
      <c r="CT14" t="s">
        <v>22</v>
      </c>
      <c r="CU14" t="s">
        <v>22</v>
      </c>
      <c r="CW14" s="3">
        <v>35064</v>
      </c>
      <c r="CX14">
        <v>0.8</v>
      </c>
      <c r="CY14" t="s">
        <v>22</v>
      </c>
      <c r="CZ14" t="s">
        <v>22</v>
      </c>
      <c r="DB14" s="3">
        <v>35064</v>
      </c>
      <c r="DC14">
        <v>-1.4</v>
      </c>
      <c r="DD14" t="s">
        <v>22</v>
      </c>
      <c r="DE14" t="s">
        <v>22</v>
      </c>
      <c r="DG14" s="3">
        <v>35064</v>
      </c>
      <c r="DH14">
        <v>6.8</v>
      </c>
      <c r="DI14" t="s">
        <v>22</v>
      </c>
      <c r="DJ14" t="s">
        <v>22</v>
      </c>
      <c r="DL14" s="3">
        <v>37287</v>
      </c>
      <c r="DM14">
        <v>-2.12</v>
      </c>
      <c r="DN14" t="s">
        <v>22</v>
      </c>
      <c r="DO14" t="s">
        <v>22</v>
      </c>
      <c r="DQ14" s="3">
        <v>35064</v>
      </c>
      <c r="DR14">
        <v>4.5999999999999996</v>
      </c>
      <c r="DS14" t="s">
        <v>22</v>
      </c>
      <c r="DT14" t="s">
        <v>22</v>
      </c>
      <c r="DV14" s="3">
        <v>35064</v>
      </c>
      <c r="DW14">
        <v>0.4</v>
      </c>
      <c r="DX14" t="s">
        <v>22</v>
      </c>
      <c r="DY14" t="s">
        <v>22</v>
      </c>
      <c r="EA14" s="3">
        <v>35064</v>
      </c>
      <c r="EB14">
        <v>3.5</v>
      </c>
      <c r="EC14" t="s">
        <v>22</v>
      </c>
      <c r="ED14" t="s">
        <v>22</v>
      </c>
      <c r="EF14" s="3">
        <v>35064</v>
      </c>
      <c r="EG14">
        <v>0.1</v>
      </c>
      <c r="EH14" t="s">
        <v>22</v>
      </c>
      <c r="EI14" t="s">
        <v>22</v>
      </c>
    </row>
    <row r="15" spans="1:139" x14ac:dyDescent="0.25">
      <c r="A15" s="5">
        <v>37287</v>
      </c>
      <c r="B15">
        <v>-134.4</v>
      </c>
      <c r="C15" t="s">
        <v>22</v>
      </c>
      <c r="D15" t="s">
        <v>22</v>
      </c>
      <c r="F15" s="3">
        <v>35095</v>
      </c>
      <c r="G15">
        <v>-19</v>
      </c>
      <c r="H15" t="s">
        <v>22</v>
      </c>
      <c r="I15" t="s">
        <v>22</v>
      </c>
      <c r="K15" s="3">
        <v>35095</v>
      </c>
      <c r="L15">
        <v>82.490799999999993</v>
      </c>
      <c r="M15" t="s">
        <v>22</v>
      </c>
      <c r="N15" t="s">
        <v>22</v>
      </c>
      <c r="P15" s="3">
        <v>35095</v>
      </c>
      <c r="Q15">
        <v>-1.2605999999999999</v>
      </c>
      <c r="R15" t="s">
        <v>22</v>
      </c>
      <c r="S15" t="s">
        <v>22</v>
      </c>
      <c r="U15" s="3">
        <v>35095</v>
      </c>
      <c r="V15">
        <v>50.5</v>
      </c>
      <c r="W15" t="s">
        <v>22</v>
      </c>
      <c r="X15" t="s">
        <v>22</v>
      </c>
      <c r="Z15" s="3">
        <v>35095</v>
      </c>
      <c r="AA15">
        <v>88.41</v>
      </c>
      <c r="AB15" t="s">
        <v>22</v>
      </c>
      <c r="AC15" t="s">
        <v>22</v>
      </c>
      <c r="AE15" s="3">
        <v>35095</v>
      </c>
      <c r="AF15">
        <v>89.3</v>
      </c>
      <c r="AG15" t="s">
        <v>22</v>
      </c>
      <c r="AH15" t="s">
        <v>22</v>
      </c>
      <c r="AJ15" s="3">
        <v>38533</v>
      </c>
      <c r="AK15">
        <v>12.9</v>
      </c>
      <c r="AL15" t="s">
        <v>22</v>
      </c>
      <c r="AM15" t="s">
        <v>22</v>
      </c>
      <c r="AO15" s="3">
        <v>37468</v>
      </c>
      <c r="AP15">
        <v>-1.87</v>
      </c>
      <c r="AQ15" t="s">
        <v>22</v>
      </c>
      <c r="AR15" t="s">
        <v>22</v>
      </c>
      <c r="AT15" s="3">
        <v>37468</v>
      </c>
      <c r="AU15">
        <v>4</v>
      </c>
      <c r="AV15" t="s">
        <v>22</v>
      </c>
      <c r="AW15" t="s">
        <v>22</v>
      </c>
      <c r="AY15" s="3">
        <v>35095</v>
      </c>
      <c r="AZ15">
        <v>-1.9</v>
      </c>
      <c r="BA15" t="s">
        <v>22</v>
      </c>
      <c r="BB15" t="s">
        <v>22</v>
      </c>
      <c r="BD15" s="3">
        <v>39599</v>
      </c>
      <c r="BE15">
        <v>49.9</v>
      </c>
      <c r="BI15" s="3">
        <v>40482</v>
      </c>
      <c r="BJ15">
        <v>53.9</v>
      </c>
      <c r="BN15" s="3">
        <v>36007</v>
      </c>
      <c r="BO15">
        <v>55.8</v>
      </c>
      <c r="BP15" t="s">
        <v>22</v>
      </c>
      <c r="BQ15" t="s">
        <v>22</v>
      </c>
      <c r="BS15" s="3">
        <v>35095</v>
      </c>
      <c r="BT15">
        <v>45.5</v>
      </c>
      <c r="BU15" t="s">
        <v>22</v>
      </c>
      <c r="BV15" t="s">
        <v>22</v>
      </c>
      <c r="BX15" s="3">
        <v>35095</v>
      </c>
      <c r="BY15">
        <v>-14.7</v>
      </c>
      <c r="BZ15" t="s">
        <v>22</v>
      </c>
      <c r="CA15" t="s">
        <v>22</v>
      </c>
      <c r="CC15" s="3">
        <v>35095</v>
      </c>
      <c r="CD15">
        <v>-8</v>
      </c>
      <c r="CE15" t="s">
        <v>22</v>
      </c>
      <c r="CF15" t="s">
        <v>22</v>
      </c>
      <c r="CH15" s="3">
        <v>35095</v>
      </c>
      <c r="CI15">
        <v>99.6</v>
      </c>
      <c r="CJ15" t="s">
        <v>22</v>
      </c>
      <c r="CK15" t="s">
        <v>22</v>
      </c>
      <c r="CM15" s="3">
        <v>35885</v>
      </c>
      <c r="CN15">
        <v>4</v>
      </c>
      <c r="CO15">
        <v>19980625</v>
      </c>
      <c r="CP15">
        <v>5.4</v>
      </c>
      <c r="CR15" s="3">
        <v>36585</v>
      </c>
      <c r="CS15">
        <v>-2.1</v>
      </c>
      <c r="CT15" t="s">
        <v>22</v>
      </c>
      <c r="CU15" t="s">
        <v>22</v>
      </c>
      <c r="CW15" s="3">
        <v>35095</v>
      </c>
      <c r="CX15">
        <v>-3.8</v>
      </c>
      <c r="CY15" t="s">
        <v>22</v>
      </c>
      <c r="CZ15" t="s">
        <v>22</v>
      </c>
      <c r="DB15" s="3">
        <v>35095</v>
      </c>
      <c r="DC15">
        <v>2.5</v>
      </c>
      <c r="DD15" t="s">
        <v>22</v>
      </c>
      <c r="DE15" t="s">
        <v>22</v>
      </c>
      <c r="DG15" s="3">
        <v>35095</v>
      </c>
      <c r="DH15">
        <v>0.7</v>
      </c>
      <c r="DI15" t="s">
        <v>22</v>
      </c>
      <c r="DJ15" t="s">
        <v>22</v>
      </c>
      <c r="DL15" s="3">
        <v>37315</v>
      </c>
      <c r="DM15">
        <v>-0.28000000000000003</v>
      </c>
      <c r="DN15" t="s">
        <v>22</v>
      </c>
      <c r="DO15" t="s">
        <v>22</v>
      </c>
      <c r="DQ15" s="3">
        <v>35095</v>
      </c>
      <c r="DR15">
        <v>-4.5999999999999996</v>
      </c>
      <c r="DS15" t="s">
        <v>22</v>
      </c>
      <c r="DT15" t="s">
        <v>22</v>
      </c>
      <c r="DV15" s="3">
        <v>35095</v>
      </c>
      <c r="DW15">
        <v>-0.66</v>
      </c>
      <c r="DX15" t="s">
        <v>22</v>
      </c>
      <c r="DY15" t="s">
        <v>22</v>
      </c>
      <c r="EA15" s="3">
        <v>35095</v>
      </c>
      <c r="EB15">
        <v>-4</v>
      </c>
      <c r="EC15" t="s">
        <v>22</v>
      </c>
      <c r="ED15" t="s">
        <v>22</v>
      </c>
      <c r="EF15" s="3">
        <v>35095</v>
      </c>
      <c r="EG15">
        <v>0.6</v>
      </c>
      <c r="EH15" t="s">
        <v>22</v>
      </c>
      <c r="EI15" t="s">
        <v>22</v>
      </c>
    </row>
    <row r="16" spans="1:139" x14ac:dyDescent="0.25">
      <c r="A16" s="5">
        <v>37315</v>
      </c>
      <c r="B16">
        <v>-103.2</v>
      </c>
      <c r="C16" t="s">
        <v>22</v>
      </c>
      <c r="D16" t="s">
        <v>22</v>
      </c>
      <c r="F16" s="3">
        <v>35124</v>
      </c>
      <c r="G16">
        <v>432</v>
      </c>
      <c r="H16" t="s">
        <v>22</v>
      </c>
      <c r="I16" t="s">
        <v>22</v>
      </c>
      <c r="K16" s="3">
        <v>35124</v>
      </c>
      <c r="L16">
        <v>83.4101</v>
      </c>
      <c r="M16" t="s">
        <v>22</v>
      </c>
      <c r="N16" t="s">
        <v>22</v>
      </c>
      <c r="P16" s="3">
        <v>35124</v>
      </c>
      <c r="Q16">
        <v>1.113</v>
      </c>
      <c r="R16" t="s">
        <v>22</v>
      </c>
      <c r="S16" t="s">
        <v>22</v>
      </c>
      <c r="U16" s="3">
        <v>35124</v>
      </c>
      <c r="V16">
        <v>47.8</v>
      </c>
      <c r="W16" t="s">
        <v>22</v>
      </c>
      <c r="X16" t="s">
        <v>22</v>
      </c>
      <c r="Z16" s="3">
        <v>35124</v>
      </c>
      <c r="AA16">
        <v>98</v>
      </c>
      <c r="AB16" t="s">
        <v>22</v>
      </c>
      <c r="AC16" t="s">
        <v>22</v>
      </c>
      <c r="AE16" s="3">
        <v>35124</v>
      </c>
      <c r="AF16">
        <v>88.5</v>
      </c>
      <c r="AG16" t="s">
        <v>22</v>
      </c>
      <c r="AH16" t="s">
        <v>22</v>
      </c>
      <c r="AJ16" s="3">
        <v>38564</v>
      </c>
      <c r="AK16">
        <v>28.5</v>
      </c>
      <c r="AL16" t="s">
        <v>22</v>
      </c>
      <c r="AM16" t="s">
        <v>22</v>
      </c>
      <c r="AO16" s="3">
        <v>37499</v>
      </c>
      <c r="AP16">
        <v>8.24</v>
      </c>
      <c r="AQ16" t="s">
        <v>22</v>
      </c>
      <c r="AR16" t="s">
        <v>22</v>
      </c>
      <c r="AT16" s="3">
        <v>37499</v>
      </c>
      <c r="AU16">
        <v>5</v>
      </c>
      <c r="AV16" t="s">
        <v>22</v>
      </c>
      <c r="AW16" t="s">
        <v>22</v>
      </c>
      <c r="AY16" s="3">
        <v>35124</v>
      </c>
      <c r="AZ16">
        <v>1.2</v>
      </c>
      <c r="BA16" t="s">
        <v>22</v>
      </c>
      <c r="BB16" t="s">
        <v>22</v>
      </c>
      <c r="BD16" s="3">
        <v>39629</v>
      </c>
      <c r="BE16">
        <v>48.7</v>
      </c>
      <c r="BI16" s="3">
        <v>40512</v>
      </c>
      <c r="BJ16">
        <v>53.5</v>
      </c>
      <c r="BN16" s="3">
        <v>36038</v>
      </c>
      <c r="BO16">
        <v>53.5</v>
      </c>
      <c r="BP16" t="s">
        <v>22</v>
      </c>
      <c r="BQ16" t="s">
        <v>22</v>
      </c>
      <c r="BS16" s="3">
        <v>35124</v>
      </c>
      <c r="BT16">
        <v>45.9</v>
      </c>
      <c r="BU16" t="s">
        <v>22</v>
      </c>
      <c r="BV16" t="s">
        <v>22</v>
      </c>
      <c r="BX16" s="3">
        <v>35124</v>
      </c>
      <c r="BY16">
        <v>4.8</v>
      </c>
      <c r="BZ16" t="s">
        <v>22</v>
      </c>
      <c r="CA16" t="s">
        <v>22</v>
      </c>
      <c r="CC16" s="3">
        <v>35124</v>
      </c>
      <c r="CD16">
        <v>-4</v>
      </c>
      <c r="CE16" t="s">
        <v>22</v>
      </c>
      <c r="CF16" t="s">
        <v>22</v>
      </c>
      <c r="CH16" s="3">
        <v>35124</v>
      </c>
      <c r="CI16">
        <v>100.2</v>
      </c>
      <c r="CJ16" t="s">
        <v>22</v>
      </c>
      <c r="CK16" t="s">
        <v>22</v>
      </c>
      <c r="CM16" s="3">
        <v>35976</v>
      </c>
      <c r="CN16">
        <v>3.9</v>
      </c>
      <c r="CO16">
        <v>19980924</v>
      </c>
      <c r="CP16">
        <v>1.8</v>
      </c>
      <c r="CR16" s="3">
        <v>36616</v>
      </c>
      <c r="CS16">
        <v>1.37</v>
      </c>
      <c r="CT16" t="s">
        <v>22</v>
      </c>
      <c r="CU16" t="s">
        <v>22</v>
      </c>
      <c r="CW16" s="3">
        <v>35124</v>
      </c>
      <c r="CX16">
        <v>2.4</v>
      </c>
      <c r="CY16" t="s">
        <v>22</v>
      </c>
      <c r="CZ16" t="s">
        <v>22</v>
      </c>
      <c r="DB16" s="3">
        <v>35124</v>
      </c>
      <c r="DC16">
        <v>1.6</v>
      </c>
      <c r="DD16" t="s">
        <v>22</v>
      </c>
      <c r="DE16" t="s">
        <v>22</v>
      </c>
      <c r="DG16" s="3">
        <v>35124</v>
      </c>
      <c r="DH16">
        <v>7.7</v>
      </c>
      <c r="DI16" t="s">
        <v>22</v>
      </c>
      <c r="DJ16" t="s">
        <v>22</v>
      </c>
      <c r="DL16" s="3">
        <v>37346</v>
      </c>
      <c r="DM16">
        <v>-2.5499999999999998</v>
      </c>
      <c r="DN16" t="s">
        <v>22</v>
      </c>
      <c r="DO16" t="s">
        <v>22</v>
      </c>
      <c r="DQ16" s="3">
        <v>35124</v>
      </c>
      <c r="DR16">
        <v>-3.2</v>
      </c>
      <c r="DS16" t="s">
        <v>22</v>
      </c>
      <c r="DT16" t="s">
        <v>22</v>
      </c>
      <c r="DV16" s="3">
        <v>35124</v>
      </c>
      <c r="DW16">
        <v>1.5699999999999998</v>
      </c>
      <c r="DX16" t="s">
        <v>22</v>
      </c>
      <c r="DY16" t="s">
        <v>22</v>
      </c>
      <c r="EA16" s="3">
        <v>35124</v>
      </c>
      <c r="EB16">
        <v>-2.8</v>
      </c>
      <c r="EC16" t="s">
        <v>22</v>
      </c>
      <c r="ED16" t="s">
        <v>22</v>
      </c>
      <c r="EF16" s="3">
        <v>35124</v>
      </c>
      <c r="EG16">
        <v>-0.1</v>
      </c>
      <c r="EH16" t="s">
        <v>22</v>
      </c>
      <c r="EI16" t="s">
        <v>22</v>
      </c>
    </row>
    <row r="17" spans="1:139" x14ac:dyDescent="0.25">
      <c r="A17" s="5">
        <v>37346</v>
      </c>
      <c r="B17">
        <v>-53.4</v>
      </c>
      <c r="C17" t="s">
        <v>22</v>
      </c>
      <c r="D17" t="s">
        <v>22</v>
      </c>
      <c r="F17" s="3">
        <v>35155</v>
      </c>
      <c r="G17">
        <v>267</v>
      </c>
      <c r="H17" t="s">
        <v>22</v>
      </c>
      <c r="I17" t="s">
        <v>22</v>
      </c>
      <c r="K17" s="3">
        <v>35155</v>
      </c>
      <c r="L17">
        <v>82.943100000000001</v>
      </c>
      <c r="M17" t="s">
        <v>22</v>
      </c>
      <c r="N17" t="s">
        <v>22</v>
      </c>
      <c r="P17" s="3">
        <v>35155</v>
      </c>
      <c r="Q17">
        <v>-0.2349</v>
      </c>
      <c r="R17" t="s">
        <v>22</v>
      </c>
      <c r="S17" t="s">
        <v>22</v>
      </c>
      <c r="U17" s="3">
        <v>35155</v>
      </c>
      <c r="V17">
        <v>49.3</v>
      </c>
      <c r="W17" t="s">
        <v>22</v>
      </c>
      <c r="X17" t="s">
        <v>22</v>
      </c>
      <c r="Z17" s="3">
        <v>35155</v>
      </c>
      <c r="AA17">
        <v>98.4</v>
      </c>
      <c r="AB17" t="s">
        <v>22</v>
      </c>
      <c r="AC17" t="s">
        <v>22</v>
      </c>
      <c r="AE17" s="3">
        <v>35155</v>
      </c>
      <c r="AF17">
        <v>93.7</v>
      </c>
      <c r="AG17" t="s">
        <v>22</v>
      </c>
      <c r="AH17" t="s">
        <v>22</v>
      </c>
      <c r="AJ17" s="3">
        <v>38595</v>
      </c>
      <c r="AK17">
        <v>23.8</v>
      </c>
      <c r="AL17" t="s">
        <v>22</v>
      </c>
      <c r="AM17" t="s">
        <v>22</v>
      </c>
      <c r="AO17" s="3">
        <v>37529</v>
      </c>
      <c r="AP17">
        <v>6.33</v>
      </c>
      <c r="AQ17" t="s">
        <v>22</v>
      </c>
      <c r="AR17" t="s">
        <v>22</v>
      </c>
      <c r="AT17" s="3">
        <v>37529</v>
      </c>
      <c r="AU17">
        <v>-3</v>
      </c>
      <c r="AV17" t="s">
        <v>22</v>
      </c>
      <c r="AW17" t="s">
        <v>22</v>
      </c>
      <c r="AY17" s="3">
        <v>35155</v>
      </c>
      <c r="AZ17">
        <v>0.3</v>
      </c>
      <c r="BA17" t="s">
        <v>22</v>
      </c>
      <c r="BB17" t="s">
        <v>22</v>
      </c>
      <c r="BD17" s="3">
        <v>39660</v>
      </c>
      <c r="BE17">
        <v>49.7</v>
      </c>
      <c r="BI17" s="3">
        <v>40543</v>
      </c>
      <c r="BJ17">
        <v>55.8</v>
      </c>
      <c r="BN17" s="3">
        <v>36068</v>
      </c>
      <c r="BO17">
        <v>55</v>
      </c>
      <c r="BP17" t="s">
        <v>22</v>
      </c>
      <c r="BQ17" t="s">
        <v>22</v>
      </c>
      <c r="BS17" s="3">
        <v>35155</v>
      </c>
      <c r="BT17">
        <v>46.9</v>
      </c>
      <c r="BU17" t="s">
        <v>22</v>
      </c>
      <c r="BV17" t="s">
        <v>22</v>
      </c>
      <c r="BX17" s="3">
        <v>35155</v>
      </c>
      <c r="BY17">
        <v>-3.5</v>
      </c>
      <c r="BZ17" t="s">
        <v>22</v>
      </c>
      <c r="CA17" t="s">
        <v>22</v>
      </c>
      <c r="CC17" s="3">
        <v>35155</v>
      </c>
      <c r="CD17">
        <v>-12</v>
      </c>
      <c r="CE17" t="s">
        <v>22</v>
      </c>
      <c r="CF17" t="s">
        <v>22</v>
      </c>
      <c r="CH17" s="3">
        <v>35155</v>
      </c>
      <c r="CI17">
        <v>100.8</v>
      </c>
      <c r="CJ17" t="s">
        <v>22</v>
      </c>
      <c r="CK17" t="s">
        <v>22</v>
      </c>
      <c r="CM17" s="3">
        <v>36068</v>
      </c>
      <c r="CN17">
        <v>5.3</v>
      </c>
      <c r="CO17">
        <v>19981223</v>
      </c>
      <c r="CP17">
        <v>3.7</v>
      </c>
      <c r="CR17" s="3">
        <v>36646</v>
      </c>
      <c r="CS17">
        <v>0.19</v>
      </c>
      <c r="CT17" t="s">
        <v>22</v>
      </c>
      <c r="CU17" t="s">
        <v>22</v>
      </c>
      <c r="CW17" s="3">
        <v>35155</v>
      </c>
      <c r="CX17">
        <v>1.2</v>
      </c>
      <c r="CY17" t="s">
        <v>22</v>
      </c>
      <c r="CZ17" t="s">
        <v>22</v>
      </c>
      <c r="DB17" s="3">
        <v>35155</v>
      </c>
      <c r="DC17">
        <v>-4.5</v>
      </c>
      <c r="DD17" t="s">
        <v>22</v>
      </c>
      <c r="DE17" t="s">
        <v>22</v>
      </c>
      <c r="DG17" s="3">
        <v>35155</v>
      </c>
      <c r="DH17">
        <v>-6.2</v>
      </c>
      <c r="DI17" t="s">
        <v>22</v>
      </c>
      <c r="DJ17" t="s">
        <v>22</v>
      </c>
      <c r="DL17" s="3">
        <v>37376</v>
      </c>
      <c r="DM17">
        <v>-0.1</v>
      </c>
      <c r="DN17" t="s">
        <v>22</v>
      </c>
      <c r="DO17" t="s">
        <v>22</v>
      </c>
      <c r="DQ17" s="3">
        <v>35155</v>
      </c>
      <c r="DR17">
        <v>9.4</v>
      </c>
      <c r="DS17" t="s">
        <v>22</v>
      </c>
      <c r="DT17" t="s">
        <v>22</v>
      </c>
      <c r="DV17" s="3">
        <v>35155</v>
      </c>
      <c r="DW17">
        <v>-0.11</v>
      </c>
      <c r="DX17" t="s">
        <v>22</v>
      </c>
      <c r="DY17" t="s">
        <v>22</v>
      </c>
      <c r="EA17" s="3">
        <v>35155</v>
      </c>
      <c r="EB17">
        <v>7.5</v>
      </c>
      <c r="EC17" t="s">
        <v>22</v>
      </c>
      <c r="ED17" t="s">
        <v>22</v>
      </c>
      <c r="EF17" s="3">
        <v>35155</v>
      </c>
      <c r="EG17">
        <v>-0.1</v>
      </c>
      <c r="EH17" t="s">
        <v>22</v>
      </c>
      <c r="EI17" t="s">
        <v>22</v>
      </c>
    </row>
    <row r="18" spans="1:139" x14ac:dyDescent="0.25">
      <c r="A18" s="5">
        <v>37376</v>
      </c>
      <c r="B18">
        <v>-67.8</v>
      </c>
      <c r="C18" t="s">
        <v>22</v>
      </c>
      <c r="D18" t="s">
        <v>22</v>
      </c>
      <c r="F18" s="3">
        <v>35185</v>
      </c>
      <c r="G18">
        <v>163</v>
      </c>
      <c r="H18" t="s">
        <v>22</v>
      </c>
      <c r="I18" t="s">
        <v>22</v>
      </c>
      <c r="K18" s="3">
        <v>35185</v>
      </c>
      <c r="L18">
        <v>83.297799999999995</v>
      </c>
      <c r="M18" t="s">
        <v>22</v>
      </c>
      <c r="N18" t="s">
        <v>22</v>
      </c>
      <c r="P18" s="3">
        <v>35185</v>
      </c>
      <c r="Q18">
        <v>0.52869999999999995</v>
      </c>
      <c r="R18" t="s">
        <v>22</v>
      </c>
      <c r="S18" t="s">
        <v>22</v>
      </c>
      <c r="U18" s="3">
        <v>35185</v>
      </c>
      <c r="V18">
        <v>50.7</v>
      </c>
      <c r="W18" t="s">
        <v>22</v>
      </c>
      <c r="X18" t="s">
        <v>22</v>
      </c>
      <c r="Z18" s="3">
        <v>35185</v>
      </c>
      <c r="AA18">
        <v>104.83</v>
      </c>
      <c r="AB18" t="s">
        <v>22</v>
      </c>
      <c r="AC18" t="s">
        <v>22</v>
      </c>
      <c r="AE18" s="3">
        <v>35185</v>
      </c>
      <c r="AF18">
        <v>92.7</v>
      </c>
      <c r="AG18" t="s">
        <v>22</v>
      </c>
      <c r="AH18" t="s">
        <v>22</v>
      </c>
      <c r="AJ18" s="3">
        <v>38625</v>
      </c>
      <c r="AK18">
        <v>27.1</v>
      </c>
      <c r="AL18" t="s">
        <v>22</v>
      </c>
      <c r="AM18" t="s">
        <v>22</v>
      </c>
      <c r="AO18" s="3">
        <v>37560</v>
      </c>
      <c r="AP18">
        <v>-3.8</v>
      </c>
      <c r="AQ18" t="s">
        <v>22</v>
      </c>
      <c r="AR18" t="s">
        <v>22</v>
      </c>
      <c r="AT18" s="3">
        <v>37560</v>
      </c>
      <c r="AU18">
        <v>-1</v>
      </c>
      <c r="AV18" t="s">
        <v>22</v>
      </c>
      <c r="AW18" t="s">
        <v>22</v>
      </c>
      <c r="AY18" s="3">
        <v>35185</v>
      </c>
      <c r="AZ18">
        <v>0.4</v>
      </c>
      <c r="BA18" t="s">
        <v>22</v>
      </c>
      <c r="BB18" t="s">
        <v>22</v>
      </c>
      <c r="BD18" s="3">
        <v>39691</v>
      </c>
      <c r="BE18">
        <v>48.2</v>
      </c>
      <c r="BI18" s="3">
        <v>40574</v>
      </c>
      <c r="BJ18">
        <v>55.4</v>
      </c>
      <c r="BN18" s="3">
        <v>36099</v>
      </c>
      <c r="BO18">
        <v>53.8</v>
      </c>
      <c r="BP18" t="s">
        <v>22</v>
      </c>
      <c r="BQ18" t="s">
        <v>22</v>
      </c>
      <c r="BS18" s="3">
        <v>35185</v>
      </c>
      <c r="BT18">
        <v>49.3</v>
      </c>
      <c r="BU18" t="s">
        <v>22</v>
      </c>
      <c r="BV18" t="s">
        <v>22</v>
      </c>
      <c r="BX18" s="3">
        <v>35185</v>
      </c>
      <c r="BY18">
        <v>21.3</v>
      </c>
      <c r="BZ18" t="s">
        <v>22</v>
      </c>
      <c r="CA18" t="s">
        <v>22</v>
      </c>
      <c r="CC18" s="3">
        <v>35185</v>
      </c>
      <c r="CD18">
        <v>-1</v>
      </c>
      <c r="CE18" t="s">
        <v>22</v>
      </c>
      <c r="CF18" t="s">
        <v>22</v>
      </c>
      <c r="CH18" s="3">
        <v>35185</v>
      </c>
      <c r="CI18">
        <v>99.6</v>
      </c>
      <c r="CJ18" t="s">
        <v>22</v>
      </c>
      <c r="CK18" t="s">
        <v>22</v>
      </c>
      <c r="CM18" s="3">
        <v>36160</v>
      </c>
      <c r="CN18">
        <v>6.7</v>
      </c>
      <c r="CO18">
        <v>19990226</v>
      </c>
      <c r="CP18">
        <v>6.1</v>
      </c>
      <c r="CR18" s="3">
        <v>36677</v>
      </c>
      <c r="CS18">
        <v>-1.73</v>
      </c>
      <c r="CT18" t="s">
        <v>22</v>
      </c>
      <c r="CU18" t="s">
        <v>22</v>
      </c>
      <c r="CW18" s="3">
        <v>35185</v>
      </c>
      <c r="CX18">
        <v>1.8</v>
      </c>
      <c r="CY18" t="s">
        <v>22</v>
      </c>
      <c r="CZ18" t="s">
        <v>22</v>
      </c>
      <c r="DB18" s="3">
        <v>35185</v>
      </c>
      <c r="DC18">
        <v>6.5</v>
      </c>
      <c r="DD18" t="s">
        <v>22</v>
      </c>
      <c r="DE18" t="s">
        <v>22</v>
      </c>
      <c r="DG18" s="3">
        <v>35185</v>
      </c>
      <c r="DH18">
        <v>2.1</v>
      </c>
      <c r="DI18" t="s">
        <v>22</v>
      </c>
      <c r="DJ18" t="s">
        <v>22</v>
      </c>
      <c r="DL18" s="3">
        <v>37407</v>
      </c>
      <c r="DM18">
        <v>-3.68</v>
      </c>
      <c r="DN18" t="s">
        <v>22</v>
      </c>
      <c r="DO18" t="s">
        <v>22</v>
      </c>
      <c r="DQ18" s="3">
        <v>35185</v>
      </c>
      <c r="DR18">
        <v>-4.9000000000000004</v>
      </c>
      <c r="DS18" t="s">
        <v>22</v>
      </c>
      <c r="DT18" t="s">
        <v>22</v>
      </c>
      <c r="DV18" s="3">
        <v>35185</v>
      </c>
      <c r="DW18">
        <v>0.89</v>
      </c>
      <c r="DX18" t="s">
        <v>22</v>
      </c>
      <c r="DY18" t="s">
        <v>22</v>
      </c>
      <c r="EA18" s="3">
        <v>35185</v>
      </c>
      <c r="EB18">
        <v>-2.9</v>
      </c>
      <c r="EC18" t="s">
        <v>22</v>
      </c>
      <c r="ED18" t="s">
        <v>22</v>
      </c>
      <c r="EF18" s="3">
        <v>35185</v>
      </c>
      <c r="EG18">
        <v>1.4</v>
      </c>
      <c r="EH18" t="s">
        <v>22</v>
      </c>
      <c r="EI18" t="s">
        <v>22</v>
      </c>
    </row>
    <row r="19" spans="1:139" x14ac:dyDescent="0.25">
      <c r="A19" s="5">
        <v>37407</v>
      </c>
      <c r="B19">
        <v>-46.7</v>
      </c>
      <c r="C19" t="s">
        <v>22</v>
      </c>
      <c r="D19" t="s">
        <v>22</v>
      </c>
      <c r="F19" s="3">
        <v>35216</v>
      </c>
      <c r="G19">
        <v>322</v>
      </c>
      <c r="H19" t="s">
        <v>22</v>
      </c>
      <c r="I19" t="s">
        <v>22</v>
      </c>
      <c r="K19" s="3">
        <v>35216</v>
      </c>
      <c r="L19">
        <v>83.532300000000006</v>
      </c>
      <c r="M19" t="s">
        <v>22</v>
      </c>
      <c r="N19" t="s">
        <v>22</v>
      </c>
      <c r="P19" s="3">
        <v>35216</v>
      </c>
      <c r="Q19">
        <v>0.5877</v>
      </c>
      <c r="R19" t="s">
        <v>22</v>
      </c>
      <c r="S19" t="s">
        <v>22</v>
      </c>
      <c r="U19" s="3">
        <v>35216</v>
      </c>
      <c r="V19">
        <v>52.5</v>
      </c>
      <c r="W19" t="s">
        <v>22</v>
      </c>
      <c r="X19" t="s">
        <v>22</v>
      </c>
      <c r="Z19" s="3">
        <v>35216</v>
      </c>
      <c r="AA19">
        <v>103.54</v>
      </c>
      <c r="AB19" t="s">
        <v>22</v>
      </c>
      <c r="AC19" t="s">
        <v>22</v>
      </c>
      <c r="AE19" s="3">
        <v>35216</v>
      </c>
      <c r="AF19">
        <v>89.4</v>
      </c>
      <c r="AG19" t="s">
        <v>22</v>
      </c>
      <c r="AH19" t="s">
        <v>22</v>
      </c>
      <c r="AJ19" s="3">
        <v>38656</v>
      </c>
      <c r="AK19">
        <v>21</v>
      </c>
      <c r="AL19" t="s">
        <v>22</v>
      </c>
      <c r="AM19" t="s">
        <v>22</v>
      </c>
      <c r="AO19" s="3">
        <v>37590</v>
      </c>
      <c r="AP19">
        <v>3.9699999999999998</v>
      </c>
      <c r="AQ19">
        <v>20021115</v>
      </c>
      <c r="AR19">
        <v>9.64</v>
      </c>
      <c r="AT19" s="3">
        <v>37590</v>
      </c>
      <c r="AU19">
        <v>3</v>
      </c>
      <c r="AV19" t="s">
        <v>22</v>
      </c>
      <c r="AW19" t="s">
        <v>22</v>
      </c>
      <c r="AY19" s="3">
        <v>35216</v>
      </c>
      <c r="AZ19">
        <v>0.9</v>
      </c>
      <c r="BA19" t="s">
        <v>22</v>
      </c>
      <c r="BB19" t="s">
        <v>22</v>
      </c>
      <c r="BD19" s="3">
        <v>39721</v>
      </c>
      <c r="BE19">
        <v>43.8</v>
      </c>
      <c r="BI19" s="3">
        <v>40602</v>
      </c>
      <c r="BJ19">
        <v>57.2</v>
      </c>
      <c r="BN19" s="3">
        <v>36129</v>
      </c>
      <c r="BO19">
        <v>52.6</v>
      </c>
      <c r="BP19" t="s">
        <v>22</v>
      </c>
      <c r="BQ19" t="s">
        <v>22</v>
      </c>
      <c r="BS19" s="3">
        <v>35216</v>
      </c>
      <c r="BT19">
        <v>49.1</v>
      </c>
      <c r="BU19" t="s">
        <v>22</v>
      </c>
      <c r="BV19" t="s">
        <v>22</v>
      </c>
      <c r="BX19" s="3">
        <v>35216</v>
      </c>
      <c r="BY19">
        <v>19.600000000000001</v>
      </c>
      <c r="BZ19" t="s">
        <v>22</v>
      </c>
      <c r="CA19" t="s">
        <v>22</v>
      </c>
      <c r="CC19" s="3">
        <v>35216</v>
      </c>
      <c r="CD19">
        <v>5</v>
      </c>
      <c r="CE19" t="s">
        <v>22</v>
      </c>
      <c r="CF19" t="s">
        <v>22</v>
      </c>
      <c r="CH19" s="3">
        <v>35216</v>
      </c>
      <c r="CI19">
        <v>99.4</v>
      </c>
      <c r="CJ19" t="s">
        <v>22</v>
      </c>
      <c r="CK19" t="s">
        <v>22</v>
      </c>
      <c r="CM19" s="3">
        <v>36250</v>
      </c>
      <c r="CN19">
        <v>3.2</v>
      </c>
      <c r="CO19">
        <v>19990527</v>
      </c>
      <c r="CP19">
        <v>4.0999999999999996</v>
      </c>
      <c r="CR19" s="3">
        <v>36707</v>
      </c>
      <c r="CS19">
        <v>0.39</v>
      </c>
      <c r="CT19" t="s">
        <v>22</v>
      </c>
      <c r="CU19" t="s">
        <v>22</v>
      </c>
      <c r="CW19" s="3">
        <v>35216</v>
      </c>
      <c r="CX19">
        <v>-0.4</v>
      </c>
      <c r="CY19" t="s">
        <v>22</v>
      </c>
      <c r="CZ19" t="s">
        <v>22</v>
      </c>
      <c r="DB19" s="3">
        <v>35216</v>
      </c>
      <c r="DC19">
        <v>-0.8</v>
      </c>
      <c r="DD19" t="s">
        <v>22</v>
      </c>
      <c r="DE19" t="s">
        <v>22</v>
      </c>
      <c r="DG19" s="3">
        <v>35216</v>
      </c>
      <c r="DH19">
        <v>1.4</v>
      </c>
      <c r="DI19" t="s">
        <v>22</v>
      </c>
      <c r="DJ19" t="s">
        <v>22</v>
      </c>
      <c r="DL19" s="3">
        <v>37437</v>
      </c>
      <c r="DM19">
        <v>-0.7</v>
      </c>
      <c r="DN19" t="s">
        <v>22</v>
      </c>
      <c r="DO19" t="s">
        <v>22</v>
      </c>
      <c r="DQ19" s="3">
        <v>35216</v>
      </c>
      <c r="DR19">
        <v>4.9000000000000004</v>
      </c>
      <c r="DS19" t="s">
        <v>22</v>
      </c>
      <c r="DT19" t="s">
        <v>22</v>
      </c>
      <c r="DV19" s="3">
        <v>35216</v>
      </c>
      <c r="DW19">
        <v>0.75</v>
      </c>
      <c r="DX19" t="s">
        <v>22</v>
      </c>
      <c r="DY19" t="s">
        <v>22</v>
      </c>
      <c r="EA19" s="3">
        <v>35216</v>
      </c>
      <c r="EB19">
        <v>2.9</v>
      </c>
      <c r="EC19" t="s">
        <v>22</v>
      </c>
      <c r="ED19" t="s">
        <v>22</v>
      </c>
      <c r="EF19" s="3">
        <v>35216</v>
      </c>
      <c r="EG19">
        <v>-0.1</v>
      </c>
      <c r="EH19" t="s">
        <v>22</v>
      </c>
      <c r="EI19" t="s">
        <v>22</v>
      </c>
    </row>
    <row r="20" spans="1:139" x14ac:dyDescent="0.25">
      <c r="A20" s="5">
        <v>37437</v>
      </c>
      <c r="B20">
        <v>-96.5</v>
      </c>
      <c r="C20" t="s">
        <v>22</v>
      </c>
      <c r="D20" t="s">
        <v>22</v>
      </c>
      <c r="F20" s="3">
        <v>35246</v>
      </c>
      <c r="G20">
        <v>287</v>
      </c>
      <c r="H20" t="s">
        <v>22</v>
      </c>
      <c r="I20" t="s">
        <v>22</v>
      </c>
      <c r="K20" s="3">
        <v>35246</v>
      </c>
      <c r="L20">
        <v>83.835800000000006</v>
      </c>
      <c r="M20" t="s">
        <v>22</v>
      </c>
      <c r="N20" t="s">
        <v>22</v>
      </c>
      <c r="P20" s="3">
        <v>35246</v>
      </c>
      <c r="Q20">
        <v>0.65349999999999997</v>
      </c>
      <c r="R20" t="s">
        <v>22</v>
      </c>
      <c r="S20" t="s">
        <v>22</v>
      </c>
      <c r="U20" s="3">
        <v>35246</v>
      </c>
      <c r="V20">
        <v>53.2</v>
      </c>
      <c r="W20" t="s">
        <v>22</v>
      </c>
      <c r="X20" t="s">
        <v>22</v>
      </c>
      <c r="Z20" s="3">
        <v>35246</v>
      </c>
      <c r="AA20">
        <v>100.07</v>
      </c>
      <c r="AB20" t="s">
        <v>22</v>
      </c>
      <c r="AC20" t="s">
        <v>22</v>
      </c>
      <c r="AE20" s="3">
        <v>35246</v>
      </c>
      <c r="AF20">
        <v>92.4</v>
      </c>
      <c r="AG20" t="s">
        <v>22</v>
      </c>
      <c r="AH20" t="s">
        <v>22</v>
      </c>
      <c r="AJ20" s="3">
        <v>38686</v>
      </c>
      <c r="AK20">
        <v>23.8</v>
      </c>
      <c r="AL20" t="s">
        <v>22</v>
      </c>
      <c r="AM20" t="s">
        <v>22</v>
      </c>
      <c r="AO20" s="3">
        <v>37621</v>
      </c>
      <c r="AP20">
        <v>2.38</v>
      </c>
      <c r="AQ20">
        <v>20021216</v>
      </c>
      <c r="AR20">
        <v>10.6</v>
      </c>
      <c r="AT20" s="3">
        <v>37621</v>
      </c>
      <c r="AU20">
        <v>-2</v>
      </c>
      <c r="AV20" t="s">
        <v>22</v>
      </c>
      <c r="AW20" t="s">
        <v>22</v>
      </c>
      <c r="AY20" s="3">
        <v>35246</v>
      </c>
      <c r="AZ20">
        <v>0.6</v>
      </c>
      <c r="BA20" t="s">
        <v>22</v>
      </c>
      <c r="BB20" t="s">
        <v>22</v>
      </c>
      <c r="BD20" s="3">
        <v>39752</v>
      </c>
      <c r="BE20">
        <v>42.5</v>
      </c>
      <c r="BI20" s="3">
        <v>40633</v>
      </c>
      <c r="BJ20">
        <v>55.7</v>
      </c>
      <c r="BN20" s="3">
        <v>36160</v>
      </c>
      <c r="BO20">
        <v>52.9</v>
      </c>
      <c r="BP20" t="s">
        <v>22</v>
      </c>
      <c r="BQ20" t="s">
        <v>22</v>
      </c>
      <c r="BS20" s="3">
        <v>35246</v>
      </c>
      <c r="BT20">
        <v>53.6</v>
      </c>
      <c r="BU20" t="s">
        <v>22</v>
      </c>
      <c r="BV20" t="s">
        <v>22</v>
      </c>
      <c r="BX20" s="3">
        <v>35246</v>
      </c>
      <c r="BY20">
        <v>21</v>
      </c>
      <c r="BZ20" t="s">
        <v>22</v>
      </c>
      <c r="CA20" t="s">
        <v>22</v>
      </c>
      <c r="CC20" s="3">
        <v>35246</v>
      </c>
      <c r="CD20">
        <v>6</v>
      </c>
      <c r="CE20" t="s">
        <v>22</v>
      </c>
      <c r="CF20" t="s">
        <v>22</v>
      </c>
      <c r="CH20" s="3">
        <v>35246</v>
      </c>
      <c r="CI20">
        <v>101.4</v>
      </c>
      <c r="CJ20" t="s">
        <v>22</v>
      </c>
      <c r="CK20" t="s">
        <v>22</v>
      </c>
      <c r="CM20" s="3">
        <v>36341</v>
      </c>
      <c r="CN20">
        <v>3.3</v>
      </c>
      <c r="CO20">
        <v>19990826</v>
      </c>
      <c r="CP20">
        <v>1.8</v>
      </c>
      <c r="CR20" s="3">
        <v>36738</v>
      </c>
      <c r="CS20">
        <v>-0.39</v>
      </c>
      <c r="CT20" t="s">
        <v>22</v>
      </c>
      <c r="CU20" t="s">
        <v>22</v>
      </c>
      <c r="CW20" s="3">
        <v>35246</v>
      </c>
      <c r="CX20">
        <v>-1.9</v>
      </c>
      <c r="CY20" t="s">
        <v>22</v>
      </c>
      <c r="CZ20" t="s">
        <v>22</v>
      </c>
      <c r="DB20" s="3">
        <v>35246</v>
      </c>
      <c r="DC20">
        <v>-2.5</v>
      </c>
      <c r="DD20" t="s">
        <v>22</v>
      </c>
      <c r="DE20" t="s">
        <v>22</v>
      </c>
      <c r="DG20" s="3">
        <v>35246</v>
      </c>
      <c r="DH20">
        <v>-3.4</v>
      </c>
      <c r="DI20" t="s">
        <v>22</v>
      </c>
      <c r="DJ20" t="s">
        <v>22</v>
      </c>
      <c r="DL20" s="3">
        <v>37468</v>
      </c>
      <c r="DM20">
        <v>1.8199999999999998</v>
      </c>
      <c r="DN20" t="s">
        <v>22</v>
      </c>
      <c r="DO20" t="s">
        <v>22</v>
      </c>
      <c r="DQ20" s="3">
        <v>35246</v>
      </c>
      <c r="DR20">
        <v>0.1</v>
      </c>
      <c r="DS20" t="s">
        <v>22</v>
      </c>
      <c r="DT20" t="s">
        <v>22</v>
      </c>
      <c r="DV20" s="3">
        <v>35246</v>
      </c>
      <c r="DW20">
        <v>0.83</v>
      </c>
      <c r="DX20" t="s">
        <v>22</v>
      </c>
      <c r="DY20" t="s">
        <v>22</v>
      </c>
      <c r="EA20" s="3">
        <v>35246</v>
      </c>
      <c r="EB20">
        <v>0.3</v>
      </c>
      <c r="EC20" t="s">
        <v>22</v>
      </c>
      <c r="ED20" t="s">
        <v>22</v>
      </c>
      <c r="EF20" s="3">
        <v>35246</v>
      </c>
      <c r="EG20">
        <v>-0.4</v>
      </c>
      <c r="EH20" t="s">
        <v>22</v>
      </c>
      <c r="EI20" t="s">
        <v>22</v>
      </c>
    </row>
    <row r="21" spans="1:139" x14ac:dyDescent="0.25">
      <c r="A21" s="5">
        <v>37468</v>
      </c>
      <c r="B21">
        <v>-90.8</v>
      </c>
      <c r="C21" t="s">
        <v>22</v>
      </c>
      <c r="D21" t="s">
        <v>22</v>
      </c>
      <c r="F21" s="3">
        <v>35277</v>
      </c>
      <c r="G21">
        <v>249</v>
      </c>
      <c r="H21" t="s">
        <v>22</v>
      </c>
      <c r="I21" t="s">
        <v>22</v>
      </c>
      <c r="K21" s="3">
        <v>35277</v>
      </c>
      <c r="L21">
        <v>83.301900000000003</v>
      </c>
      <c r="M21" t="s">
        <v>22</v>
      </c>
      <c r="N21" t="s">
        <v>22</v>
      </c>
      <c r="P21" s="3">
        <v>35277</v>
      </c>
      <c r="Q21">
        <v>-2.8899999999999999E-2</v>
      </c>
      <c r="R21" t="s">
        <v>22</v>
      </c>
      <c r="S21" t="s">
        <v>22</v>
      </c>
      <c r="U21" s="3">
        <v>35277</v>
      </c>
      <c r="V21">
        <v>49.7</v>
      </c>
      <c r="W21" t="s">
        <v>22</v>
      </c>
      <c r="X21" t="s">
        <v>22</v>
      </c>
      <c r="Z21" s="3">
        <v>35277</v>
      </c>
      <c r="AA21">
        <v>106.99</v>
      </c>
      <c r="AB21" t="s">
        <v>22</v>
      </c>
      <c r="AC21" t="s">
        <v>22</v>
      </c>
      <c r="AE21" s="3">
        <v>35277</v>
      </c>
      <c r="AF21">
        <v>94.7</v>
      </c>
      <c r="AG21" t="s">
        <v>22</v>
      </c>
      <c r="AH21" t="s">
        <v>22</v>
      </c>
      <c r="AJ21" s="3">
        <v>38717</v>
      </c>
      <c r="AK21">
        <v>37.6</v>
      </c>
      <c r="AL21" t="s">
        <v>22</v>
      </c>
      <c r="AM21" t="s">
        <v>22</v>
      </c>
      <c r="AO21" s="3">
        <v>37652</v>
      </c>
      <c r="AP21">
        <v>8.11</v>
      </c>
      <c r="AQ21">
        <v>20030115</v>
      </c>
      <c r="AR21">
        <v>20.72</v>
      </c>
      <c r="AT21" s="3">
        <v>37652</v>
      </c>
      <c r="AU21">
        <v>2</v>
      </c>
      <c r="AV21" t="s">
        <v>22</v>
      </c>
      <c r="AW21" t="s">
        <v>22</v>
      </c>
      <c r="AY21" s="3">
        <v>35277</v>
      </c>
      <c r="AZ21">
        <v>-0.1</v>
      </c>
      <c r="BA21" t="s">
        <v>22</v>
      </c>
      <c r="BB21" t="s">
        <v>22</v>
      </c>
      <c r="BD21" s="3">
        <v>39782</v>
      </c>
      <c r="BE21">
        <v>34.200000000000003</v>
      </c>
      <c r="BI21" s="3">
        <v>40663</v>
      </c>
      <c r="BJ21">
        <v>56.1</v>
      </c>
      <c r="BN21" s="3">
        <v>36191</v>
      </c>
      <c r="BO21">
        <v>55.6</v>
      </c>
      <c r="BP21" t="s">
        <v>22</v>
      </c>
      <c r="BQ21" t="s">
        <v>22</v>
      </c>
      <c r="BS21" s="3">
        <v>35277</v>
      </c>
      <c r="BT21">
        <v>49.7</v>
      </c>
      <c r="BU21" t="s">
        <v>22</v>
      </c>
      <c r="BV21" t="s">
        <v>22</v>
      </c>
      <c r="BX21" s="3">
        <v>35277</v>
      </c>
      <c r="BY21">
        <v>29.4</v>
      </c>
      <c r="BZ21" t="s">
        <v>22</v>
      </c>
      <c r="CA21" t="s">
        <v>22</v>
      </c>
      <c r="CC21" s="3">
        <v>35277</v>
      </c>
      <c r="CD21">
        <v>5</v>
      </c>
      <c r="CE21" t="s">
        <v>22</v>
      </c>
      <c r="CF21" t="s">
        <v>22</v>
      </c>
      <c r="CH21" s="3">
        <v>35277</v>
      </c>
      <c r="CI21">
        <v>99.8</v>
      </c>
      <c r="CJ21" t="s">
        <v>22</v>
      </c>
      <c r="CK21" t="s">
        <v>22</v>
      </c>
      <c r="CM21" s="3">
        <v>36433</v>
      </c>
      <c r="CN21">
        <v>5.0999999999999996</v>
      </c>
      <c r="CO21">
        <v>19991124</v>
      </c>
      <c r="CP21">
        <v>5.5</v>
      </c>
      <c r="CR21" s="3">
        <v>36769</v>
      </c>
      <c r="CS21">
        <v>1.17</v>
      </c>
      <c r="CT21" t="s">
        <v>22</v>
      </c>
      <c r="CU21" t="s">
        <v>22</v>
      </c>
      <c r="CW21" s="3">
        <v>35277</v>
      </c>
      <c r="CX21">
        <v>1.5</v>
      </c>
      <c r="CY21" t="s">
        <v>22</v>
      </c>
      <c r="CZ21" t="s">
        <v>22</v>
      </c>
      <c r="DB21" s="3">
        <v>35277</v>
      </c>
      <c r="DC21">
        <v>0.3</v>
      </c>
      <c r="DD21" t="s">
        <v>22</v>
      </c>
      <c r="DE21" t="s">
        <v>22</v>
      </c>
      <c r="DG21" s="3">
        <v>35277</v>
      </c>
      <c r="DH21">
        <v>6.8</v>
      </c>
      <c r="DI21" t="s">
        <v>22</v>
      </c>
      <c r="DJ21" t="s">
        <v>22</v>
      </c>
      <c r="DL21" s="3">
        <v>37499</v>
      </c>
      <c r="DM21">
        <v>1.19</v>
      </c>
      <c r="DN21" t="s">
        <v>22</v>
      </c>
      <c r="DO21" t="s">
        <v>22</v>
      </c>
      <c r="DQ21" s="3">
        <v>35277</v>
      </c>
      <c r="DR21">
        <v>-0.6</v>
      </c>
      <c r="DS21" t="s">
        <v>22</v>
      </c>
      <c r="DT21" t="s">
        <v>22</v>
      </c>
      <c r="DV21" s="3">
        <v>35277</v>
      </c>
      <c r="DW21">
        <v>-0.17</v>
      </c>
      <c r="DX21" t="s">
        <v>22</v>
      </c>
      <c r="DY21" t="s">
        <v>22</v>
      </c>
      <c r="EA21" s="3">
        <v>35277</v>
      </c>
      <c r="EB21">
        <v>-0.2</v>
      </c>
      <c r="EC21" t="s">
        <v>22</v>
      </c>
      <c r="ED21" t="s">
        <v>22</v>
      </c>
      <c r="EF21" s="3">
        <v>35277</v>
      </c>
      <c r="EG21">
        <v>0.1</v>
      </c>
      <c r="EH21" t="s">
        <v>22</v>
      </c>
      <c r="EI21" t="s">
        <v>22</v>
      </c>
    </row>
    <row r="22" spans="1:139" x14ac:dyDescent="0.25">
      <c r="A22" s="5">
        <v>37499</v>
      </c>
      <c r="B22">
        <v>-32.1</v>
      </c>
      <c r="C22" t="s">
        <v>22</v>
      </c>
      <c r="D22" t="s">
        <v>22</v>
      </c>
      <c r="F22" s="3">
        <v>35308</v>
      </c>
      <c r="G22">
        <v>179</v>
      </c>
      <c r="H22" t="s">
        <v>22</v>
      </c>
      <c r="I22" t="s">
        <v>22</v>
      </c>
      <c r="K22" s="3">
        <v>35308</v>
      </c>
      <c r="L22">
        <v>83.3994</v>
      </c>
      <c r="M22" t="s">
        <v>22</v>
      </c>
      <c r="N22" t="s">
        <v>22</v>
      </c>
      <c r="P22" s="3">
        <v>35308</v>
      </c>
      <c r="Q22">
        <v>0.37380000000000002</v>
      </c>
      <c r="R22" t="s">
        <v>22</v>
      </c>
      <c r="S22" t="s">
        <v>22</v>
      </c>
      <c r="U22" s="3">
        <v>35308</v>
      </c>
      <c r="V22">
        <v>57.4</v>
      </c>
      <c r="W22" t="s">
        <v>22</v>
      </c>
      <c r="X22" t="s">
        <v>22</v>
      </c>
      <c r="Z22" s="3">
        <v>35308</v>
      </c>
      <c r="AA22">
        <v>111.99</v>
      </c>
      <c r="AB22" t="s">
        <v>22</v>
      </c>
      <c r="AC22" t="s">
        <v>22</v>
      </c>
      <c r="AE22" s="3">
        <v>35308</v>
      </c>
      <c r="AF22">
        <v>95.3</v>
      </c>
      <c r="AG22" t="s">
        <v>22</v>
      </c>
      <c r="AH22" t="s">
        <v>22</v>
      </c>
      <c r="AJ22" s="3">
        <v>38748</v>
      </c>
      <c r="AK22">
        <v>31.6</v>
      </c>
      <c r="AL22" t="s">
        <v>22</v>
      </c>
      <c r="AM22" t="s">
        <v>22</v>
      </c>
      <c r="AO22" s="3">
        <v>37680</v>
      </c>
      <c r="AP22">
        <v>-3.54</v>
      </c>
      <c r="AQ22">
        <v>20030218</v>
      </c>
      <c r="AR22">
        <v>1.1299999999999999</v>
      </c>
      <c r="AT22" s="3">
        <v>37680</v>
      </c>
      <c r="AU22">
        <v>3</v>
      </c>
      <c r="AV22" t="s">
        <v>22</v>
      </c>
      <c r="AW22" t="s">
        <v>22</v>
      </c>
      <c r="AY22" s="3">
        <v>35308</v>
      </c>
      <c r="AZ22">
        <v>0.3</v>
      </c>
      <c r="BA22" t="s">
        <v>22</v>
      </c>
      <c r="BB22" t="s">
        <v>22</v>
      </c>
      <c r="BD22" s="3">
        <v>39813</v>
      </c>
      <c r="BE22">
        <v>34.9</v>
      </c>
      <c r="BI22" s="3">
        <v>40694</v>
      </c>
      <c r="BJ22">
        <v>56.7</v>
      </c>
      <c r="BN22" s="3">
        <v>36219</v>
      </c>
      <c r="BO22">
        <v>54.4</v>
      </c>
      <c r="BP22" t="s">
        <v>22</v>
      </c>
      <c r="BQ22" t="s">
        <v>22</v>
      </c>
      <c r="BS22" s="3">
        <v>35308</v>
      </c>
      <c r="BT22">
        <v>51.6</v>
      </c>
      <c r="BU22" t="s">
        <v>22</v>
      </c>
      <c r="BV22" t="s">
        <v>22</v>
      </c>
      <c r="BX22" s="3">
        <v>35308</v>
      </c>
      <c r="BY22">
        <v>13.8</v>
      </c>
      <c r="BZ22" t="s">
        <v>22</v>
      </c>
      <c r="CA22" t="s">
        <v>22</v>
      </c>
      <c r="CC22" s="3">
        <v>35308</v>
      </c>
      <c r="CD22">
        <v>7</v>
      </c>
      <c r="CE22" t="s">
        <v>22</v>
      </c>
      <c r="CF22" t="s">
        <v>22</v>
      </c>
      <c r="CH22" s="3">
        <v>35308</v>
      </c>
      <c r="CI22">
        <v>100.1</v>
      </c>
      <c r="CJ22" t="s">
        <v>22</v>
      </c>
      <c r="CK22" t="s">
        <v>22</v>
      </c>
      <c r="CM22" s="3">
        <v>36525</v>
      </c>
      <c r="CN22">
        <v>7.1</v>
      </c>
      <c r="CO22">
        <v>20000330</v>
      </c>
      <c r="CP22">
        <v>7.3</v>
      </c>
      <c r="CR22" s="3">
        <v>36799</v>
      </c>
      <c r="CS22">
        <v>2.3199999999999998</v>
      </c>
      <c r="CT22" t="s">
        <v>22</v>
      </c>
      <c r="CU22" t="s">
        <v>22</v>
      </c>
      <c r="CW22" s="3">
        <v>35308</v>
      </c>
      <c r="CX22">
        <v>-2.6</v>
      </c>
      <c r="CY22" t="s">
        <v>22</v>
      </c>
      <c r="CZ22" t="s">
        <v>22</v>
      </c>
      <c r="DB22" s="3">
        <v>35308</v>
      </c>
      <c r="DC22">
        <v>5.8</v>
      </c>
      <c r="DD22" t="s">
        <v>22</v>
      </c>
      <c r="DE22" t="s">
        <v>22</v>
      </c>
      <c r="DG22" s="3">
        <v>35308</v>
      </c>
      <c r="DH22">
        <v>7.3</v>
      </c>
      <c r="DI22" t="s">
        <v>22</v>
      </c>
      <c r="DJ22" t="s">
        <v>22</v>
      </c>
      <c r="DL22" s="3">
        <v>37529</v>
      </c>
      <c r="DM22">
        <v>1.08</v>
      </c>
      <c r="DN22" t="s">
        <v>22</v>
      </c>
      <c r="DO22" t="s">
        <v>22</v>
      </c>
      <c r="DQ22" s="3">
        <v>35308</v>
      </c>
      <c r="DR22">
        <v>-3.8</v>
      </c>
      <c r="DS22" t="s">
        <v>22</v>
      </c>
      <c r="DT22" t="s">
        <v>22</v>
      </c>
      <c r="DV22" s="3">
        <v>35308</v>
      </c>
      <c r="DW22">
        <v>0.59</v>
      </c>
      <c r="DX22" t="s">
        <v>22</v>
      </c>
      <c r="DY22" t="s">
        <v>22</v>
      </c>
      <c r="EA22" s="3">
        <v>35308</v>
      </c>
      <c r="EB22">
        <v>-1.9</v>
      </c>
      <c r="EC22" t="s">
        <v>22</v>
      </c>
      <c r="ED22" t="s">
        <v>22</v>
      </c>
      <c r="EF22" s="3">
        <v>35308</v>
      </c>
      <c r="EG22">
        <v>-0.1</v>
      </c>
      <c r="EH22" t="s">
        <v>22</v>
      </c>
      <c r="EI22" t="s">
        <v>22</v>
      </c>
    </row>
    <row r="23" spans="1:139" x14ac:dyDescent="0.25">
      <c r="A23" s="5">
        <v>37529</v>
      </c>
      <c r="B23">
        <v>-68.5</v>
      </c>
      <c r="C23" t="s">
        <v>22</v>
      </c>
      <c r="D23" t="s">
        <v>22</v>
      </c>
      <c r="F23" s="3">
        <v>35338</v>
      </c>
      <c r="G23">
        <v>225</v>
      </c>
      <c r="H23" t="s">
        <v>22</v>
      </c>
      <c r="I23" t="s">
        <v>22</v>
      </c>
      <c r="K23" s="3">
        <v>35338</v>
      </c>
      <c r="L23">
        <v>83.571799999999996</v>
      </c>
      <c r="M23" t="s">
        <v>22</v>
      </c>
      <c r="N23" t="s">
        <v>22</v>
      </c>
      <c r="P23" s="3">
        <v>35338</v>
      </c>
      <c r="Q23">
        <v>0.41439999999999999</v>
      </c>
      <c r="R23" t="s">
        <v>22</v>
      </c>
      <c r="S23" t="s">
        <v>22</v>
      </c>
      <c r="U23" s="3">
        <v>35338</v>
      </c>
      <c r="V23">
        <v>55.5</v>
      </c>
      <c r="W23" t="s">
        <v>22</v>
      </c>
      <c r="X23" t="s">
        <v>22</v>
      </c>
      <c r="Z23" s="3">
        <v>35338</v>
      </c>
      <c r="AA23">
        <v>111.81</v>
      </c>
      <c r="AB23" t="s">
        <v>22</v>
      </c>
      <c r="AC23" t="s">
        <v>22</v>
      </c>
      <c r="AE23" s="3">
        <v>35338</v>
      </c>
      <c r="AF23">
        <v>94.7</v>
      </c>
      <c r="AG23" t="s">
        <v>22</v>
      </c>
      <c r="AH23" t="s">
        <v>22</v>
      </c>
      <c r="AJ23" s="3">
        <v>38776</v>
      </c>
      <c r="AK23">
        <v>30.6</v>
      </c>
      <c r="AL23" t="s">
        <v>22</v>
      </c>
      <c r="AM23" t="s">
        <v>22</v>
      </c>
      <c r="AO23" s="3">
        <v>37711</v>
      </c>
      <c r="AP23">
        <v>6.47</v>
      </c>
      <c r="AQ23">
        <v>20030317</v>
      </c>
      <c r="AR23">
        <v>-2.5099999999999998</v>
      </c>
      <c r="AT23" s="3">
        <v>37711</v>
      </c>
      <c r="AU23">
        <v>-1</v>
      </c>
      <c r="AV23" t="s">
        <v>22</v>
      </c>
      <c r="AW23" t="s">
        <v>22</v>
      </c>
      <c r="AY23" s="3">
        <v>35338</v>
      </c>
      <c r="AZ23">
        <v>0.2</v>
      </c>
      <c r="BA23" t="s">
        <v>22</v>
      </c>
      <c r="BB23" t="s">
        <v>22</v>
      </c>
      <c r="BD23" s="3">
        <v>39844</v>
      </c>
      <c r="BE23">
        <v>31.5</v>
      </c>
      <c r="BI23" s="3">
        <v>40724</v>
      </c>
      <c r="BJ23">
        <v>55.4</v>
      </c>
      <c r="BN23" s="3">
        <v>36250</v>
      </c>
      <c r="BO23">
        <v>55.3</v>
      </c>
      <c r="BP23" t="s">
        <v>22</v>
      </c>
      <c r="BQ23" t="s">
        <v>22</v>
      </c>
      <c r="BS23" s="3">
        <v>35338</v>
      </c>
      <c r="BT23">
        <v>51.1</v>
      </c>
      <c r="BU23" t="s">
        <v>22</v>
      </c>
      <c r="BV23" t="s">
        <v>22</v>
      </c>
      <c r="BX23" s="3">
        <v>35338</v>
      </c>
      <c r="BY23">
        <v>12.9</v>
      </c>
      <c r="BZ23" t="s">
        <v>22</v>
      </c>
      <c r="CA23" t="s">
        <v>22</v>
      </c>
      <c r="CC23" s="3">
        <v>35338</v>
      </c>
      <c r="CD23">
        <v>-5</v>
      </c>
      <c r="CE23" t="s">
        <v>22</v>
      </c>
      <c r="CF23" t="s">
        <v>22</v>
      </c>
      <c r="CH23" s="3">
        <v>35338</v>
      </c>
      <c r="CI23">
        <v>100.5</v>
      </c>
      <c r="CJ23" t="s">
        <v>22</v>
      </c>
      <c r="CK23" t="s">
        <v>22</v>
      </c>
      <c r="CM23" s="3">
        <v>36616</v>
      </c>
      <c r="CN23">
        <v>1.2</v>
      </c>
      <c r="CO23">
        <v>20000629</v>
      </c>
      <c r="CP23">
        <v>5.5</v>
      </c>
      <c r="CR23" s="3">
        <v>36830</v>
      </c>
      <c r="CS23">
        <v>-0.76</v>
      </c>
      <c r="CT23" t="s">
        <v>22</v>
      </c>
      <c r="CU23" t="s">
        <v>22</v>
      </c>
      <c r="CW23" s="3">
        <v>35338</v>
      </c>
      <c r="CX23">
        <v>-1.5</v>
      </c>
      <c r="CY23" t="s">
        <v>22</v>
      </c>
      <c r="CZ23" t="s">
        <v>22</v>
      </c>
      <c r="DB23" s="3">
        <v>35338</v>
      </c>
      <c r="DC23">
        <v>-5.3</v>
      </c>
      <c r="DD23" t="s">
        <v>22</v>
      </c>
      <c r="DE23" t="s">
        <v>22</v>
      </c>
      <c r="DG23" s="3">
        <v>35338</v>
      </c>
      <c r="DH23">
        <v>-6.8</v>
      </c>
      <c r="DI23" t="s">
        <v>22</v>
      </c>
      <c r="DJ23" t="s">
        <v>22</v>
      </c>
      <c r="DL23" s="3">
        <v>37560</v>
      </c>
      <c r="DM23">
        <v>-1.85</v>
      </c>
      <c r="DN23" t="s">
        <v>22</v>
      </c>
      <c r="DO23" t="s">
        <v>22</v>
      </c>
      <c r="DQ23" s="3">
        <v>35338</v>
      </c>
      <c r="DR23">
        <v>5.2</v>
      </c>
      <c r="DS23" t="s">
        <v>22</v>
      </c>
      <c r="DT23" t="s">
        <v>22</v>
      </c>
      <c r="DV23" s="3">
        <v>35338</v>
      </c>
      <c r="DW23">
        <v>0.68</v>
      </c>
      <c r="DX23" t="s">
        <v>22</v>
      </c>
      <c r="DY23" t="s">
        <v>22</v>
      </c>
      <c r="EA23" s="3">
        <v>35338</v>
      </c>
      <c r="EB23">
        <v>3</v>
      </c>
      <c r="EC23">
        <v>19961101</v>
      </c>
      <c r="ED23">
        <v>2.7</v>
      </c>
      <c r="EF23" s="3">
        <v>35338</v>
      </c>
      <c r="EG23">
        <v>-0.7</v>
      </c>
      <c r="EH23">
        <v>19961108</v>
      </c>
      <c r="EI23">
        <v>-1.3</v>
      </c>
    </row>
    <row r="24" spans="1:139" x14ac:dyDescent="0.25">
      <c r="A24" s="5">
        <v>37560</v>
      </c>
      <c r="B24">
        <v>5.2</v>
      </c>
      <c r="C24" t="s">
        <v>22</v>
      </c>
      <c r="D24" t="s">
        <v>22</v>
      </c>
      <c r="F24" s="3">
        <v>35369</v>
      </c>
      <c r="G24">
        <v>250</v>
      </c>
      <c r="H24" t="s">
        <v>22</v>
      </c>
      <c r="I24" t="s">
        <v>22</v>
      </c>
      <c r="K24" s="3">
        <v>35369</v>
      </c>
      <c r="L24">
        <v>83.111999999999995</v>
      </c>
      <c r="M24" t="s">
        <v>22</v>
      </c>
      <c r="N24" t="s">
        <v>22</v>
      </c>
      <c r="P24" s="3">
        <v>35369</v>
      </c>
      <c r="Q24">
        <v>1.5699999999999999E-2</v>
      </c>
      <c r="R24" t="s">
        <v>22</v>
      </c>
      <c r="S24" t="s">
        <v>22</v>
      </c>
      <c r="U24" s="3">
        <v>35369</v>
      </c>
      <c r="V24">
        <v>58</v>
      </c>
      <c r="W24" t="s">
        <v>22</v>
      </c>
      <c r="X24" t="s">
        <v>22</v>
      </c>
      <c r="Z24" s="3">
        <v>35369</v>
      </c>
      <c r="AA24">
        <v>107.28</v>
      </c>
      <c r="AB24" t="s">
        <v>22</v>
      </c>
      <c r="AC24" t="s">
        <v>22</v>
      </c>
      <c r="AE24" s="3">
        <v>35369</v>
      </c>
      <c r="AF24">
        <v>96.5</v>
      </c>
      <c r="AG24" t="s">
        <v>22</v>
      </c>
      <c r="AH24" t="s">
        <v>22</v>
      </c>
      <c r="AJ24" s="3">
        <v>38807</v>
      </c>
      <c r="AK24">
        <v>32.799999999999997</v>
      </c>
      <c r="AL24" t="s">
        <v>22</v>
      </c>
      <c r="AM24" t="s">
        <v>22</v>
      </c>
      <c r="AO24" s="3">
        <v>37741</v>
      </c>
      <c r="AP24">
        <v>-14.49</v>
      </c>
      <c r="AQ24">
        <v>20030415</v>
      </c>
      <c r="AR24">
        <v>-20.37</v>
      </c>
      <c r="AT24" s="3">
        <v>37741</v>
      </c>
      <c r="AU24">
        <v>-2</v>
      </c>
      <c r="AV24" t="s">
        <v>22</v>
      </c>
      <c r="AW24" t="s">
        <v>22</v>
      </c>
      <c r="AY24" s="3">
        <v>35369</v>
      </c>
      <c r="AZ24">
        <v>0.3</v>
      </c>
      <c r="BA24" t="s">
        <v>22</v>
      </c>
      <c r="BB24" t="s">
        <v>22</v>
      </c>
      <c r="BD24" s="3">
        <v>39872</v>
      </c>
      <c r="BE24">
        <v>34</v>
      </c>
      <c r="BI24" s="3">
        <v>40755</v>
      </c>
      <c r="BJ24">
        <v>53.5</v>
      </c>
      <c r="BN24" s="3">
        <v>36280</v>
      </c>
      <c r="BO24">
        <v>55.5</v>
      </c>
      <c r="BP24" t="s">
        <v>22</v>
      </c>
      <c r="BQ24" t="s">
        <v>22</v>
      </c>
      <c r="BS24" s="3">
        <v>35369</v>
      </c>
      <c r="BT24">
        <v>50.5</v>
      </c>
      <c r="BU24">
        <v>19961101</v>
      </c>
      <c r="BV24">
        <v>50.2</v>
      </c>
      <c r="BX24" s="3">
        <v>35369</v>
      </c>
      <c r="BY24">
        <v>8.1999999999999993</v>
      </c>
      <c r="BZ24" t="s">
        <v>22</v>
      </c>
      <c r="CA24" t="s">
        <v>22</v>
      </c>
      <c r="CC24" s="3">
        <v>35369</v>
      </c>
      <c r="CD24">
        <v>0</v>
      </c>
      <c r="CE24" t="s">
        <v>22</v>
      </c>
      <c r="CF24" t="s">
        <v>22</v>
      </c>
      <c r="CH24" s="3">
        <v>35369</v>
      </c>
      <c r="CI24">
        <v>101.2</v>
      </c>
      <c r="CJ24" t="s">
        <v>22</v>
      </c>
      <c r="CK24" t="s">
        <v>22</v>
      </c>
      <c r="CM24" s="3">
        <v>36707</v>
      </c>
      <c r="CN24">
        <v>7.8</v>
      </c>
      <c r="CO24">
        <v>20000928</v>
      </c>
      <c r="CP24">
        <v>5.6</v>
      </c>
      <c r="CR24" s="3">
        <v>36860</v>
      </c>
      <c r="CS24">
        <v>1.9</v>
      </c>
      <c r="CT24" t="s">
        <v>22</v>
      </c>
      <c r="CU24" t="s">
        <v>22</v>
      </c>
      <c r="CW24" s="3">
        <v>35369</v>
      </c>
      <c r="CX24">
        <v>-2.4</v>
      </c>
      <c r="CY24" t="s">
        <v>22</v>
      </c>
      <c r="CZ24" t="s">
        <v>22</v>
      </c>
      <c r="DB24" s="3">
        <v>35369</v>
      </c>
      <c r="DC24">
        <v>-5.6</v>
      </c>
      <c r="DD24" t="s">
        <v>22</v>
      </c>
      <c r="DE24" t="s">
        <v>22</v>
      </c>
      <c r="DG24" s="3">
        <v>35369</v>
      </c>
      <c r="DH24">
        <v>-6.5</v>
      </c>
      <c r="DI24" t="s">
        <v>22</v>
      </c>
      <c r="DJ24" t="s">
        <v>22</v>
      </c>
      <c r="DL24" s="3">
        <v>37590</v>
      </c>
      <c r="DM24">
        <v>2.87</v>
      </c>
      <c r="DN24" t="s">
        <v>22</v>
      </c>
      <c r="DO24" t="s">
        <v>22</v>
      </c>
      <c r="DQ24" s="3">
        <v>35369</v>
      </c>
      <c r="DR24">
        <v>-0.1</v>
      </c>
      <c r="DS24" t="s">
        <v>22</v>
      </c>
      <c r="DT24" t="s">
        <v>22</v>
      </c>
      <c r="DV24" s="3">
        <v>35369</v>
      </c>
      <c r="DW24">
        <v>-0.08</v>
      </c>
      <c r="DX24">
        <v>19961115</v>
      </c>
      <c r="DY24">
        <v>-0.5</v>
      </c>
      <c r="EA24" s="3">
        <v>35369</v>
      </c>
      <c r="EB24">
        <v>-0.1</v>
      </c>
      <c r="EC24">
        <v>19961206</v>
      </c>
      <c r="ED24">
        <v>0.9</v>
      </c>
      <c r="EF24" s="3">
        <v>35369</v>
      </c>
      <c r="EG24">
        <v>0.3</v>
      </c>
      <c r="EH24">
        <v>19961210</v>
      </c>
      <c r="EI24">
        <v>0.6</v>
      </c>
    </row>
    <row r="25" spans="1:139" x14ac:dyDescent="0.25">
      <c r="A25" s="5">
        <v>37590</v>
      </c>
      <c r="B25">
        <v>1</v>
      </c>
      <c r="C25" t="s">
        <v>22</v>
      </c>
      <c r="D25" t="s">
        <v>22</v>
      </c>
      <c r="F25" s="3">
        <v>35399</v>
      </c>
      <c r="G25">
        <v>299</v>
      </c>
      <c r="H25" t="s">
        <v>22</v>
      </c>
      <c r="I25" t="s">
        <v>22</v>
      </c>
      <c r="K25" s="3">
        <v>35399</v>
      </c>
      <c r="L25">
        <v>83.4255</v>
      </c>
      <c r="M25" t="s">
        <v>22</v>
      </c>
      <c r="N25" t="s">
        <v>22</v>
      </c>
      <c r="P25" s="3">
        <v>35399</v>
      </c>
      <c r="Q25">
        <v>0.64159999999999995</v>
      </c>
      <c r="R25" t="s">
        <v>22</v>
      </c>
      <c r="S25" t="s">
        <v>22</v>
      </c>
      <c r="U25" s="3">
        <v>35399</v>
      </c>
      <c r="V25">
        <v>58</v>
      </c>
      <c r="W25">
        <v>19961127</v>
      </c>
      <c r="X25">
        <v>57.6</v>
      </c>
      <c r="Z25" s="3">
        <v>35399</v>
      </c>
      <c r="AA25">
        <v>109.47</v>
      </c>
      <c r="AB25" t="s">
        <v>22</v>
      </c>
      <c r="AC25" t="s">
        <v>22</v>
      </c>
      <c r="AE25" s="3">
        <v>35399</v>
      </c>
      <c r="AF25">
        <v>99.2</v>
      </c>
      <c r="AG25" t="s">
        <v>22</v>
      </c>
      <c r="AH25" t="s">
        <v>22</v>
      </c>
      <c r="AJ25" s="3">
        <v>38837</v>
      </c>
      <c r="AK25">
        <v>26.1</v>
      </c>
      <c r="AL25" t="s">
        <v>22</v>
      </c>
      <c r="AM25" t="s">
        <v>22</v>
      </c>
      <c r="AO25" s="3">
        <v>37772</v>
      </c>
      <c r="AP25">
        <v>15.66</v>
      </c>
      <c r="AQ25">
        <v>20030515</v>
      </c>
      <c r="AR25">
        <v>10.6</v>
      </c>
      <c r="AT25" s="3">
        <v>37772</v>
      </c>
      <c r="AU25">
        <v>-7</v>
      </c>
      <c r="AV25" t="s">
        <v>22</v>
      </c>
      <c r="AW25" t="s">
        <v>22</v>
      </c>
      <c r="AY25" s="3">
        <v>35399</v>
      </c>
      <c r="AZ25">
        <v>0.7</v>
      </c>
      <c r="BA25">
        <v>19961230</v>
      </c>
      <c r="BB25">
        <v>0.1</v>
      </c>
      <c r="BD25" s="3">
        <v>39903</v>
      </c>
      <c r="BE25">
        <v>35.200000000000003</v>
      </c>
      <c r="BI25" s="3">
        <v>40786</v>
      </c>
      <c r="BJ25">
        <v>54.3</v>
      </c>
      <c r="BN25" s="3">
        <v>36311</v>
      </c>
      <c r="BO25">
        <v>55.3</v>
      </c>
      <c r="BP25" t="s">
        <v>22</v>
      </c>
      <c r="BQ25" t="s">
        <v>22</v>
      </c>
      <c r="BS25" s="3">
        <v>35399</v>
      </c>
      <c r="BT25">
        <v>53</v>
      </c>
      <c r="BU25">
        <v>19961202</v>
      </c>
      <c r="BV25">
        <v>52.7</v>
      </c>
      <c r="BX25" s="3">
        <v>35399</v>
      </c>
      <c r="BY25">
        <v>11.1</v>
      </c>
      <c r="BZ25">
        <v>19961121</v>
      </c>
      <c r="CA25">
        <v>6.4</v>
      </c>
      <c r="CC25" s="3">
        <v>35399</v>
      </c>
      <c r="CD25">
        <v>6</v>
      </c>
      <c r="CE25" t="s">
        <v>22</v>
      </c>
      <c r="CF25" t="s">
        <v>22</v>
      </c>
      <c r="CH25" s="3">
        <v>35399</v>
      </c>
      <c r="CI25">
        <v>98.9</v>
      </c>
      <c r="CJ25" t="s">
        <v>22</v>
      </c>
      <c r="CK25" t="s">
        <v>22</v>
      </c>
      <c r="CM25" s="3">
        <v>36799</v>
      </c>
      <c r="CN25">
        <v>0.5</v>
      </c>
      <c r="CO25">
        <v>20001221</v>
      </c>
      <c r="CP25">
        <v>2.2000000000000002</v>
      </c>
      <c r="CR25" s="3">
        <v>36891</v>
      </c>
      <c r="CS25">
        <v>-4.67</v>
      </c>
      <c r="CT25" t="s">
        <v>22</v>
      </c>
      <c r="CU25" t="s">
        <v>22</v>
      </c>
      <c r="CW25" s="3">
        <v>35399</v>
      </c>
      <c r="CX25">
        <v>4</v>
      </c>
      <c r="CY25" t="s">
        <v>22</v>
      </c>
      <c r="CZ25" t="s">
        <v>22</v>
      </c>
      <c r="DB25" s="3">
        <v>35399</v>
      </c>
      <c r="DC25">
        <v>7</v>
      </c>
      <c r="DD25">
        <v>19961217</v>
      </c>
      <c r="DE25">
        <v>9.1999999999999993</v>
      </c>
      <c r="DG25" s="3">
        <v>35399</v>
      </c>
      <c r="DH25">
        <v>7.1</v>
      </c>
      <c r="DI25" t="s">
        <v>22</v>
      </c>
      <c r="DJ25" t="s">
        <v>22</v>
      </c>
      <c r="DL25" s="3">
        <v>37621</v>
      </c>
      <c r="DM25">
        <v>-0.67</v>
      </c>
      <c r="DN25" t="s">
        <v>22</v>
      </c>
      <c r="DO25" t="s">
        <v>22</v>
      </c>
      <c r="DQ25" s="3">
        <v>35399</v>
      </c>
      <c r="DR25">
        <v>3.3</v>
      </c>
      <c r="DS25" t="s">
        <v>22</v>
      </c>
      <c r="DT25" t="s">
        <v>22</v>
      </c>
      <c r="DV25" s="3">
        <v>35399</v>
      </c>
      <c r="DW25">
        <v>0.86</v>
      </c>
      <c r="DX25">
        <v>19961216</v>
      </c>
      <c r="DY25">
        <v>0.9</v>
      </c>
      <c r="EA25" s="3">
        <v>35399</v>
      </c>
      <c r="EB25">
        <v>2.6</v>
      </c>
      <c r="EC25">
        <v>19970107</v>
      </c>
      <c r="ED25">
        <v>-0.4</v>
      </c>
      <c r="EF25" s="3">
        <v>35399</v>
      </c>
      <c r="EG25">
        <v>0.1</v>
      </c>
      <c r="EH25">
        <v>19970109</v>
      </c>
      <c r="EI25">
        <v>0.1</v>
      </c>
    </row>
    <row r="26" spans="1:139" x14ac:dyDescent="0.25">
      <c r="A26" s="5">
        <v>37621</v>
      </c>
      <c r="B26">
        <v>-11.5</v>
      </c>
      <c r="C26" t="s">
        <v>22</v>
      </c>
      <c r="D26" t="s">
        <v>22</v>
      </c>
      <c r="F26" s="3">
        <v>35430</v>
      </c>
      <c r="G26">
        <v>171</v>
      </c>
      <c r="H26">
        <v>19970110</v>
      </c>
      <c r="I26">
        <v>262</v>
      </c>
      <c r="K26" s="3">
        <v>35430</v>
      </c>
      <c r="L26">
        <v>83.547700000000006</v>
      </c>
      <c r="M26">
        <v>19970117</v>
      </c>
      <c r="N26">
        <v>83.8</v>
      </c>
      <c r="P26" s="3">
        <v>35430</v>
      </c>
      <c r="Q26">
        <v>0.1207</v>
      </c>
      <c r="R26" t="s">
        <v>22</v>
      </c>
      <c r="S26" t="s">
        <v>22</v>
      </c>
      <c r="U26" s="3">
        <v>35430</v>
      </c>
      <c r="V26">
        <v>57.4</v>
      </c>
      <c r="W26">
        <v>19961231</v>
      </c>
      <c r="X26">
        <v>57.4</v>
      </c>
      <c r="Z26" s="3">
        <v>35430</v>
      </c>
      <c r="AA26">
        <v>114.25</v>
      </c>
      <c r="AB26" t="s">
        <v>22</v>
      </c>
      <c r="AC26" t="s">
        <v>22</v>
      </c>
      <c r="AE26" s="3">
        <v>35430</v>
      </c>
      <c r="AF26">
        <v>96.9</v>
      </c>
      <c r="AG26" t="s">
        <v>22</v>
      </c>
      <c r="AH26" t="s">
        <v>22</v>
      </c>
      <c r="AJ26" s="3">
        <v>38868</v>
      </c>
      <c r="AK26">
        <v>16.899999999999999</v>
      </c>
      <c r="AL26" t="s">
        <v>22</v>
      </c>
      <c r="AM26" t="s">
        <v>22</v>
      </c>
      <c r="AO26" s="3">
        <v>37802</v>
      </c>
      <c r="AP26">
        <v>25.13</v>
      </c>
      <c r="AQ26">
        <v>20030616</v>
      </c>
      <c r="AR26">
        <v>26.8</v>
      </c>
      <c r="AT26" s="3">
        <v>37802</v>
      </c>
      <c r="AU26">
        <v>1</v>
      </c>
      <c r="AV26" t="s">
        <v>22</v>
      </c>
      <c r="AW26" t="s">
        <v>22</v>
      </c>
      <c r="AY26" s="3">
        <v>35430</v>
      </c>
      <c r="AZ26">
        <v>0.1</v>
      </c>
      <c r="BA26">
        <v>19970204</v>
      </c>
      <c r="BB26">
        <v>0.1</v>
      </c>
      <c r="BD26" s="3">
        <v>39933</v>
      </c>
      <c r="BE26">
        <v>37.4</v>
      </c>
      <c r="BI26" s="3">
        <v>40816</v>
      </c>
      <c r="BJ26">
        <v>55</v>
      </c>
      <c r="BN26" s="3">
        <v>36341</v>
      </c>
      <c r="BO26">
        <v>56.7</v>
      </c>
      <c r="BP26" t="s">
        <v>22</v>
      </c>
      <c r="BQ26" t="s">
        <v>22</v>
      </c>
      <c r="BS26" s="3">
        <v>35430</v>
      </c>
      <c r="BT26">
        <v>55.2</v>
      </c>
      <c r="BU26">
        <v>19970102</v>
      </c>
      <c r="BV26">
        <v>55.2</v>
      </c>
      <c r="BX26" s="3">
        <v>35430</v>
      </c>
      <c r="BY26">
        <v>8.1</v>
      </c>
      <c r="BZ26">
        <v>19961219</v>
      </c>
      <c r="CA26">
        <v>-2.2000000000000002</v>
      </c>
      <c r="CC26" s="3">
        <v>35430</v>
      </c>
      <c r="CD26">
        <v>9</v>
      </c>
      <c r="CE26" t="s">
        <v>22</v>
      </c>
      <c r="CF26" t="s">
        <v>22</v>
      </c>
      <c r="CH26" s="3">
        <v>35430</v>
      </c>
      <c r="CI26">
        <v>99.8</v>
      </c>
      <c r="CJ26" t="s">
        <v>22</v>
      </c>
      <c r="CK26" t="s">
        <v>22</v>
      </c>
      <c r="CM26" s="3">
        <v>36891</v>
      </c>
      <c r="CN26">
        <v>2.2999999999999998</v>
      </c>
      <c r="CO26">
        <v>20010329</v>
      </c>
      <c r="CP26">
        <v>1</v>
      </c>
      <c r="CR26" s="3">
        <v>36922</v>
      </c>
      <c r="CS26">
        <v>0</v>
      </c>
      <c r="CT26" t="s">
        <v>22</v>
      </c>
      <c r="CU26" t="s">
        <v>22</v>
      </c>
      <c r="CW26" s="3">
        <v>35430</v>
      </c>
      <c r="CX26">
        <v>-0.1</v>
      </c>
      <c r="CY26" t="s">
        <v>22</v>
      </c>
      <c r="CZ26" t="s">
        <v>22</v>
      </c>
      <c r="DB26" s="3">
        <v>35430</v>
      </c>
      <c r="DC26">
        <v>-8</v>
      </c>
      <c r="DD26">
        <v>19970122</v>
      </c>
      <c r="DE26">
        <v>-12.2</v>
      </c>
      <c r="DG26" s="3">
        <v>35430</v>
      </c>
      <c r="DH26">
        <v>4.4000000000000004</v>
      </c>
      <c r="DI26" t="s">
        <v>22</v>
      </c>
      <c r="DJ26" t="s">
        <v>22</v>
      </c>
      <c r="DL26" s="3">
        <v>37652</v>
      </c>
      <c r="DM26">
        <v>2.23</v>
      </c>
      <c r="DN26" t="s">
        <v>22</v>
      </c>
      <c r="DO26" t="s">
        <v>22</v>
      </c>
      <c r="DQ26" s="3">
        <v>35430</v>
      </c>
      <c r="DR26">
        <v>-4.9000000000000004</v>
      </c>
      <c r="DS26" t="s">
        <v>22</v>
      </c>
      <c r="DT26" t="s">
        <v>22</v>
      </c>
      <c r="DV26" s="3">
        <v>35430</v>
      </c>
      <c r="DW26">
        <v>0.64</v>
      </c>
      <c r="DX26">
        <v>19970117</v>
      </c>
      <c r="DY26">
        <v>0.8</v>
      </c>
      <c r="EA26" s="3">
        <v>35430</v>
      </c>
      <c r="EB26">
        <v>-3</v>
      </c>
      <c r="EC26">
        <v>19970205</v>
      </c>
      <c r="ED26">
        <v>-1.3</v>
      </c>
      <c r="EF26" s="3">
        <v>35430</v>
      </c>
      <c r="EG26">
        <v>0.1</v>
      </c>
      <c r="EH26">
        <v>19970207</v>
      </c>
      <c r="EI26">
        <v>-0.6</v>
      </c>
    </row>
    <row r="27" spans="1:139" x14ac:dyDescent="0.25">
      <c r="A27" s="5">
        <v>37652</v>
      </c>
      <c r="B27">
        <v>-98</v>
      </c>
      <c r="C27" t="s">
        <v>22</v>
      </c>
      <c r="D27" t="s">
        <v>22</v>
      </c>
      <c r="F27" s="3">
        <v>35461</v>
      </c>
      <c r="G27">
        <v>234</v>
      </c>
      <c r="H27">
        <v>19970207</v>
      </c>
      <c r="I27">
        <v>271</v>
      </c>
      <c r="K27" s="3">
        <v>35461</v>
      </c>
      <c r="L27">
        <v>83.241399999999999</v>
      </c>
      <c r="M27">
        <v>19970214</v>
      </c>
      <c r="N27">
        <v>83.3</v>
      </c>
      <c r="P27" s="3">
        <v>35461</v>
      </c>
      <c r="Q27">
        <v>0.26700000000000002</v>
      </c>
      <c r="R27" t="s">
        <v>22</v>
      </c>
      <c r="S27" t="s">
        <v>22</v>
      </c>
      <c r="U27" s="3">
        <v>35461</v>
      </c>
      <c r="V27">
        <v>57.3</v>
      </c>
      <c r="W27">
        <v>19970131</v>
      </c>
      <c r="X27">
        <v>55.9</v>
      </c>
      <c r="Z27" s="3">
        <v>35461</v>
      </c>
      <c r="AA27">
        <v>118.74</v>
      </c>
      <c r="AB27" t="s">
        <v>22</v>
      </c>
      <c r="AC27" t="s">
        <v>22</v>
      </c>
      <c r="AE27" s="3">
        <v>35461</v>
      </c>
      <c r="AF27">
        <v>97.4</v>
      </c>
      <c r="AG27" t="s">
        <v>22</v>
      </c>
      <c r="AH27" t="s">
        <v>22</v>
      </c>
      <c r="AJ27" s="3">
        <v>38898</v>
      </c>
      <c r="AK27">
        <v>14</v>
      </c>
      <c r="AL27" t="s">
        <v>22</v>
      </c>
      <c r="AM27" t="s">
        <v>22</v>
      </c>
      <c r="AO27" s="3">
        <v>37833</v>
      </c>
      <c r="AP27">
        <v>19.329999999999998</v>
      </c>
      <c r="AQ27">
        <v>20030715</v>
      </c>
      <c r="AR27">
        <v>22.56</v>
      </c>
      <c r="AT27" s="3">
        <v>37833</v>
      </c>
      <c r="AU27">
        <v>8</v>
      </c>
      <c r="AV27" t="s">
        <v>22</v>
      </c>
      <c r="AW27" t="s">
        <v>22</v>
      </c>
      <c r="AY27" s="3">
        <v>35461</v>
      </c>
      <c r="AZ27">
        <v>0.6</v>
      </c>
      <c r="BA27">
        <v>19970304</v>
      </c>
      <c r="BB27">
        <v>0.3</v>
      </c>
      <c r="BD27" s="3">
        <v>39964</v>
      </c>
      <c r="BE27">
        <v>41</v>
      </c>
      <c r="BI27" s="3">
        <v>40847</v>
      </c>
      <c r="BJ27">
        <v>56.3</v>
      </c>
      <c r="BN27" s="3">
        <v>36372</v>
      </c>
      <c r="BO27">
        <v>56.2</v>
      </c>
      <c r="BP27" t="s">
        <v>22</v>
      </c>
      <c r="BQ27" t="s">
        <v>22</v>
      </c>
      <c r="BS27" s="3">
        <v>35461</v>
      </c>
      <c r="BT27">
        <v>53.8</v>
      </c>
      <c r="BU27">
        <v>19970203</v>
      </c>
      <c r="BV27">
        <v>52</v>
      </c>
      <c r="BX27" s="3">
        <v>35461</v>
      </c>
      <c r="BY27">
        <v>12.8</v>
      </c>
      <c r="BZ27">
        <v>19970116</v>
      </c>
      <c r="CA27">
        <v>11.3</v>
      </c>
      <c r="CC27" s="3">
        <v>35461</v>
      </c>
      <c r="CD27">
        <v>3</v>
      </c>
      <c r="CE27" t="s">
        <v>22</v>
      </c>
      <c r="CF27" t="s">
        <v>22</v>
      </c>
      <c r="CH27" s="3">
        <v>35461</v>
      </c>
      <c r="CI27">
        <v>100.9</v>
      </c>
      <c r="CJ27" t="s">
        <v>22</v>
      </c>
      <c r="CK27" t="s">
        <v>22</v>
      </c>
      <c r="CM27" s="3">
        <v>36981</v>
      </c>
      <c r="CN27">
        <v>-1.1000000000000001</v>
      </c>
      <c r="CO27">
        <v>20010629</v>
      </c>
      <c r="CP27">
        <v>1.2</v>
      </c>
      <c r="CR27" s="3">
        <v>36950</v>
      </c>
      <c r="CS27">
        <v>2.5499999999999998</v>
      </c>
      <c r="CT27" t="s">
        <v>22</v>
      </c>
      <c r="CU27" t="s">
        <v>22</v>
      </c>
      <c r="CW27" s="3">
        <v>35461</v>
      </c>
      <c r="CX27">
        <v>-2.1</v>
      </c>
      <c r="CY27" t="s">
        <v>22</v>
      </c>
      <c r="CZ27" t="s">
        <v>22</v>
      </c>
      <c r="DB27" s="3">
        <v>35461</v>
      </c>
      <c r="DC27">
        <v>-1.1000000000000001</v>
      </c>
      <c r="DD27">
        <v>19970220</v>
      </c>
      <c r="DE27">
        <v>2</v>
      </c>
      <c r="DG27" s="3">
        <v>35461</v>
      </c>
      <c r="DH27">
        <v>3.1</v>
      </c>
      <c r="DI27" t="s">
        <v>22</v>
      </c>
      <c r="DJ27" t="s">
        <v>22</v>
      </c>
      <c r="DL27" s="3">
        <v>37680</v>
      </c>
      <c r="DM27">
        <v>-5.79</v>
      </c>
      <c r="DN27" t="s">
        <v>22</v>
      </c>
      <c r="DO27" t="s">
        <v>22</v>
      </c>
      <c r="DQ27" s="3">
        <v>35461</v>
      </c>
      <c r="DR27">
        <v>-0.3</v>
      </c>
      <c r="DS27" t="s">
        <v>22</v>
      </c>
      <c r="DT27" t="s">
        <v>22</v>
      </c>
      <c r="DV27" s="3">
        <v>35461</v>
      </c>
      <c r="DW27">
        <v>0.12</v>
      </c>
      <c r="DX27">
        <v>19970214</v>
      </c>
      <c r="DY27">
        <v>0</v>
      </c>
      <c r="EA27" s="3">
        <v>35461</v>
      </c>
      <c r="EB27">
        <v>0.2</v>
      </c>
      <c r="EC27">
        <v>19970306</v>
      </c>
      <c r="ED27">
        <v>2.5</v>
      </c>
      <c r="EF27" s="3">
        <v>35461</v>
      </c>
      <c r="EG27">
        <v>1</v>
      </c>
      <c r="EH27">
        <v>19970311</v>
      </c>
      <c r="EI27">
        <v>1</v>
      </c>
    </row>
    <row r="28" spans="1:139" x14ac:dyDescent="0.25">
      <c r="A28" s="5">
        <v>37680</v>
      </c>
      <c r="B28">
        <v>-68.8</v>
      </c>
      <c r="C28" t="s">
        <v>22</v>
      </c>
      <c r="D28" t="s">
        <v>22</v>
      </c>
      <c r="F28" s="3">
        <v>35489</v>
      </c>
      <c r="G28">
        <v>303</v>
      </c>
      <c r="H28">
        <v>19970307</v>
      </c>
      <c r="I28">
        <v>339</v>
      </c>
      <c r="K28" s="3">
        <v>35489</v>
      </c>
      <c r="L28">
        <v>83.835899999999995</v>
      </c>
      <c r="M28">
        <v>19970314</v>
      </c>
      <c r="N28">
        <v>83.31</v>
      </c>
      <c r="P28" s="3">
        <v>35489</v>
      </c>
      <c r="Q28">
        <v>1.0638000000000001</v>
      </c>
      <c r="R28" t="s">
        <v>22</v>
      </c>
      <c r="S28" t="s">
        <v>22</v>
      </c>
      <c r="U28" s="3">
        <v>35489</v>
      </c>
      <c r="V28">
        <v>57.1</v>
      </c>
      <c r="W28">
        <v>19970228</v>
      </c>
      <c r="X28">
        <v>56.2</v>
      </c>
      <c r="Z28" s="3">
        <v>35489</v>
      </c>
      <c r="AA28">
        <v>118.87</v>
      </c>
      <c r="AB28">
        <v>19970225</v>
      </c>
      <c r="AC28">
        <v>118.4</v>
      </c>
      <c r="AE28" s="3">
        <v>35489</v>
      </c>
      <c r="AF28">
        <v>99.7</v>
      </c>
      <c r="AG28" t="s">
        <v>22</v>
      </c>
      <c r="AH28" t="s">
        <v>22</v>
      </c>
      <c r="AJ28" s="3">
        <v>38929</v>
      </c>
      <c r="AK28">
        <v>11.5</v>
      </c>
      <c r="AL28" t="s">
        <v>22</v>
      </c>
      <c r="AM28" t="s">
        <v>22</v>
      </c>
      <c r="AO28" s="3">
        <v>37864</v>
      </c>
      <c r="AP28">
        <v>15.54</v>
      </c>
      <c r="AQ28">
        <v>20030815</v>
      </c>
      <c r="AR28">
        <v>9.98</v>
      </c>
      <c r="AT28" s="3">
        <v>37864</v>
      </c>
      <c r="AU28">
        <v>6</v>
      </c>
      <c r="AV28" t="s">
        <v>22</v>
      </c>
      <c r="AW28" t="s">
        <v>22</v>
      </c>
      <c r="AY28" s="3">
        <v>35489</v>
      </c>
      <c r="AZ28">
        <v>1.4</v>
      </c>
      <c r="BA28">
        <v>19970401</v>
      </c>
      <c r="BB28">
        <v>0.5</v>
      </c>
      <c r="BD28" s="3">
        <v>39994</v>
      </c>
      <c r="BE28">
        <v>44.5</v>
      </c>
      <c r="BI28" s="3">
        <v>40877</v>
      </c>
      <c r="BJ28">
        <v>55.3</v>
      </c>
      <c r="BN28" s="3">
        <v>36403</v>
      </c>
      <c r="BO28">
        <v>56.4</v>
      </c>
      <c r="BP28" t="s">
        <v>22</v>
      </c>
      <c r="BQ28" t="s">
        <v>22</v>
      </c>
      <c r="BS28" s="3">
        <v>35489</v>
      </c>
      <c r="BT28">
        <v>53.1</v>
      </c>
      <c r="BU28">
        <v>19970303</v>
      </c>
      <c r="BV28">
        <v>53.1</v>
      </c>
      <c r="BX28" s="3">
        <v>35489</v>
      </c>
      <c r="BY28">
        <v>16.899999999999999</v>
      </c>
      <c r="BZ28">
        <v>19970220</v>
      </c>
      <c r="CA28">
        <v>17.399999999999999</v>
      </c>
      <c r="CC28" s="3">
        <v>35489</v>
      </c>
      <c r="CD28">
        <v>-2</v>
      </c>
      <c r="CE28" t="s">
        <v>22</v>
      </c>
      <c r="CF28" t="s">
        <v>22</v>
      </c>
      <c r="CH28" s="3">
        <v>35489</v>
      </c>
      <c r="CI28">
        <v>101.9</v>
      </c>
      <c r="CJ28" t="s">
        <v>22</v>
      </c>
      <c r="CK28" t="s">
        <v>22</v>
      </c>
      <c r="CM28" s="3">
        <v>37072</v>
      </c>
      <c r="CN28">
        <v>2.1</v>
      </c>
      <c r="CO28">
        <v>20010928</v>
      </c>
      <c r="CP28">
        <v>0.3</v>
      </c>
      <c r="CR28" s="3">
        <v>36981</v>
      </c>
      <c r="CS28">
        <v>4.21</v>
      </c>
      <c r="CT28" t="s">
        <v>22</v>
      </c>
      <c r="CU28" t="s">
        <v>22</v>
      </c>
      <c r="CW28" s="3">
        <v>35489</v>
      </c>
      <c r="CX28">
        <v>4.5999999999999996</v>
      </c>
      <c r="CY28" t="s">
        <v>22</v>
      </c>
      <c r="CZ28" t="s">
        <v>22</v>
      </c>
      <c r="DB28" s="3">
        <v>35489</v>
      </c>
      <c r="DC28">
        <v>9.6999999999999993</v>
      </c>
      <c r="DD28">
        <v>19970318</v>
      </c>
      <c r="DE28">
        <v>12.2</v>
      </c>
      <c r="DG28" s="3">
        <v>35489</v>
      </c>
      <c r="DH28">
        <v>-3.5</v>
      </c>
      <c r="DI28" t="s">
        <v>22</v>
      </c>
      <c r="DJ28" t="s">
        <v>22</v>
      </c>
      <c r="DL28" s="3">
        <v>37711</v>
      </c>
      <c r="DM28">
        <v>4.63</v>
      </c>
      <c r="DN28" t="s">
        <v>22</v>
      </c>
      <c r="DO28" t="s">
        <v>22</v>
      </c>
      <c r="DQ28" s="3">
        <v>35489</v>
      </c>
      <c r="DR28">
        <v>5.2</v>
      </c>
      <c r="DS28" t="s">
        <v>22</v>
      </c>
      <c r="DT28" t="s">
        <v>22</v>
      </c>
      <c r="DV28" s="3">
        <v>35489</v>
      </c>
      <c r="DW28">
        <v>1.22</v>
      </c>
      <c r="DX28">
        <v>19970314</v>
      </c>
      <c r="DY28">
        <v>0.5</v>
      </c>
      <c r="EA28" s="3">
        <v>35489</v>
      </c>
      <c r="EB28">
        <v>3.3</v>
      </c>
      <c r="EC28">
        <v>19970402</v>
      </c>
      <c r="ED28">
        <v>0.8</v>
      </c>
      <c r="EF28" s="3">
        <v>35489</v>
      </c>
      <c r="EG28">
        <v>0.1</v>
      </c>
      <c r="EH28">
        <v>19970408</v>
      </c>
      <c r="EI28">
        <v>0</v>
      </c>
    </row>
    <row r="29" spans="1:139" x14ac:dyDescent="0.25">
      <c r="A29" s="5">
        <v>37711</v>
      </c>
      <c r="B29">
        <v>-79.599999999999994</v>
      </c>
      <c r="C29" t="s">
        <v>22</v>
      </c>
      <c r="D29" t="s">
        <v>22</v>
      </c>
      <c r="F29" s="3">
        <v>35520</v>
      </c>
      <c r="G29">
        <v>316</v>
      </c>
      <c r="H29">
        <v>19970404</v>
      </c>
      <c r="I29">
        <v>175</v>
      </c>
      <c r="K29" s="3">
        <v>35520</v>
      </c>
      <c r="L29">
        <v>83.993700000000004</v>
      </c>
      <c r="M29">
        <v>19970416</v>
      </c>
      <c r="N29">
        <v>84.1</v>
      </c>
      <c r="P29" s="3">
        <v>35520</v>
      </c>
      <c r="Q29">
        <v>0.53590000000000004</v>
      </c>
      <c r="R29" t="s">
        <v>22</v>
      </c>
      <c r="S29" t="s">
        <v>22</v>
      </c>
      <c r="U29" s="3">
        <v>35520</v>
      </c>
      <c r="V29">
        <v>57.6</v>
      </c>
      <c r="W29">
        <v>19970331</v>
      </c>
      <c r="X29">
        <v>57.5</v>
      </c>
      <c r="Z29" s="3">
        <v>35520</v>
      </c>
      <c r="AA29">
        <v>118.54</v>
      </c>
      <c r="AB29">
        <v>19970325</v>
      </c>
      <c r="AC29">
        <v>118.5</v>
      </c>
      <c r="AE29" s="3">
        <v>35520</v>
      </c>
      <c r="AF29">
        <v>100</v>
      </c>
      <c r="AG29" t="s">
        <v>22</v>
      </c>
      <c r="AH29" t="s">
        <v>22</v>
      </c>
      <c r="AJ29" s="3">
        <v>38960</v>
      </c>
      <c r="AK29">
        <v>10.8</v>
      </c>
      <c r="AL29" t="s">
        <v>22</v>
      </c>
      <c r="AM29" t="s">
        <v>22</v>
      </c>
      <c r="AO29" s="3">
        <v>37894</v>
      </c>
      <c r="AP29">
        <v>20.37</v>
      </c>
      <c r="AQ29">
        <v>20030915</v>
      </c>
      <c r="AR29">
        <v>18.350000000000001</v>
      </c>
      <c r="AT29" s="3">
        <v>37894</v>
      </c>
      <c r="AU29">
        <v>14</v>
      </c>
      <c r="AV29" t="s">
        <v>22</v>
      </c>
      <c r="AW29" t="s">
        <v>22</v>
      </c>
      <c r="AY29" s="3">
        <v>35520</v>
      </c>
      <c r="AZ29">
        <v>0.4</v>
      </c>
      <c r="BA29">
        <v>19970502</v>
      </c>
      <c r="BB29">
        <v>0.1</v>
      </c>
      <c r="BD29" s="3">
        <v>40025</v>
      </c>
      <c r="BE29">
        <v>47</v>
      </c>
      <c r="BI29" s="3">
        <v>40908</v>
      </c>
      <c r="BJ29">
        <v>56.8</v>
      </c>
      <c r="BN29" s="3">
        <v>36433</v>
      </c>
      <c r="BO29">
        <v>56.2</v>
      </c>
      <c r="BP29" t="s">
        <v>22</v>
      </c>
      <c r="BQ29" t="s">
        <v>22</v>
      </c>
      <c r="BS29" s="3">
        <v>35520</v>
      </c>
      <c r="BT29">
        <v>53.8</v>
      </c>
      <c r="BU29">
        <v>19970401</v>
      </c>
      <c r="BV29">
        <v>55</v>
      </c>
      <c r="BX29" s="3">
        <v>35520</v>
      </c>
      <c r="BY29">
        <v>13.4</v>
      </c>
      <c r="BZ29">
        <v>19970320</v>
      </c>
      <c r="CA29">
        <v>21.1</v>
      </c>
      <c r="CC29" s="3">
        <v>35520</v>
      </c>
      <c r="CD29">
        <v>8</v>
      </c>
      <c r="CE29" t="s">
        <v>22</v>
      </c>
      <c r="CF29" t="s">
        <v>22</v>
      </c>
      <c r="CH29" s="3">
        <v>35520</v>
      </c>
      <c r="CI29">
        <v>100.5</v>
      </c>
      <c r="CJ29" t="s">
        <v>22</v>
      </c>
      <c r="CK29" t="s">
        <v>22</v>
      </c>
      <c r="CM29" s="3">
        <v>37164</v>
      </c>
      <c r="CN29">
        <v>-1.3</v>
      </c>
      <c r="CO29">
        <v>20011221</v>
      </c>
      <c r="CP29">
        <v>-1.3</v>
      </c>
      <c r="CR29" s="3">
        <v>37011</v>
      </c>
      <c r="CS29">
        <v>-2.39</v>
      </c>
      <c r="CT29" t="s">
        <v>22</v>
      </c>
      <c r="CU29" t="s">
        <v>22</v>
      </c>
      <c r="CW29" s="3">
        <v>35520</v>
      </c>
      <c r="CX29">
        <v>-0.6</v>
      </c>
      <c r="CY29" t="s">
        <v>22</v>
      </c>
      <c r="CZ29" t="s">
        <v>22</v>
      </c>
      <c r="DB29" s="3">
        <v>35520</v>
      </c>
      <c r="DC29">
        <v>-2</v>
      </c>
      <c r="DD29">
        <v>19970416</v>
      </c>
      <c r="DE29">
        <v>-6.4</v>
      </c>
      <c r="DG29" s="3">
        <v>35520</v>
      </c>
      <c r="DH29">
        <v>3.7</v>
      </c>
      <c r="DI29" t="s">
        <v>22</v>
      </c>
      <c r="DJ29" t="s">
        <v>22</v>
      </c>
      <c r="DL29" s="3">
        <v>37741</v>
      </c>
      <c r="DM29">
        <v>1.54</v>
      </c>
      <c r="DN29" t="s">
        <v>22</v>
      </c>
      <c r="DO29" t="s">
        <v>22</v>
      </c>
      <c r="DQ29" s="3">
        <v>35520</v>
      </c>
      <c r="DR29">
        <v>-1.6</v>
      </c>
      <c r="DS29" t="s">
        <v>22</v>
      </c>
      <c r="DT29" t="s">
        <v>22</v>
      </c>
      <c r="DV29" s="3">
        <v>35520</v>
      </c>
      <c r="DW29">
        <v>0.7</v>
      </c>
      <c r="DX29">
        <v>19970416</v>
      </c>
      <c r="DY29">
        <v>0.9</v>
      </c>
      <c r="EA29" s="3">
        <v>35520</v>
      </c>
      <c r="EB29">
        <v>-1</v>
      </c>
      <c r="EC29">
        <v>19970506</v>
      </c>
      <c r="ED29">
        <v>-1.6</v>
      </c>
      <c r="EF29" s="3">
        <v>35520</v>
      </c>
      <c r="EG29">
        <v>0.6</v>
      </c>
      <c r="EH29">
        <v>19970507</v>
      </c>
      <c r="EI29">
        <v>0.7</v>
      </c>
    </row>
    <row r="30" spans="1:139" x14ac:dyDescent="0.25">
      <c r="A30" s="5">
        <v>37741</v>
      </c>
      <c r="B30">
        <v>-69.900000000000006</v>
      </c>
      <c r="C30" t="s">
        <v>22</v>
      </c>
      <c r="D30" t="s">
        <v>22</v>
      </c>
      <c r="F30" s="3">
        <v>35550</v>
      </c>
      <c r="G30">
        <v>292</v>
      </c>
      <c r="H30">
        <v>19970502</v>
      </c>
      <c r="I30">
        <v>142</v>
      </c>
      <c r="K30" s="3">
        <v>35550</v>
      </c>
      <c r="L30">
        <v>83.613399999999999</v>
      </c>
      <c r="M30">
        <v>19970515</v>
      </c>
      <c r="N30">
        <v>83.4</v>
      </c>
      <c r="P30" s="3">
        <v>35550</v>
      </c>
      <c r="Q30">
        <v>0.1444</v>
      </c>
      <c r="R30" t="s">
        <v>22</v>
      </c>
      <c r="S30" t="s">
        <v>22</v>
      </c>
      <c r="U30" s="3">
        <v>35550</v>
      </c>
      <c r="V30">
        <v>57</v>
      </c>
      <c r="W30">
        <v>19970430</v>
      </c>
      <c r="X30">
        <v>57.2</v>
      </c>
      <c r="Z30" s="3">
        <v>35550</v>
      </c>
      <c r="AA30">
        <v>118.52</v>
      </c>
      <c r="AB30">
        <v>19970429</v>
      </c>
      <c r="AC30">
        <v>116.8</v>
      </c>
      <c r="AE30" s="3">
        <v>35550</v>
      </c>
      <c r="AF30">
        <v>101.4</v>
      </c>
      <c r="AG30" t="s">
        <v>22</v>
      </c>
      <c r="AH30" t="s">
        <v>22</v>
      </c>
      <c r="AJ30" s="3">
        <v>38990</v>
      </c>
      <c r="AK30">
        <v>13.6</v>
      </c>
      <c r="AL30" t="s">
        <v>22</v>
      </c>
      <c r="AM30" t="s">
        <v>22</v>
      </c>
      <c r="AO30" s="3">
        <v>37925</v>
      </c>
      <c r="AP30">
        <v>36.78</v>
      </c>
      <c r="AQ30">
        <v>20031015</v>
      </c>
      <c r="AR30">
        <v>33.700000000000003</v>
      </c>
      <c r="AT30" s="3">
        <v>37925</v>
      </c>
      <c r="AU30">
        <v>13</v>
      </c>
      <c r="AV30" t="s">
        <v>22</v>
      </c>
      <c r="AW30" t="s">
        <v>22</v>
      </c>
      <c r="AY30" s="3">
        <v>35550</v>
      </c>
      <c r="AZ30">
        <v>0.1</v>
      </c>
      <c r="BA30">
        <v>19970603</v>
      </c>
      <c r="BB30">
        <v>-0.1</v>
      </c>
      <c r="BD30" s="3">
        <v>40056</v>
      </c>
      <c r="BE30">
        <v>45.8</v>
      </c>
      <c r="BI30" s="3">
        <v>40939</v>
      </c>
      <c r="BJ30">
        <v>58.3</v>
      </c>
      <c r="BN30" s="3">
        <v>36464</v>
      </c>
      <c r="BO30">
        <v>57.6</v>
      </c>
      <c r="BP30" t="s">
        <v>22</v>
      </c>
      <c r="BQ30" t="s">
        <v>22</v>
      </c>
      <c r="BS30" s="3">
        <v>35550</v>
      </c>
      <c r="BT30">
        <v>53.7</v>
      </c>
      <c r="BU30">
        <v>19970501</v>
      </c>
      <c r="BV30">
        <v>54.2</v>
      </c>
      <c r="BX30" s="3">
        <v>35550</v>
      </c>
      <c r="BY30">
        <v>6.5</v>
      </c>
      <c r="BZ30">
        <v>19970417</v>
      </c>
      <c r="CA30">
        <v>5.7</v>
      </c>
      <c r="CC30" s="3">
        <v>35550</v>
      </c>
      <c r="CD30">
        <v>12</v>
      </c>
      <c r="CE30" t="s">
        <v>22</v>
      </c>
      <c r="CF30" t="s">
        <v>22</v>
      </c>
      <c r="CH30" s="3">
        <v>35550</v>
      </c>
      <c r="CI30">
        <v>100.5</v>
      </c>
      <c r="CJ30" t="s">
        <v>22</v>
      </c>
      <c r="CK30" t="s">
        <v>22</v>
      </c>
      <c r="CM30" s="3">
        <v>37256</v>
      </c>
      <c r="CN30">
        <v>1.1000000000000001</v>
      </c>
      <c r="CO30">
        <v>20020328</v>
      </c>
      <c r="CP30">
        <v>1.7</v>
      </c>
      <c r="CR30" s="3">
        <v>37042</v>
      </c>
      <c r="CS30">
        <v>-0.94</v>
      </c>
      <c r="CT30" t="s">
        <v>22</v>
      </c>
      <c r="CU30" t="s">
        <v>22</v>
      </c>
      <c r="CW30" s="3">
        <v>35550</v>
      </c>
      <c r="CX30">
        <v>-1</v>
      </c>
      <c r="CY30" t="s">
        <v>22</v>
      </c>
      <c r="CZ30" t="s">
        <v>22</v>
      </c>
      <c r="DB30" s="3">
        <v>35550</v>
      </c>
      <c r="DC30">
        <v>2.4</v>
      </c>
      <c r="DD30">
        <v>19970516</v>
      </c>
      <c r="DE30">
        <v>2.6</v>
      </c>
      <c r="DG30" s="3">
        <v>35550</v>
      </c>
      <c r="DH30">
        <v>-10.5</v>
      </c>
      <c r="DI30" t="s">
        <v>22</v>
      </c>
      <c r="DJ30" t="s">
        <v>22</v>
      </c>
      <c r="DL30" s="3">
        <v>37772</v>
      </c>
      <c r="DM30">
        <v>0.28000000000000003</v>
      </c>
      <c r="DN30" t="s">
        <v>22</v>
      </c>
      <c r="DO30" t="s">
        <v>22</v>
      </c>
      <c r="DQ30" s="3">
        <v>35550</v>
      </c>
      <c r="DR30">
        <v>3.9</v>
      </c>
      <c r="DS30" t="s">
        <v>22</v>
      </c>
      <c r="DT30" t="s">
        <v>22</v>
      </c>
      <c r="DV30" s="3">
        <v>35550</v>
      </c>
      <c r="DW30">
        <v>0.06</v>
      </c>
      <c r="DX30">
        <v>19970515</v>
      </c>
      <c r="DY30">
        <v>0</v>
      </c>
      <c r="EA30" s="3">
        <v>35550</v>
      </c>
      <c r="EB30">
        <v>2</v>
      </c>
      <c r="EC30">
        <v>19970604</v>
      </c>
      <c r="ED30">
        <v>1.2</v>
      </c>
      <c r="EF30" s="3">
        <v>35550</v>
      </c>
      <c r="EG30">
        <v>0.1</v>
      </c>
      <c r="EH30">
        <v>19970606</v>
      </c>
      <c r="EI30">
        <v>-0.7</v>
      </c>
    </row>
    <row r="31" spans="1:139" x14ac:dyDescent="0.25">
      <c r="A31" s="5">
        <v>37772</v>
      </c>
      <c r="B31">
        <v>-29.9</v>
      </c>
      <c r="C31" t="s">
        <v>22</v>
      </c>
      <c r="D31" t="s">
        <v>22</v>
      </c>
      <c r="F31" s="3">
        <v>35581</v>
      </c>
      <c r="G31">
        <v>260</v>
      </c>
      <c r="H31">
        <v>19970606</v>
      </c>
      <c r="I31">
        <v>138</v>
      </c>
      <c r="K31" s="3">
        <v>35581</v>
      </c>
      <c r="L31">
        <v>83.6678</v>
      </c>
      <c r="M31">
        <v>19970617</v>
      </c>
      <c r="N31">
        <v>83.7</v>
      </c>
      <c r="P31" s="3">
        <v>35581</v>
      </c>
      <c r="Q31">
        <v>0.42059999999999997</v>
      </c>
      <c r="R31" t="s">
        <v>22</v>
      </c>
      <c r="S31" t="s">
        <v>22</v>
      </c>
      <c r="U31" s="3">
        <v>35581</v>
      </c>
      <c r="V31">
        <v>57.4</v>
      </c>
      <c r="W31">
        <v>19970530</v>
      </c>
      <c r="X31">
        <v>56.8</v>
      </c>
      <c r="Z31" s="3">
        <v>35581</v>
      </c>
      <c r="AA31">
        <v>127.89</v>
      </c>
      <c r="AB31">
        <v>19970527</v>
      </c>
      <c r="AC31">
        <v>127.1</v>
      </c>
      <c r="AE31" s="3">
        <v>35581</v>
      </c>
      <c r="AF31">
        <v>103.2</v>
      </c>
      <c r="AG31" t="s">
        <v>22</v>
      </c>
      <c r="AH31" t="s">
        <v>22</v>
      </c>
      <c r="AJ31" s="3">
        <v>39021</v>
      </c>
      <c r="AK31">
        <v>5.4</v>
      </c>
      <c r="AL31" t="s">
        <v>22</v>
      </c>
      <c r="AM31" t="s">
        <v>22</v>
      </c>
      <c r="AO31" s="3">
        <v>37955</v>
      </c>
      <c r="AP31">
        <v>33.97</v>
      </c>
      <c r="AQ31">
        <v>20031117</v>
      </c>
      <c r="AR31">
        <v>41</v>
      </c>
      <c r="AT31" s="3">
        <v>37955</v>
      </c>
      <c r="AU31">
        <v>13</v>
      </c>
      <c r="AV31" t="s">
        <v>22</v>
      </c>
      <c r="AW31" t="s">
        <v>22</v>
      </c>
      <c r="AY31" s="3">
        <v>35581</v>
      </c>
      <c r="AZ31">
        <v>0.7</v>
      </c>
      <c r="BA31">
        <v>19970701</v>
      </c>
      <c r="BB31">
        <v>0.3</v>
      </c>
      <c r="BD31" s="3">
        <v>40086</v>
      </c>
      <c r="BE31">
        <v>49.4</v>
      </c>
      <c r="BI31" s="3">
        <v>40968</v>
      </c>
      <c r="BJ31">
        <v>57.4</v>
      </c>
      <c r="BN31" s="3">
        <v>36494</v>
      </c>
      <c r="BO31">
        <v>54.9</v>
      </c>
      <c r="BP31" t="s">
        <v>22</v>
      </c>
      <c r="BQ31" t="s">
        <v>22</v>
      </c>
      <c r="BS31" s="3">
        <v>35581</v>
      </c>
      <c r="BT31">
        <v>56.1</v>
      </c>
      <c r="BU31">
        <v>19970602</v>
      </c>
      <c r="BV31">
        <v>57.1</v>
      </c>
      <c r="BX31" s="3">
        <v>35581</v>
      </c>
      <c r="BY31">
        <v>1.1000000000000001</v>
      </c>
      <c r="BZ31">
        <v>19970515</v>
      </c>
      <c r="CA31">
        <v>1.6</v>
      </c>
      <c r="CC31" s="3">
        <v>35581</v>
      </c>
      <c r="CD31">
        <v>14</v>
      </c>
      <c r="CE31" t="s">
        <v>22</v>
      </c>
      <c r="CF31" t="s">
        <v>22</v>
      </c>
      <c r="CH31" s="3">
        <v>35581</v>
      </c>
      <c r="CI31">
        <v>100.7</v>
      </c>
      <c r="CJ31" t="s">
        <v>22</v>
      </c>
      <c r="CK31" t="s">
        <v>22</v>
      </c>
      <c r="CM31" s="3">
        <v>37346</v>
      </c>
      <c r="CN31">
        <v>3.7</v>
      </c>
      <c r="CO31">
        <v>20020627</v>
      </c>
      <c r="CP31">
        <v>6.1</v>
      </c>
      <c r="CR31" s="3">
        <v>37072</v>
      </c>
      <c r="CS31">
        <v>3.04</v>
      </c>
      <c r="CT31" t="s">
        <v>22</v>
      </c>
      <c r="CU31" t="s">
        <v>22</v>
      </c>
      <c r="CW31" s="3">
        <v>35581</v>
      </c>
      <c r="CX31">
        <v>-0.5</v>
      </c>
      <c r="CY31" t="s">
        <v>22</v>
      </c>
      <c r="CZ31" t="s">
        <v>22</v>
      </c>
      <c r="DB31" s="3">
        <v>35581</v>
      </c>
      <c r="DC31">
        <v>-3.4</v>
      </c>
      <c r="DD31">
        <v>19970617</v>
      </c>
      <c r="DE31">
        <v>-4.8</v>
      </c>
      <c r="DG31" s="3">
        <v>35581</v>
      </c>
      <c r="DH31">
        <v>2.2000000000000002</v>
      </c>
      <c r="DI31" t="s">
        <v>22</v>
      </c>
      <c r="DJ31" t="s">
        <v>22</v>
      </c>
      <c r="DL31" s="3">
        <v>37802</v>
      </c>
      <c r="DM31">
        <v>4.7300000000000004</v>
      </c>
      <c r="DN31" t="s">
        <v>22</v>
      </c>
      <c r="DO31" t="s">
        <v>22</v>
      </c>
      <c r="DQ31" s="3">
        <v>35581</v>
      </c>
      <c r="DR31">
        <v>-3.1</v>
      </c>
      <c r="DS31" t="s">
        <v>22</v>
      </c>
      <c r="DT31" t="s">
        <v>22</v>
      </c>
      <c r="DV31" s="3">
        <v>35581</v>
      </c>
      <c r="DW31">
        <v>0.6</v>
      </c>
      <c r="DX31">
        <v>19970617</v>
      </c>
      <c r="DY31">
        <v>0.4</v>
      </c>
      <c r="EA31" s="3">
        <v>35581</v>
      </c>
      <c r="EB31">
        <v>-1.6</v>
      </c>
      <c r="EC31">
        <v>19970702</v>
      </c>
      <c r="ED31">
        <v>-0.7</v>
      </c>
      <c r="EF31" s="3">
        <v>35581</v>
      </c>
      <c r="EG31">
        <v>0.6</v>
      </c>
      <c r="EH31">
        <v>19970709</v>
      </c>
      <c r="EI31">
        <v>0.2</v>
      </c>
    </row>
    <row r="32" spans="1:139" x14ac:dyDescent="0.25">
      <c r="A32" s="3">
        <v>37802</v>
      </c>
      <c r="B32">
        <v>-11.5</v>
      </c>
      <c r="C32" t="s">
        <v>22</v>
      </c>
      <c r="D32" t="s">
        <v>22</v>
      </c>
      <c r="F32" s="3">
        <v>35611</v>
      </c>
      <c r="G32">
        <v>266</v>
      </c>
      <c r="H32">
        <v>19970703</v>
      </c>
      <c r="I32">
        <v>217</v>
      </c>
      <c r="K32" s="3">
        <v>35611</v>
      </c>
      <c r="L32">
        <v>83.629400000000004</v>
      </c>
      <c r="M32">
        <v>19970716</v>
      </c>
      <c r="N32">
        <v>83.5</v>
      </c>
      <c r="P32" s="3">
        <v>35611</v>
      </c>
      <c r="Q32">
        <v>0.52729999999999999</v>
      </c>
      <c r="R32" t="s">
        <v>22</v>
      </c>
      <c r="S32" t="s">
        <v>22</v>
      </c>
      <c r="U32" s="3">
        <v>35611</v>
      </c>
      <c r="V32">
        <v>59.9</v>
      </c>
      <c r="W32">
        <v>19970630</v>
      </c>
      <c r="X32">
        <v>61.5</v>
      </c>
      <c r="Z32" s="3">
        <v>35611</v>
      </c>
      <c r="AA32">
        <v>129.88</v>
      </c>
      <c r="AB32">
        <v>19970624</v>
      </c>
      <c r="AC32">
        <v>129.6</v>
      </c>
      <c r="AE32" s="3">
        <v>35611</v>
      </c>
      <c r="AF32">
        <v>104.5</v>
      </c>
      <c r="AG32" t="s">
        <v>22</v>
      </c>
      <c r="AH32" t="s">
        <v>22</v>
      </c>
      <c r="AJ32" s="3">
        <v>39051</v>
      </c>
      <c r="AK32">
        <v>3.4</v>
      </c>
      <c r="AL32" t="s">
        <v>22</v>
      </c>
      <c r="AM32" t="s">
        <v>22</v>
      </c>
      <c r="AO32" s="3">
        <v>37986</v>
      </c>
      <c r="AP32">
        <v>27.36</v>
      </c>
      <c r="AQ32">
        <v>20031215</v>
      </c>
      <c r="AR32">
        <v>37.4</v>
      </c>
      <c r="AT32" s="3">
        <v>37986</v>
      </c>
      <c r="AU32">
        <v>19</v>
      </c>
      <c r="AV32" t="s">
        <v>22</v>
      </c>
      <c r="AW32" t="s">
        <v>22</v>
      </c>
      <c r="AY32" s="3">
        <v>35611</v>
      </c>
      <c r="AZ32">
        <v>0.6</v>
      </c>
      <c r="BA32">
        <v>19970805</v>
      </c>
      <c r="BB32">
        <v>0</v>
      </c>
      <c r="BD32" s="3">
        <v>40117</v>
      </c>
      <c r="BE32">
        <v>53</v>
      </c>
      <c r="BI32" s="3">
        <v>40999</v>
      </c>
      <c r="BJ32">
        <v>58.5</v>
      </c>
      <c r="BN32" s="3">
        <v>36525</v>
      </c>
      <c r="BO32">
        <v>56.9</v>
      </c>
      <c r="BP32" t="s">
        <v>22</v>
      </c>
      <c r="BQ32" t="s">
        <v>22</v>
      </c>
      <c r="BS32" s="3">
        <v>35611</v>
      </c>
      <c r="BT32">
        <v>54.9</v>
      </c>
      <c r="BU32">
        <v>19970701</v>
      </c>
      <c r="BV32">
        <v>55.7</v>
      </c>
      <c r="BX32" s="3">
        <v>35611</v>
      </c>
      <c r="BY32">
        <v>18</v>
      </c>
      <c r="BZ32">
        <v>19970619</v>
      </c>
      <c r="CA32">
        <v>25.2</v>
      </c>
      <c r="CC32" s="3">
        <v>35611</v>
      </c>
      <c r="CD32">
        <v>12</v>
      </c>
      <c r="CE32" t="s">
        <v>22</v>
      </c>
      <c r="CF32" t="s">
        <v>22</v>
      </c>
      <c r="CH32" s="3">
        <v>35611</v>
      </c>
      <c r="CI32">
        <v>102.7</v>
      </c>
      <c r="CJ32" t="s">
        <v>22</v>
      </c>
      <c r="CK32" t="s">
        <v>22</v>
      </c>
      <c r="CM32" s="3">
        <v>37437</v>
      </c>
      <c r="CN32">
        <v>2.2000000000000002</v>
      </c>
      <c r="CO32">
        <v>20020927</v>
      </c>
      <c r="CP32">
        <v>1.3</v>
      </c>
      <c r="CR32" s="3">
        <v>37103</v>
      </c>
      <c r="CS32">
        <v>0</v>
      </c>
      <c r="CT32" t="s">
        <v>22</v>
      </c>
      <c r="CU32" t="s">
        <v>22</v>
      </c>
      <c r="CW32" s="3">
        <v>35611</v>
      </c>
      <c r="CX32">
        <v>-0.8</v>
      </c>
      <c r="CY32" t="s">
        <v>22</v>
      </c>
      <c r="CZ32" t="s">
        <v>22</v>
      </c>
      <c r="DB32" s="3">
        <v>35611</v>
      </c>
      <c r="DC32">
        <v>3.6</v>
      </c>
      <c r="DD32">
        <v>19970717</v>
      </c>
      <c r="DE32">
        <v>4.8</v>
      </c>
      <c r="DG32" s="3">
        <v>35611</v>
      </c>
      <c r="DH32">
        <v>4.3</v>
      </c>
      <c r="DI32" t="s">
        <v>22</v>
      </c>
      <c r="DJ32" t="s">
        <v>22</v>
      </c>
      <c r="DL32" s="3">
        <v>37833</v>
      </c>
      <c r="DM32">
        <v>2.5300000000000002</v>
      </c>
      <c r="DN32" t="s">
        <v>22</v>
      </c>
      <c r="DO32" t="s">
        <v>22</v>
      </c>
      <c r="DQ32" s="3">
        <v>35611</v>
      </c>
      <c r="DR32">
        <v>3.7</v>
      </c>
      <c r="DS32" t="s">
        <v>22</v>
      </c>
      <c r="DT32" t="s">
        <v>22</v>
      </c>
      <c r="DV32" s="3">
        <v>35611</v>
      </c>
      <c r="DW32">
        <v>0.5</v>
      </c>
      <c r="DX32">
        <v>19970716</v>
      </c>
      <c r="DY32">
        <v>0.3</v>
      </c>
      <c r="EA32" s="3">
        <v>35611</v>
      </c>
      <c r="EB32">
        <v>2.1</v>
      </c>
      <c r="EC32">
        <v>19970801</v>
      </c>
      <c r="ED32">
        <v>1.2</v>
      </c>
      <c r="EF32" s="3">
        <v>35611</v>
      </c>
      <c r="EG32">
        <v>1.7</v>
      </c>
      <c r="EH32">
        <v>19970807</v>
      </c>
      <c r="EI32">
        <v>1.9</v>
      </c>
    </row>
    <row r="33" spans="1:139" x14ac:dyDescent="0.25">
      <c r="A33" s="3">
        <v>37833</v>
      </c>
      <c r="B33">
        <v>54.2</v>
      </c>
      <c r="C33" t="s">
        <v>22</v>
      </c>
      <c r="D33" t="s">
        <v>22</v>
      </c>
      <c r="F33" s="3">
        <v>35642</v>
      </c>
      <c r="G33">
        <v>306</v>
      </c>
      <c r="H33">
        <v>19970801</v>
      </c>
      <c r="I33">
        <v>316</v>
      </c>
      <c r="K33" s="3">
        <v>35642</v>
      </c>
      <c r="L33">
        <v>83.780299999999997</v>
      </c>
      <c r="M33">
        <v>19970814</v>
      </c>
      <c r="N33">
        <v>83.1</v>
      </c>
      <c r="P33" s="3">
        <v>35642</v>
      </c>
      <c r="Q33">
        <v>0.83009999999999995</v>
      </c>
      <c r="R33" t="s">
        <v>22</v>
      </c>
      <c r="S33" t="s">
        <v>22</v>
      </c>
      <c r="U33" s="3">
        <v>35642</v>
      </c>
      <c r="V33">
        <v>58.3</v>
      </c>
      <c r="W33">
        <v>19970731</v>
      </c>
      <c r="X33">
        <v>60.6</v>
      </c>
      <c r="Z33" s="3">
        <v>35642</v>
      </c>
      <c r="AA33">
        <v>126.35</v>
      </c>
      <c r="AB33">
        <v>19970729</v>
      </c>
      <c r="AC33">
        <v>126.5</v>
      </c>
      <c r="AE33" s="3">
        <v>35642</v>
      </c>
      <c r="AF33">
        <v>107.1</v>
      </c>
      <c r="AG33" t="s">
        <v>22</v>
      </c>
      <c r="AH33" t="s">
        <v>22</v>
      </c>
      <c r="AJ33" s="3">
        <v>39082</v>
      </c>
      <c r="AK33">
        <v>-7.5</v>
      </c>
      <c r="AL33" t="s">
        <v>22</v>
      </c>
      <c r="AM33" t="s">
        <v>22</v>
      </c>
      <c r="AO33" s="3">
        <v>38017</v>
      </c>
      <c r="AP33">
        <v>32.47</v>
      </c>
      <c r="AQ33">
        <v>20040115</v>
      </c>
      <c r="AR33">
        <v>39.22</v>
      </c>
      <c r="AT33" s="3">
        <v>38017</v>
      </c>
      <c r="AU33">
        <v>12</v>
      </c>
      <c r="AV33" t="s">
        <v>22</v>
      </c>
      <c r="AW33" t="s">
        <v>22</v>
      </c>
      <c r="AY33" s="3">
        <v>35642</v>
      </c>
      <c r="AZ33">
        <v>1.3</v>
      </c>
      <c r="BA33">
        <v>19970903</v>
      </c>
      <c r="BB33">
        <v>0.6</v>
      </c>
      <c r="BD33" s="3">
        <v>40147</v>
      </c>
      <c r="BE33">
        <v>54.8</v>
      </c>
      <c r="BI33" s="3">
        <v>41029</v>
      </c>
      <c r="BJ33">
        <v>56.8</v>
      </c>
      <c r="BN33" s="3">
        <v>36556</v>
      </c>
      <c r="BO33">
        <v>56.6</v>
      </c>
      <c r="BP33" t="s">
        <v>22</v>
      </c>
      <c r="BQ33" t="s">
        <v>22</v>
      </c>
      <c r="BS33" s="3">
        <v>35642</v>
      </c>
      <c r="BT33">
        <v>57.7</v>
      </c>
      <c r="BU33">
        <v>19970801</v>
      </c>
      <c r="BV33">
        <v>58.6</v>
      </c>
      <c r="BX33" s="3">
        <v>35642</v>
      </c>
      <c r="BY33">
        <v>20.2</v>
      </c>
      <c r="BZ33">
        <v>19970717</v>
      </c>
      <c r="CA33">
        <v>28.1</v>
      </c>
      <c r="CC33" s="3">
        <v>35642</v>
      </c>
      <c r="CD33">
        <v>5</v>
      </c>
      <c r="CE33" t="s">
        <v>22</v>
      </c>
      <c r="CF33" t="s">
        <v>22</v>
      </c>
      <c r="CH33" s="3">
        <v>35642</v>
      </c>
      <c r="CI33">
        <v>103.8</v>
      </c>
      <c r="CJ33" t="s">
        <v>22</v>
      </c>
      <c r="CK33" t="s">
        <v>22</v>
      </c>
      <c r="CM33" s="3">
        <v>37529</v>
      </c>
      <c r="CN33">
        <v>2</v>
      </c>
      <c r="CO33">
        <v>20021220</v>
      </c>
      <c r="CP33">
        <v>4</v>
      </c>
      <c r="CR33" s="3">
        <v>37134</v>
      </c>
      <c r="CS33">
        <v>0.92</v>
      </c>
      <c r="CT33" t="s">
        <v>22</v>
      </c>
      <c r="CU33" t="s">
        <v>22</v>
      </c>
      <c r="CW33" s="3">
        <v>35642</v>
      </c>
      <c r="CX33">
        <v>2.7</v>
      </c>
      <c r="CY33" t="s">
        <v>22</v>
      </c>
      <c r="CZ33" t="s">
        <v>22</v>
      </c>
      <c r="DB33" s="3">
        <v>35642</v>
      </c>
      <c r="DC33">
        <v>-3.8</v>
      </c>
      <c r="DD33">
        <v>19970819</v>
      </c>
      <c r="DE33">
        <v>-3.8</v>
      </c>
      <c r="DG33" s="3">
        <v>35642</v>
      </c>
      <c r="DH33">
        <v>1.5</v>
      </c>
      <c r="DI33" t="s">
        <v>22</v>
      </c>
      <c r="DJ33" t="s">
        <v>22</v>
      </c>
      <c r="DL33" s="3">
        <v>37864</v>
      </c>
      <c r="DM33">
        <v>-5.37</v>
      </c>
      <c r="DN33" t="s">
        <v>22</v>
      </c>
      <c r="DO33" t="s">
        <v>22</v>
      </c>
      <c r="DQ33" s="3">
        <v>35642</v>
      </c>
      <c r="DR33">
        <v>2.2999999999999998</v>
      </c>
      <c r="DS33" t="s">
        <v>22</v>
      </c>
      <c r="DT33" t="s">
        <v>22</v>
      </c>
      <c r="DV33" s="3">
        <v>35642</v>
      </c>
      <c r="DW33">
        <v>0.75</v>
      </c>
      <c r="DX33">
        <v>19970814</v>
      </c>
      <c r="DY33">
        <v>0.2</v>
      </c>
      <c r="EA33" s="3">
        <v>35642</v>
      </c>
      <c r="EB33">
        <v>1.1000000000000001</v>
      </c>
      <c r="EC33">
        <v>19970904</v>
      </c>
      <c r="ED33">
        <v>0.2</v>
      </c>
      <c r="EF33" s="3">
        <v>35642</v>
      </c>
      <c r="EG33">
        <v>-0.4</v>
      </c>
      <c r="EH33">
        <v>19970909</v>
      </c>
      <c r="EI33">
        <v>-0.3</v>
      </c>
    </row>
    <row r="34" spans="1:139" x14ac:dyDescent="0.25">
      <c r="A34" s="3">
        <v>37864</v>
      </c>
      <c r="B34">
        <v>88.3</v>
      </c>
      <c r="C34" t="s">
        <v>22</v>
      </c>
      <c r="D34" t="s">
        <v>22</v>
      </c>
      <c r="F34" s="3">
        <v>35673</v>
      </c>
      <c r="G34">
        <v>-31</v>
      </c>
      <c r="H34">
        <v>19970905</v>
      </c>
      <c r="I34">
        <v>49</v>
      </c>
      <c r="K34" s="3">
        <v>35673</v>
      </c>
      <c r="L34">
        <v>84.173699999999997</v>
      </c>
      <c r="M34">
        <v>19970916</v>
      </c>
      <c r="N34">
        <v>83.9</v>
      </c>
      <c r="P34" s="3">
        <v>35673</v>
      </c>
      <c r="Q34">
        <v>0.44729999999999998</v>
      </c>
      <c r="R34" t="s">
        <v>22</v>
      </c>
      <c r="S34" t="s">
        <v>22</v>
      </c>
      <c r="U34" s="3">
        <v>35673</v>
      </c>
      <c r="V34">
        <v>62.9</v>
      </c>
      <c r="W34">
        <v>19970829</v>
      </c>
      <c r="X34">
        <v>64.3</v>
      </c>
      <c r="Z34" s="3">
        <v>35673</v>
      </c>
      <c r="AA34">
        <v>127.62</v>
      </c>
      <c r="AB34">
        <v>19970826</v>
      </c>
      <c r="AC34">
        <v>129.1</v>
      </c>
      <c r="AE34" s="3">
        <v>35673</v>
      </c>
      <c r="AF34">
        <v>104.4</v>
      </c>
      <c r="AG34" t="s">
        <v>22</v>
      </c>
      <c r="AH34" t="s">
        <v>22</v>
      </c>
      <c r="AJ34" s="3">
        <v>39113</v>
      </c>
      <c r="AK34">
        <v>1</v>
      </c>
      <c r="AL34" t="s">
        <v>22</v>
      </c>
      <c r="AM34" t="s">
        <v>22</v>
      </c>
      <c r="AO34" s="3">
        <v>38046</v>
      </c>
      <c r="AP34">
        <v>36.979999999999997</v>
      </c>
      <c r="AQ34">
        <v>20040217</v>
      </c>
      <c r="AR34">
        <v>42.05</v>
      </c>
      <c r="AT34" s="3">
        <v>38046</v>
      </c>
      <c r="AU34">
        <v>10</v>
      </c>
      <c r="AV34" t="s">
        <v>22</v>
      </c>
      <c r="AW34" t="s">
        <v>22</v>
      </c>
      <c r="AY34" s="3">
        <v>35673</v>
      </c>
      <c r="AZ34">
        <v>0.3</v>
      </c>
      <c r="BA34">
        <v>19971001</v>
      </c>
      <c r="BB34">
        <v>0.2</v>
      </c>
      <c r="BD34" s="3">
        <v>40178</v>
      </c>
      <c r="BE34">
        <v>55.1</v>
      </c>
      <c r="BI34" s="3">
        <v>41060</v>
      </c>
      <c r="BJ34">
        <v>56.9</v>
      </c>
      <c r="BN34" s="3">
        <v>36585</v>
      </c>
      <c r="BO34">
        <v>56.2</v>
      </c>
      <c r="BP34" t="s">
        <v>22</v>
      </c>
      <c r="BQ34" t="s">
        <v>22</v>
      </c>
      <c r="BS34" s="3">
        <v>35673</v>
      </c>
      <c r="BT34">
        <v>56.3</v>
      </c>
      <c r="BU34">
        <v>19970902</v>
      </c>
      <c r="BV34">
        <v>56.8</v>
      </c>
      <c r="BX34" s="3">
        <v>35673</v>
      </c>
      <c r="BY34">
        <v>17.2</v>
      </c>
      <c r="BZ34">
        <v>19970821</v>
      </c>
      <c r="CA34">
        <v>17.100000000000001</v>
      </c>
      <c r="CC34" s="3">
        <v>35673</v>
      </c>
      <c r="CD34">
        <v>8</v>
      </c>
      <c r="CE34" t="s">
        <v>22</v>
      </c>
      <c r="CF34" t="s">
        <v>22</v>
      </c>
      <c r="CH34" s="3">
        <v>35673</v>
      </c>
      <c r="CI34">
        <v>103.8</v>
      </c>
      <c r="CJ34" t="s">
        <v>22</v>
      </c>
      <c r="CK34" t="s">
        <v>22</v>
      </c>
      <c r="CM34" s="3">
        <v>37621</v>
      </c>
      <c r="CN34">
        <v>0.3</v>
      </c>
      <c r="CO34">
        <v>20030327</v>
      </c>
      <c r="CP34">
        <v>1.4</v>
      </c>
      <c r="CR34" s="3">
        <v>37164</v>
      </c>
      <c r="CS34">
        <v>-4.5600000000000005</v>
      </c>
      <c r="CT34" t="s">
        <v>22</v>
      </c>
      <c r="CU34" t="s">
        <v>22</v>
      </c>
      <c r="CW34" s="3">
        <v>35673</v>
      </c>
      <c r="CX34">
        <v>0.6</v>
      </c>
      <c r="CY34" t="s">
        <v>22</v>
      </c>
      <c r="CZ34" t="s">
        <v>22</v>
      </c>
      <c r="DB34" s="3">
        <v>35673</v>
      </c>
      <c r="DC34">
        <v>-3.3</v>
      </c>
      <c r="DD34">
        <v>19970917</v>
      </c>
      <c r="DE34">
        <v>-3.3</v>
      </c>
      <c r="DG34" s="3">
        <v>35673</v>
      </c>
      <c r="DH34">
        <v>1.2</v>
      </c>
      <c r="DI34" t="s">
        <v>22</v>
      </c>
      <c r="DJ34" t="s">
        <v>22</v>
      </c>
      <c r="DL34" s="3">
        <v>37894</v>
      </c>
      <c r="DM34">
        <v>0.28000000000000003</v>
      </c>
      <c r="DN34" t="s">
        <v>22</v>
      </c>
      <c r="DO34" t="s">
        <v>22</v>
      </c>
      <c r="DQ34" s="3">
        <v>35673</v>
      </c>
      <c r="DR34">
        <v>-0.9</v>
      </c>
      <c r="DS34" t="s">
        <v>22</v>
      </c>
      <c r="DT34" t="s">
        <v>22</v>
      </c>
      <c r="DV34" s="3">
        <v>35673</v>
      </c>
      <c r="DW34">
        <v>1.06</v>
      </c>
      <c r="DX34">
        <v>19970916</v>
      </c>
      <c r="DY34">
        <v>0.7</v>
      </c>
      <c r="EA34" s="3">
        <v>35673</v>
      </c>
      <c r="EB34">
        <v>0.2</v>
      </c>
      <c r="EC34">
        <v>19971002</v>
      </c>
      <c r="ED34">
        <v>1.3</v>
      </c>
      <c r="EF34" s="3">
        <v>35673</v>
      </c>
      <c r="EG34">
        <v>0.4</v>
      </c>
      <c r="EH34">
        <v>19971008</v>
      </c>
      <c r="EI34">
        <v>1</v>
      </c>
    </row>
    <row r="35" spans="1:139" x14ac:dyDescent="0.25">
      <c r="A35" s="3">
        <v>37894</v>
      </c>
      <c r="B35">
        <v>131</v>
      </c>
      <c r="C35" t="s">
        <v>22</v>
      </c>
      <c r="D35" t="s">
        <v>22</v>
      </c>
      <c r="F35" s="3">
        <v>35703</v>
      </c>
      <c r="G35">
        <v>512</v>
      </c>
      <c r="H35">
        <v>19971003</v>
      </c>
      <c r="I35">
        <v>215</v>
      </c>
      <c r="K35" s="3">
        <v>35703</v>
      </c>
      <c r="L35">
        <v>84.42</v>
      </c>
      <c r="M35">
        <v>19971017</v>
      </c>
      <c r="N35">
        <v>84.4</v>
      </c>
      <c r="P35" s="3">
        <v>35703</v>
      </c>
      <c r="Q35">
        <v>0.91090000000000004</v>
      </c>
      <c r="R35" t="s">
        <v>22</v>
      </c>
      <c r="S35" t="s">
        <v>22</v>
      </c>
      <c r="U35" s="3">
        <v>35703</v>
      </c>
      <c r="V35">
        <v>58.9</v>
      </c>
      <c r="W35">
        <v>19970930</v>
      </c>
      <c r="X35">
        <v>61.2</v>
      </c>
      <c r="Z35" s="3">
        <v>35703</v>
      </c>
      <c r="AA35">
        <v>130.19</v>
      </c>
      <c r="AB35">
        <v>19970930</v>
      </c>
      <c r="AC35">
        <v>128.6</v>
      </c>
      <c r="AE35" s="3">
        <v>35703</v>
      </c>
      <c r="AF35">
        <v>106</v>
      </c>
      <c r="AG35" t="s">
        <v>22</v>
      </c>
      <c r="AH35" t="s">
        <v>22</v>
      </c>
      <c r="AJ35" s="3">
        <v>39141</v>
      </c>
      <c r="AK35">
        <v>23.8</v>
      </c>
      <c r="AL35" t="s">
        <v>22</v>
      </c>
      <c r="AM35" t="s">
        <v>22</v>
      </c>
      <c r="AO35" s="3">
        <v>38077</v>
      </c>
      <c r="AP35">
        <v>32.659999999999997</v>
      </c>
      <c r="AQ35">
        <v>20040315</v>
      </c>
      <c r="AR35">
        <v>25.33</v>
      </c>
      <c r="AT35" s="3">
        <v>38077</v>
      </c>
      <c r="AU35">
        <v>12</v>
      </c>
      <c r="AV35" t="s">
        <v>22</v>
      </c>
      <c r="AW35" t="s">
        <v>22</v>
      </c>
      <c r="AY35" s="3">
        <v>35703</v>
      </c>
      <c r="AZ35">
        <v>0.8</v>
      </c>
      <c r="BA35">
        <v>19971104</v>
      </c>
      <c r="BB35">
        <v>0.2</v>
      </c>
      <c r="BD35" s="3">
        <v>40209</v>
      </c>
      <c r="BE35">
        <v>54.3</v>
      </c>
      <c r="BI35" s="3">
        <v>41090</v>
      </c>
      <c r="BJ35">
        <v>53.2</v>
      </c>
      <c r="BN35" s="3">
        <v>36616</v>
      </c>
      <c r="BO35">
        <v>57.4</v>
      </c>
      <c r="BP35" t="s">
        <v>22</v>
      </c>
      <c r="BQ35" t="s">
        <v>22</v>
      </c>
      <c r="BS35" s="3">
        <v>35703</v>
      </c>
      <c r="BT35">
        <v>53.9</v>
      </c>
      <c r="BU35">
        <v>19971001</v>
      </c>
      <c r="BV35">
        <v>54.2</v>
      </c>
      <c r="BX35" s="3">
        <v>35703</v>
      </c>
      <c r="BY35">
        <v>19.100000000000001</v>
      </c>
      <c r="BZ35">
        <v>19970918</v>
      </c>
      <c r="CA35">
        <v>20.399999999999999</v>
      </c>
      <c r="CC35" s="3">
        <v>35703</v>
      </c>
      <c r="CD35">
        <v>18</v>
      </c>
      <c r="CE35" t="s">
        <v>22</v>
      </c>
      <c r="CF35" t="s">
        <v>22</v>
      </c>
      <c r="CH35" s="3">
        <v>35703</v>
      </c>
      <c r="CI35">
        <v>102.7</v>
      </c>
      <c r="CJ35" t="s">
        <v>22</v>
      </c>
      <c r="CK35" t="s">
        <v>22</v>
      </c>
      <c r="CM35" s="3">
        <v>37711</v>
      </c>
      <c r="CN35">
        <v>2.1</v>
      </c>
      <c r="CO35">
        <v>20030626</v>
      </c>
      <c r="CP35">
        <v>1.4</v>
      </c>
      <c r="CR35" s="3">
        <v>37195</v>
      </c>
      <c r="CS35">
        <v>0.38</v>
      </c>
      <c r="CT35" t="s">
        <v>22</v>
      </c>
      <c r="CU35" t="s">
        <v>22</v>
      </c>
      <c r="CW35" s="3">
        <v>35703</v>
      </c>
      <c r="CX35">
        <v>3.1</v>
      </c>
      <c r="CY35" t="s">
        <v>22</v>
      </c>
      <c r="CZ35" t="s">
        <v>22</v>
      </c>
      <c r="DB35" s="3">
        <v>35703</v>
      </c>
      <c r="DC35">
        <v>11.2</v>
      </c>
      <c r="DD35" t="s">
        <v>22</v>
      </c>
      <c r="DE35" t="s">
        <v>22</v>
      </c>
      <c r="DG35" s="3">
        <v>35703</v>
      </c>
      <c r="DH35">
        <v>3.1</v>
      </c>
      <c r="DI35" t="s">
        <v>22</v>
      </c>
      <c r="DJ35" t="s">
        <v>22</v>
      </c>
      <c r="DL35" s="3">
        <v>37925</v>
      </c>
      <c r="DM35">
        <v>2.13</v>
      </c>
      <c r="DN35" t="s">
        <v>22</v>
      </c>
      <c r="DO35" t="s">
        <v>22</v>
      </c>
      <c r="DQ35" s="3">
        <v>35703</v>
      </c>
      <c r="DR35">
        <v>0.3</v>
      </c>
      <c r="DS35" t="s">
        <v>22</v>
      </c>
      <c r="DT35" t="s">
        <v>22</v>
      </c>
      <c r="DV35" s="3">
        <v>35703</v>
      </c>
      <c r="DW35">
        <v>0.9</v>
      </c>
      <c r="DX35">
        <v>19971017</v>
      </c>
      <c r="DY35">
        <v>0.7</v>
      </c>
      <c r="EA35" s="3">
        <v>35703</v>
      </c>
      <c r="EB35">
        <v>-0.1</v>
      </c>
      <c r="EC35">
        <v>19971105</v>
      </c>
      <c r="ED35">
        <v>0.4</v>
      </c>
      <c r="EF35" s="3">
        <v>35703</v>
      </c>
      <c r="EG35">
        <v>0.9</v>
      </c>
      <c r="EH35">
        <v>19971107</v>
      </c>
      <c r="EI35">
        <v>1.2</v>
      </c>
    </row>
    <row r="36" spans="1:139" x14ac:dyDescent="0.25">
      <c r="A36" s="3">
        <v>37925</v>
      </c>
      <c r="B36">
        <v>141.19999999999999</v>
      </c>
      <c r="C36" t="s">
        <v>22</v>
      </c>
      <c r="D36" t="s">
        <v>22</v>
      </c>
      <c r="F36" s="3">
        <v>35734</v>
      </c>
      <c r="G36">
        <v>340</v>
      </c>
      <c r="H36">
        <v>19971107</v>
      </c>
      <c r="I36">
        <v>284</v>
      </c>
      <c r="K36" s="3">
        <v>35734</v>
      </c>
      <c r="L36">
        <v>84.600499999999997</v>
      </c>
      <c r="M36">
        <v>19971117</v>
      </c>
      <c r="N36">
        <v>84.3</v>
      </c>
      <c r="P36" s="3">
        <v>35734</v>
      </c>
      <c r="Q36">
        <v>0.67910000000000004</v>
      </c>
      <c r="R36" t="s">
        <v>22</v>
      </c>
      <c r="S36" t="s">
        <v>22</v>
      </c>
      <c r="U36" s="3">
        <v>35734</v>
      </c>
      <c r="V36">
        <v>57.7</v>
      </c>
      <c r="W36">
        <v>19971031</v>
      </c>
      <c r="X36">
        <v>56</v>
      </c>
      <c r="Z36" s="3">
        <v>35734</v>
      </c>
      <c r="AA36">
        <v>123.39</v>
      </c>
      <c r="AB36">
        <v>19971028</v>
      </c>
      <c r="AC36">
        <v>123.3</v>
      </c>
      <c r="AE36" s="3">
        <v>35734</v>
      </c>
      <c r="AF36">
        <v>105.6</v>
      </c>
      <c r="AG36" t="s">
        <v>22</v>
      </c>
      <c r="AH36" t="s">
        <v>22</v>
      </c>
      <c r="AJ36" s="3">
        <v>39172</v>
      </c>
      <c r="AK36">
        <v>6.7</v>
      </c>
      <c r="AL36" t="s">
        <v>22</v>
      </c>
      <c r="AM36" t="s">
        <v>22</v>
      </c>
      <c r="AO36" s="3">
        <v>38107</v>
      </c>
      <c r="AP36">
        <v>39</v>
      </c>
      <c r="AQ36">
        <v>20040415</v>
      </c>
      <c r="AR36">
        <v>36.049999999999997</v>
      </c>
      <c r="AT36" s="3">
        <v>38107</v>
      </c>
      <c r="AU36">
        <v>19</v>
      </c>
      <c r="AV36" t="s">
        <v>22</v>
      </c>
      <c r="AW36" t="s">
        <v>22</v>
      </c>
      <c r="AY36" s="3">
        <v>35734</v>
      </c>
      <c r="AZ36">
        <v>0.3</v>
      </c>
      <c r="BA36">
        <v>19971202</v>
      </c>
      <c r="BB36">
        <v>0.2</v>
      </c>
      <c r="BD36" s="3">
        <v>40237</v>
      </c>
      <c r="BE36">
        <v>55.7</v>
      </c>
      <c r="BI36" s="3">
        <v>41121</v>
      </c>
      <c r="BJ36">
        <v>51.2</v>
      </c>
      <c r="BN36" s="3">
        <v>36646</v>
      </c>
      <c r="BO36">
        <v>58</v>
      </c>
      <c r="BP36" t="s">
        <v>22</v>
      </c>
      <c r="BQ36" t="s">
        <v>22</v>
      </c>
      <c r="BS36" s="3">
        <v>35734</v>
      </c>
      <c r="BT36">
        <v>56.4</v>
      </c>
      <c r="BU36">
        <v>19971103</v>
      </c>
      <c r="BV36">
        <v>56</v>
      </c>
      <c r="BX36" s="3">
        <v>35734</v>
      </c>
      <c r="BY36">
        <v>19.3</v>
      </c>
      <c r="BZ36">
        <v>19971016</v>
      </c>
      <c r="CA36">
        <v>11.5</v>
      </c>
      <c r="CC36" s="3">
        <v>35734</v>
      </c>
      <c r="CD36">
        <v>12</v>
      </c>
      <c r="CE36" t="s">
        <v>22</v>
      </c>
      <c r="CF36" t="s">
        <v>22</v>
      </c>
      <c r="CH36" s="3">
        <v>35734</v>
      </c>
      <c r="CI36">
        <v>103.9</v>
      </c>
      <c r="CJ36" t="s">
        <v>22</v>
      </c>
      <c r="CK36" t="s">
        <v>22</v>
      </c>
      <c r="CM36" s="3">
        <v>37802</v>
      </c>
      <c r="CN36">
        <v>3.8</v>
      </c>
      <c r="CO36">
        <v>20030926</v>
      </c>
      <c r="CP36">
        <v>3.3</v>
      </c>
      <c r="CR36" s="3">
        <v>37225</v>
      </c>
      <c r="CS36">
        <v>-0.19</v>
      </c>
      <c r="CT36" t="s">
        <v>22</v>
      </c>
      <c r="CU36" t="s">
        <v>22</v>
      </c>
      <c r="CW36" s="3">
        <v>35734</v>
      </c>
      <c r="CX36">
        <v>0.3</v>
      </c>
      <c r="CY36" t="s">
        <v>22</v>
      </c>
      <c r="CZ36" t="s">
        <v>22</v>
      </c>
      <c r="DB36" s="3">
        <v>35734</v>
      </c>
      <c r="DC36">
        <v>-1.7</v>
      </c>
      <c r="DD36" t="s">
        <v>22</v>
      </c>
      <c r="DE36" t="s">
        <v>22</v>
      </c>
      <c r="DG36" s="3">
        <v>35734</v>
      </c>
      <c r="DH36">
        <v>-4.8</v>
      </c>
      <c r="DI36" t="s">
        <v>22</v>
      </c>
      <c r="DJ36" t="s">
        <v>22</v>
      </c>
      <c r="DL36" s="3">
        <v>37955</v>
      </c>
      <c r="DM36">
        <v>0</v>
      </c>
      <c r="DN36" t="s">
        <v>22</v>
      </c>
      <c r="DO36" t="s">
        <v>22</v>
      </c>
      <c r="DQ36" s="3">
        <v>35734</v>
      </c>
      <c r="DR36">
        <v>0</v>
      </c>
      <c r="DS36">
        <v>19971126</v>
      </c>
      <c r="DT36">
        <v>-0.3</v>
      </c>
      <c r="DV36" s="3">
        <v>35734</v>
      </c>
      <c r="DW36">
        <v>0.84</v>
      </c>
      <c r="DX36">
        <v>19971117</v>
      </c>
      <c r="DY36">
        <v>0.5</v>
      </c>
      <c r="EA36" s="3">
        <v>35734</v>
      </c>
      <c r="EB36">
        <v>0.3</v>
      </c>
      <c r="EC36">
        <v>19971205</v>
      </c>
      <c r="ED36">
        <v>0.3</v>
      </c>
      <c r="EF36" s="3">
        <v>35734</v>
      </c>
      <c r="EG36">
        <v>0.4</v>
      </c>
      <c r="EH36">
        <v>19971210</v>
      </c>
      <c r="EI36">
        <v>0.6</v>
      </c>
    </row>
    <row r="37" spans="1:139" x14ac:dyDescent="0.25">
      <c r="A37" s="3">
        <v>37955</v>
      </c>
      <c r="B37">
        <v>51.4</v>
      </c>
      <c r="C37" t="s">
        <v>22</v>
      </c>
      <c r="D37" t="s">
        <v>22</v>
      </c>
      <c r="F37" s="3">
        <v>35764</v>
      </c>
      <c r="G37">
        <v>306</v>
      </c>
      <c r="H37">
        <v>19971205</v>
      </c>
      <c r="I37">
        <v>404</v>
      </c>
      <c r="K37" s="3">
        <v>35764</v>
      </c>
      <c r="L37">
        <v>84.798400000000001</v>
      </c>
      <c r="M37">
        <v>19971215</v>
      </c>
      <c r="N37">
        <v>83.2</v>
      </c>
      <c r="P37" s="3">
        <v>35764</v>
      </c>
      <c r="Q37">
        <v>0.95</v>
      </c>
      <c r="R37" t="s">
        <v>22</v>
      </c>
      <c r="S37" t="s">
        <v>22</v>
      </c>
      <c r="U37" s="3">
        <v>35764</v>
      </c>
      <c r="V37">
        <v>61</v>
      </c>
      <c r="W37">
        <v>19971126</v>
      </c>
      <c r="X37">
        <v>59.5</v>
      </c>
      <c r="Z37" s="3">
        <v>35764</v>
      </c>
      <c r="AA37">
        <v>128.09</v>
      </c>
      <c r="AB37">
        <v>19971125</v>
      </c>
      <c r="AC37">
        <v>128.30000000000001</v>
      </c>
      <c r="AE37" s="3">
        <v>35764</v>
      </c>
      <c r="AF37">
        <v>107.2</v>
      </c>
      <c r="AG37" t="s">
        <v>22</v>
      </c>
      <c r="AH37" t="s">
        <v>22</v>
      </c>
      <c r="AJ37" s="3">
        <v>39202</v>
      </c>
      <c r="AK37">
        <v>10.5</v>
      </c>
      <c r="AL37" t="s">
        <v>22</v>
      </c>
      <c r="AM37" t="s">
        <v>22</v>
      </c>
      <c r="AO37" s="3">
        <v>38138</v>
      </c>
      <c r="AP37">
        <v>36.950000000000003</v>
      </c>
      <c r="AQ37">
        <v>20040517</v>
      </c>
      <c r="AR37">
        <v>30.21</v>
      </c>
      <c r="AT37" s="3">
        <v>38138</v>
      </c>
      <c r="AU37">
        <v>14</v>
      </c>
      <c r="AV37" t="s">
        <v>22</v>
      </c>
      <c r="AW37" t="s">
        <v>22</v>
      </c>
      <c r="AY37" s="3">
        <v>35764</v>
      </c>
      <c r="AZ37">
        <v>0.3</v>
      </c>
      <c r="BA37">
        <v>19971231</v>
      </c>
      <c r="BB37">
        <v>0.2</v>
      </c>
      <c r="BD37" s="3">
        <v>40268</v>
      </c>
      <c r="BE37">
        <v>56.5</v>
      </c>
      <c r="BI37" s="3">
        <v>41152</v>
      </c>
      <c r="BJ37">
        <v>52</v>
      </c>
      <c r="BN37" s="3">
        <v>36677</v>
      </c>
      <c r="BO37">
        <v>57.7</v>
      </c>
      <c r="BP37" t="s">
        <v>22</v>
      </c>
      <c r="BQ37" t="s">
        <v>22</v>
      </c>
      <c r="BS37" s="3">
        <v>35764</v>
      </c>
      <c r="BT37">
        <v>55.7</v>
      </c>
      <c r="BU37">
        <v>19971201</v>
      </c>
      <c r="BV37">
        <v>54.4</v>
      </c>
      <c r="BX37" s="3">
        <v>35764</v>
      </c>
      <c r="BY37">
        <v>19.8</v>
      </c>
      <c r="BZ37">
        <v>19971120</v>
      </c>
      <c r="CA37">
        <v>10.1</v>
      </c>
      <c r="CC37" s="3">
        <v>35764</v>
      </c>
      <c r="CD37">
        <v>8</v>
      </c>
      <c r="CE37" t="s">
        <v>22</v>
      </c>
      <c r="CF37" t="s">
        <v>22</v>
      </c>
      <c r="CH37" s="3">
        <v>35764</v>
      </c>
      <c r="CI37">
        <v>103.3</v>
      </c>
      <c r="CJ37" t="s">
        <v>22</v>
      </c>
      <c r="CK37" t="s">
        <v>22</v>
      </c>
      <c r="CM37" s="3">
        <v>37894</v>
      </c>
      <c r="CN37">
        <v>6.9</v>
      </c>
      <c r="CO37">
        <v>20031223</v>
      </c>
      <c r="CP37">
        <v>8.1999999999999993</v>
      </c>
      <c r="CR37" s="3">
        <v>37256</v>
      </c>
      <c r="CS37">
        <v>4.7699999999999996</v>
      </c>
      <c r="CT37" t="s">
        <v>22</v>
      </c>
      <c r="CU37" t="s">
        <v>22</v>
      </c>
      <c r="CW37" s="3">
        <v>35764</v>
      </c>
      <c r="CX37">
        <v>-2</v>
      </c>
      <c r="CY37" t="s">
        <v>22</v>
      </c>
      <c r="CZ37" t="s">
        <v>22</v>
      </c>
      <c r="DB37" s="3">
        <v>35764</v>
      </c>
      <c r="DC37">
        <v>-0.7</v>
      </c>
      <c r="DD37" t="s">
        <v>22</v>
      </c>
      <c r="DE37" t="s">
        <v>22</v>
      </c>
      <c r="DG37" s="3">
        <v>35764</v>
      </c>
      <c r="DH37">
        <v>8</v>
      </c>
      <c r="DI37" t="s">
        <v>22</v>
      </c>
      <c r="DJ37" t="s">
        <v>22</v>
      </c>
      <c r="DL37" s="3">
        <v>37986</v>
      </c>
      <c r="DM37">
        <v>-1.0900000000000001</v>
      </c>
      <c r="DN37" t="s">
        <v>22</v>
      </c>
      <c r="DO37" t="s">
        <v>22</v>
      </c>
      <c r="DQ37" s="3">
        <v>35764</v>
      </c>
      <c r="DR37">
        <v>7.5</v>
      </c>
      <c r="DS37">
        <v>19971223</v>
      </c>
      <c r="DT37">
        <v>4.8</v>
      </c>
      <c r="DV37" s="3">
        <v>35764</v>
      </c>
      <c r="DW37">
        <v>0.88</v>
      </c>
      <c r="DX37">
        <v>19971215</v>
      </c>
      <c r="DY37">
        <v>0.8</v>
      </c>
      <c r="EA37" s="3">
        <v>35764</v>
      </c>
      <c r="EB37">
        <v>4.8</v>
      </c>
      <c r="EC37">
        <v>19980106</v>
      </c>
      <c r="ED37">
        <v>2.5</v>
      </c>
      <c r="EF37" s="3">
        <v>35764</v>
      </c>
      <c r="EG37">
        <v>0.8</v>
      </c>
      <c r="EH37">
        <v>19980109</v>
      </c>
      <c r="EI37">
        <v>0.9</v>
      </c>
    </row>
    <row r="38" spans="1:139" x14ac:dyDescent="0.25">
      <c r="A38" s="3">
        <v>37986</v>
      </c>
      <c r="B38">
        <v>84.6</v>
      </c>
      <c r="C38" t="s">
        <v>22</v>
      </c>
      <c r="D38" t="s">
        <v>22</v>
      </c>
      <c r="F38" s="3">
        <v>35795</v>
      </c>
      <c r="G38">
        <v>303</v>
      </c>
      <c r="H38">
        <v>19980109</v>
      </c>
      <c r="I38">
        <v>370</v>
      </c>
      <c r="K38" s="3">
        <v>35795</v>
      </c>
      <c r="L38">
        <v>84.510199999999998</v>
      </c>
      <c r="M38">
        <v>19980116</v>
      </c>
      <c r="N38">
        <v>83.4</v>
      </c>
      <c r="P38" s="3">
        <v>35795</v>
      </c>
      <c r="Q38">
        <v>6.7599999999999993E-2</v>
      </c>
      <c r="R38" t="s">
        <v>22</v>
      </c>
      <c r="S38" t="s">
        <v>22</v>
      </c>
      <c r="U38" s="3">
        <v>35795</v>
      </c>
      <c r="V38">
        <v>59.1</v>
      </c>
      <c r="W38">
        <v>19971231</v>
      </c>
      <c r="X38">
        <v>58.1</v>
      </c>
      <c r="Z38" s="3">
        <v>35795</v>
      </c>
      <c r="AA38">
        <v>136.21</v>
      </c>
      <c r="AB38">
        <v>19971230</v>
      </c>
      <c r="AC38">
        <v>134.5</v>
      </c>
      <c r="AE38" s="3">
        <v>35795</v>
      </c>
      <c r="AF38">
        <v>102.1</v>
      </c>
      <c r="AG38" t="s">
        <v>22</v>
      </c>
      <c r="AH38" t="s">
        <v>22</v>
      </c>
      <c r="AJ38" s="3">
        <v>39233</v>
      </c>
      <c r="AK38">
        <v>14</v>
      </c>
      <c r="AL38" t="s">
        <v>22</v>
      </c>
      <c r="AM38" t="s">
        <v>22</v>
      </c>
      <c r="AO38" s="3">
        <v>38168</v>
      </c>
      <c r="AP38">
        <v>27.05</v>
      </c>
      <c r="AQ38">
        <v>20040615</v>
      </c>
      <c r="AR38">
        <v>30.17</v>
      </c>
      <c r="AT38" s="3">
        <v>38168</v>
      </c>
      <c r="AU38">
        <v>12</v>
      </c>
      <c r="AV38" t="s">
        <v>22</v>
      </c>
      <c r="AW38" t="s">
        <v>22</v>
      </c>
      <c r="AY38" s="3">
        <v>35795</v>
      </c>
      <c r="AZ38">
        <v>0.3</v>
      </c>
      <c r="BA38">
        <v>19980203</v>
      </c>
      <c r="BB38">
        <v>0</v>
      </c>
      <c r="BD38" s="3">
        <v>40298</v>
      </c>
      <c r="BE38">
        <v>59</v>
      </c>
      <c r="BI38" s="3">
        <v>41182</v>
      </c>
      <c r="BJ38">
        <v>50.7</v>
      </c>
      <c r="BN38" s="3">
        <v>36707</v>
      </c>
      <c r="BO38">
        <v>56.9</v>
      </c>
      <c r="BP38" t="s">
        <v>22</v>
      </c>
      <c r="BQ38" t="s">
        <v>22</v>
      </c>
      <c r="BS38" s="3">
        <v>35795</v>
      </c>
      <c r="BT38">
        <v>54.5</v>
      </c>
      <c r="BU38">
        <v>19980102</v>
      </c>
      <c r="BV38">
        <v>52.5</v>
      </c>
      <c r="BX38" s="3">
        <v>35795</v>
      </c>
      <c r="BY38">
        <v>15.6</v>
      </c>
      <c r="BZ38">
        <v>19971218</v>
      </c>
      <c r="CA38">
        <v>-1.3</v>
      </c>
      <c r="CC38" s="3">
        <v>35795</v>
      </c>
      <c r="CD38">
        <v>-4</v>
      </c>
      <c r="CE38" t="s">
        <v>22</v>
      </c>
      <c r="CF38" t="s">
        <v>22</v>
      </c>
      <c r="CH38" s="3">
        <v>35795</v>
      </c>
      <c r="CI38">
        <v>102.3</v>
      </c>
      <c r="CJ38" t="s">
        <v>22</v>
      </c>
      <c r="CK38" t="s">
        <v>22</v>
      </c>
      <c r="CM38" s="3">
        <v>37986</v>
      </c>
      <c r="CN38">
        <v>4.8</v>
      </c>
      <c r="CO38">
        <v>20040325</v>
      </c>
      <c r="CP38">
        <v>4.0999999999999996</v>
      </c>
      <c r="CR38" s="3">
        <v>37287</v>
      </c>
      <c r="CS38">
        <v>6.74</v>
      </c>
      <c r="CT38" t="s">
        <v>22</v>
      </c>
      <c r="CU38" t="s">
        <v>22</v>
      </c>
      <c r="CW38" s="3">
        <v>35795</v>
      </c>
      <c r="CX38">
        <v>-0.9</v>
      </c>
      <c r="CY38" t="s">
        <v>22</v>
      </c>
      <c r="CZ38" t="s">
        <v>22</v>
      </c>
      <c r="DB38" s="3">
        <v>35795</v>
      </c>
      <c r="DC38">
        <v>3.7</v>
      </c>
      <c r="DD38" t="s">
        <v>22</v>
      </c>
      <c r="DE38" t="s">
        <v>22</v>
      </c>
      <c r="DG38" s="3">
        <v>35795</v>
      </c>
      <c r="DH38">
        <v>-8.1999999999999993</v>
      </c>
      <c r="DI38" t="s">
        <v>22</v>
      </c>
      <c r="DJ38" t="s">
        <v>22</v>
      </c>
      <c r="DL38" s="3">
        <v>38017</v>
      </c>
      <c r="DM38">
        <v>2.02</v>
      </c>
      <c r="DN38" t="s">
        <v>22</v>
      </c>
      <c r="DO38" t="s">
        <v>22</v>
      </c>
      <c r="DQ38" s="3">
        <v>35795</v>
      </c>
      <c r="DR38">
        <v>-9.1</v>
      </c>
      <c r="DS38">
        <v>19980128</v>
      </c>
      <c r="DT38">
        <v>-6.1</v>
      </c>
      <c r="DV38" s="3">
        <v>35795</v>
      </c>
      <c r="DW38">
        <v>0.31</v>
      </c>
      <c r="DX38">
        <v>19980116</v>
      </c>
      <c r="DY38">
        <v>0.5</v>
      </c>
      <c r="EA38" s="3">
        <v>35795</v>
      </c>
      <c r="EB38">
        <v>-5.9</v>
      </c>
      <c r="EC38">
        <v>19980205</v>
      </c>
      <c r="ED38">
        <v>-2.5</v>
      </c>
      <c r="EF38" s="3">
        <v>35795</v>
      </c>
      <c r="EG38">
        <v>0.9</v>
      </c>
      <c r="EH38">
        <v>19980210</v>
      </c>
      <c r="EI38">
        <v>0.9</v>
      </c>
    </row>
    <row r="39" spans="1:139" x14ac:dyDescent="0.25">
      <c r="A39" s="3">
        <v>38017</v>
      </c>
      <c r="B39">
        <v>140.80000000000001</v>
      </c>
      <c r="C39" t="s">
        <v>22</v>
      </c>
      <c r="D39" t="s">
        <v>22</v>
      </c>
      <c r="F39" s="3">
        <v>35826</v>
      </c>
      <c r="G39">
        <v>276</v>
      </c>
      <c r="H39">
        <v>19980206</v>
      </c>
      <c r="I39">
        <v>358</v>
      </c>
      <c r="K39" s="3">
        <v>35826</v>
      </c>
      <c r="L39">
        <v>84.379400000000004</v>
      </c>
      <c r="M39">
        <v>19980217</v>
      </c>
      <c r="N39">
        <v>83</v>
      </c>
      <c r="P39" s="3">
        <v>35826</v>
      </c>
      <c r="Q39">
        <v>0.49759999999999999</v>
      </c>
      <c r="R39" t="s">
        <v>22</v>
      </c>
      <c r="S39" t="s">
        <v>22</v>
      </c>
      <c r="U39" s="3">
        <v>35826</v>
      </c>
      <c r="V39">
        <v>60.4</v>
      </c>
      <c r="W39">
        <v>19980130</v>
      </c>
      <c r="X39">
        <v>57.7</v>
      </c>
      <c r="Z39" s="3">
        <v>35826</v>
      </c>
      <c r="AA39">
        <v>128.30000000000001</v>
      </c>
      <c r="AB39">
        <v>19980127</v>
      </c>
      <c r="AC39">
        <v>127.3</v>
      </c>
      <c r="AE39" s="3">
        <v>35826</v>
      </c>
      <c r="AF39">
        <v>106.6</v>
      </c>
      <c r="AG39" t="s">
        <v>22</v>
      </c>
      <c r="AH39" t="s">
        <v>22</v>
      </c>
      <c r="AJ39" s="3">
        <v>39263</v>
      </c>
      <c r="AK39">
        <v>8.6999999999999993</v>
      </c>
      <c r="AL39" t="s">
        <v>22</v>
      </c>
      <c r="AM39" t="s">
        <v>22</v>
      </c>
      <c r="AO39" s="3">
        <v>38199</v>
      </c>
      <c r="AP39">
        <v>34.979999999999997</v>
      </c>
      <c r="AQ39">
        <v>20040715</v>
      </c>
      <c r="AR39">
        <v>36.54</v>
      </c>
      <c r="AT39" s="3">
        <v>38199</v>
      </c>
      <c r="AU39">
        <v>16</v>
      </c>
      <c r="AV39" t="s">
        <v>22</v>
      </c>
      <c r="AW39" t="s">
        <v>22</v>
      </c>
      <c r="AY39" s="3">
        <v>35826</v>
      </c>
      <c r="AZ39">
        <v>0.1</v>
      </c>
      <c r="BA39">
        <v>19980303</v>
      </c>
      <c r="BB39">
        <v>0</v>
      </c>
      <c r="BD39" s="3">
        <v>40329</v>
      </c>
      <c r="BE39">
        <v>57.7</v>
      </c>
      <c r="BI39" s="3">
        <v>41213</v>
      </c>
      <c r="BJ39">
        <v>52.7</v>
      </c>
      <c r="BN39" s="3">
        <v>36738</v>
      </c>
      <c r="BO39">
        <v>55.3</v>
      </c>
      <c r="BP39" t="s">
        <v>22</v>
      </c>
      <c r="BQ39" t="s">
        <v>22</v>
      </c>
      <c r="BS39" s="3">
        <v>35826</v>
      </c>
      <c r="BT39">
        <v>53.8</v>
      </c>
      <c r="BU39">
        <v>19980202</v>
      </c>
      <c r="BV39">
        <v>52.4</v>
      </c>
      <c r="BX39" s="3">
        <v>35826</v>
      </c>
      <c r="BY39">
        <v>18.600000000000001</v>
      </c>
      <c r="BZ39">
        <v>19980115</v>
      </c>
      <c r="CA39">
        <v>17.3</v>
      </c>
      <c r="CC39" s="3">
        <v>35826</v>
      </c>
      <c r="CD39">
        <v>19</v>
      </c>
      <c r="CE39" t="s">
        <v>22</v>
      </c>
      <c r="CF39" t="s">
        <v>22</v>
      </c>
      <c r="CH39" s="3">
        <v>35826</v>
      </c>
      <c r="CI39">
        <v>102.1</v>
      </c>
      <c r="CJ39" t="s">
        <v>22</v>
      </c>
      <c r="CK39" t="s">
        <v>22</v>
      </c>
      <c r="CM39" s="3">
        <v>38077</v>
      </c>
      <c r="CN39">
        <v>2.2999999999999998</v>
      </c>
      <c r="CO39">
        <v>20040625</v>
      </c>
      <c r="CP39">
        <v>3.9</v>
      </c>
      <c r="CR39" s="3">
        <v>37315</v>
      </c>
      <c r="CS39">
        <v>0.68</v>
      </c>
      <c r="CT39" t="s">
        <v>22</v>
      </c>
      <c r="CU39" t="s">
        <v>22</v>
      </c>
      <c r="CW39" s="3">
        <v>35826</v>
      </c>
      <c r="CX39">
        <v>6.8</v>
      </c>
      <c r="CY39" t="s">
        <v>22</v>
      </c>
      <c r="CZ39" t="s">
        <v>22</v>
      </c>
      <c r="DB39" s="3">
        <v>35826</v>
      </c>
      <c r="DC39">
        <v>-2.6</v>
      </c>
      <c r="DD39" t="s">
        <v>22</v>
      </c>
      <c r="DE39" t="s">
        <v>22</v>
      </c>
      <c r="DG39" s="3">
        <v>35826</v>
      </c>
      <c r="DH39">
        <v>10</v>
      </c>
      <c r="DI39" t="s">
        <v>22</v>
      </c>
      <c r="DJ39" t="s">
        <v>22</v>
      </c>
      <c r="DL39" s="3">
        <v>38046</v>
      </c>
      <c r="DM39">
        <v>2.7</v>
      </c>
      <c r="DN39" t="s">
        <v>22</v>
      </c>
      <c r="DO39" t="s">
        <v>22</v>
      </c>
      <c r="DQ39" s="3">
        <v>35826</v>
      </c>
      <c r="DR39">
        <v>0.3</v>
      </c>
      <c r="DS39">
        <v>19980226</v>
      </c>
      <c r="DT39">
        <v>0.7</v>
      </c>
      <c r="DV39" s="3">
        <v>35826</v>
      </c>
      <c r="DW39">
        <v>0.5</v>
      </c>
      <c r="DX39">
        <v>19980217</v>
      </c>
      <c r="DY39">
        <v>0</v>
      </c>
      <c r="EA39" s="3">
        <v>35826</v>
      </c>
      <c r="EB39">
        <v>0.2</v>
      </c>
      <c r="EC39">
        <v>19980305</v>
      </c>
      <c r="ED39">
        <v>0.5</v>
      </c>
      <c r="EF39" s="3">
        <v>35826</v>
      </c>
      <c r="EG39">
        <v>0.2</v>
      </c>
      <c r="EH39">
        <v>19980311</v>
      </c>
      <c r="EI39">
        <v>-0.5</v>
      </c>
    </row>
    <row r="40" spans="1:139" x14ac:dyDescent="0.25">
      <c r="A40" s="3">
        <v>38046</v>
      </c>
      <c r="B40">
        <v>183.3</v>
      </c>
      <c r="C40" t="s">
        <v>22</v>
      </c>
      <c r="D40" t="s">
        <v>22</v>
      </c>
      <c r="F40" s="3">
        <v>35854</v>
      </c>
      <c r="G40">
        <v>196</v>
      </c>
      <c r="H40">
        <v>19980306</v>
      </c>
      <c r="I40">
        <v>310</v>
      </c>
      <c r="K40" s="3">
        <v>35854</v>
      </c>
      <c r="L40">
        <v>83.920199999999994</v>
      </c>
      <c r="M40">
        <v>19980317</v>
      </c>
      <c r="N40">
        <v>82.7</v>
      </c>
      <c r="P40" s="3">
        <v>35854</v>
      </c>
      <c r="Q40">
        <v>0.3952</v>
      </c>
      <c r="R40" t="s">
        <v>22</v>
      </c>
      <c r="S40" t="s">
        <v>22</v>
      </c>
      <c r="U40" s="3">
        <v>35854</v>
      </c>
      <c r="V40">
        <v>58.1</v>
      </c>
      <c r="W40">
        <v>19980227</v>
      </c>
      <c r="X40">
        <v>57.8</v>
      </c>
      <c r="Z40" s="3">
        <v>35854</v>
      </c>
      <c r="AA40">
        <v>137.38</v>
      </c>
      <c r="AB40">
        <v>19980224</v>
      </c>
      <c r="AC40">
        <v>138.30000000000001</v>
      </c>
      <c r="AE40" s="3">
        <v>35854</v>
      </c>
      <c r="AF40">
        <v>110.4</v>
      </c>
      <c r="AG40" t="s">
        <v>22</v>
      </c>
      <c r="AH40" t="s">
        <v>22</v>
      </c>
      <c r="AJ40" s="3">
        <v>39294</v>
      </c>
      <c r="AK40">
        <v>1.6</v>
      </c>
      <c r="AL40" t="s">
        <v>22</v>
      </c>
      <c r="AM40" t="s">
        <v>22</v>
      </c>
      <c r="AO40" s="3">
        <v>38230</v>
      </c>
      <c r="AP40">
        <v>15.23</v>
      </c>
      <c r="AQ40">
        <v>20040816</v>
      </c>
      <c r="AR40">
        <v>12.57</v>
      </c>
      <c r="AT40" s="3">
        <v>38230</v>
      </c>
      <c r="AU40">
        <v>13</v>
      </c>
      <c r="AV40" t="s">
        <v>22</v>
      </c>
      <c r="AW40" t="s">
        <v>22</v>
      </c>
      <c r="AY40" s="3">
        <v>35854</v>
      </c>
      <c r="AZ40">
        <v>1</v>
      </c>
      <c r="BA40">
        <v>19980401</v>
      </c>
      <c r="BB40">
        <v>0.4</v>
      </c>
      <c r="BD40" s="3">
        <v>40359</v>
      </c>
      <c r="BE40">
        <v>54.3</v>
      </c>
      <c r="BI40" s="3">
        <v>41243</v>
      </c>
      <c r="BJ40">
        <v>53.8</v>
      </c>
      <c r="BN40" s="3">
        <v>36769</v>
      </c>
      <c r="BO40">
        <v>57.6</v>
      </c>
      <c r="BP40" t="s">
        <v>22</v>
      </c>
      <c r="BQ40" t="s">
        <v>22</v>
      </c>
      <c r="BS40" s="3">
        <v>35854</v>
      </c>
      <c r="BT40">
        <v>52.9</v>
      </c>
      <c r="BU40">
        <v>19980302</v>
      </c>
      <c r="BV40">
        <v>53.3</v>
      </c>
      <c r="BX40" s="3">
        <v>35854</v>
      </c>
      <c r="BY40">
        <v>13.2</v>
      </c>
      <c r="BZ40">
        <v>19980219</v>
      </c>
      <c r="CA40">
        <v>12.8</v>
      </c>
      <c r="CC40" s="3">
        <v>35854</v>
      </c>
      <c r="CD40">
        <v>7</v>
      </c>
      <c r="CE40" t="s">
        <v>22</v>
      </c>
      <c r="CF40" t="s">
        <v>22</v>
      </c>
      <c r="CH40" s="3">
        <v>35854</v>
      </c>
      <c r="CI40">
        <v>101.9</v>
      </c>
      <c r="CJ40" t="s">
        <v>22</v>
      </c>
      <c r="CK40" t="s">
        <v>22</v>
      </c>
      <c r="CM40" s="3">
        <v>38168</v>
      </c>
      <c r="CN40">
        <v>3</v>
      </c>
      <c r="CO40">
        <v>20040929</v>
      </c>
      <c r="CP40">
        <v>3.3</v>
      </c>
      <c r="CR40" s="3">
        <v>37346</v>
      </c>
      <c r="CS40">
        <v>-4.58</v>
      </c>
      <c r="CT40" t="s">
        <v>22</v>
      </c>
      <c r="CU40" t="s">
        <v>22</v>
      </c>
      <c r="CW40" s="3">
        <v>35854</v>
      </c>
      <c r="CX40">
        <v>5.9</v>
      </c>
      <c r="CY40" t="s">
        <v>22</v>
      </c>
      <c r="CZ40" t="s">
        <v>22</v>
      </c>
      <c r="DB40" s="3">
        <v>35854</v>
      </c>
      <c r="DC40">
        <v>3.9</v>
      </c>
      <c r="DD40" t="s">
        <v>22</v>
      </c>
      <c r="DE40" t="s">
        <v>22</v>
      </c>
      <c r="DG40" s="3">
        <v>35854</v>
      </c>
      <c r="DH40">
        <v>-0.7</v>
      </c>
      <c r="DI40" t="s">
        <v>22</v>
      </c>
      <c r="DJ40" t="s">
        <v>22</v>
      </c>
      <c r="DL40" s="3">
        <v>38077</v>
      </c>
      <c r="DM40">
        <v>5.78</v>
      </c>
      <c r="DN40" t="s">
        <v>22</v>
      </c>
      <c r="DO40" t="s">
        <v>22</v>
      </c>
      <c r="DQ40" s="3">
        <v>35854</v>
      </c>
      <c r="DR40">
        <v>4</v>
      </c>
      <c r="DS40">
        <v>19980325</v>
      </c>
      <c r="DT40">
        <v>-1.7</v>
      </c>
      <c r="DV40" s="3">
        <v>35854</v>
      </c>
      <c r="DW40">
        <v>0.11</v>
      </c>
      <c r="DX40">
        <v>19980317</v>
      </c>
      <c r="DY40">
        <v>0</v>
      </c>
      <c r="EA40" s="3">
        <v>35854</v>
      </c>
      <c r="EB40">
        <v>2.2000000000000002</v>
      </c>
      <c r="EC40">
        <v>19980402</v>
      </c>
      <c r="ED40">
        <v>-0.9</v>
      </c>
      <c r="EF40" s="3">
        <v>35854</v>
      </c>
      <c r="EG40">
        <v>1</v>
      </c>
      <c r="EH40">
        <v>19980407</v>
      </c>
      <c r="EI40">
        <v>1.1000000000000001</v>
      </c>
    </row>
    <row r="41" spans="1:139" x14ac:dyDescent="0.25">
      <c r="A41" s="3">
        <v>38077</v>
      </c>
      <c r="B41">
        <v>178.6</v>
      </c>
      <c r="C41" t="s">
        <v>22</v>
      </c>
      <c r="D41" t="s">
        <v>22</v>
      </c>
      <c r="F41" s="3">
        <v>35885</v>
      </c>
      <c r="G41">
        <v>151</v>
      </c>
      <c r="H41">
        <v>19980403</v>
      </c>
      <c r="I41">
        <v>-36</v>
      </c>
      <c r="K41" s="3">
        <v>35885</v>
      </c>
      <c r="L41">
        <v>83.438199999999995</v>
      </c>
      <c r="M41">
        <v>19980417</v>
      </c>
      <c r="N41">
        <v>82.2</v>
      </c>
      <c r="P41" s="3">
        <v>35885</v>
      </c>
      <c r="Q41">
        <v>1.34E-2</v>
      </c>
      <c r="R41" t="s">
        <v>22</v>
      </c>
      <c r="S41" t="s">
        <v>22</v>
      </c>
      <c r="U41" s="3">
        <v>35885</v>
      </c>
      <c r="V41">
        <v>58.1</v>
      </c>
      <c r="W41">
        <v>19980331</v>
      </c>
      <c r="X41">
        <v>59.5</v>
      </c>
      <c r="Z41" s="3">
        <v>35885</v>
      </c>
      <c r="AA41">
        <v>133.80000000000001</v>
      </c>
      <c r="AB41">
        <v>19980331</v>
      </c>
      <c r="AC41">
        <v>134.30000000000001</v>
      </c>
      <c r="AE41" s="3">
        <v>35885</v>
      </c>
      <c r="AF41">
        <v>106.5</v>
      </c>
      <c r="AG41" t="s">
        <v>22</v>
      </c>
      <c r="AH41" t="s">
        <v>22</v>
      </c>
      <c r="AJ41" s="3">
        <v>39325</v>
      </c>
      <c r="AK41">
        <v>2.2999999999999998</v>
      </c>
      <c r="AL41" t="s">
        <v>22</v>
      </c>
      <c r="AM41" t="s">
        <v>22</v>
      </c>
      <c r="AO41" s="3">
        <v>38260</v>
      </c>
      <c r="AP41">
        <v>28.37</v>
      </c>
      <c r="AQ41">
        <v>20040915</v>
      </c>
      <c r="AR41">
        <v>28.34</v>
      </c>
      <c r="AT41" s="3">
        <v>38260</v>
      </c>
      <c r="AU41">
        <v>16</v>
      </c>
      <c r="AV41" t="s">
        <v>22</v>
      </c>
      <c r="AW41" t="s">
        <v>22</v>
      </c>
      <c r="AY41" s="3">
        <v>35885</v>
      </c>
      <c r="AZ41">
        <v>0.2</v>
      </c>
      <c r="BA41">
        <v>19980505</v>
      </c>
      <c r="BB41">
        <v>0.2</v>
      </c>
      <c r="BD41" s="3">
        <v>40390</v>
      </c>
      <c r="BE41">
        <v>55.1</v>
      </c>
      <c r="BI41" s="3">
        <v>41274</v>
      </c>
      <c r="BJ41">
        <v>53</v>
      </c>
      <c r="BN41" s="3">
        <v>36799</v>
      </c>
      <c r="BO41">
        <v>56.7</v>
      </c>
      <c r="BP41" t="s">
        <v>22</v>
      </c>
      <c r="BQ41" t="s">
        <v>22</v>
      </c>
      <c r="BS41" s="3">
        <v>35885</v>
      </c>
      <c r="BT41">
        <v>52.9</v>
      </c>
      <c r="BU41">
        <v>19980401</v>
      </c>
      <c r="BV41">
        <v>54.8</v>
      </c>
      <c r="BX41" s="3">
        <v>35885</v>
      </c>
      <c r="BY41">
        <v>10.5</v>
      </c>
      <c r="BZ41">
        <v>19980319</v>
      </c>
      <c r="CA41">
        <v>16.100000000000001</v>
      </c>
      <c r="CC41" s="3">
        <v>35885</v>
      </c>
      <c r="CD41">
        <v>11</v>
      </c>
      <c r="CE41" t="s">
        <v>22</v>
      </c>
      <c r="CF41" t="s">
        <v>22</v>
      </c>
      <c r="CH41" s="3">
        <v>35885</v>
      </c>
      <c r="CI41">
        <v>101.7</v>
      </c>
      <c r="CJ41" t="s">
        <v>22</v>
      </c>
      <c r="CK41" t="s">
        <v>22</v>
      </c>
      <c r="CM41" s="3">
        <v>38260</v>
      </c>
      <c r="CN41">
        <v>3.7</v>
      </c>
      <c r="CO41">
        <v>20041222</v>
      </c>
      <c r="CP41">
        <v>4</v>
      </c>
      <c r="CR41" s="3">
        <v>37376</v>
      </c>
      <c r="CS41">
        <v>0.71</v>
      </c>
      <c r="CT41" t="s">
        <v>22</v>
      </c>
      <c r="CU41" t="s">
        <v>22</v>
      </c>
      <c r="CW41" s="3">
        <v>35885</v>
      </c>
      <c r="CX41">
        <v>-2.6</v>
      </c>
      <c r="CY41" t="s">
        <v>22</v>
      </c>
      <c r="CZ41" t="s">
        <v>22</v>
      </c>
      <c r="DB41" s="3">
        <v>35885</v>
      </c>
      <c r="DC41">
        <v>-1.1000000000000001</v>
      </c>
      <c r="DD41" t="s">
        <v>22</v>
      </c>
      <c r="DE41" t="s">
        <v>22</v>
      </c>
      <c r="DG41" s="3">
        <v>35885</v>
      </c>
      <c r="DH41">
        <v>-3.5</v>
      </c>
      <c r="DI41" t="s">
        <v>22</v>
      </c>
      <c r="DJ41" t="s">
        <v>22</v>
      </c>
      <c r="DL41" s="3">
        <v>38107</v>
      </c>
      <c r="DM41">
        <v>-2.65</v>
      </c>
      <c r="DN41" t="s">
        <v>22</v>
      </c>
      <c r="DO41" t="s">
        <v>22</v>
      </c>
      <c r="DQ41" s="3">
        <v>35885</v>
      </c>
      <c r="DR41">
        <v>-2.4</v>
      </c>
      <c r="DS41">
        <v>19980428</v>
      </c>
      <c r="DT41">
        <v>0.4</v>
      </c>
      <c r="DV41" s="3">
        <v>35885</v>
      </c>
      <c r="DW41">
        <v>0.08</v>
      </c>
      <c r="DX41">
        <v>19980417</v>
      </c>
      <c r="DY41">
        <v>0.2</v>
      </c>
      <c r="EA41" s="3">
        <v>35885</v>
      </c>
      <c r="EB41">
        <v>-1.6</v>
      </c>
      <c r="EC41">
        <v>19980506</v>
      </c>
      <c r="ED41">
        <v>0.3</v>
      </c>
      <c r="EF41" s="3">
        <v>35885</v>
      </c>
      <c r="EG41">
        <v>0.7</v>
      </c>
      <c r="EH41">
        <v>19980507</v>
      </c>
      <c r="EI41">
        <v>0.5</v>
      </c>
    </row>
    <row r="42" spans="1:139" x14ac:dyDescent="0.25">
      <c r="A42" s="3">
        <v>38107</v>
      </c>
      <c r="B42">
        <v>209.4</v>
      </c>
      <c r="C42" t="s">
        <v>22</v>
      </c>
      <c r="D42" t="s">
        <v>22</v>
      </c>
      <c r="F42" s="3">
        <v>35915</v>
      </c>
      <c r="G42">
        <v>280</v>
      </c>
      <c r="H42">
        <v>19980508</v>
      </c>
      <c r="I42">
        <v>262</v>
      </c>
      <c r="K42" s="3">
        <v>35915</v>
      </c>
      <c r="L42">
        <v>83.186300000000003</v>
      </c>
      <c r="M42">
        <v>19980515</v>
      </c>
      <c r="N42">
        <v>81.900000000000006</v>
      </c>
      <c r="P42" s="3">
        <v>35915</v>
      </c>
      <c r="Q42">
        <v>0.37990000000000002</v>
      </c>
      <c r="R42" t="s">
        <v>22</v>
      </c>
      <c r="S42" t="s">
        <v>22</v>
      </c>
      <c r="U42" s="3">
        <v>35915</v>
      </c>
      <c r="V42">
        <v>57.4</v>
      </c>
      <c r="W42">
        <v>19980430</v>
      </c>
      <c r="X42">
        <v>58.6</v>
      </c>
      <c r="Z42" s="3">
        <v>35915</v>
      </c>
      <c r="AA42">
        <v>137.19999999999999</v>
      </c>
      <c r="AB42">
        <v>19980428</v>
      </c>
      <c r="AC42">
        <v>136.69999999999999</v>
      </c>
      <c r="AE42" s="3">
        <v>35915</v>
      </c>
      <c r="AF42">
        <v>108.7</v>
      </c>
      <c r="AG42" t="s">
        <v>22</v>
      </c>
      <c r="AH42" t="s">
        <v>22</v>
      </c>
      <c r="AJ42" s="3">
        <v>39355</v>
      </c>
      <c r="AK42">
        <v>-0.8</v>
      </c>
      <c r="AL42" t="s">
        <v>22</v>
      </c>
      <c r="AM42" t="s">
        <v>22</v>
      </c>
      <c r="AO42" s="3">
        <v>38291</v>
      </c>
      <c r="AP42">
        <v>24.54</v>
      </c>
      <c r="AQ42">
        <v>20041015</v>
      </c>
      <c r="AR42">
        <v>17.43</v>
      </c>
      <c r="AT42" s="3">
        <v>38291</v>
      </c>
      <c r="AU42">
        <v>17</v>
      </c>
      <c r="AV42" t="s">
        <v>22</v>
      </c>
      <c r="AW42" t="s">
        <v>22</v>
      </c>
      <c r="AY42" s="3">
        <v>35915</v>
      </c>
      <c r="AZ42">
        <v>-0.2</v>
      </c>
      <c r="BA42">
        <v>19980602</v>
      </c>
      <c r="BB42">
        <v>0.1</v>
      </c>
      <c r="BD42" s="3">
        <v>40421</v>
      </c>
      <c r="BE42">
        <v>53.5</v>
      </c>
      <c r="BI42" s="3">
        <v>41305</v>
      </c>
      <c r="BJ42">
        <v>53.1</v>
      </c>
      <c r="BN42" s="3">
        <v>36830</v>
      </c>
      <c r="BO42">
        <v>56.7</v>
      </c>
      <c r="BP42" t="s">
        <v>22</v>
      </c>
      <c r="BQ42" t="s">
        <v>22</v>
      </c>
      <c r="BS42" s="3">
        <v>35915</v>
      </c>
      <c r="BT42">
        <v>52.2</v>
      </c>
      <c r="BU42">
        <v>19980501</v>
      </c>
      <c r="BV42">
        <v>52.9</v>
      </c>
      <c r="BX42" s="3">
        <v>35915</v>
      </c>
      <c r="BY42">
        <v>8.6999999999999993</v>
      </c>
      <c r="BZ42">
        <v>19980416</v>
      </c>
      <c r="CA42">
        <v>13.4</v>
      </c>
      <c r="CC42" s="3">
        <v>35915</v>
      </c>
      <c r="CD42">
        <v>6</v>
      </c>
      <c r="CE42" t="s">
        <v>22</v>
      </c>
      <c r="CF42" t="s">
        <v>22</v>
      </c>
      <c r="CH42" s="3">
        <v>35915</v>
      </c>
      <c r="CI42">
        <v>102.8</v>
      </c>
      <c r="CJ42" t="s">
        <v>22</v>
      </c>
      <c r="CK42" t="s">
        <v>22</v>
      </c>
      <c r="CM42" s="3">
        <v>38352</v>
      </c>
      <c r="CN42">
        <v>3.5</v>
      </c>
      <c r="CO42">
        <v>20050330</v>
      </c>
      <c r="CP42">
        <v>3.8</v>
      </c>
      <c r="CR42" s="3">
        <v>37407</v>
      </c>
      <c r="CS42">
        <v>-0.53</v>
      </c>
      <c r="CT42" t="s">
        <v>22</v>
      </c>
      <c r="CU42" t="s">
        <v>22</v>
      </c>
      <c r="CW42" s="3">
        <v>35915</v>
      </c>
      <c r="CX42">
        <v>-3.6</v>
      </c>
      <c r="CY42" t="s">
        <v>22</v>
      </c>
      <c r="CZ42" t="s">
        <v>22</v>
      </c>
      <c r="DB42" s="3">
        <v>35915</v>
      </c>
      <c r="DC42">
        <v>-1.7</v>
      </c>
      <c r="DD42" t="s">
        <v>22</v>
      </c>
      <c r="DE42" t="s">
        <v>22</v>
      </c>
      <c r="DG42" s="3">
        <v>35915</v>
      </c>
      <c r="DH42">
        <v>3.6</v>
      </c>
      <c r="DI42" t="s">
        <v>22</v>
      </c>
      <c r="DJ42" t="s">
        <v>22</v>
      </c>
      <c r="DL42" s="3">
        <v>38138</v>
      </c>
      <c r="DM42">
        <v>3.57</v>
      </c>
      <c r="DN42" t="s">
        <v>22</v>
      </c>
      <c r="DO42" t="s">
        <v>22</v>
      </c>
      <c r="DQ42" s="3">
        <v>35915</v>
      </c>
      <c r="DR42">
        <v>2.2999999999999998</v>
      </c>
      <c r="DS42">
        <v>19980528</v>
      </c>
      <c r="DT42">
        <v>2.6</v>
      </c>
      <c r="DV42" s="3">
        <v>35915</v>
      </c>
      <c r="DW42">
        <v>0.34</v>
      </c>
      <c r="DX42">
        <v>19980514</v>
      </c>
      <c r="DY42">
        <v>0.09</v>
      </c>
      <c r="EA42" s="3">
        <v>35915</v>
      </c>
      <c r="EB42">
        <v>0.9</v>
      </c>
      <c r="EC42">
        <v>19980604</v>
      </c>
      <c r="ED42">
        <v>1.2</v>
      </c>
      <c r="EF42" s="3">
        <v>35915</v>
      </c>
      <c r="EG42">
        <v>-0.1</v>
      </c>
      <c r="EH42">
        <v>19980609</v>
      </c>
      <c r="EI42">
        <v>-0.6</v>
      </c>
    </row>
    <row r="43" spans="1:139" x14ac:dyDescent="0.25">
      <c r="A43" s="3">
        <v>38138</v>
      </c>
      <c r="B43">
        <v>170.2</v>
      </c>
      <c r="C43" t="s">
        <v>22</v>
      </c>
      <c r="D43" t="s">
        <v>22</v>
      </c>
      <c r="F43" s="3">
        <v>35946</v>
      </c>
      <c r="G43">
        <v>404</v>
      </c>
      <c r="H43">
        <v>19980605</v>
      </c>
      <c r="I43">
        <v>296</v>
      </c>
      <c r="K43" s="3">
        <v>35946</v>
      </c>
      <c r="L43">
        <v>83.197100000000006</v>
      </c>
      <c r="M43">
        <v>19980616</v>
      </c>
      <c r="N43">
        <v>82.2</v>
      </c>
      <c r="P43" s="3">
        <v>35946</v>
      </c>
      <c r="Q43">
        <v>0.40450000000000003</v>
      </c>
      <c r="R43" t="s">
        <v>22</v>
      </c>
      <c r="S43" t="s">
        <v>22</v>
      </c>
      <c r="U43" s="3">
        <v>35946</v>
      </c>
      <c r="V43">
        <v>56.5</v>
      </c>
      <c r="W43">
        <v>19980529</v>
      </c>
      <c r="X43">
        <v>56.3</v>
      </c>
      <c r="Z43" s="3">
        <v>35946</v>
      </c>
      <c r="AA43">
        <v>136.31</v>
      </c>
      <c r="AB43">
        <v>19980526</v>
      </c>
      <c r="AC43">
        <v>135.19999999999999</v>
      </c>
      <c r="AE43" s="3">
        <v>35946</v>
      </c>
      <c r="AF43">
        <v>106.5</v>
      </c>
      <c r="AG43" t="s">
        <v>22</v>
      </c>
      <c r="AH43" t="s">
        <v>22</v>
      </c>
      <c r="AJ43" s="3">
        <v>39386</v>
      </c>
      <c r="AK43">
        <v>0.4</v>
      </c>
      <c r="AL43" t="s">
        <v>22</v>
      </c>
      <c r="AM43" t="s">
        <v>22</v>
      </c>
      <c r="AO43" s="3">
        <v>38321</v>
      </c>
      <c r="AP43">
        <v>15.31</v>
      </c>
      <c r="AQ43">
        <v>20041115</v>
      </c>
      <c r="AR43">
        <v>19.760000000000002</v>
      </c>
      <c r="AT43" s="3">
        <v>38321</v>
      </c>
      <c r="AU43">
        <v>13</v>
      </c>
      <c r="AV43" t="s">
        <v>22</v>
      </c>
      <c r="AW43" t="s">
        <v>22</v>
      </c>
      <c r="AY43" s="3">
        <v>35946</v>
      </c>
      <c r="AZ43">
        <v>0.6</v>
      </c>
      <c r="BA43">
        <v>19980701</v>
      </c>
      <c r="BB43">
        <v>0</v>
      </c>
      <c r="BD43" s="3">
        <v>40451</v>
      </c>
      <c r="BE43">
        <v>54</v>
      </c>
      <c r="BI43" s="3">
        <v>41333</v>
      </c>
      <c r="BJ43">
        <v>53.9</v>
      </c>
      <c r="BN43" s="3">
        <v>36860</v>
      </c>
      <c r="BO43">
        <v>56.2</v>
      </c>
      <c r="BP43" t="s">
        <v>22</v>
      </c>
      <c r="BQ43" t="s">
        <v>22</v>
      </c>
      <c r="BS43" s="3">
        <v>35946</v>
      </c>
      <c r="BT43">
        <v>50.9</v>
      </c>
      <c r="BU43">
        <v>19980601</v>
      </c>
      <c r="BV43">
        <v>51.4</v>
      </c>
      <c r="BX43" s="3">
        <v>35946</v>
      </c>
      <c r="BY43">
        <v>13.2</v>
      </c>
      <c r="BZ43">
        <v>19980521</v>
      </c>
      <c r="CA43">
        <v>17.5</v>
      </c>
      <c r="CC43" s="3">
        <v>35946</v>
      </c>
      <c r="CD43">
        <v>-1</v>
      </c>
      <c r="CE43" t="s">
        <v>22</v>
      </c>
      <c r="CF43" t="s">
        <v>22</v>
      </c>
      <c r="CH43" s="3">
        <v>35946</v>
      </c>
      <c r="CI43">
        <v>101.6</v>
      </c>
      <c r="CJ43" t="s">
        <v>22</v>
      </c>
      <c r="CK43" t="s">
        <v>22</v>
      </c>
      <c r="CM43" s="3">
        <v>38442</v>
      </c>
      <c r="CN43">
        <v>4.3</v>
      </c>
      <c r="CO43">
        <v>20050629</v>
      </c>
      <c r="CP43">
        <v>3.8</v>
      </c>
      <c r="CR43" s="3">
        <v>37437</v>
      </c>
      <c r="CS43">
        <v>-2.2999999999999998</v>
      </c>
      <c r="CT43" t="s">
        <v>22</v>
      </c>
      <c r="CU43" t="s">
        <v>22</v>
      </c>
      <c r="CW43" s="3">
        <v>35946</v>
      </c>
      <c r="CX43">
        <v>0.5</v>
      </c>
      <c r="CY43" t="s">
        <v>22</v>
      </c>
      <c r="CZ43" t="s">
        <v>22</v>
      </c>
      <c r="DB43" s="3">
        <v>35946</v>
      </c>
      <c r="DC43">
        <v>-0.3</v>
      </c>
      <c r="DD43" t="s">
        <v>22</v>
      </c>
      <c r="DE43" t="s">
        <v>22</v>
      </c>
      <c r="DG43" s="3">
        <v>35946</v>
      </c>
      <c r="DH43">
        <v>2.4</v>
      </c>
      <c r="DI43" t="s">
        <v>22</v>
      </c>
      <c r="DJ43" t="s">
        <v>22</v>
      </c>
      <c r="DL43" s="3">
        <v>38168</v>
      </c>
      <c r="DM43">
        <v>-1.81</v>
      </c>
      <c r="DN43" t="s">
        <v>22</v>
      </c>
      <c r="DO43" t="s">
        <v>22</v>
      </c>
      <c r="DQ43" s="3">
        <v>35946</v>
      </c>
      <c r="DR43">
        <v>-0.2</v>
      </c>
      <c r="DS43">
        <v>19980624</v>
      </c>
      <c r="DT43">
        <v>-2.6</v>
      </c>
      <c r="DV43" s="3">
        <v>35946</v>
      </c>
      <c r="DW43">
        <v>0.65</v>
      </c>
      <c r="DX43">
        <v>19980616</v>
      </c>
      <c r="DY43">
        <v>0.5</v>
      </c>
      <c r="EA43" s="3">
        <v>35946</v>
      </c>
      <c r="EB43">
        <v>0.1</v>
      </c>
      <c r="EC43">
        <v>19980702</v>
      </c>
      <c r="ED43">
        <v>-1.6</v>
      </c>
      <c r="EF43" s="3">
        <v>35946</v>
      </c>
      <c r="EG43">
        <v>0.7</v>
      </c>
      <c r="EH43">
        <v>19980708</v>
      </c>
      <c r="EI43">
        <v>0.6</v>
      </c>
    </row>
    <row r="44" spans="1:139" x14ac:dyDescent="0.25">
      <c r="A44" s="3">
        <v>38168</v>
      </c>
      <c r="B44">
        <v>210.3</v>
      </c>
      <c r="C44" t="s">
        <v>22</v>
      </c>
      <c r="D44" t="s">
        <v>22</v>
      </c>
      <c r="F44" s="3">
        <v>35976</v>
      </c>
      <c r="G44">
        <v>219</v>
      </c>
      <c r="H44">
        <v>19980702</v>
      </c>
      <c r="I44">
        <v>205</v>
      </c>
      <c r="K44" s="3">
        <v>35976</v>
      </c>
      <c r="L44">
        <v>82.160700000000006</v>
      </c>
      <c r="M44">
        <v>19980716</v>
      </c>
      <c r="N44">
        <v>81.599999999999994</v>
      </c>
      <c r="P44" s="3">
        <v>35976</v>
      </c>
      <c r="Q44">
        <v>-0.66139999999999999</v>
      </c>
      <c r="R44" t="s">
        <v>22</v>
      </c>
      <c r="S44" t="s">
        <v>22</v>
      </c>
      <c r="U44" s="3">
        <v>35976</v>
      </c>
      <c r="V44">
        <v>51.1</v>
      </c>
      <c r="W44">
        <v>19980630</v>
      </c>
      <c r="X44">
        <v>52.9</v>
      </c>
      <c r="Z44" s="3">
        <v>35976</v>
      </c>
      <c r="AA44">
        <v>138.22999999999999</v>
      </c>
      <c r="AB44">
        <v>19980630</v>
      </c>
      <c r="AC44">
        <v>137.6</v>
      </c>
      <c r="AE44" s="3">
        <v>35976</v>
      </c>
      <c r="AF44">
        <v>105.6</v>
      </c>
      <c r="AG44" t="s">
        <v>22</v>
      </c>
      <c r="AH44" t="s">
        <v>22</v>
      </c>
      <c r="AJ44" s="3">
        <v>39416</v>
      </c>
      <c r="AK44">
        <v>-11.9</v>
      </c>
      <c r="AL44" t="s">
        <v>22</v>
      </c>
      <c r="AM44" t="s">
        <v>22</v>
      </c>
      <c r="AO44" s="3">
        <v>38352</v>
      </c>
      <c r="AP44">
        <v>21.59</v>
      </c>
      <c r="AQ44">
        <v>20041215</v>
      </c>
      <c r="AR44">
        <v>29.93</v>
      </c>
      <c r="AT44" s="3">
        <v>38352</v>
      </c>
      <c r="AU44">
        <v>12</v>
      </c>
      <c r="AV44" t="s">
        <v>22</v>
      </c>
      <c r="AW44" t="s">
        <v>22</v>
      </c>
      <c r="AY44" s="3">
        <v>35976</v>
      </c>
      <c r="AZ44">
        <v>-0.6</v>
      </c>
      <c r="BA44">
        <v>19980804</v>
      </c>
      <c r="BB44">
        <v>-0.2</v>
      </c>
      <c r="BD44" s="3">
        <v>40482</v>
      </c>
      <c r="BE44">
        <v>53.6</v>
      </c>
      <c r="BI44" s="3">
        <v>41364</v>
      </c>
      <c r="BJ44">
        <v>53.2</v>
      </c>
      <c r="BN44" s="3">
        <v>36891</v>
      </c>
      <c r="BO44">
        <v>54</v>
      </c>
      <c r="BP44" t="s">
        <v>22</v>
      </c>
      <c r="BQ44" t="s">
        <v>22</v>
      </c>
      <c r="BS44" s="3">
        <v>35976</v>
      </c>
      <c r="BT44">
        <v>48.9</v>
      </c>
      <c r="BU44">
        <v>19980701</v>
      </c>
      <c r="BV44">
        <v>49.6</v>
      </c>
      <c r="BX44" s="3">
        <v>35976</v>
      </c>
      <c r="BY44">
        <v>24.1</v>
      </c>
      <c r="BZ44">
        <v>19980618</v>
      </c>
      <c r="CA44">
        <v>28.2</v>
      </c>
      <c r="CC44" s="3">
        <v>35976</v>
      </c>
      <c r="CD44">
        <v>5</v>
      </c>
      <c r="CE44" t="s">
        <v>22</v>
      </c>
      <c r="CF44" t="s">
        <v>22</v>
      </c>
      <c r="CH44" s="3">
        <v>35976</v>
      </c>
      <c r="CI44">
        <v>100.7</v>
      </c>
      <c r="CJ44" t="s">
        <v>22</v>
      </c>
      <c r="CK44" t="s">
        <v>22</v>
      </c>
      <c r="CM44" s="3">
        <v>38533</v>
      </c>
      <c r="CN44">
        <v>2.1</v>
      </c>
      <c r="CO44">
        <v>20050929</v>
      </c>
      <c r="CP44">
        <v>3.3</v>
      </c>
      <c r="CR44" s="3">
        <v>37468</v>
      </c>
      <c r="CS44">
        <v>-1.81</v>
      </c>
      <c r="CT44" t="s">
        <v>22</v>
      </c>
      <c r="CU44" t="s">
        <v>22</v>
      </c>
      <c r="CW44" s="3">
        <v>35976</v>
      </c>
      <c r="CX44">
        <v>-0.2</v>
      </c>
      <c r="CY44" t="s">
        <v>22</v>
      </c>
      <c r="CZ44" t="s">
        <v>22</v>
      </c>
      <c r="DB44" s="3">
        <v>35976</v>
      </c>
      <c r="DC44">
        <v>6.8</v>
      </c>
      <c r="DD44" t="s">
        <v>22</v>
      </c>
      <c r="DE44" t="s">
        <v>22</v>
      </c>
      <c r="DG44" s="3">
        <v>35976</v>
      </c>
      <c r="DH44">
        <v>4.0999999999999996</v>
      </c>
      <c r="DI44" t="s">
        <v>22</v>
      </c>
      <c r="DJ44" t="s">
        <v>22</v>
      </c>
      <c r="DL44" s="3">
        <v>38199</v>
      </c>
      <c r="DM44">
        <v>1.17</v>
      </c>
      <c r="DN44" t="s">
        <v>22</v>
      </c>
      <c r="DO44" t="s">
        <v>22</v>
      </c>
      <c r="DQ44" s="3">
        <v>35976</v>
      </c>
      <c r="DR44">
        <v>-4.7</v>
      </c>
      <c r="DS44">
        <v>19980729</v>
      </c>
      <c r="DT44">
        <v>-0.2</v>
      </c>
      <c r="DV44" s="3">
        <v>35976</v>
      </c>
      <c r="DW44">
        <v>-0.64</v>
      </c>
      <c r="DX44">
        <v>19980716</v>
      </c>
      <c r="DY44">
        <v>-0.6</v>
      </c>
      <c r="EA44" s="3">
        <v>35976</v>
      </c>
      <c r="EB44">
        <v>-3</v>
      </c>
      <c r="EC44">
        <v>19980806</v>
      </c>
      <c r="ED44">
        <v>0.1</v>
      </c>
      <c r="EF44" s="3">
        <v>35976</v>
      </c>
      <c r="EG44">
        <v>-0.3</v>
      </c>
      <c r="EH44">
        <v>19980807</v>
      </c>
      <c r="EI44">
        <v>0.1</v>
      </c>
    </row>
    <row r="45" spans="1:139" x14ac:dyDescent="0.25">
      <c r="A45" s="3">
        <v>38199</v>
      </c>
      <c r="B45">
        <v>140.1</v>
      </c>
      <c r="C45" t="s">
        <v>22</v>
      </c>
      <c r="D45" t="s">
        <v>22</v>
      </c>
      <c r="F45" s="3">
        <v>36007</v>
      </c>
      <c r="G45">
        <v>129</v>
      </c>
      <c r="H45">
        <v>19980807</v>
      </c>
      <c r="I45">
        <v>66</v>
      </c>
      <c r="K45" s="3">
        <v>36007</v>
      </c>
      <c r="L45">
        <v>81.400300000000001</v>
      </c>
      <c r="M45">
        <v>19980814</v>
      </c>
      <c r="N45">
        <v>80.5</v>
      </c>
      <c r="P45" s="3">
        <v>36007</v>
      </c>
      <c r="Q45">
        <v>-0.68300000000000005</v>
      </c>
      <c r="R45" t="s">
        <v>22</v>
      </c>
      <c r="S45" t="s">
        <v>22</v>
      </c>
      <c r="U45" s="3">
        <v>36007</v>
      </c>
      <c r="V45">
        <v>55.5</v>
      </c>
      <c r="W45">
        <v>19980731</v>
      </c>
      <c r="X45">
        <v>57.6</v>
      </c>
      <c r="Z45" s="3">
        <v>36007</v>
      </c>
      <c r="AA45">
        <v>137.22</v>
      </c>
      <c r="AB45">
        <v>19980728</v>
      </c>
      <c r="AC45">
        <v>135.4</v>
      </c>
      <c r="AE45" s="3">
        <v>36007</v>
      </c>
      <c r="AF45">
        <v>105.2</v>
      </c>
      <c r="AG45" t="s">
        <v>22</v>
      </c>
      <c r="AH45" t="s">
        <v>22</v>
      </c>
      <c r="AJ45" s="3">
        <v>39447</v>
      </c>
      <c r="AK45">
        <v>-22.3</v>
      </c>
      <c r="AL45" t="s">
        <v>22</v>
      </c>
      <c r="AM45" t="s">
        <v>22</v>
      </c>
      <c r="AO45" s="3">
        <v>38383</v>
      </c>
      <c r="AP45">
        <v>15.55</v>
      </c>
      <c r="AQ45">
        <v>20050118</v>
      </c>
      <c r="AR45">
        <v>20.079999999999998</v>
      </c>
      <c r="AT45" s="3">
        <v>38383</v>
      </c>
      <c r="AU45">
        <v>12</v>
      </c>
      <c r="AV45" t="s">
        <v>22</v>
      </c>
      <c r="AW45" t="s">
        <v>22</v>
      </c>
      <c r="AY45" s="3">
        <v>36007</v>
      </c>
      <c r="AZ45">
        <v>0.3</v>
      </c>
      <c r="BA45">
        <v>19980901</v>
      </c>
      <c r="BB45">
        <v>0.4</v>
      </c>
      <c r="BD45" s="3">
        <v>40512</v>
      </c>
      <c r="BE45">
        <v>52.5</v>
      </c>
      <c r="BI45" s="3">
        <v>41394</v>
      </c>
      <c r="BJ45">
        <v>53.8</v>
      </c>
      <c r="BN45" s="3">
        <v>36922</v>
      </c>
      <c r="BO45">
        <v>51.6</v>
      </c>
      <c r="BP45" t="s">
        <v>22</v>
      </c>
      <c r="BQ45" t="s">
        <v>22</v>
      </c>
      <c r="BS45" s="3">
        <v>36007</v>
      </c>
      <c r="BT45">
        <v>49.2</v>
      </c>
      <c r="BU45">
        <v>19980803</v>
      </c>
      <c r="BV45">
        <v>49.1</v>
      </c>
      <c r="BX45" s="3">
        <v>36007</v>
      </c>
      <c r="BY45">
        <v>8.3000000000000007</v>
      </c>
      <c r="BZ45">
        <v>19980716</v>
      </c>
      <c r="CA45">
        <v>11.6</v>
      </c>
      <c r="CC45" s="3">
        <v>36007</v>
      </c>
      <c r="CD45">
        <v>5</v>
      </c>
      <c r="CE45" t="s">
        <v>22</v>
      </c>
      <c r="CF45" t="s">
        <v>22</v>
      </c>
      <c r="CH45" s="3">
        <v>36007</v>
      </c>
      <c r="CI45">
        <v>101.5</v>
      </c>
      <c r="CJ45" t="s">
        <v>22</v>
      </c>
      <c r="CK45" t="s">
        <v>22</v>
      </c>
      <c r="CM45" s="3">
        <v>38625</v>
      </c>
      <c r="CN45">
        <v>3.4</v>
      </c>
      <c r="CO45">
        <v>20051221</v>
      </c>
      <c r="CP45">
        <v>4.0999999999999996</v>
      </c>
      <c r="CR45" s="3">
        <v>37499</v>
      </c>
      <c r="CS45">
        <v>-0.92</v>
      </c>
      <c r="CT45" t="s">
        <v>22</v>
      </c>
      <c r="CU45" t="s">
        <v>22</v>
      </c>
      <c r="CW45" s="3">
        <v>36007</v>
      </c>
      <c r="CX45">
        <v>3.8</v>
      </c>
      <c r="CY45" t="s">
        <v>22</v>
      </c>
      <c r="CZ45" t="s">
        <v>22</v>
      </c>
      <c r="DB45" s="3">
        <v>36007</v>
      </c>
      <c r="DC45">
        <v>3.5</v>
      </c>
      <c r="DD45" t="s">
        <v>22</v>
      </c>
      <c r="DE45" t="s">
        <v>22</v>
      </c>
      <c r="DG45" s="3">
        <v>36007</v>
      </c>
      <c r="DH45">
        <v>-5.0999999999999996</v>
      </c>
      <c r="DI45" t="s">
        <v>22</v>
      </c>
      <c r="DJ45" t="s">
        <v>22</v>
      </c>
      <c r="DL45" s="3">
        <v>38230</v>
      </c>
      <c r="DM45">
        <v>0.74</v>
      </c>
      <c r="DN45" t="s">
        <v>22</v>
      </c>
      <c r="DO45" t="s">
        <v>22</v>
      </c>
      <c r="DQ45" s="3">
        <v>36007</v>
      </c>
      <c r="DR45">
        <v>-1</v>
      </c>
      <c r="DS45">
        <v>19980826</v>
      </c>
      <c r="DT45">
        <v>2.4</v>
      </c>
      <c r="DV45" s="3">
        <v>36007</v>
      </c>
      <c r="DW45">
        <v>-0.36</v>
      </c>
      <c r="DX45">
        <v>19980817</v>
      </c>
      <c r="DY45">
        <v>-0.6</v>
      </c>
      <c r="EA45" s="3">
        <v>36007</v>
      </c>
      <c r="EB45">
        <v>-0.8</v>
      </c>
      <c r="EC45">
        <v>19980902</v>
      </c>
      <c r="ED45">
        <v>1.2</v>
      </c>
      <c r="EF45" s="3">
        <v>36007</v>
      </c>
      <c r="EG45">
        <v>0.1</v>
      </c>
      <c r="EH45">
        <v>19980909</v>
      </c>
      <c r="EI45">
        <v>-0.2</v>
      </c>
    </row>
    <row r="46" spans="1:139" x14ac:dyDescent="0.25">
      <c r="A46" s="3">
        <v>38230</v>
      </c>
      <c r="B46">
        <v>103.9</v>
      </c>
      <c r="C46" t="s">
        <v>22</v>
      </c>
      <c r="D46" t="s">
        <v>22</v>
      </c>
      <c r="F46" s="3">
        <v>36038</v>
      </c>
      <c r="G46">
        <v>342</v>
      </c>
      <c r="H46">
        <v>19980904</v>
      </c>
      <c r="I46">
        <v>365</v>
      </c>
      <c r="K46" s="3">
        <v>36038</v>
      </c>
      <c r="L46">
        <v>82.615099999999998</v>
      </c>
      <c r="M46">
        <v>19980916</v>
      </c>
      <c r="N46">
        <v>81.7</v>
      </c>
      <c r="P46" s="3">
        <v>36038</v>
      </c>
      <c r="Q46">
        <v>1.5257000000000001</v>
      </c>
      <c r="R46" t="s">
        <v>22</v>
      </c>
      <c r="S46" t="s">
        <v>22</v>
      </c>
      <c r="U46" s="3">
        <v>36038</v>
      </c>
      <c r="V46">
        <v>50.5</v>
      </c>
      <c r="W46">
        <v>19980831</v>
      </c>
      <c r="X46">
        <v>49.3</v>
      </c>
      <c r="Z46" s="3">
        <v>36038</v>
      </c>
      <c r="AA46">
        <v>133.11000000000001</v>
      </c>
      <c r="AB46">
        <v>19980825</v>
      </c>
      <c r="AC46">
        <v>133.1</v>
      </c>
      <c r="AE46" s="3">
        <v>36038</v>
      </c>
      <c r="AF46">
        <v>104.4</v>
      </c>
      <c r="AG46" t="s">
        <v>22</v>
      </c>
      <c r="AH46" t="s">
        <v>22</v>
      </c>
      <c r="AJ46" s="3">
        <v>39478</v>
      </c>
      <c r="AK46">
        <v>-24.3</v>
      </c>
      <c r="AL46" t="s">
        <v>22</v>
      </c>
      <c r="AM46" t="s">
        <v>22</v>
      </c>
      <c r="AO46" s="3">
        <v>38411</v>
      </c>
      <c r="AP46">
        <v>17.14</v>
      </c>
      <c r="AQ46">
        <v>20050215</v>
      </c>
      <c r="AR46">
        <v>19.190000000000001</v>
      </c>
      <c r="AT46" s="3">
        <v>38411</v>
      </c>
      <c r="AU46">
        <v>19</v>
      </c>
      <c r="AV46" t="s">
        <v>22</v>
      </c>
      <c r="AW46" t="s">
        <v>22</v>
      </c>
      <c r="AY46" s="3">
        <v>36038</v>
      </c>
      <c r="AZ46">
        <v>0.2</v>
      </c>
      <c r="BA46">
        <v>19980930</v>
      </c>
      <c r="BB46">
        <v>0</v>
      </c>
      <c r="BD46" s="3">
        <v>40543</v>
      </c>
      <c r="BE46">
        <v>51.5</v>
      </c>
      <c r="BI46" s="3">
        <v>41425</v>
      </c>
      <c r="BJ46">
        <v>54.9</v>
      </c>
      <c r="BN46" s="3">
        <v>36950</v>
      </c>
      <c r="BO46">
        <v>51.3</v>
      </c>
      <c r="BP46" t="s">
        <v>22</v>
      </c>
      <c r="BQ46" t="s">
        <v>22</v>
      </c>
      <c r="BS46" s="3">
        <v>36038</v>
      </c>
      <c r="BT46">
        <v>49.3</v>
      </c>
      <c r="BU46">
        <v>19980901</v>
      </c>
      <c r="BV46">
        <v>49.4</v>
      </c>
      <c r="BX46" s="3">
        <v>36038</v>
      </c>
      <c r="BY46">
        <v>10.4</v>
      </c>
      <c r="BZ46">
        <v>19980820</v>
      </c>
      <c r="CA46">
        <v>13.3</v>
      </c>
      <c r="CC46" s="3">
        <v>36038</v>
      </c>
      <c r="CD46">
        <v>6</v>
      </c>
      <c r="CE46" t="s">
        <v>22</v>
      </c>
      <c r="CF46" t="s">
        <v>22</v>
      </c>
      <c r="CH46" s="3">
        <v>36038</v>
      </c>
      <c r="CI46">
        <v>101.9</v>
      </c>
      <c r="CJ46" t="s">
        <v>22</v>
      </c>
      <c r="CK46" t="s">
        <v>22</v>
      </c>
      <c r="CM46" s="3">
        <v>38717</v>
      </c>
      <c r="CN46">
        <v>2.2999999999999998</v>
      </c>
      <c r="CO46">
        <v>20060330</v>
      </c>
      <c r="CP46">
        <v>1.7</v>
      </c>
      <c r="CR46" s="3">
        <v>37529</v>
      </c>
      <c r="CS46">
        <v>2.99</v>
      </c>
      <c r="CT46" t="s">
        <v>22</v>
      </c>
      <c r="CU46" t="s">
        <v>22</v>
      </c>
      <c r="CW46" s="3">
        <v>36038</v>
      </c>
      <c r="CX46">
        <v>2.7</v>
      </c>
      <c r="CY46" t="s">
        <v>22</v>
      </c>
      <c r="CZ46" t="s">
        <v>22</v>
      </c>
      <c r="DB46" s="3">
        <v>36038</v>
      </c>
      <c r="DC46">
        <v>-4.9000000000000004</v>
      </c>
      <c r="DD46" t="s">
        <v>22</v>
      </c>
      <c r="DE46" t="s">
        <v>22</v>
      </c>
      <c r="DG46" s="3">
        <v>36038</v>
      </c>
      <c r="DH46">
        <v>-3.4</v>
      </c>
      <c r="DI46" t="s">
        <v>22</v>
      </c>
      <c r="DJ46" t="s">
        <v>22</v>
      </c>
      <c r="DL46" s="3">
        <v>38260</v>
      </c>
      <c r="DM46">
        <v>1.81</v>
      </c>
      <c r="DN46" t="s">
        <v>22</v>
      </c>
      <c r="DO46" t="s">
        <v>22</v>
      </c>
      <c r="DQ46" s="3">
        <v>36038</v>
      </c>
      <c r="DR46">
        <v>5</v>
      </c>
      <c r="DS46">
        <v>19980924</v>
      </c>
      <c r="DT46">
        <v>1.6</v>
      </c>
      <c r="DV46" s="3">
        <v>36038</v>
      </c>
      <c r="DW46">
        <v>2.0499999999999998</v>
      </c>
      <c r="DX46">
        <v>19980916</v>
      </c>
      <c r="DY46">
        <v>1.7</v>
      </c>
      <c r="EA46" s="3">
        <v>36038</v>
      </c>
      <c r="EB46">
        <v>3</v>
      </c>
      <c r="EC46">
        <v>19981002</v>
      </c>
      <c r="ED46">
        <v>0.9</v>
      </c>
      <c r="EF46" s="3">
        <v>36038</v>
      </c>
      <c r="EG46">
        <v>0.9</v>
      </c>
      <c r="EH46">
        <v>19981008</v>
      </c>
      <c r="EI46">
        <v>0.9</v>
      </c>
    </row>
    <row r="47" spans="1:139" x14ac:dyDescent="0.25">
      <c r="A47" s="3">
        <v>38260</v>
      </c>
      <c r="B47">
        <v>125</v>
      </c>
      <c r="C47" t="s">
        <v>22</v>
      </c>
      <c r="D47" t="s">
        <v>22</v>
      </c>
      <c r="F47" s="3">
        <v>36068</v>
      </c>
      <c r="G47">
        <v>223</v>
      </c>
      <c r="H47">
        <v>19981002</v>
      </c>
      <c r="I47">
        <v>69</v>
      </c>
      <c r="K47" s="3">
        <v>36068</v>
      </c>
      <c r="L47">
        <v>82.042699999999996</v>
      </c>
      <c r="M47">
        <v>19981016</v>
      </c>
      <c r="N47">
        <v>81.099999999999994</v>
      </c>
      <c r="P47" s="3">
        <v>36068</v>
      </c>
      <c r="Q47">
        <v>-7.1300000000000002E-2</v>
      </c>
      <c r="R47" t="s">
        <v>22</v>
      </c>
      <c r="S47" t="s">
        <v>22</v>
      </c>
      <c r="U47" s="3">
        <v>36068</v>
      </c>
      <c r="V47">
        <v>52.3</v>
      </c>
      <c r="W47">
        <v>19980930</v>
      </c>
      <c r="X47">
        <v>55.2</v>
      </c>
      <c r="Z47" s="3">
        <v>36068</v>
      </c>
      <c r="AA47">
        <v>126.37</v>
      </c>
      <c r="AB47">
        <v>19980929</v>
      </c>
      <c r="AC47">
        <v>126</v>
      </c>
      <c r="AE47" s="3">
        <v>36068</v>
      </c>
      <c r="AF47">
        <v>100.9</v>
      </c>
      <c r="AG47" t="s">
        <v>22</v>
      </c>
      <c r="AH47" t="s">
        <v>22</v>
      </c>
      <c r="AJ47" s="3">
        <v>39507</v>
      </c>
      <c r="AK47">
        <v>-23.6</v>
      </c>
      <c r="AL47" t="s">
        <v>22</v>
      </c>
      <c r="AM47" t="s">
        <v>22</v>
      </c>
      <c r="AO47" s="3">
        <v>38442</v>
      </c>
      <c r="AP47">
        <v>24.29</v>
      </c>
      <c r="AQ47">
        <v>20050315</v>
      </c>
      <c r="AR47">
        <v>19.61</v>
      </c>
      <c r="AT47" s="3">
        <v>38442</v>
      </c>
      <c r="AU47">
        <v>19</v>
      </c>
      <c r="AV47" t="s">
        <v>22</v>
      </c>
      <c r="AW47" t="s">
        <v>22</v>
      </c>
      <c r="AY47" s="3">
        <v>36068</v>
      </c>
      <c r="AZ47">
        <v>-0.6</v>
      </c>
      <c r="BA47">
        <v>19981103</v>
      </c>
      <c r="BB47">
        <v>0</v>
      </c>
      <c r="BD47" s="3">
        <v>40574</v>
      </c>
      <c r="BE47">
        <v>53.4</v>
      </c>
      <c r="BI47" s="3">
        <v>41455</v>
      </c>
      <c r="BJ47">
        <v>56.3</v>
      </c>
      <c r="BN47" s="3">
        <v>36981</v>
      </c>
      <c r="BO47">
        <v>50.7</v>
      </c>
      <c r="BP47" t="s">
        <v>22</v>
      </c>
      <c r="BQ47" t="s">
        <v>22</v>
      </c>
      <c r="BS47" s="3">
        <v>36068</v>
      </c>
      <c r="BT47">
        <v>48.7</v>
      </c>
      <c r="BU47">
        <v>19981001</v>
      </c>
      <c r="BV47">
        <v>49.4</v>
      </c>
      <c r="BX47" s="3">
        <v>36068</v>
      </c>
      <c r="BY47">
        <v>-14.2</v>
      </c>
      <c r="BZ47">
        <v>19980917</v>
      </c>
      <c r="CA47">
        <v>-13.2</v>
      </c>
      <c r="CC47" s="3">
        <v>36068</v>
      </c>
      <c r="CD47">
        <v>-1</v>
      </c>
      <c r="CE47" t="s">
        <v>22</v>
      </c>
      <c r="CF47" t="s">
        <v>22</v>
      </c>
      <c r="CH47" s="3">
        <v>36068</v>
      </c>
      <c r="CI47">
        <v>99.5</v>
      </c>
      <c r="CJ47" t="s">
        <v>22</v>
      </c>
      <c r="CK47" t="s">
        <v>22</v>
      </c>
      <c r="CM47" s="3">
        <v>38807</v>
      </c>
      <c r="CN47">
        <v>4.9000000000000004</v>
      </c>
      <c r="CO47">
        <v>20060629</v>
      </c>
      <c r="CP47">
        <v>5.6</v>
      </c>
      <c r="CR47" s="3">
        <v>37560</v>
      </c>
      <c r="CS47">
        <v>2.9</v>
      </c>
      <c r="CT47" t="s">
        <v>22</v>
      </c>
      <c r="CU47" t="s">
        <v>22</v>
      </c>
      <c r="CW47" s="3">
        <v>36068</v>
      </c>
      <c r="CX47">
        <v>-4.7</v>
      </c>
      <c r="CY47" t="s">
        <v>22</v>
      </c>
      <c r="CZ47" t="s">
        <v>22</v>
      </c>
      <c r="DB47" s="3">
        <v>36068</v>
      </c>
      <c r="DC47">
        <v>-2</v>
      </c>
      <c r="DD47" t="s">
        <v>22</v>
      </c>
      <c r="DE47" t="s">
        <v>22</v>
      </c>
      <c r="DG47" s="3">
        <v>36068</v>
      </c>
      <c r="DH47">
        <v>2.1</v>
      </c>
      <c r="DI47" t="s">
        <v>22</v>
      </c>
      <c r="DJ47" t="s">
        <v>22</v>
      </c>
      <c r="DL47" s="3">
        <v>38291</v>
      </c>
      <c r="DM47">
        <v>1.21</v>
      </c>
      <c r="DN47" t="s">
        <v>22</v>
      </c>
      <c r="DO47" t="s">
        <v>22</v>
      </c>
      <c r="DQ47" s="3">
        <v>36068</v>
      </c>
      <c r="DR47">
        <v>1.3</v>
      </c>
      <c r="DS47">
        <v>19981028</v>
      </c>
      <c r="DT47">
        <v>0.9</v>
      </c>
      <c r="DV47" s="3">
        <v>36068</v>
      </c>
      <c r="DW47">
        <v>-0.17</v>
      </c>
      <c r="DX47">
        <v>19981016</v>
      </c>
      <c r="DY47">
        <v>-0.3</v>
      </c>
      <c r="EA47" s="3">
        <v>36068</v>
      </c>
      <c r="EB47">
        <v>0.5</v>
      </c>
      <c r="EC47">
        <v>19981104</v>
      </c>
      <c r="ED47">
        <v>0.4</v>
      </c>
      <c r="EF47" s="3">
        <v>36068</v>
      </c>
      <c r="EG47">
        <v>0.6</v>
      </c>
      <c r="EH47">
        <v>19981110</v>
      </c>
      <c r="EI47">
        <v>1.2</v>
      </c>
    </row>
    <row r="48" spans="1:139" x14ac:dyDescent="0.25">
      <c r="A48" s="3">
        <v>38291</v>
      </c>
      <c r="B48">
        <v>205.4</v>
      </c>
      <c r="C48" t="s">
        <v>22</v>
      </c>
      <c r="D48" t="s">
        <v>22</v>
      </c>
      <c r="F48" s="3">
        <v>36099</v>
      </c>
      <c r="G48">
        <v>199</v>
      </c>
      <c r="H48">
        <v>19981105</v>
      </c>
      <c r="I48">
        <v>116</v>
      </c>
      <c r="K48" s="3">
        <v>36099</v>
      </c>
      <c r="L48">
        <v>82.283600000000007</v>
      </c>
      <c r="M48">
        <v>19981116</v>
      </c>
      <c r="N48">
        <v>80.599999999999994</v>
      </c>
      <c r="P48" s="3">
        <v>36099</v>
      </c>
      <c r="Q48">
        <v>0.3866</v>
      </c>
      <c r="R48" t="s">
        <v>22</v>
      </c>
      <c r="S48" t="s">
        <v>22</v>
      </c>
      <c r="U48" s="3">
        <v>36099</v>
      </c>
      <c r="V48">
        <v>49.5</v>
      </c>
      <c r="W48">
        <v>19981030</v>
      </c>
      <c r="X48">
        <v>48.1</v>
      </c>
      <c r="Z48" s="3">
        <v>36099</v>
      </c>
      <c r="AA48">
        <v>119.29</v>
      </c>
      <c r="AB48">
        <v>19981027</v>
      </c>
      <c r="AC48">
        <v>117.3</v>
      </c>
      <c r="AE48" s="3">
        <v>36099</v>
      </c>
      <c r="AF48">
        <v>97.4</v>
      </c>
      <c r="AG48" t="s">
        <v>22</v>
      </c>
      <c r="AH48" t="s">
        <v>22</v>
      </c>
      <c r="AJ48" s="3">
        <v>39538</v>
      </c>
      <c r="AK48">
        <v>-28.8</v>
      </c>
      <c r="AL48" t="s">
        <v>22</v>
      </c>
      <c r="AM48" t="s">
        <v>22</v>
      </c>
      <c r="AO48" s="3">
        <v>38472</v>
      </c>
      <c r="AP48">
        <v>8.3000000000000007</v>
      </c>
      <c r="AQ48">
        <v>20050415</v>
      </c>
      <c r="AR48">
        <v>3.1</v>
      </c>
      <c r="AT48" s="3">
        <v>38472</v>
      </c>
      <c r="AU48">
        <v>12</v>
      </c>
      <c r="AV48" t="s">
        <v>22</v>
      </c>
      <c r="AW48" t="s">
        <v>22</v>
      </c>
      <c r="AY48" s="3">
        <v>36099</v>
      </c>
      <c r="AZ48">
        <v>-0.6</v>
      </c>
      <c r="BA48">
        <v>19981201</v>
      </c>
      <c r="BB48">
        <v>0.1</v>
      </c>
      <c r="BD48" s="3">
        <v>40602</v>
      </c>
      <c r="BE48">
        <v>56.5</v>
      </c>
      <c r="BI48" s="3">
        <v>41486</v>
      </c>
      <c r="BJ48">
        <v>57.2</v>
      </c>
      <c r="BN48" s="3">
        <v>37011</v>
      </c>
      <c r="BO48">
        <v>48.3</v>
      </c>
      <c r="BP48" t="s">
        <v>22</v>
      </c>
      <c r="BQ48" t="s">
        <v>22</v>
      </c>
      <c r="BS48" s="3">
        <v>36099</v>
      </c>
      <c r="BT48">
        <v>48.7</v>
      </c>
      <c r="BU48">
        <v>19981102</v>
      </c>
      <c r="BV48">
        <v>48.3</v>
      </c>
      <c r="BX48" s="3">
        <v>36099</v>
      </c>
      <c r="BY48">
        <v>3.5</v>
      </c>
      <c r="BZ48">
        <v>19981015</v>
      </c>
      <c r="CA48">
        <v>-6.1</v>
      </c>
      <c r="CC48" s="3">
        <v>36099</v>
      </c>
      <c r="CD48">
        <v>3</v>
      </c>
      <c r="CE48" t="s">
        <v>22</v>
      </c>
      <c r="CF48" t="s">
        <v>22</v>
      </c>
      <c r="CH48" s="3">
        <v>36099</v>
      </c>
      <c r="CI48">
        <v>99.9</v>
      </c>
      <c r="CJ48" t="s">
        <v>22</v>
      </c>
      <c r="CK48" t="s">
        <v>22</v>
      </c>
      <c r="CM48" s="3">
        <v>38898</v>
      </c>
      <c r="CN48">
        <v>1.2</v>
      </c>
      <c r="CO48">
        <v>20060928</v>
      </c>
      <c r="CP48">
        <v>2.6</v>
      </c>
      <c r="CR48" s="3">
        <v>37590</v>
      </c>
      <c r="CS48">
        <v>0.88</v>
      </c>
      <c r="CT48" t="s">
        <v>22</v>
      </c>
      <c r="CU48" t="s">
        <v>22</v>
      </c>
      <c r="CW48" s="3">
        <v>36099</v>
      </c>
      <c r="CX48">
        <v>9</v>
      </c>
      <c r="CY48" t="s">
        <v>22</v>
      </c>
      <c r="CZ48" t="s">
        <v>22</v>
      </c>
      <c r="DB48" s="3">
        <v>36099</v>
      </c>
      <c r="DC48">
        <v>8.4</v>
      </c>
      <c r="DD48" t="s">
        <v>22</v>
      </c>
      <c r="DE48" t="s">
        <v>22</v>
      </c>
      <c r="DG48" s="3">
        <v>36099</v>
      </c>
      <c r="DH48">
        <v>3.4</v>
      </c>
      <c r="DI48" t="s">
        <v>22</v>
      </c>
      <c r="DJ48" t="s">
        <v>22</v>
      </c>
      <c r="DL48" s="3">
        <v>38321</v>
      </c>
      <c r="DM48">
        <v>-1.51</v>
      </c>
      <c r="DN48" t="s">
        <v>22</v>
      </c>
      <c r="DO48" t="s">
        <v>22</v>
      </c>
      <c r="DQ48" s="3">
        <v>36099</v>
      </c>
      <c r="DR48">
        <v>-1.6</v>
      </c>
      <c r="DS48">
        <v>19981124</v>
      </c>
      <c r="DT48">
        <v>-1.7</v>
      </c>
      <c r="DV48" s="3">
        <v>36099</v>
      </c>
      <c r="DW48">
        <v>0.8</v>
      </c>
      <c r="DX48">
        <v>19981116</v>
      </c>
      <c r="DY48">
        <v>-0.1</v>
      </c>
      <c r="EA48" s="3">
        <v>36099</v>
      </c>
      <c r="EB48">
        <v>-1.1000000000000001</v>
      </c>
      <c r="EC48">
        <v>19981204</v>
      </c>
      <c r="ED48">
        <v>-1.6</v>
      </c>
      <c r="EF48" s="3">
        <v>36099</v>
      </c>
      <c r="EG48">
        <v>0.3</v>
      </c>
      <c r="EH48">
        <v>19981210</v>
      </c>
      <c r="EI48">
        <v>-0.2</v>
      </c>
    </row>
    <row r="49" spans="1:139" x14ac:dyDescent="0.25">
      <c r="A49" s="3">
        <v>38321</v>
      </c>
      <c r="B49">
        <v>35.700000000000003</v>
      </c>
      <c r="C49" t="s">
        <v>22</v>
      </c>
      <c r="D49" t="s">
        <v>22</v>
      </c>
      <c r="F49" s="3">
        <v>36129</v>
      </c>
      <c r="G49">
        <v>282</v>
      </c>
      <c r="H49">
        <v>19981204</v>
      </c>
      <c r="I49">
        <v>267</v>
      </c>
      <c r="K49" s="3">
        <v>36129</v>
      </c>
      <c r="L49">
        <v>81.843699999999998</v>
      </c>
      <c r="M49">
        <v>19981216</v>
      </c>
      <c r="N49">
        <v>80.599999999999994</v>
      </c>
      <c r="P49" s="3">
        <v>36129</v>
      </c>
      <c r="Q49">
        <v>0.1192</v>
      </c>
      <c r="R49" t="s">
        <v>22</v>
      </c>
      <c r="S49" t="s">
        <v>22</v>
      </c>
      <c r="U49" s="3">
        <v>36129</v>
      </c>
      <c r="V49">
        <v>51.7</v>
      </c>
      <c r="W49">
        <v>19981130</v>
      </c>
      <c r="X49">
        <v>50.2</v>
      </c>
      <c r="Z49" s="3">
        <v>36129</v>
      </c>
      <c r="AA49">
        <v>126.39</v>
      </c>
      <c r="AB49">
        <v>19981124</v>
      </c>
      <c r="AC49">
        <v>126</v>
      </c>
      <c r="AE49" s="3">
        <v>36129</v>
      </c>
      <c r="AF49">
        <v>102.7</v>
      </c>
      <c r="AG49" t="s">
        <v>22</v>
      </c>
      <c r="AH49" t="s">
        <v>22</v>
      </c>
      <c r="AJ49" s="3">
        <v>39568</v>
      </c>
      <c r="AK49">
        <v>-29.2</v>
      </c>
      <c r="AL49" t="s">
        <v>22</v>
      </c>
      <c r="AM49" t="s">
        <v>22</v>
      </c>
      <c r="AO49" s="3">
        <v>38503</v>
      </c>
      <c r="AP49">
        <v>-4.92</v>
      </c>
      <c r="AQ49">
        <v>20050516</v>
      </c>
      <c r="AR49">
        <v>-11.11</v>
      </c>
      <c r="AT49" s="3">
        <v>38503</v>
      </c>
      <c r="AU49">
        <v>5</v>
      </c>
      <c r="AV49" t="s">
        <v>22</v>
      </c>
      <c r="AW49" t="s">
        <v>22</v>
      </c>
      <c r="AY49" s="3">
        <v>36129</v>
      </c>
      <c r="AZ49">
        <v>0.3</v>
      </c>
      <c r="BA49">
        <v>19981230</v>
      </c>
      <c r="BB49">
        <v>0.6</v>
      </c>
      <c r="BD49" s="3">
        <v>40633</v>
      </c>
      <c r="BE49">
        <v>56.5</v>
      </c>
      <c r="BI49" s="3">
        <v>41517</v>
      </c>
      <c r="BJ49">
        <v>56.7</v>
      </c>
      <c r="BN49" s="3">
        <v>37042</v>
      </c>
      <c r="BO49">
        <v>49</v>
      </c>
      <c r="BP49" t="s">
        <v>22</v>
      </c>
      <c r="BQ49" t="s">
        <v>22</v>
      </c>
      <c r="BS49" s="3">
        <v>36129</v>
      </c>
      <c r="BT49">
        <v>48.2</v>
      </c>
      <c r="BU49">
        <v>19981201</v>
      </c>
      <c r="BV49">
        <v>46.8</v>
      </c>
      <c r="BX49" s="3">
        <v>36129</v>
      </c>
      <c r="BY49">
        <v>-4.7</v>
      </c>
      <c r="BZ49">
        <v>19981119</v>
      </c>
      <c r="CA49">
        <v>-14.1</v>
      </c>
      <c r="CC49" s="3">
        <v>36129</v>
      </c>
      <c r="CD49">
        <v>0</v>
      </c>
      <c r="CE49" t="s">
        <v>22</v>
      </c>
      <c r="CF49" t="s">
        <v>22</v>
      </c>
      <c r="CH49" s="3">
        <v>36129</v>
      </c>
      <c r="CI49">
        <v>100.7</v>
      </c>
      <c r="CJ49" t="s">
        <v>22</v>
      </c>
      <c r="CK49" t="s">
        <v>22</v>
      </c>
      <c r="CM49" s="3">
        <v>38990</v>
      </c>
      <c r="CN49">
        <v>0.4</v>
      </c>
      <c r="CO49">
        <v>20061221</v>
      </c>
      <c r="CP49">
        <v>2</v>
      </c>
      <c r="CR49" s="3">
        <v>37621</v>
      </c>
      <c r="CS49">
        <v>4.1900000000000004</v>
      </c>
      <c r="CT49" t="s">
        <v>22</v>
      </c>
      <c r="CU49" t="s">
        <v>22</v>
      </c>
      <c r="CW49" s="3">
        <v>36129</v>
      </c>
      <c r="CX49">
        <v>-2.7</v>
      </c>
      <c r="CY49" t="s">
        <v>22</v>
      </c>
      <c r="CZ49" t="s">
        <v>22</v>
      </c>
      <c r="DB49" s="3">
        <v>36129</v>
      </c>
      <c r="DC49">
        <v>-3.2</v>
      </c>
      <c r="DD49" t="s">
        <v>22</v>
      </c>
      <c r="DE49" t="s">
        <v>22</v>
      </c>
      <c r="DG49" s="3">
        <v>36129</v>
      </c>
      <c r="DH49">
        <v>11.4</v>
      </c>
      <c r="DI49" t="s">
        <v>22</v>
      </c>
      <c r="DJ49" t="s">
        <v>22</v>
      </c>
      <c r="DL49" s="3">
        <v>38352</v>
      </c>
      <c r="DM49">
        <v>0.32</v>
      </c>
      <c r="DN49" t="s">
        <v>22</v>
      </c>
      <c r="DO49" t="s">
        <v>22</v>
      </c>
      <c r="DQ49" s="3">
        <v>36129</v>
      </c>
      <c r="DR49">
        <v>2.2000000000000002</v>
      </c>
      <c r="DS49">
        <v>19981223</v>
      </c>
      <c r="DT49">
        <v>1</v>
      </c>
      <c r="DV49" s="3">
        <v>36129</v>
      </c>
      <c r="DW49">
        <v>-0.05</v>
      </c>
      <c r="DX49">
        <v>19981216</v>
      </c>
      <c r="DY49">
        <v>-0.3</v>
      </c>
      <c r="EA49" s="3">
        <v>36129</v>
      </c>
      <c r="EB49">
        <v>1.1000000000000001</v>
      </c>
      <c r="EC49">
        <v>19990107</v>
      </c>
      <c r="ED49">
        <v>0.6</v>
      </c>
      <c r="EF49" s="3">
        <v>36129</v>
      </c>
      <c r="EG49">
        <v>0.6</v>
      </c>
      <c r="EH49">
        <v>19990108</v>
      </c>
      <c r="EI49">
        <v>0.6</v>
      </c>
    </row>
    <row r="50" spans="1:139" x14ac:dyDescent="0.25">
      <c r="A50" s="3">
        <v>38352</v>
      </c>
      <c r="B50">
        <v>129.9</v>
      </c>
      <c r="C50" t="s">
        <v>22</v>
      </c>
      <c r="D50" t="s">
        <v>22</v>
      </c>
      <c r="F50" s="3">
        <v>36160</v>
      </c>
      <c r="G50">
        <v>346</v>
      </c>
      <c r="H50">
        <v>19990108</v>
      </c>
      <c r="I50">
        <v>378</v>
      </c>
      <c r="K50" s="3">
        <v>36160</v>
      </c>
      <c r="L50">
        <v>81.773399999999995</v>
      </c>
      <c r="M50">
        <v>19990115</v>
      </c>
      <c r="N50">
        <v>80.900000000000006</v>
      </c>
      <c r="P50" s="3">
        <v>36160</v>
      </c>
      <c r="Q50">
        <v>0.29289999999999999</v>
      </c>
      <c r="R50" t="s">
        <v>22</v>
      </c>
      <c r="S50" t="s">
        <v>22</v>
      </c>
      <c r="U50" s="3">
        <v>36160</v>
      </c>
      <c r="V50">
        <v>52.6</v>
      </c>
      <c r="W50">
        <v>19981231</v>
      </c>
      <c r="X50">
        <v>50.9</v>
      </c>
      <c r="Z50" s="3">
        <v>36160</v>
      </c>
      <c r="AA50">
        <v>126.67</v>
      </c>
      <c r="AB50">
        <v>19981229</v>
      </c>
      <c r="AC50">
        <v>126.1</v>
      </c>
      <c r="AE50" s="3">
        <v>36160</v>
      </c>
      <c r="AF50">
        <v>100.5</v>
      </c>
      <c r="AG50" t="s">
        <v>22</v>
      </c>
      <c r="AH50" t="s">
        <v>22</v>
      </c>
      <c r="AJ50" s="3">
        <v>39599</v>
      </c>
      <c r="AK50">
        <v>-16.899999999999999</v>
      </c>
      <c r="AL50" t="s">
        <v>22</v>
      </c>
      <c r="AM50" t="s">
        <v>22</v>
      </c>
      <c r="AO50" s="3">
        <v>38533</v>
      </c>
      <c r="AP50">
        <v>7.8</v>
      </c>
      <c r="AQ50">
        <v>20050615</v>
      </c>
      <c r="AR50">
        <v>11.65</v>
      </c>
      <c r="AT50" s="3">
        <v>38533</v>
      </c>
      <c r="AU50">
        <v>10</v>
      </c>
      <c r="AV50" t="s">
        <v>22</v>
      </c>
      <c r="AW50" t="s">
        <v>22</v>
      </c>
      <c r="AY50" s="3">
        <v>36160</v>
      </c>
      <c r="AZ50">
        <v>0.3</v>
      </c>
      <c r="BA50">
        <v>19990202</v>
      </c>
      <c r="BB50">
        <v>0.3</v>
      </c>
      <c r="BD50" s="3">
        <v>40663</v>
      </c>
      <c r="BE50">
        <v>55.6</v>
      </c>
      <c r="BI50" s="3">
        <v>41547</v>
      </c>
      <c r="BJ50">
        <v>57.7</v>
      </c>
      <c r="BN50" s="3">
        <v>37072</v>
      </c>
      <c r="BO50">
        <v>50.1</v>
      </c>
      <c r="BP50" t="s">
        <v>22</v>
      </c>
      <c r="BQ50" t="s">
        <v>22</v>
      </c>
      <c r="BS50" s="3">
        <v>36160</v>
      </c>
      <c r="BT50">
        <v>46.8</v>
      </c>
      <c r="BU50">
        <v>19990104</v>
      </c>
      <c r="BV50">
        <v>45.1</v>
      </c>
      <c r="BX50" s="3">
        <v>36160</v>
      </c>
      <c r="BY50">
        <v>4.5999999999999996</v>
      </c>
      <c r="BZ50">
        <v>19981217</v>
      </c>
      <c r="CA50">
        <v>-3.8</v>
      </c>
      <c r="CC50" s="3">
        <v>36160</v>
      </c>
      <c r="CD50">
        <v>3</v>
      </c>
      <c r="CE50" t="s">
        <v>22</v>
      </c>
      <c r="CF50" t="s">
        <v>22</v>
      </c>
      <c r="CH50" s="3">
        <v>36160</v>
      </c>
      <c r="CI50">
        <v>101.5</v>
      </c>
      <c r="CJ50" t="s">
        <v>22</v>
      </c>
      <c r="CK50" t="s">
        <v>22</v>
      </c>
      <c r="CM50" s="3">
        <v>39082</v>
      </c>
      <c r="CN50">
        <v>3.2</v>
      </c>
      <c r="CO50">
        <v>20070329</v>
      </c>
      <c r="CP50">
        <v>2.5</v>
      </c>
      <c r="CR50" s="3">
        <v>37652</v>
      </c>
      <c r="CS50">
        <v>1.01</v>
      </c>
      <c r="CT50" t="s">
        <v>22</v>
      </c>
      <c r="CU50" t="s">
        <v>22</v>
      </c>
      <c r="CW50" s="3">
        <v>36160</v>
      </c>
      <c r="CX50">
        <v>4.2</v>
      </c>
      <c r="CY50" t="s">
        <v>22</v>
      </c>
      <c r="CZ50" t="s">
        <v>22</v>
      </c>
      <c r="DB50" s="3">
        <v>36160</v>
      </c>
      <c r="DC50">
        <v>8</v>
      </c>
      <c r="DD50" t="s">
        <v>22</v>
      </c>
      <c r="DE50" t="s">
        <v>22</v>
      </c>
      <c r="DG50" s="3">
        <v>36160</v>
      </c>
      <c r="DH50">
        <v>-4.5999999999999996</v>
      </c>
      <c r="DI50" t="s">
        <v>22</v>
      </c>
      <c r="DJ50" t="s">
        <v>22</v>
      </c>
      <c r="DL50" s="3">
        <v>38383</v>
      </c>
      <c r="DM50">
        <v>-1.53</v>
      </c>
      <c r="DN50" t="s">
        <v>22</v>
      </c>
      <c r="DO50" t="s">
        <v>22</v>
      </c>
      <c r="DQ50" s="3">
        <v>36160</v>
      </c>
      <c r="DR50">
        <v>-2.2000000000000002</v>
      </c>
      <c r="DS50">
        <v>19990128</v>
      </c>
      <c r="DT50">
        <v>1.9</v>
      </c>
      <c r="DV50" s="3">
        <v>36160</v>
      </c>
      <c r="DW50">
        <v>0.38</v>
      </c>
      <c r="DX50">
        <v>19990115</v>
      </c>
      <c r="DY50">
        <v>0.2</v>
      </c>
      <c r="EA50" s="3">
        <v>36160</v>
      </c>
      <c r="EB50">
        <v>-1.2</v>
      </c>
      <c r="EC50">
        <v>19990204</v>
      </c>
      <c r="ED50">
        <v>2.2999999999999998</v>
      </c>
      <c r="EF50" s="3">
        <v>36160</v>
      </c>
      <c r="EG50">
        <v>0.5</v>
      </c>
      <c r="EH50">
        <v>19990210</v>
      </c>
      <c r="EI50">
        <v>0.5</v>
      </c>
    </row>
    <row r="51" spans="1:139" x14ac:dyDescent="0.25">
      <c r="A51" s="3">
        <v>38383</v>
      </c>
      <c r="B51">
        <v>136.5</v>
      </c>
      <c r="C51" t="s">
        <v>22</v>
      </c>
      <c r="D51" t="s">
        <v>22</v>
      </c>
      <c r="F51" s="3">
        <v>36191</v>
      </c>
      <c r="G51">
        <v>126</v>
      </c>
      <c r="H51">
        <v>19990205</v>
      </c>
      <c r="I51">
        <v>245</v>
      </c>
      <c r="K51" s="3">
        <v>36191</v>
      </c>
      <c r="L51">
        <v>81.780500000000004</v>
      </c>
      <c r="M51">
        <v>19990217</v>
      </c>
      <c r="N51">
        <v>80.5</v>
      </c>
      <c r="P51" s="3">
        <v>36191</v>
      </c>
      <c r="Q51">
        <v>0.1817</v>
      </c>
      <c r="R51" t="s">
        <v>22</v>
      </c>
      <c r="S51" t="s">
        <v>22</v>
      </c>
      <c r="U51" s="3">
        <v>36191</v>
      </c>
      <c r="V51">
        <v>50</v>
      </c>
      <c r="W51">
        <v>19990129</v>
      </c>
      <c r="X51">
        <v>47.1</v>
      </c>
      <c r="Z51" s="3">
        <v>36191</v>
      </c>
      <c r="AA51">
        <v>128.93</v>
      </c>
      <c r="AB51">
        <v>19990126</v>
      </c>
      <c r="AC51">
        <v>127.6</v>
      </c>
      <c r="AE51" s="3">
        <v>36191</v>
      </c>
      <c r="AF51">
        <v>103.9</v>
      </c>
      <c r="AG51" t="s">
        <v>22</v>
      </c>
      <c r="AH51" t="s">
        <v>22</v>
      </c>
      <c r="AJ51" s="3">
        <v>39629</v>
      </c>
      <c r="AK51">
        <v>-26.1</v>
      </c>
      <c r="AL51" t="s">
        <v>22</v>
      </c>
      <c r="AM51" t="s">
        <v>22</v>
      </c>
      <c r="AO51" s="3">
        <v>38564</v>
      </c>
      <c r="AP51">
        <v>23.78</v>
      </c>
      <c r="AQ51">
        <v>20050715</v>
      </c>
      <c r="AR51">
        <v>23.9</v>
      </c>
      <c r="AT51" s="3">
        <v>38564</v>
      </c>
      <c r="AU51">
        <v>10</v>
      </c>
      <c r="AV51" t="s">
        <v>22</v>
      </c>
      <c r="AW51" t="s">
        <v>22</v>
      </c>
      <c r="AY51" s="3">
        <v>36191</v>
      </c>
      <c r="AZ51">
        <v>-0.1</v>
      </c>
      <c r="BA51">
        <v>19990302</v>
      </c>
      <c r="BB51">
        <v>0.5</v>
      </c>
      <c r="BD51" s="3">
        <v>40694</v>
      </c>
      <c r="BE51">
        <v>54.7</v>
      </c>
      <c r="BI51" s="3">
        <v>41578</v>
      </c>
      <c r="BJ51">
        <v>49.3</v>
      </c>
      <c r="BN51" s="3">
        <v>37103</v>
      </c>
      <c r="BO51">
        <v>48.1</v>
      </c>
      <c r="BP51" t="s">
        <v>22</v>
      </c>
      <c r="BQ51" t="s">
        <v>22</v>
      </c>
      <c r="BS51" s="3">
        <v>36191</v>
      </c>
      <c r="BT51">
        <v>50.6</v>
      </c>
      <c r="BU51">
        <v>19990201</v>
      </c>
      <c r="BV51">
        <v>49.5</v>
      </c>
      <c r="BX51" s="3">
        <v>36191</v>
      </c>
      <c r="BY51">
        <v>13.7</v>
      </c>
      <c r="BZ51">
        <v>19990121</v>
      </c>
      <c r="CA51">
        <v>12.4</v>
      </c>
      <c r="CC51" s="3">
        <v>36191</v>
      </c>
      <c r="CD51">
        <v>-1</v>
      </c>
      <c r="CE51" t="s">
        <v>22</v>
      </c>
      <c r="CF51" t="s">
        <v>22</v>
      </c>
      <c r="CH51" s="3">
        <v>36191</v>
      </c>
      <c r="CI51">
        <v>100.5</v>
      </c>
      <c r="CJ51" t="s">
        <v>22</v>
      </c>
      <c r="CK51" t="s">
        <v>22</v>
      </c>
      <c r="CM51" s="3">
        <v>39172</v>
      </c>
      <c r="CN51">
        <v>0.2</v>
      </c>
      <c r="CO51">
        <v>20070628</v>
      </c>
      <c r="CP51">
        <v>0.7</v>
      </c>
      <c r="CR51" s="3">
        <v>37680</v>
      </c>
      <c r="CS51">
        <v>-0.17</v>
      </c>
      <c r="CT51" t="s">
        <v>22</v>
      </c>
      <c r="CU51" t="s">
        <v>22</v>
      </c>
      <c r="CW51" s="3">
        <v>36191</v>
      </c>
      <c r="CX51">
        <v>-0.6</v>
      </c>
      <c r="CY51" t="s">
        <v>22</v>
      </c>
      <c r="CZ51" t="s">
        <v>22</v>
      </c>
      <c r="DB51" s="3">
        <v>36191</v>
      </c>
      <c r="DC51">
        <v>-2.5</v>
      </c>
      <c r="DD51" t="s">
        <v>22</v>
      </c>
      <c r="DE51" t="s">
        <v>22</v>
      </c>
      <c r="DG51" s="3">
        <v>36191</v>
      </c>
      <c r="DH51">
        <v>-7.8</v>
      </c>
      <c r="DI51" t="s">
        <v>22</v>
      </c>
      <c r="DJ51" t="s">
        <v>22</v>
      </c>
      <c r="DL51" s="3">
        <v>38411</v>
      </c>
      <c r="DM51">
        <v>1.72</v>
      </c>
      <c r="DN51" t="s">
        <v>22</v>
      </c>
      <c r="DO51" t="s">
        <v>22</v>
      </c>
      <c r="DQ51" s="3">
        <v>36191</v>
      </c>
      <c r="DR51">
        <v>4.5</v>
      </c>
      <c r="DS51">
        <v>19990225</v>
      </c>
      <c r="DT51">
        <v>3.9</v>
      </c>
      <c r="DV51" s="3">
        <v>36191</v>
      </c>
      <c r="DW51">
        <v>0.46</v>
      </c>
      <c r="DX51">
        <v>19990217</v>
      </c>
      <c r="DY51">
        <v>0</v>
      </c>
      <c r="EA51" s="3">
        <v>36191</v>
      </c>
      <c r="EB51">
        <v>2.8</v>
      </c>
      <c r="EC51">
        <v>19990304</v>
      </c>
      <c r="ED51">
        <v>1.7</v>
      </c>
      <c r="EF51" s="3">
        <v>36191</v>
      </c>
      <c r="EG51">
        <v>0.1</v>
      </c>
      <c r="EH51">
        <v>19990309</v>
      </c>
      <c r="EI51">
        <v>-0.2</v>
      </c>
    </row>
    <row r="52" spans="1:139" x14ac:dyDescent="0.25">
      <c r="A52" s="3">
        <v>38411</v>
      </c>
      <c r="B52">
        <v>161.9</v>
      </c>
      <c r="C52" t="s">
        <v>22</v>
      </c>
      <c r="D52" t="s">
        <v>22</v>
      </c>
      <c r="F52" s="3">
        <v>36219</v>
      </c>
      <c r="G52">
        <v>410</v>
      </c>
      <c r="H52">
        <v>19990305</v>
      </c>
      <c r="I52">
        <v>275</v>
      </c>
      <c r="K52" s="3">
        <v>36219</v>
      </c>
      <c r="L52">
        <v>81.853999999999999</v>
      </c>
      <c r="M52">
        <v>19990316</v>
      </c>
      <c r="N52">
        <v>80.3</v>
      </c>
      <c r="P52" s="3">
        <v>36219</v>
      </c>
      <c r="Q52">
        <v>0.61719999999999997</v>
      </c>
      <c r="R52" t="s">
        <v>22</v>
      </c>
      <c r="S52" t="s">
        <v>22</v>
      </c>
      <c r="U52" s="3">
        <v>36219</v>
      </c>
      <c r="V52">
        <v>51.9</v>
      </c>
      <c r="W52">
        <v>19990226</v>
      </c>
      <c r="X52">
        <v>52.9</v>
      </c>
      <c r="Z52" s="3">
        <v>36219</v>
      </c>
      <c r="AA52">
        <v>133.12</v>
      </c>
      <c r="AB52">
        <v>19990223</v>
      </c>
      <c r="AC52">
        <v>132.1</v>
      </c>
      <c r="AE52" s="3">
        <v>36219</v>
      </c>
      <c r="AF52">
        <v>108.1</v>
      </c>
      <c r="AG52" t="s">
        <v>22</v>
      </c>
      <c r="AH52" t="s">
        <v>22</v>
      </c>
      <c r="AJ52" s="3">
        <v>39660</v>
      </c>
      <c r="AK52">
        <v>-22.3</v>
      </c>
      <c r="AL52" t="s">
        <v>22</v>
      </c>
      <c r="AM52" t="s">
        <v>22</v>
      </c>
      <c r="AO52" s="3">
        <v>38595</v>
      </c>
      <c r="AP52">
        <v>23.72</v>
      </c>
      <c r="AQ52">
        <v>20050815</v>
      </c>
      <c r="AR52">
        <v>23.04</v>
      </c>
      <c r="AT52" s="3">
        <v>38595</v>
      </c>
      <c r="AU52">
        <v>9</v>
      </c>
      <c r="AV52" t="s">
        <v>22</v>
      </c>
      <c r="AW52" t="s">
        <v>22</v>
      </c>
      <c r="AY52" s="3">
        <v>36219</v>
      </c>
      <c r="AZ52">
        <v>0.5</v>
      </c>
      <c r="BA52">
        <v>19990406</v>
      </c>
      <c r="BB52">
        <v>0.2</v>
      </c>
      <c r="BD52" s="3">
        <v>40724</v>
      </c>
      <c r="BE52">
        <v>53.4</v>
      </c>
      <c r="BI52" s="3">
        <v>41608</v>
      </c>
      <c r="BJ52">
        <v>55.9</v>
      </c>
      <c r="BN52" s="3">
        <v>37134</v>
      </c>
      <c r="BO52">
        <v>46.9</v>
      </c>
      <c r="BP52" t="s">
        <v>22</v>
      </c>
      <c r="BQ52" t="s">
        <v>22</v>
      </c>
      <c r="BS52" s="3">
        <v>36219</v>
      </c>
      <c r="BT52">
        <v>51.7</v>
      </c>
      <c r="BU52">
        <v>19990301</v>
      </c>
      <c r="BV52">
        <v>52.4</v>
      </c>
      <c r="BX52" s="3">
        <v>36219</v>
      </c>
      <c r="BY52">
        <v>15.1</v>
      </c>
      <c r="BZ52">
        <v>19990218</v>
      </c>
      <c r="CA52">
        <v>15.9</v>
      </c>
      <c r="CC52" s="3">
        <v>36219</v>
      </c>
      <c r="CD52">
        <v>0</v>
      </c>
      <c r="CE52" t="s">
        <v>22</v>
      </c>
      <c r="CF52" t="s">
        <v>22</v>
      </c>
      <c r="CH52" s="3">
        <v>36219</v>
      </c>
      <c r="CI52">
        <v>100.7</v>
      </c>
      <c r="CJ52" t="s">
        <v>22</v>
      </c>
      <c r="CK52" t="s">
        <v>22</v>
      </c>
      <c r="CM52" s="3">
        <v>39263</v>
      </c>
      <c r="CN52">
        <v>3.1</v>
      </c>
      <c r="CO52">
        <v>20070927</v>
      </c>
      <c r="CP52">
        <v>3.8</v>
      </c>
      <c r="CR52" s="3">
        <v>37711</v>
      </c>
      <c r="CS52">
        <v>-2.66</v>
      </c>
      <c r="CT52" t="s">
        <v>22</v>
      </c>
      <c r="CU52" t="s">
        <v>22</v>
      </c>
      <c r="CW52" s="3">
        <v>36219</v>
      </c>
      <c r="CX52">
        <v>-0.7</v>
      </c>
      <c r="CY52" t="s">
        <v>22</v>
      </c>
      <c r="CZ52" t="s">
        <v>22</v>
      </c>
      <c r="DB52" s="3">
        <v>36219</v>
      </c>
      <c r="DC52">
        <v>-4.5</v>
      </c>
      <c r="DD52" t="s">
        <v>22</v>
      </c>
      <c r="DE52" t="s">
        <v>22</v>
      </c>
      <c r="DG52" s="3">
        <v>36219</v>
      </c>
      <c r="DH52">
        <v>-3.1</v>
      </c>
      <c r="DI52" t="s">
        <v>22</v>
      </c>
      <c r="DJ52" t="s">
        <v>22</v>
      </c>
      <c r="DL52" s="3">
        <v>38442</v>
      </c>
      <c r="DM52">
        <v>-0.4</v>
      </c>
      <c r="DN52">
        <v>20050502</v>
      </c>
      <c r="DO52">
        <v>-0.3</v>
      </c>
      <c r="DQ52" s="3">
        <v>36219</v>
      </c>
      <c r="DR52">
        <v>-0.5</v>
      </c>
      <c r="DS52">
        <v>19990324</v>
      </c>
      <c r="DT52">
        <v>-5</v>
      </c>
      <c r="DV52" s="3">
        <v>36219</v>
      </c>
      <c r="DW52">
        <v>0.53</v>
      </c>
      <c r="DX52">
        <v>19990316</v>
      </c>
      <c r="DY52">
        <v>0.2</v>
      </c>
      <c r="EA52" s="3">
        <v>36219</v>
      </c>
      <c r="EB52">
        <v>0.1</v>
      </c>
      <c r="EC52">
        <v>19990331</v>
      </c>
      <c r="ED52">
        <v>-2.5</v>
      </c>
      <c r="EF52" s="3">
        <v>36219</v>
      </c>
      <c r="EG52">
        <v>0.8</v>
      </c>
      <c r="EH52">
        <v>19990406</v>
      </c>
      <c r="EI52">
        <v>0.6</v>
      </c>
    </row>
    <row r="53" spans="1:139" x14ac:dyDescent="0.25">
      <c r="A53" s="3">
        <v>38442</v>
      </c>
      <c r="B53">
        <v>230.7</v>
      </c>
      <c r="C53" t="s">
        <v>22</v>
      </c>
      <c r="D53" t="s">
        <v>22</v>
      </c>
      <c r="F53" s="3">
        <v>36250</v>
      </c>
      <c r="G53">
        <v>107</v>
      </c>
      <c r="H53">
        <v>19990402</v>
      </c>
      <c r="I53">
        <v>46</v>
      </c>
      <c r="K53" s="3">
        <v>36250</v>
      </c>
      <c r="L53">
        <v>81.648899999999998</v>
      </c>
      <c r="M53">
        <v>19990416</v>
      </c>
      <c r="N53">
        <v>80.099999999999994</v>
      </c>
      <c r="P53" s="3">
        <v>36250</v>
      </c>
      <c r="Q53">
        <v>-0.1449</v>
      </c>
      <c r="R53" t="s">
        <v>22</v>
      </c>
      <c r="S53" t="s">
        <v>22</v>
      </c>
      <c r="U53" s="3">
        <v>36250</v>
      </c>
      <c r="V53">
        <v>55.7</v>
      </c>
      <c r="W53">
        <v>19990331</v>
      </c>
      <c r="X53">
        <v>57</v>
      </c>
      <c r="Z53" s="3">
        <v>36250</v>
      </c>
      <c r="AA53">
        <v>133.94999999999999</v>
      </c>
      <c r="AB53">
        <v>19990330</v>
      </c>
      <c r="AC53">
        <v>133.9</v>
      </c>
      <c r="AE53" s="3">
        <v>36250</v>
      </c>
      <c r="AF53">
        <v>105.7</v>
      </c>
      <c r="AG53" t="s">
        <v>22</v>
      </c>
      <c r="AH53" t="s">
        <v>22</v>
      </c>
      <c r="AJ53" s="3">
        <v>39691</v>
      </c>
      <c r="AK53">
        <v>-14.9</v>
      </c>
      <c r="AL53" t="s">
        <v>22</v>
      </c>
      <c r="AM53" t="s">
        <v>22</v>
      </c>
      <c r="AO53" s="3">
        <v>38625</v>
      </c>
      <c r="AP53">
        <v>16.920000000000002</v>
      </c>
      <c r="AQ53">
        <v>20050915</v>
      </c>
      <c r="AR53">
        <v>16.97</v>
      </c>
      <c r="AT53" s="3">
        <v>38625</v>
      </c>
      <c r="AU53">
        <v>14</v>
      </c>
      <c r="AV53" t="s">
        <v>22</v>
      </c>
      <c r="AW53" t="s">
        <v>22</v>
      </c>
      <c r="AY53" s="3">
        <v>36250</v>
      </c>
      <c r="AZ53">
        <v>0.1</v>
      </c>
      <c r="BA53">
        <v>19990504</v>
      </c>
      <c r="BB53">
        <v>0.1</v>
      </c>
      <c r="BD53" s="3">
        <v>40755</v>
      </c>
      <c r="BE53">
        <v>52.6</v>
      </c>
      <c r="BI53" s="3">
        <v>41639</v>
      </c>
      <c r="BJ53">
        <v>55.7</v>
      </c>
      <c r="BN53" s="3">
        <v>37164</v>
      </c>
      <c r="BO53">
        <v>49.5</v>
      </c>
      <c r="BP53" t="s">
        <v>22</v>
      </c>
      <c r="BQ53" t="s">
        <v>22</v>
      </c>
      <c r="BS53" s="3">
        <v>36250</v>
      </c>
      <c r="BT53">
        <v>52.4</v>
      </c>
      <c r="BU53">
        <v>19990401</v>
      </c>
      <c r="BV53">
        <v>54.3</v>
      </c>
      <c r="BX53" s="3">
        <v>36250</v>
      </c>
      <c r="BY53">
        <v>4.3</v>
      </c>
      <c r="BZ53">
        <v>19990318</v>
      </c>
      <c r="CA53">
        <v>10.4</v>
      </c>
      <c r="CC53" s="3">
        <v>36250</v>
      </c>
      <c r="CD53">
        <v>9</v>
      </c>
      <c r="CE53" t="s">
        <v>22</v>
      </c>
      <c r="CF53" t="s">
        <v>22</v>
      </c>
      <c r="CH53" s="3">
        <v>36250</v>
      </c>
      <c r="CI53">
        <v>100.9</v>
      </c>
      <c r="CJ53" t="s">
        <v>22</v>
      </c>
      <c r="CK53" t="s">
        <v>22</v>
      </c>
      <c r="CM53" s="3">
        <v>39355</v>
      </c>
      <c r="CN53">
        <v>2.7</v>
      </c>
      <c r="CO53">
        <v>20071220</v>
      </c>
      <c r="CP53">
        <v>4.9000000000000004</v>
      </c>
      <c r="CR53" s="3">
        <v>37741</v>
      </c>
      <c r="CS53">
        <v>-0.34</v>
      </c>
      <c r="CT53" t="s">
        <v>22</v>
      </c>
      <c r="CU53" t="s">
        <v>22</v>
      </c>
      <c r="CW53" s="3">
        <v>36250</v>
      </c>
      <c r="CX53">
        <v>-3.2</v>
      </c>
      <c r="CY53" t="s">
        <v>22</v>
      </c>
      <c r="CZ53" t="s">
        <v>22</v>
      </c>
      <c r="DB53" s="3">
        <v>36250</v>
      </c>
      <c r="DC53">
        <v>2.4</v>
      </c>
      <c r="DD53" t="s">
        <v>22</v>
      </c>
      <c r="DE53" t="s">
        <v>22</v>
      </c>
      <c r="DG53" s="3">
        <v>36250</v>
      </c>
      <c r="DH53">
        <v>1.8</v>
      </c>
      <c r="DI53" t="s">
        <v>22</v>
      </c>
      <c r="DJ53" t="s">
        <v>22</v>
      </c>
      <c r="DL53" s="3">
        <v>38472</v>
      </c>
      <c r="DM53">
        <v>2.59</v>
      </c>
      <c r="DN53">
        <v>20050601</v>
      </c>
      <c r="DO53">
        <v>3.6</v>
      </c>
      <c r="DQ53" s="3">
        <v>36250</v>
      </c>
      <c r="DR53">
        <v>-0.5</v>
      </c>
      <c r="DS53">
        <v>19990428</v>
      </c>
      <c r="DT53">
        <v>2</v>
      </c>
      <c r="DV53" s="3">
        <v>36250</v>
      </c>
      <c r="DW53">
        <v>0.17</v>
      </c>
      <c r="DX53">
        <v>19990416</v>
      </c>
      <c r="DY53">
        <v>0.1</v>
      </c>
      <c r="EA53" s="3">
        <v>36250</v>
      </c>
      <c r="EB53">
        <v>-0.6</v>
      </c>
      <c r="EC53">
        <v>19990505</v>
      </c>
      <c r="ED53">
        <v>2</v>
      </c>
      <c r="EF53" s="3">
        <v>36250</v>
      </c>
      <c r="EG53">
        <v>0.3</v>
      </c>
      <c r="EH53">
        <v>19990507</v>
      </c>
      <c r="EI53">
        <v>0.3</v>
      </c>
    </row>
    <row r="54" spans="1:139" x14ac:dyDescent="0.25">
      <c r="A54" s="3">
        <v>38472</v>
      </c>
      <c r="B54">
        <v>187.6</v>
      </c>
      <c r="C54" t="s">
        <v>22</v>
      </c>
      <c r="D54" t="s">
        <v>22</v>
      </c>
      <c r="F54" s="3">
        <v>36280</v>
      </c>
      <c r="G54">
        <v>376</v>
      </c>
      <c r="H54">
        <v>19990507</v>
      </c>
      <c r="I54">
        <v>234</v>
      </c>
      <c r="K54" s="3">
        <v>36280</v>
      </c>
      <c r="L54">
        <v>81.528899999999993</v>
      </c>
      <c r="M54">
        <v>19990514</v>
      </c>
      <c r="N54">
        <v>80.599999999999994</v>
      </c>
      <c r="P54" s="3">
        <v>36280</v>
      </c>
      <c r="Q54">
        <v>5.2299999999999999E-2</v>
      </c>
      <c r="R54" t="s">
        <v>22</v>
      </c>
      <c r="S54" t="s">
        <v>22</v>
      </c>
      <c r="U54" s="3">
        <v>36280</v>
      </c>
      <c r="V54">
        <v>61.6</v>
      </c>
      <c r="W54">
        <v>19990430</v>
      </c>
      <c r="X54">
        <v>63.3</v>
      </c>
      <c r="Z54" s="3">
        <v>36280</v>
      </c>
      <c r="AA54">
        <v>135.52000000000001</v>
      </c>
      <c r="AB54">
        <v>19990427</v>
      </c>
      <c r="AC54">
        <v>134.9</v>
      </c>
      <c r="AE54" s="3">
        <v>36280</v>
      </c>
      <c r="AF54">
        <v>104.6</v>
      </c>
      <c r="AG54" t="s">
        <v>22</v>
      </c>
      <c r="AH54" t="s">
        <v>22</v>
      </c>
      <c r="AJ54" s="3">
        <v>39721</v>
      </c>
      <c r="AK54">
        <v>-35.9</v>
      </c>
      <c r="AL54" t="s">
        <v>22</v>
      </c>
      <c r="AM54" t="s">
        <v>22</v>
      </c>
      <c r="AO54" s="3">
        <v>38656</v>
      </c>
      <c r="AP54">
        <v>12.05</v>
      </c>
      <c r="AQ54">
        <v>20051017</v>
      </c>
      <c r="AR54">
        <v>12.1</v>
      </c>
      <c r="AT54" s="3">
        <v>38656</v>
      </c>
      <c r="AU54">
        <v>13</v>
      </c>
      <c r="AV54" t="s">
        <v>22</v>
      </c>
      <c r="AW54" t="s">
        <v>22</v>
      </c>
      <c r="AY54" s="3">
        <v>36280</v>
      </c>
      <c r="AZ54">
        <v>0.2</v>
      </c>
      <c r="BA54">
        <v>19990601</v>
      </c>
      <c r="BB54">
        <v>-0.1</v>
      </c>
      <c r="BD54" s="3">
        <v>40786</v>
      </c>
      <c r="BE54">
        <v>53.9</v>
      </c>
      <c r="BI54" s="3">
        <v>41670</v>
      </c>
      <c r="BJ54">
        <v>56.7</v>
      </c>
      <c r="BN54" s="3">
        <v>37195</v>
      </c>
      <c r="BO54">
        <v>44.8</v>
      </c>
      <c r="BP54" t="s">
        <v>22</v>
      </c>
      <c r="BQ54" t="s">
        <v>22</v>
      </c>
      <c r="BS54" s="3">
        <v>36280</v>
      </c>
      <c r="BT54">
        <v>52.3</v>
      </c>
      <c r="BU54">
        <v>19990503</v>
      </c>
      <c r="BV54">
        <v>52.8</v>
      </c>
      <c r="BX54" s="3">
        <v>36280</v>
      </c>
      <c r="BY54">
        <v>20.6</v>
      </c>
      <c r="BZ54">
        <v>19990415</v>
      </c>
      <c r="CA54">
        <v>26.4</v>
      </c>
      <c r="CC54" s="3">
        <v>36280</v>
      </c>
      <c r="CD54">
        <v>6</v>
      </c>
      <c r="CE54" t="s">
        <v>22</v>
      </c>
      <c r="CF54" t="s">
        <v>22</v>
      </c>
      <c r="CH54" s="3">
        <v>36280</v>
      </c>
      <c r="CI54">
        <v>101</v>
      </c>
      <c r="CJ54" t="s">
        <v>22</v>
      </c>
      <c r="CK54" t="s">
        <v>22</v>
      </c>
      <c r="CM54" s="3">
        <v>39447</v>
      </c>
      <c r="CN54">
        <v>1.4</v>
      </c>
      <c r="CO54">
        <v>20080327</v>
      </c>
      <c r="CP54">
        <v>0.6</v>
      </c>
      <c r="CR54" s="3">
        <v>37772</v>
      </c>
      <c r="CS54">
        <v>1.71</v>
      </c>
      <c r="CT54" t="s">
        <v>22</v>
      </c>
      <c r="CU54" t="s">
        <v>22</v>
      </c>
      <c r="CW54" s="3">
        <v>36280</v>
      </c>
      <c r="CX54">
        <v>-3.9</v>
      </c>
      <c r="CY54" t="s">
        <v>22</v>
      </c>
      <c r="CZ54" t="s">
        <v>22</v>
      </c>
      <c r="DB54" s="3">
        <v>36280</v>
      </c>
      <c r="DC54">
        <v>-9.1999999999999993</v>
      </c>
      <c r="DD54" t="s">
        <v>22</v>
      </c>
      <c r="DE54" t="s">
        <v>22</v>
      </c>
      <c r="DG54" s="3">
        <v>36280</v>
      </c>
      <c r="DH54">
        <v>6.4</v>
      </c>
      <c r="DI54" t="s">
        <v>22</v>
      </c>
      <c r="DJ54" t="s">
        <v>22</v>
      </c>
      <c r="DL54" s="3">
        <v>38503</v>
      </c>
      <c r="DM54">
        <v>-1.18</v>
      </c>
      <c r="DN54">
        <v>20050706</v>
      </c>
      <c r="DO54">
        <v>-2</v>
      </c>
      <c r="DQ54" s="3">
        <v>36280</v>
      </c>
      <c r="DR54">
        <v>-0.9</v>
      </c>
      <c r="DS54">
        <v>19990526</v>
      </c>
      <c r="DT54">
        <v>-2.2999999999999998</v>
      </c>
      <c r="DV54" s="3">
        <v>36280</v>
      </c>
      <c r="DW54">
        <v>0.26</v>
      </c>
      <c r="DX54">
        <v>19990514</v>
      </c>
      <c r="DY54">
        <v>0.6</v>
      </c>
      <c r="EA54" s="3">
        <v>36280</v>
      </c>
      <c r="EB54">
        <v>-0.4</v>
      </c>
      <c r="EC54">
        <v>19990603</v>
      </c>
      <c r="ED54">
        <v>-1.2</v>
      </c>
      <c r="EF54" s="3">
        <v>36280</v>
      </c>
      <c r="EG54">
        <v>0.1</v>
      </c>
      <c r="EH54">
        <v>19990608</v>
      </c>
      <c r="EI54">
        <v>0.2</v>
      </c>
    </row>
    <row r="55" spans="1:139" x14ac:dyDescent="0.25">
      <c r="A55" s="3">
        <v>38503</v>
      </c>
      <c r="B55">
        <v>247.6</v>
      </c>
      <c r="C55" t="s">
        <v>22</v>
      </c>
      <c r="D55" t="s">
        <v>22</v>
      </c>
      <c r="F55" s="3">
        <v>36311</v>
      </c>
      <c r="G55">
        <v>211</v>
      </c>
      <c r="H55">
        <v>19990604</v>
      </c>
      <c r="I55">
        <v>11</v>
      </c>
      <c r="K55" s="3">
        <v>36311</v>
      </c>
      <c r="L55">
        <v>81.820400000000006</v>
      </c>
      <c r="M55">
        <v>19990616</v>
      </c>
      <c r="N55">
        <v>80.5</v>
      </c>
      <c r="P55" s="3">
        <v>36311</v>
      </c>
      <c r="Q55">
        <v>0.77080000000000004</v>
      </c>
      <c r="R55" t="s">
        <v>22</v>
      </c>
      <c r="S55" t="s">
        <v>22</v>
      </c>
      <c r="U55" s="3">
        <v>36311</v>
      </c>
      <c r="V55">
        <v>57</v>
      </c>
      <c r="W55">
        <v>19990528</v>
      </c>
      <c r="X55">
        <v>57.9</v>
      </c>
      <c r="Z55" s="3">
        <v>36311</v>
      </c>
      <c r="AA55">
        <v>137.66999999999999</v>
      </c>
      <c r="AB55">
        <v>19990525</v>
      </c>
      <c r="AC55">
        <v>135.80000000000001</v>
      </c>
      <c r="AE55" s="3">
        <v>36311</v>
      </c>
      <c r="AF55">
        <v>106.8</v>
      </c>
      <c r="AG55">
        <v>19990528</v>
      </c>
      <c r="AH55">
        <v>106.8</v>
      </c>
      <c r="AJ55" s="3">
        <v>39752</v>
      </c>
      <c r="AK55">
        <v>-52.9</v>
      </c>
      <c r="AL55" t="s">
        <v>22</v>
      </c>
      <c r="AM55" t="s">
        <v>22</v>
      </c>
      <c r="AO55" s="3">
        <v>38686</v>
      </c>
      <c r="AP55">
        <v>18.010000000000002</v>
      </c>
      <c r="AQ55">
        <v>20051115</v>
      </c>
      <c r="AR55">
        <v>22.82</v>
      </c>
      <c r="AT55" s="3">
        <v>38686</v>
      </c>
      <c r="AU55">
        <v>13</v>
      </c>
      <c r="AV55" t="s">
        <v>22</v>
      </c>
      <c r="AW55" t="s">
        <v>22</v>
      </c>
      <c r="AY55" s="3">
        <v>36311</v>
      </c>
      <c r="AZ55">
        <v>0.5</v>
      </c>
      <c r="BA55">
        <v>19990630</v>
      </c>
      <c r="BB55">
        <v>0.3</v>
      </c>
      <c r="BD55" s="3">
        <v>40816</v>
      </c>
      <c r="BE55">
        <v>53.7</v>
      </c>
      <c r="BI55" s="3">
        <v>41698</v>
      </c>
      <c r="BJ55">
        <v>53.3</v>
      </c>
      <c r="BN55" s="3">
        <v>37225</v>
      </c>
      <c r="BO55">
        <v>48.2</v>
      </c>
      <c r="BP55" t="s">
        <v>22</v>
      </c>
      <c r="BQ55" t="s">
        <v>22</v>
      </c>
      <c r="BS55" s="3">
        <v>36311</v>
      </c>
      <c r="BT55">
        <v>54.3</v>
      </c>
      <c r="BU55">
        <v>19990601</v>
      </c>
      <c r="BV55">
        <v>55.2</v>
      </c>
      <c r="BX55" s="3">
        <v>36311</v>
      </c>
      <c r="BY55">
        <v>13.1</v>
      </c>
      <c r="BZ55">
        <v>19990520</v>
      </c>
      <c r="CA55">
        <v>21.1</v>
      </c>
      <c r="CC55" s="3">
        <v>36311</v>
      </c>
      <c r="CD55">
        <v>8</v>
      </c>
      <c r="CE55" t="s">
        <v>22</v>
      </c>
      <c r="CF55" t="s">
        <v>22</v>
      </c>
      <c r="CH55" s="3">
        <v>36311</v>
      </c>
      <c r="CI55">
        <v>99.6</v>
      </c>
      <c r="CJ55" t="s">
        <v>22</v>
      </c>
      <c r="CK55" t="s">
        <v>22</v>
      </c>
      <c r="CM55" s="3">
        <v>39538</v>
      </c>
      <c r="CN55">
        <v>-2.7</v>
      </c>
      <c r="CO55">
        <v>20080626</v>
      </c>
      <c r="CP55">
        <v>1</v>
      </c>
      <c r="CR55" s="3">
        <v>37802</v>
      </c>
      <c r="CS55">
        <v>0</v>
      </c>
      <c r="CT55" t="s">
        <v>22</v>
      </c>
      <c r="CU55" t="s">
        <v>22</v>
      </c>
      <c r="CW55" s="3">
        <v>36311</v>
      </c>
      <c r="CX55">
        <v>2.5</v>
      </c>
      <c r="CY55" t="s">
        <v>22</v>
      </c>
      <c r="CZ55" t="s">
        <v>22</v>
      </c>
      <c r="DB55" s="3">
        <v>36311</v>
      </c>
      <c r="DC55">
        <v>3.7</v>
      </c>
      <c r="DD55" t="s">
        <v>22</v>
      </c>
      <c r="DE55" t="s">
        <v>22</v>
      </c>
      <c r="DG55" s="3">
        <v>36311</v>
      </c>
      <c r="DH55">
        <v>-3.3</v>
      </c>
      <c r="DI55" t="s">
        <v>22</v>
      </c>
      <c r="DJ55" t="s">
        <v>22</v>
      </c>
      <c r="DL55" s="3">
        <v>38533</v>
      </c>
      <c r="DM55">
        <v>0.32</v>
      </c>
      <c r="DN55">
        <v>20050801</v>
      </c>
      <c r="DO55">
        <v>0.6</v>
      </c>
      <c r="DQ55" s="3">
        <v>36311</v>
      </c>
      <c r="DR55">
        <v>1.6</v>
      </c>
      <c r="DS55">
        <v>19990624</v>
      </c>
      <c r="DT55">
        <v>1.4</v>
      </c>
      <c r="DV55" s="3">
        <v>36311</v>
      </c>
      <c r="DW55">
        <v>0.75</v>
      </c>
      <c r="DX55">
        <v>19990616</v>
      </c>
      <c r="DY55">
        <v>0.2</v>
      </c>
      <c r="EA55" s="3">
        <v>36311</v>
      </c>
      <c r="EB55">
        <v>1.3</v>
      </c>
      <c r="EC55">
        <v>19990702</v>
      </c>
      <c r="ED55">
        <v>1.1000000000000001</v>
      </c>
      <c r="EF55" s="3">
        <v>36311</v>
      </c>
      <c r="EG55">
        <v>0.2</v>
      </c>
      <c r="EH55">
        <v>19990708</v>
      </c>
      <c r="EI55">
        <v>0.3</v>
      </c>
    </row>
    <row r="56" spans="1:139" x14ac:dyDescent="0.25">
      <c r="A56" s="3">
        <v>38533</v>
      </c>
      <c r="B56">
        <v>187.9</v>
      </c>
      <c r="C56" t="s">
        <v>22</v>
      </c>
      <c r="D56" t="s">
        <v>22</v>
      </c>
      <c r="F56" s="3">
        <v>36341</v>
      </c>
      <c r="G56">
        <v>260</v>
      </c>
      <c r="H56">
        <v>19990702</v>
      </c>
      <c r="I56">
        <v>268</v>
      </c>
      <c r="K56" s="3">
        <v>36341</v>
      </c>
      <c r="L56">
        <v>81.3797</v>
      </c>
      <c r="M56">
        <v>19990716</v>
      </c>
      <c r="N56">
        <v>80.3</v>
      </c>
      <c r="P56" s="3">
        <v>36341</v>
      </c>
      <c r="Q56">
        <v>-0.17349999999999999</v>
      </c>
      <c r="R56" t="s">
        <v>22</v>
      </c>
      <c r="S56" t="s">
        <v>22</v>
      </c>
      <c r="U56" s="3">
        <v>36341</v>
      </c>
      <c r="V56">
        <v>56.6</v>
      </c>
      <c r="W56">
        <v>19990630</v>
      </c>
      <c r="X56">
        <v>60</v>
      </c>
      <c r="Z56" s="3">
        <v>36341</v>
      </c>
      <c r="AA56">
        <v>138.97</v>
      </c>
      <c r="AB56">
        <v>19990629</v>
      </c>
      <c r="AC56">
        <v>138.4</v>
      </c>
      <c r="AE56" s="3">
        <v>36341</v>
      </c>
      <c r="AF56">
        <v>107.3</v>
      </c>
      <c r="AG56">
        <v>19990625</v>
      </c>
      <c r="AH56">
        <v>107.3</v>
      </c>
      <c r="AJ56" s="3">
        <v>39782</v>
      </c>
      <c r="AK56">
        <v>-55.8</v>
      </c>
      <c r="AL56" t="s">
        <v>22</v>
      </c>
      <c r="AM56" t="s">
        <v>22</v>
      </c>
      <c r="AO56" s="3">
        <v>38717</v>
      </c>
      <c r="AP56">
        <v>22.9</v>
      </c>
      <c r="AQ56">
        <v>20051215</v>
      </c>
      <c r="AR56">
        <v>28.74</v>
      </c>
      <c r="AT56" s="3">
        <v>38717</v>
      </c>
      <c r="AU56">
        <v>15</v>
      </c>
      <c r="AV56" t="s">
        <v>22</v>
      </c>
      <c r="AW56" t="s">
        <v>22</v>
      </c>
      <c r="AY56" s="3">
        <v>36341</v>
      </c>
      <c r="AZ56">
        <v>0.4</v>
      </c>
      <c r="BA56">
        <v>19990803</v>
      </c>
      <c r="BB56">
        <v>0.3</v>
      </c>
      <c r="BD56" s="3">
        <v>40847</v>
      </c>
      <c r="BE56">
        <v>53.6</v>
      </c>
      <c r="BI56" s="3">
        <v>41729</v>
      </c>
      <c r="BJ56">
        <v>55.3</v>
      </c>
      <c r="BN56" s="3">
        <v>37256</v>
      </c>
      <c r="BO56">
        <v>49.7</v>
      </c>
      <c r="BP56" t="s">
        <v>22</v>
      </c>
      <c r="BQ56" t="s">
        <v>22</v>
      </c>
      <c r="BS56" s="3">
        <v>36341</v>
      </c>
      <c r="BT56">
        <v>55.8</v>
      </c>
      <c r="BU56">
        <v>19990701</v>
      </c>
      <c r="BV56">
        <v>57</v>
      </c>
      <c r="BX56" s="3">
        <v>36341</v>
      </c>
      <c r="BY56">
        <v>5.8</v>
      </c>
      <c r="BZ56">
        <v>19990617</v>
      </c>
      <c r="CA56">
        <v>5.3</v>
      </c>
      <c r="CC56" s="3">
        <v>36341</v>
      </c>
      <c r="CD56">
        <v>7</v>
      </c>
      <c r="CE56" t="s">
        <v>22</v>
      </c>
      <c r="CF56" t="s">
        <v>22</v>
      </c>
      <c r="CH56" s="3">
        <v>36341</v>
      </c>
      <c r="CI56">
        <v>100.7</v>
      </c>
      <c r="CJ56" t="s">
        <v>22</v>
      </c>
      <c r="CK56" t="s">
        <v>22</v>
      </c>
      <c r="CM56" s="3">
        <v>39629</v>
      </c>
      <c r="CN56">
        <v>2</v>
      </c>
      <c r="CO56">
        <v>20080926</v>
      </c>
      <c r="CP56">
        <v>2.8</v>
      </c>
      <c r="CR56" s="3">
        <v>37833</v>
      </c>
      <c r="CS56">
        <v>5.5600000000000005</v>
      </c>
      <c r="CT56" t="s">
        <v>22</v>
      </c>
      <c r="CU56" t="s">
        <v>22</v>
      </c>
      <c r="CW56" s="3">
        <v>36341</v>
      </c>
      <c r="CX56">
        <v>3.8</v>
      </c>
      <c r="CY56" t="s">
        <v>22</v>
      </c>
      <c r="CZ56" t="s">
        <v>22</v>
      </c>
      <c r="DB56" s="3">
        <v>36341</v>
      </c>
      <c r="DC56">
        <v>-3.2</v>
      </c>
      <c r="DD56" t="s">
        <v>22</v>
      </c>
      <c r="DE56" t="s">
        <v>22</v>
      </c>
      <c r="DG56" s="3">
        <v>36341</v>
      </c>
      <c r="DH56">
        <v>3.9</v>
      </c>
      <c r="DI56" t="s">
        <v>22</v>
      </c>
      <c r="DJ56" t="s">
        <v>22</v>
      </c>
      <c r="DL56" s="3">
        <v>38564</v>
      </c>
      <c r="DM56">
        <v>0.95</v>
      </c>
      <c r="DN56">
        <v>20050901</v>
      </c>
      <c r="DO56">
        <v>-1</v>
      </c>
      <c r="DQ56" s="3">
        <v>36341</v>
      </c>
      <c r="DR56">
        <v>-1.8</v>
      </c>
      <c r="DS56">
        <v>19990728</v>
      </c>
      <c r="DT56">
        <v>0.3</v>
      </c>
      <c r="DV56" s="3">
        <v>36341</v>
      </c>
      <c r="DW56">
        <v>-0.16</v>
      </c>
      <c r="DX56">
        <v>19990716</v>
      </c>
      <c r="DY56">
        <v>0.2</v>
      </c>
      <c r="EA56" s="3">
        <v>36341</v>
      </c>
      <c r="EB56">
        <v>-0.5</v>
      </c>
      <c r="EC56">
        <v>19990804</v>
      </c>
      <c r="ED56">
        <v>0.7</v>
      </c>
      <c r="EF56" s="3">
        <v>36341</v>
      </c>
      <c r="EG56">
        <v>0.1</v>
      </c>
      <c r="EH56">
        <v>19990809</v>
      </c>
      <c r="EI56">
        <v>0.3</v>
      </c>
    </row>
    <row r="57" spans="1:139" x14ac:dyDescent="0.25">
      <c r="A57" s="3">
        <v>38564</v>
      </c>
      <c r="B57">
        <v>219.6</v>
      </c>
      <c r="C57" t="s">
        <v>22</v>
      </c>
      <c r="D57" t="s">
        <v>22</v>
      </c>
      <c r="F57" s="3">
        <v>36372</v>
      </c>
      <c r="G57">
        <v>326</v>
      </c>
      <c r="H57">
        <v>19990806</v>
      </c>
      <c r="I57">
        <v>310</v>
      </c>
      <c r="K57" s="3">
        <v>36372</v>
      </c>
      <c r="L57">
        <v>81.585899999999995</v>
      </c>
      <c r="M57">
        <v>19990817</v>
      </c>
      <c r="N57">
        <v>80.7</v>
      </c>
      <c r="P57" s="3">
        <v>36372</v>
      </c>
      <c r="Q57">
        <v>0.30919999999999997</v>
      </c>
      <c r="R57" t="s">
        <v>22</v>
      </c>
      <c r="S57" t="s">
        <v>22</v>
      </c>
      <c r="U57" s="3">
        <v>36372</v>
      </c>
      <c r="V57">
        <v>59.5</v>
      </c>
      <c r="W57">
        <v>19990730</v>
      </c>
      <c r="X57">
        <v>60.5</v>
      </c>
      <c r="Z57" s="3">
        <v>36372</v>
      </c>
      <c r="AA57">
        <v>136.22</v>
      </c>
      <c r="AB57">
        <v>19990727</v>
      </c>
      <c r="AC57">
        <v>135.6</v>
      </c>
      <c r="AE57" s="3">
        <v>36372</v>
      </c>
      <c r="AF57">
        <v>106</v>
      </c>
      <c r="AG57">
        <v>19990730</v>
      </c>
      <c r="AH57">
        <v>106</v>
      </c>
      <c r="AJ57" s="3">
        <v>39813</v>
      </c>
      <c r="AK57">
        <v>-58.3</v>
      </c>
      <c r="AL57" t="s">
        <v>22</v>
      </c>
      <c r="AM57" t="s">
        <v>22</v>
      </c>
      <c r="AO57" s="3">
        <v>38748</v>
      </c>
      <c r="AP57">
        <v>17.5</v>
      </c>
      <c r="AQ57">
        <v>20060117</v>
      </c>
      <c r="AR57">
        <v>20.12</v>
      </c>
      <c r="AT57" s="3">
        <v>38748</v>
      </c>
      <c r="AU57">
        <v>16</v>
      </c>
      <c r="AV57" t="s">
        <v>22</v>
      </c>
      <c r="AW57" t="s">
        <v>22</v>
      </c>
      <c r="AY57" s="3">
        <v>36372</v>
      </c>
      <c r="AZ57">
        <v>0.4</v>
      </c>
      <c r="BA57">
        <v>19990901</v>
      </c>
      <c r="BB57">
        <v>0.3</v>
      </c>
      <c r="BD57" s="3">
        <v>40877</v>
      </c>
      <c r="BE57">
        <v>53.4</v>
      </c>
      <c r="BI57" s="3">
        <v>41759</v>
      </c>
      <c r="BJ57">
        <v>55</v>
      </c>
      <c r="BN57" s="3">
        <v>37287</v>
      </c>
      <c r="BO57">
        <v>48.9</v>
      </c>
      <c r="BP57" t="s">
        <v>22</v>
      </c>
      <c r="BQ57" t="s">
        <v>22</v>
      </c>
      <c r="BS57" s="3">
        <v>36372</v>
      </c>
      <c r="BT57">
        <v>53.6</v>
      </c>
      <c r="BU57">
        <v>19990802</v>
      </c>
      <c r="BV57">
        <v>53.4</v>
      </c>
      <c r="BX57" s="3">
        <v>36372</v>
      </c>
      <c r="BY57">
        <v>9.8000000000000007</v>
      </c>
      <c r="BZ57">
        <v>19990715</v>
      </c>
      <c r="CA57">
        <v>7.8</v>
      </c>
      <c r="CC57" s="3">
        <v>36372</v>
      </c>
      <c r="CD57">
        <v>16</v>
      </c>
      <c r="CE57" t="s">
        <v>22</v>
      </c>
      <c r="CF57" t="s">
        <v>22</v>
      </c>
      <c r="CH57" s="3">
        <v>36372</v>
      </c>
      <c r="CI57">
        <v>100.9</v>
      </c>
      <c r="CJ57" t="s">
        <v>22</v>
      </c>
      <c r="CK57" t="s">
        <v>22</v>
      </c>
      <c r="CM57" s="3">
        <v>39721</v>
      </c>
      <c r="CN57">
        <v>-1.9</v>
      </c>
      <c r="CO57">
        <v>20081223</v>
      </c>
      <c r="CP57">
        <v>-0.5</v>
      </c>
      <c r="CR57" s="3">
        <v>37864</v>
      </c>
      <c r="CS57">
        <v>3.99</v>
      </c>
      <c r="CT57" t="s">
        <v>22</v>
      </c>
      <c r="CU57" t="s">
        <v>22</v>
      </c>
      <c r="CW57" s="3">
        <v>36372</v>
      </c>
      <c r="CX57">
        <v>-1.2</v>
      </c>
      <c r="CY57" t="s">
        <v>22</v>
      </c>
      <c r="CZ57" t="s">
        <v>22</v>
      </c>
      <c r="DB57" s="3">
        <v>36372</v>
      </c>
      <c r="DC57">
        <v>7.1</v>
      </c>
      <c r="DD57" t="s">
        <v>22</v>
      </c>
      <c r="DE57" t="s">
        <v>22</v>
      </c>
      <c r="DG57" s="3">
        <v>36372</v>
      </c>
      <c r="DH57">
        <v>-2.5</v>
      </c>
      <c r="DI57" t="s">
        <v>22</v>
      </c>
      <c r="DJ57" t="s">
        <v>22</v>
      </c>
      <c r="DL57" s="3">
        <v>38595</v>
      </c>
      <c r="DM57">
        <v>-0.63</v>
      </c>
      <c r="DN57">
        <v>20051005</v>
      </c>
      <c r="DO57">
        <v>3.2</v>
      </c>
      <c r="DQ57" s="3">
        <v>36372</v>
      </c>
      <c r="DR57">
        <v>3.6</v>
      </c>
      <c r="DS57">
        <v>19990825</v>
      </c>
      <c r="DT57">
        <v>3.3</v>
      </c>
      <c r="DV57" s="3">
        <v>36372</v>
      </c>
      <c r="DW57">
        <v>0.62</v>
      </c>
      <c r="DX57">
        <v>19990817</v>
      </c>
      <c r="DY57">
        <v>0.7</v>
      </c>
      <c r="EA57" s="3">
        <v>36372</v>
      </c>
      <c r="EB57">
        <v>2.1</v>
      </c>
      <c r="EC57">
        <v>19990902</v>
      </c>
      <c r="ED57">
        <v>2.1</v>
      </c>
      <c r="EF57" s="3">
        <v>36372</v>
      </c>
      <c r="EG57">
        <v>1.1000000000000001</v>
      </c>
      <c r="EH57">
        <v>19990908</v>
      </c>
      <c r="EI57">
        <v>0.9</v>
      </c>
    </row>
    <row r="58" spans="1:139" x14ac:dyDescent="0.25">
      <c r="A58" s="3">
        <v>38595</v>
      </c>
      <c r="B58">
        <v>243.1</v>
      </c>
      <c r="C58" t="s">
        <v>22</v>
      </c>
      <c r="D58" t="s">
        <v>22</v>
      </c>
      <c r="F58" s="3">
        <v>36403</v>
      </c>
      <c r="G58">
        <v>160</v>
      </c>
      <c r="H58">
        <v>19990903</v>
      </c>
      <c r="I58">
        <v>124</v>
      </c>
      <c r="K58" s="3">
        <v>36403</v>
      </c>
      <c r="L58">
        <v>81.616299999999995</v>
      </c>
      <c r="M58">
        <v>19990916</v>
      </c>
      <c r="N58">
        <v>80.8</v>
      </c>
      <c r="P58" s="3">
        <v>36403</v>
      </c>
      <c r="Q58">
        <v>0.42559999999999998</v>
      </c>
      <c r="R58" t="s">
        <v>22</v>
      </c>
      <c r="S58" t="s">
        <v>22</v>
      </c>
      <c r="U58" s="3">
        <v>36403</v>
      </c>
      <c r="V58">
        <v>58.4</v>
      </c>
      <c r="W58">
        <v>19990831</v>
      </c>
      <c r="X58">
        <v>56.1</v>
      </c>
      <c r="Z58" s="3">
        <v>36403</v>
      </c>
      <c r="AA58">
        <v>136.05000000000001</v>
      </c>
      <c r="AB58">
        <v>19990831</v>
      </c>
      <c r="AC58">
        <v>135.80000000000001</v>
      </c>
      <c r="AE58" s="3">
        <v>36403</v>
      </c>
      <c r="AF58">
        <v>104.5</v>
      </c>
      <c r="AG58">
        <v>19990827</v>
      </c>
      <c r="AH58">
        <v>104.5</v>
      </c>
      <c r="AJ58" s="3">
        <v>39844</v>
      </c>
      <c r="AK58">
        <v>-53.8</v>
      </c>
      <c r="AL58">
        <v>20090126</v>
      </c>
      <c r="AM58">
        <v>-50.5</v>
      </c>
      <c r="AO58" s="3">
        <v>38776</v>
      </c>
      <c r="AP58">
        <v>20.89</v>
      </c>
      <c r="AQ58">
        <v>20060215</v>
      </c>
      <c r="AR58">
        <v>20.309999999999999</v>
      </c>
      <c r="AT58" s="3">
        <v>38776</v>
      </c>
      <c r="AU58">
        <v>12</v>
      </c>
      <c r="AV58" t="s">
        <v>22</v>
      </c>
      <c r="AW58" t="s">
        <v>22</v>
      </c>
      <c r="AY58" s="3">
        <v>36403</v>
      </c>
      <c r="AZ58">
        <v>0.2</v>
      </c>
      <c r="BA58">
        <v>19991005</v>
      </c>
      <c r="BB58">
        <v>-0.1</v>
      </c>
      <c r="BD58" s="3">
        <v>40908</v>
      </c>
      <c r="BE58">
        <v>53.9</v>
      </c>
      <c r="BI58" s="3">
        <v>41790</v>
      </c>
      <c r="BJ58">
        <v>58.1</v>
      </c>
      <c r="BN58" s="3">
        <v>37315</v>
      </c>
      <c r="BO58">
        <v>52.7</v>
      </c>
      <c r="BP58" t="s">
        <v>22</v>
      </c>
      <c r="BQ58" t="s">
        <v>22</v>
      </c>
      <c r="BS58" s="3">
        <v>36403</v>
      </c>
      <c r="BT58">
        <v>54.8</v>
      </c>
      <c r="BU58">
        <v>19990831</v>
      </c>
      <c r="BV58">
        <v>54.2</v>
      </c>
      <c r="BX58" s="3">
        <v>36403</v>
      </c>
      <c r="BY58">
        <v>13.8</v>
      </c>
      <c r="BZ58">
        <v>19990819</v>
      </c>
      <c r="CA58">
        <v>12</v>
      </c>
      <c r="CC58" s="3">
        <v>36403</v>
      </c>
      <c r="CD58">
        <v>5</v>
      </c>
      <c r="CE58" t="s">
        <v>22</v>
      </c>
      <c r="CF58" t="s">
        <v>22</v>
      </c>
      <c r="CH58" s="3">
        <v>36403</v>
      </c>
      <c r="CI58">
        <v>100.5</v>
      </c>
      <c r="CJ58" t="s">
        <v>22</v>
      </c>
      <c r="CK58" t="s">
        <v>22</v>
      </c>
      <c r="CM58" s="3">
        <v>39813</v>
      </c>
      <c r="CN58">
        <v>-8.1999999999999993</v>
      </c>
      <c r="CO58">
        <v>20090326</v>
      </c>
      <c r="CP58">
        <v>-6.3</v>
      </c>
      <c r="CR58" s="3">
        <v>37894</v>
      </c>
      <c r="CS58">
        <v>0.92</v>
      </c>
      <c r="CT58" t="s">
        <v>22</v>
      </c>
      <c r="CU58" t="s">
        <v>22</v>
      </c>
      <c r="CW58" s="3">
        <v>36403</v>
      </c>
      <c r="CX58">
        <v>-0.7</v>
      </c>
      <c r="CY58" t="s">
        <v>22</v>
      </c>
      <c r="CZ58" t="s">
        <v>22</v>
      </c>
      <c r="DB58" s="3">
        <v>36403</v>
      </c>
      <c r="DC58">
        <v>-1.3</v>
      </c>
      <c r="DD58" t="s">
        <v>22</v>
      </c>
      <c r="DE58" t="s">
        <v>22</v>
      </c>
      <c r="DG58" s="3">
        <v>36403</v>
      </c>
      <c r="DH58">
        <v>-0.8</v>
      </c>
      <c r="DI58" t="s">
        <v>22</v>
      </c>
      <c r="DJ58" t="s">
        <v>22</v>
      </c>
      <c r="DL58" s="3">
        <v>38625</v>
      </c>
      <c r="DM58">
        <v>-0.63</v>
      </c>
      <c r="DN58">
        <v>20051103</v>
      </c>
      <c r="DO58">
        <v>-0.3</v>
      </c>
      <c r="DQ58" s="3">
        <v>36403</v>
      </c>
      <c r="DR58">
        <v>0.2</v>
      </c>
      <c r="DS58">
        <v>19990929</v>
      </c>
      <c r="DT58">
        <v>0.9</v>
      </c>
      <c r="DV58" s="3">
        <v>36403</v>
      </c>
      <c r="DW58">
        <v>0.4</v>
      </c>
      <c r="DX58">
        <v>19990916</v>
      </c>
      <c r="DY58">
        <v>0.3</v>
      </c>
      <c r="EA58" s="3">
        <v>36403</v>
      </c>
      <c r="EB58">
        <v>0.6</v>
      </c>
      <c r="EC58">
        <v>19991006</v>
      </c>
      <c r="ED58">
        <v>1.3</v>
      </c>
      <c r="EF58" s="3">
        <v>36403</v>
      </c>
      <c r="EG58">
        <v>0.2</v>
      </c>
      <c r="EH58">
        <v>19991008</v>
      </c>
      <c r="EI58">
        <v>0.3</v>
      </c>
    </row>
    <row r="59" spans="1:139" x14ac:dyDescent="0.25">
      <c r="A59" s="3">
        <v>38625</v>
      </c>
      <c r="B59">
        <v>206.6</v>
      </c>
      <c r="C59" t="s">
        <v>22</v>
      </c>
      <c r="D59" t="s">
        <v>22</v>
      </c>
      <c r="F59" s="3">
        <v>36433</v>
      </c>
      <c r="G59">
        <v>214</v>
      </c>
      <c r="H59">
        <v>19991008</v>
      </c>
      <c r="I59">
        <v>-8</v>
      </c>
      <c r="K59" s="3">
        <v>36433</v>
      </c>
      <c r="L59">
        <v>81.009699999999995</v>
      </c>
      <c r="M59">
        <v>19991015</v>
      </c>
      <c r="N59">
        <v>80.3</v>
      </c>
      <c r="P59" s="3">
        <v>36433</v>
      </c>
      <c r="Q59">
        <v>-0.25900000000000001</v>
      </c>
      <c r="R59" t="s">
        <v>22</v>
      </c>
      <c r="S59" t="s">
        <v>22</v>
      </c>
      <c r="U59" s="3">
        <v>36433</v>
      </c>
      <c r="V59">
        <v>52.2</v>
      </c>
      <c r="W59">
        <v>19990930</v>
      </c>
      <c r="X59">
        <v>53.8</v>
      </c>
      <c r="Z59" s="3">
        <v>36433</v>
      </c>
      <c r="AA59">
        <v>134.21</v>
      </c>
      <c r="AB59">
        <v>19990928</v>
      </c>
      <c r="AC59">
        <v>134.19999999999999</v>
      </c>
      <c r="AE59" s="3">
        <v>36433</v>
      </c>
      <c r="AF59">
        <v>107.2</v>
      </c>
      <c r="AG59">
        <v>19991001</v>
      </c>
      <c r="AH59">
        <v>107.2</v>
      </c>
      <c r="AJ59" s="3">
        <v>39872</v>
      </c>
      <c r="AK59">
        <v>-59.5</v>
      </c>
      <c r="AL59">
        <v>20090223</v>
      </c>
      <c r="AM59">
        <v>-57.3</v>
      </c>
      <c r="AO59" s="3">
        <v>38807</v>
      </c>
      <c r="AP59">
        <v>33.19</v>
      </c>
      <c r="AQ59">
        <v>20060315</v>
      </c>
      <c r="AR59">
        <v>31.16</v>
      </c>
      <c r="AT59" s="3">
        <v>38807</v>
      </c>
      <c r="AU59">
        <v>17</v>
      </c>
      <c r="AV59" t="s">
        <v>22</v>
      </c>
      <c r="AW59" t="s">
        <v>22</v>
      </c>
      <c r="AY59" s="3">
        <v>36433</v>
      </c>
      <c r="AZ59">
        <v>0</v>
      </c>
      <c r="BA59">
        <v>19991103</v>
      </c>
      <c r="BB59">
        <v>-0.1</v>
      </c>
      <c r="BD59" s="3">
        <v>40939</v>
      </c>
      <c r="BE59">
        <v>54.3</v>
      </c>
      <c r="BI59" s="3">
        <v>41820</v>
      </c>
      <c r="BJ59">
        <v>61</v>
      </c>
      <c r="BN59" s="3">
        <v>37346</v>
      </c>
      <c r="BO59">
        <v>52.8</v>
      </c>
      <c r="BP59" t="s">
        <v>22</v>
      </c>
      <c r="BQ59" t="s">
        <v>22</v>
      </c>
      <c r="BS59" s="3">
        <v>36433</v>
      </c>
      <c r="BT59">
        <v>57</v>
      </c>
      <c r="BU59">
        <v>19991001</v>
      </c>
      <c r="BV59">
        <v>57.8</v>
      </c>
      <c r="BX59" s="3">
        <v>36433</v>
      </c>
      <c r="BY59">
        <v>13.9</v>
      </c>
      <c r="BZ59">
        <v>19990916</v>
      </c>
      <c r="CA59">
        <v>17.600000000000001</v>
      </c>
      <c r="CC59" s="3">
        <v>36433</v>
      </c>
      <c r="CD59">
        <v>7</v>
      </c>
      <c r="CE59" t="s">
        <v>22</v>
      </c>
      <c r="CF59" t="s">
        <v>22</v>
      </c>
      <c r="CH59" s="3">
        <v>36433</v>
      </c>
      <c r="CI59">
        <v>102.3</v>
      </c>
      <c r="CJ59" t="s">
        <v>22</v>
      </c>
      <c r="CK59" t="s">
        <v>22</v>
      </c>
      <c r="CM59" s="3">
        <v>39903</v>
      </c>
      <c r="CN59">
        <v>-5.4</v>
      </c>
      <c r="CO59">
        <v>20090625</v>
      </c>
      <c r="CP59">
        <v>-5.5</v>
      </c>
      <c r="CR59" s="3">
        <v>37925</v>
      </c>
      <c r="CS59">
        <v>-2.89</v>
      </c>
      <c r="CT59" t="s">
        <v>22</v>
      </c>
      <c r="CU59" t="s">
        <v>22</v>
      </c>
      <c r="CW59" s="3">
        <v>36433</v>
      </c>
      <c r="CX59">
        <v>-7.2</v>
      </c>
      <c r="CY59" t="s">
        <v>22</v>
      </c>
      <c r="CZ59" t="s">
        <v>22</v>
      </c>
      <c r="DB59" s="3">
        <v>36433</v>
      </c>
      <c r="DC59">
        <v>-0.8</v>
      </c>
      <c r="DD59" t="s">
        <v>22</v>
      </c>
      <c r="DE59" t="s">
        <v>22</v>
      </c>
      <c r="DG59" s="3">
        <v>36433</v>
      </c>
      <c r="DH59">
        <v>-7.5</v>
      </c>
      <c r="DI59" t="s">
        <v>22</v>
      </c>
      <c r="DJ59" t="s">
        <v>22</v>
      </c>
      <c r="DL59" s="3">
        <v>38656</v>
      </c>
      <c r="DM59">
        <v>-1.99</v>
      </c>
      <c r="DN59">
        <v>20051206</v>
      </c>
      <c r="DO59">
        <v>-3.2</v>
      </c>
      <c r="DQ59" s="3">
        <v>36433</v>
      </c>
      <c r="DR59">
        <v>-0.3</v>
      </c>
      <c r="DS59">
        <v>19991027</v>
      </c>
      <c r="DT59">
        <v>-1.3</v>
      </c>
      <c r="DV59" s="3">
        <v>36433</v>
      </c>
      <c r="DW59">
        <v>-0.38</v>
      </c>
      <c r="DX59">
        <v>19991015</v>
      </c>
      <c r="DY59">
        <v>-0.3</v>
      </c>
      <c r="EA59" s="3">
        <v>36433</v>
      </c>
      <c r="EB59">
        <v>0.3</v>
      </c>
      <c r="EC59">
        <v>19991103</v>
      </c>
      <c r="ED59">
        <v>-0.9</v>
      </c>
      <c r="EF59" s="3">
        <v>36433</v>
      </c>
      <c r="EG59">
        <v>0.5</v>
      </c>
      <c r="EH59">
        <v>19991109</v>
      </c>
      <c r="EI59">
        <v>0.7</v>
      </c>
    </row>
    <row r="60" spans="1:139" x14ac:dyDescent="0.25">
      <c r="A60" s="3">
        <v>38656</v>
      </c>
      <c r="B60">
        <v>151</v>
      </c>
      <c r="C60" t="s">
        <v>22</v>
      </c>
      <c r="D60" t="s">
        <v>22</v>
      </c>
      <c r="F60" s="3">
        <v>36464</v>
      </c>
      <c r="G60">
        <v>400</v>
      </c>
      <c r="H60">
        <v>19991105</v>
      </c>
      <c r="I60">
        <v>310</v>
      </c>
      <c r="K60" s="3">
        <v>36464</v>
      </c>
      <c r="L60">
        <v>81.781099999999995</v>
      </c>
      <c r="M60">
        <v>19991116</v>
      </c>
      <c r="N60">
        <v>80.7</v>
      </c>
      <c r="P60" s="3">
        <v>36464</v>
      </c>
      <c r="Q60">
        <v>1.1890000000000001</v>
      </c>
      <c r="R60" t="s">
        <v>22</v>
      </c>
      <c r="S60" t="s">
        <v>22</v>
      </c>
      <c r="U60" s="3">
        <v>36464</v>
      </c>
      <c r="V60">
        <v>58.8</v>
      </c>
      <c r="W60">
        <v>19991029</v>
      </c>
      <c r="X60">
        <v>58.8</v>
      </c>
      <c r="Z60" s="3">
        <v>36464</v>
      </c>
      <c r="AA60">
        <v>130.44999999999999</v>
      </c>
      <c r="AB60">
        <v>19991026</v>
      </c>
      <c r="AC60">
        <v>130.1</v>
      </c>
      <c r="AE60" s="3">
        <v>36464</v>
      </c>
      <c r="AF60">
        <v>103.2</v>
      </c>
      <c r="AG60">
        <v>19991029</v>
      </c>
      <c r="AH60">
        <v>103.2</v>
      </c>
      <c r="AJ60" s="3">
        <v>39903</v>
      </c>
      <c r="AK60">
        <v>-55.2</v>
      </c>
      <c r="AL60">
        <v>20090330</v>
      </c>
      <c r="AM60">
        <v>-49</v>
      </c>
      <c r="AO60" s="3">
        <v>38837</v>
      </c>
      <c r="AP60">
        <v>18.48</v>
      </c>
      <c r="AQ60">
        <v>20060417</v>
      </c>
      <c r="AR60">
        <v>15.81</v>
      </c>
      <c r="AT60" s="3">
        <v>38837</v>
      </c>
      <c r="AU60">
        <v>15</v>
      </c>
      <c r="AV60" t="s">
        <v>22</v>
      </c>
      <c r="AW60" t="s">
        <v>22</v>
      </c>
      <c r="AY60" s="3">
        <v>36464</v>
      </c>
      <c r="AZ60">
        <v>0.4</v>
      </c>
      <c r="BA60">
        <v>19991201</v>
      </c>
      <c r="BB60">
        <v>0</v>
      </c>
      <c r="BD60" s="3">
        <v>40968</v>
      </c>
      <c r="BE60">
        <v>53.6</v>
      </c>
      <c r="BI60" s="3">
        <v>41851</v>
      </c>
      <c r="BJ60">
        <v>60.8</v>
      </c>
      <c r="BN60" s="3">
        <v>37376</v>
      </c>
      <c r="BO60">
        <v>53.5</v>
      </c>
      <c r="BP60" t="s">
        <v>22</v>
      </c>
      <c r="BQ60" t="s">
        <v>22</v>
      </c>
      <c r="BS60" s="3">
        <v>36464</v>
      </c>
      <c r="BT60">
        <v>57.2</v>
      </c>
      <c r="BU60">
        <v>19991101</v>
      </c>
      <c r="BV60">
        <v>56.6</v>
      </c>
      <c r="BX60" s="3">
        <v>36464</v>
      </c>
      <c r="BY60">
        <v>16</v>
      </c>
      <c r="BZ60">
        <v>19991021</v>
      </c>
      <c r="CA60">
        <v>6.9</v>
      </c>
      <c r="CC60" s="3">
        <v>36464</v>
      </c>
      <c r="CD60">
        <v>11</v>
      </c>
      <c r="CE60" t="s">
        <v>22</v>
      </c>
      <c r="CF60" t="s">
        <v>22</v>
      </c>
      <c r="CH60" s="3">
        <v>36464</v>
      </c>
      <c r="CI60">
        <v>101.3</v>
      </c>
      <c r="CJ60" t="s">
        <v>22</v>
      </c>
      <c r="CK60" t="s">
        <v>22</v>
      </c>
      <c r="CM60" s="3">
        <v>39994</v>
      </c>
      <c r="CN60">
        <v>-0.5</v>
      </c>
      <c r="CO60">
        <v>20090930</v>
      </c>
      <c r="CP60">
        <v>-0.7</v>
      </c>
      <c r="CR60" s="3">
        <v>37955</v>
      </c>
      <c r="CS60">
        <v>-2.5</v>
      </c>
      <c r="CT60" t="s">
        <v>22</v>
      </c>
      <c r="CU60" t="s">
        <v>22</v>
      </c>
      <c r="CW60" s="3">
        <v>36464</v>
      </c>
      <c r="CX60">
        <v>6.3</v>
      </c>
      <c r="CY60" t="s">
        <v>22</v>
      </c>
      <c r="CZ60" t="s">
        <v>22</v>
      </c>
      <c r="DB60" s="3">
        <v>36464</v>
      </c>
      <c r="DC60">
        <v>-1.7</v>
      </c>
      <c r="DD60" t="s">
        <v>22</v>
      </c>
      <c r="DE60" t="s">
        <v>22</v>
      </c>
      <c r="DG60" s="3">
        <v>36464</v>
      </c>
      <c r="DH60">
        <v>5.6</v>
      </c>
      <c r="DI60" t="s">
        <v>22</v>
      </c>
      <c r="DJ60" t="s">
        <v>22</v>
      </c>
      <c r="DL60" s="3">
        <v>38686</v>
      </c>
      <c r="DM60">
        <v>-1.95</v>
      </c>
      <c r="DN60">
        <v>20060105</v>
      </c>
      <c r="DO60">
        <v>-2.5</v>
      </c>
      <c r="DQ60" s="3">
        <v>36464</v>
      </c>
      <c r="DR60">
        <v>3</v>
      </c>
      <c r="DS60">
        <v>19991123</v>
      </c>
      <c r="DT60">
        <v>-1.3</v>
      </c>
      <c r="DV60" s="3">
        <v>36464</v>
      </c>
      <c r="DW60">
        <v>1.31</v>
      </c>
      <c r="DX60">
        <v>19991116</v>
      </c>
      <c r="DY60">
        <v>0.7</v>
      </c>
      <c r="EA60" s="3">
        <v>36464</v>
      </c>
      <c r="EB60">
        <v>2.4</v>
      </c>
      <c r="EC60">
        <v>19991203</v>
      </c>
      <c r="ED60">
        <v>-0.2</v>
      </c>
      <c r="EF60" s="3">
        <v>36464</v>
      </c>
      <c r="EG60">
        <v>1.1000000000000001</v>
      </c>
      <c r="EH60">
        <v>19991209</v>
      </c>
      <c r="EI60">
        <v>0.3</v>
      </c>
    </row>
    <row r="61" spans="1:139" x14ac:dyDescent="0.25">
      <c r="A61" s="3">
        <v>38686</v>
      </c>
      <c r="B61">
        <v>278.89999999999998</v>
      </c>
      <c r="C61" t="s">
        <v>22</v>
      </c>
      <c r="D61" t="s">
        <v>22</v>
      </c>
      <c r="F61" s="3">
        <v>36494</v>
      </c>
      <c r="G61">
        <v>293</v>
      </c>
      <c r="H61">
        <v>19991203</v>
      </c>
      <c r="I61">
        <v>234</v>
      </c>
      <c r="K61" s="3">
        <v>36494</v>
      </c>
      <c r="L61">
        <v>81.879499999999993</v>
      </c>
      <c r="M61">
        <v>19991215</v>
      </c>
      <c r="N61">
        <v>81</v>
      </c>
      <c r="P61" s="3">
        <v>36494</v>
      </c>
      <c r="Q61">
        <v>0.5353</v>
      </c>
      <c r="R61" t="s">
        <v>22</v>
      </c>
      <c r="S61" t="s">
        <v>22</v>
      </c>
      <c r="U61" s="3">
        <v>36494</v>
      </c>
      <c r="V61">
        <v>59.2</v>
      </c>
      <c r="W61">
        <v>19991130</v>
      </c>
      <c r="X61">
        <v>56.8</v>
      </c>
      <c r="Z61" s="3">
        <v>36494</v>
      </c>
      <c r="AA61">
        <v>136.96</v>
      </c>
      <c r="AB61">
        <v>19991130</v>
      </c>
      <c r="AC61">
        <v>135.80000000000001</v>
      </c>
      <c r="AE61" s="3">
        <v>36494</v>
      </c>
      <c r="AF61">
        <v>107.2</v>
      </c>
      <c r="AG61">
        <v>19991124</v>
      </c>
      <c r="AH61">
        <v>107.2</v>
      </c>
      <c r="AJ61" s="3">
        <v>39933</v>
      </c>
      <c r="AK61">
        <v>-37.5</v>
      </c>
      <c r="AL61">
        <v>20090427</v>
      </c>
      <c r="AM61">
        <v>-31.6</v>
      </c>
      <c r="AO61" s="3">
        <v>38868</v>
      </c>
      <c r="AP61">
        <v>18.61</v>
      </c>
      <c r="AQ61">
        <v>20060515</v>
      </c>
      <c r="AR61">
        <v>12.4</v>
      </c>
      <c r="AT61" s="3">
        <v>38868</v>
      </c>
      <c r="AU61">
        <v>17</v>
      </c>
      <c r="AV61" t="s">
        <v>22</v>
      </c>
      <c r="AW61" t="s">
        <v>22</v>
      </c>
      <c r="AY61" s="3">
        <v>36494</v>
      </c>
      <c r="AZ61">
        <v>0.6</v>
      </c>
      <c r="BA61">
        <v>19991229</v>
      </c>
      <c r="BB61">
        <v>0.3</v>
      </c>
      <c r="BD61" s="3">
        <v>40999</v>
      </c>
      <c r="BE61">
        <v>56</v>
      </c>
      <c r="BI61" s="3">
        <v>41882</v>
      </c>
      <c r="BJ61">
        <v>59.5</v>
      </c>
      <c r="BN61" s="3">
        <v>37407</v>
      </c>
      <c r="BO61">
        <v>54.8</v>
      </c>
      <c r="BP61" t="s">
        <v>22</v>
      </c>
      <c r="BQ61" t="s">
        <v>22</v>
      </c>
      <c r="BS61" s="3">
        <v>36494</v>
      </c>
      <c r="BT61">
        <v>58.1</v>
      </c>
      <c r="BU61">
        <v>19991201</v>
      </c>
      <c r="BV61">
        <v>56.2</v>
      </c>
      <c r="BX61" s="3">
        <v>36494</v>
      </c>
      <c r="BY61">
        <v>20.9</v>
      </c>
      <c r="BZ61">
        <v>19991118</v>
      </c>
      <c r="CA61">
        <v>15.8</v>
      </c>
      <c r="CC61" s="3">
        <v>36494</v>
      </c>
      <c r="CD61">
        <v>17</v>
      </c>
      <c r="CE61" t="s">
        <v>22</v>
      </c>
      <c r="CF61" t="s">
        <v>22</v>
      </c>
      <c r="CH61" s="3">
        <v>36494</v>
      </c>
      <c r="CI61">
        <v>102.9</v>
      </c>
      <c r="CJ61" t="s">
        <v>22</v>
      </c>
      <c r="CK61" t="s">
        <v>22</v>
      </c>
      <c r="CM61" s="3">
        <v>40086</v>
      </c>
      <c r="CN61">
        <v>1.3</v>
      </c>
      <c r="CO61">
        <v>20091222</v>
      </c>
      <c r="CP61">
        <v>2.2000000000000002</v>
      </c>
      <c r="CR61" s="3">
        <v>37986</v>
      </c>
      <c r="CS61">
        <v>4.17</v>
      </c>
      <c r="CT61" t="s">
        <v>22</v>
      </c>
      <c r="CU61" t="s">
        <v>22</v>
      </c>
      <c r="CW61" s="3">
        <v>36494</v>
      </c>
      <c r="CX61">
        <v>1.4</v>
      </c>
      <c r="CY61" t="s">
        <v>22</v>
      </c>
      <c r="CZ61" t="s">
        <v>22</v>
      </c>
      <c r="DB61" s="3">
        <v>36494</v>
      </c>
      <c r="DC61">
        <v>2.5</v>
      </c>
      <c r="DD61" t="s">
        <v>22</v>
      </c>
      <c r="DE61" t="s">
        <v>22</v>
      </c>
      <c r="DG61" s="3">
        <v>36494</v>
      </c>
      <c r="DH61">
        <v>-1</v>
      </c>
      <c r="DI61" t="s">
        <v>22</v>
      </c>
      <c r="DJ61" t="s">
        <v>22</v>
      </c>
      <c r="DL61" s="3">
        <v>38717</v>
      </c>
      <c r="DM61">
        <v>-1.99</v>
      </c>
      <c r="DN61">
        <v>20060201</v>
      </c>
      <c r="DO61">
        <v>-3</v>
      </c>
      <c r="DQ61" s="3">
        <v>36494</v>
      </c>
      <c r="DR61">
        <v>-4.0999999999999996</v>
      </c>
      <c r="DS61">
        <v>19991223</v>
      </c>
      <c r="DT61">
        <v>1.2</v>
      </c>
      <c r="DV61" s="3">
        <v>36494</v>
      </c>
      <c r="DW61">
        <v>0.48</v>
      </c>
      <c r="DX61">
        <v>19991215</v>
      </c>
      <c r="DY61">
        <v>0.3</v>
      </c>
      <c r="EA61" s="3">
        <v>36494</v>
      </c>
      <c r="EB61">
        <v>-2.1</v>
      </c>
      <c r="EC61">
        <v>20000105</v>
      </c>
      <c r="ED61">
        <v>1.2</v>
      </c>
      <c r="EF61" s="3">
        <v>36494</v>
      </c>
      <c r="EG61">
        <v>1.3</v>
      </c>
      <c r="EH61">
        <v>20000111</v>
      </c>
      <c r="EI61">
        <v>1.1000000000000001</v>
      </c>
    </row>
    <row r="62" spans="1:139" x14ac:dyDescent="0.25">
      <c r="A62" s="3">
        <v>38717</v>
      </c>
      <c r="B62">
        <v>154.6</v>
      </c>
      <c r="C62" t="s">
        <v>22</v>
      </c>
      <c r="D62" t="s">
        <v>22</v>
      </c>
      <c r="F62" s="3">
        <v>36525</v>
      </c>
      <c r="G62">
        <v>296</v>
      </c>
      <c r="H62">
        <v>20000107</v>
      </c>
      <c r="I62">
        <v>315</v>
      </c>
      <c r="K62" s="3">
        <v>36525</v>
      </c>
      <c r="L62">
        <v>82.2166</v>
      </c>
      <c r="M62">
        <v>20000114</v>
      </c>
      <c r="N62">
        <v>81.3</v>
      </c>
      <c r="P62" s="3">
        <v>36525</v>
      </c>
      <c r="Q62">
        <v>0.82040000000000002</v>
      </c>
      <c r="R62" t="s">
        <v>22</v>
      </c>
      <c r="S62" t="s">
        <v>22</v>
      </c>
      <c r="U62" s="3">
        <v>36525</v>
      </c>
      <c r="V62">
        <v>56.9</v>
      </c>
      <c r="W62">
        <v>19991230</v>
      </c>
      <c r="X62">
        <v>54.6</v>
      </c>
      <c r="Z62" s="3">
        <v>36525</v>
      </c>
      <c r="AA62">
        <v>141.69</v>
      </c>
      <c r="AB62">
        <v>19991228</v>
      </c>
      <c r="AC62">
        <v>141.4</v>
      </c>
      <c r="AE62" s="3">
        <v>36525</v>
      </c>
      <c r="AF62">
        <v>105.4</v>
      </c>
      <c r="AG62">
        <v>19991222</v>
      </c>
      <c r="AH62">
        <v>105.4</v>
      </c>
      <c r="AJ62" s="3">
        <v>39964</v>
      </c>
      <c r="AK62">
        <v>-27.9</v>
      </c>
      <c r="AL62">
        <v>20090526</v>
      </c>
      <c r="AM62">
        <v>-21.5</v>
      </c>
      <c r="AO62" s="3">
        <v>38898</v>
      </c>
      <c r="AP62">
        <v>26.5</v>
      </c>
      <c r="AQ62">
        <v>20060615</v>
      </c>
      <c r="AR62">
        <v>29</v>
      </c>
      <c r="AT62" s="3">
        <v>38898</v>
      </c>
      <c r="AU62">
        <v>17</v>
      </c>
      <c r="AV62" t="s">
        <v>22</v>
      </c>
      <c r="AW62" t="s">
        <v>22</v>
      </c>
      <c r="AY62" s="3">
        <v>36525</v>
      </c>
      <c r="AZ62">
        <v>0.8</v>
      </c>
      <c r="BA62">
        <v>20000202</v>
      </c>
      <c r="BB62">
        <v>0.4</v>
      </c>
      <c r="BD62" s="3">
        <v>41029</v>
      </c>
      <c r="BE62">
        <v>56</v>
      </c>
      <c r="BI62" s="3">
        <v>41912</v>
      </c>
      <c r="BJ62">
        <v>58.9</v>
      </c>
      <c r="BN62" s="3">
        <v>37437</v>
      </c>
      <c r="BO62">
        <v>52.5</v>
      </c>
      <c r="BP62" t="s">
        <v>22</v>
      </c>
      <c r="BQ62" t="s">
        <v>22</v>
      </c>
      <c r="BS62" s="3">
        <v>36525</v>
      </c>
      <c r="BT62">
        <v>57.8</v>
      </c>
      <c r="BU62">
        <v>20000103</v>
      </c>
      <c r="BV62">
        <v>55.5</v>
      </c>
      <c r="BX62" s="3">
        <v>36525</v>
      </c>
      <c r="BY62">
        <v>14.2</v>
      </c>
      <c r="BZ62">
        <v>19991216</v>
      </c>
      <c r="CA62">
        <v>8.6</v>
      </c>
      <c r="CC62" s="3">
        <v>36525</v>
      </c>
      <c r="CD62">
        <v>12</v>
      </c>
      <c r="CE62" t="s">
        <v>22</v>
      </c>
      <c r="CF62" t="s">
        <v>22</v>
      </c>
      <c r="CH62" s="3">
        <v>36525</v>
      </c>
      <c r="CI62">
        <v>103</v>
      </c>
      <c r="CJ62" t="s">
        <v>22</v>
      </c>
      <c r="CK62" t="s">
        <v>22</v>
      </c>
      <c r="CM62" s="3">
        <v>40178</v>
      </c>
      <c r="CN62">
        <v>3.9</v>
      </c>
      <c r="CO62">
        <v>20100326</v>
      </c>
      <c r="CP62">
        <v>5.6</v>
      </c>
      <c r="CR62" s="3">
        <v>38017</v>
      </c>
      <c r="CS62">
        <v>-4.01</v>
      </c>
      <c r="CT62" t="s">
        <v>22</v>
      </c>
      <c r="CU62" t="s">
        <v>22</v>
      </c>
      <c r="CW62" s="3">
        <v>36525</v>
      </c>
      <c r="CX62">
        <v>0.7</v>
      </c>
      <c r="CY62" t="s">
        <v>22</v>
      </c>
      <c r="CZ62" t="s">
        <v>22</v>
      </c>
      <c r="DB62" s="3">
        <v>36525</v>
      </c>
      <c r="DC62">
        <v>3.6</v>
      </c>
      <c r="DD62" t="s">
        <v>22</v>
      </c>
      <c r="DE62" t="s">
        <v>22</v>
      </c>
      <c r="DG62" s="3">
        <v>36525</v>
      </c>
      <c r="DH62">
        <v>1.2</v>
      </c>
      <c r="DI62" t="s">
        <v>22</v>
      </c>
      <c r="DJ62" t="s">
        <v>22</v>
      </c>
      <c r="DL62" s="3">
        <v>38748</v>
      </c>
      <c r="DM62">
        <v>0.08</v>
      </c>
      <c r="DN62">
        <v>20060306</v>
      </c>
      <c r="DO62">
        <v>-1.1000000000000001</v>
      </c>
      <c r="DQ62" s="3">
        <v>36525</v>
      </c>
      <c r="DR62">
        <v>5.2</v>
      </c>
      <c r="DS62">
        <v>20000127</v>
      </c>
      <c r="DT62">
        <v>4.0999999999999996</v>
      </c>
      <c r="DV62" s="3">
        <v>36525</v>
      </c>
      <c r="DW62">
        <v>0.76</v>
      </c>
      <c r="DX62">
        <v>20000114</v>
      </c>
      <c r="DY62">
        <v>0.4</v>
      </c>
      <c r="EA62" s="3">
        <v>36525</v>
      </c>
      <c r="EB62">
        <v>3</v>
      </c>
      <c r="EC62">
        <v>20000203</v>
      </c>
      <c r="ED62">
        <v>3.3</v>
      </c>
      <c r="EF62" s="3">
        <v>36525</v>
      </c>
      <c r="EG62">
        <v>0.5</v>
      </c>
      <c r="EH62">
        <v>20000209</v>
      </c>
      <c r="EI62">
        <v>0.4</v>
      </c>
    </row>
    <row r="63" spans="1:139" x14ac:dyDescent="0.25">
      <c r="A63" s="3">
        <v>38748</v>
      </c>
      <c r="B63">
        <v>250.9</v>
      </c>
      <c r="C63" t="s">
        <v>22</v>
      </c>
      <c r="D63" t="s">
        <v>22</v>
      </c>
      <c r="F63" s="3">
        <v>36556</v>
      </c>
      <c r="G63">
        <v>230</v>
      </c>
      <c r="H63">
        <v>20000204</v>
      </c>
      <c r="I63">
        <v>387</v>
      </c>
      <c r="K63" s="3">
        <v>36556</v>
      </c>
      <c r="L63">
        <v>81.940799999999996</v>
      </c>
      <c r="M63">
        <v>20000215</v>
      </c>
      <c r="N63">
        <v>81.599999999999994</v>
      </c>
      <c r="P63" s="3">
        <v>36556</v>
      </c>
      <c r="Q63">
        <v>0.41739999999999999</v>
      </c>
      <c r="R63" t="s">
        <v>22</v>
      </c>
      <c r="S63" t="s">
        <v>22</v>
      </c>
      <c r="U63" s="3">
        <v>36556</v>
      </c>
      <c r="V63">
        <v>58.9</v>
      </c>
      <c r="W63">
        <v>20000131</v>
      </c>
      <c r="X63">
        <v>55.6</v>
      </c>
      <c r="Z63" s="3">
        <v>36556</v>
      </c>
      <c r="AA63">
        <v>144.71</v>
      </c>
      <c r="AB63">
        <v>20000125</v>
      </c>
      <c r="AC63">
        <v>144.69999999999999</v>
      </c>
      <c r="AE63" s="3">
        <v>36556</v>
      </c>
      <c r="AF63">
        <v>112</v>
      </c>
      <c r="AG63">
        <v>20000128</v>
      </c>
      <c r="AH63">
        <v>112</v>
      </c>
      <c r="AJ63" s="3">
        <v>39994</v>
      </c>
      <c r="AK63">
        <v>-22.3</v>
      </c>
      <c r="AL63">
        <v>20090629</v>
      </c>
      <c r="AM63">
        <v>-20.399999999999999</v>
      </c>
      <c r="AO63" s="3">
        <v>38929</v>
      </c>
      <c r="AP63">
        <v>16.559999999999999</v>
      </c>
      <c r="AQ63">
        <v>20060717</v>
      </c>
      <c r="AR63">
        <v>15.6</v>
      </c>
      <c r="AT63" s="3">
        <v>38929</v>
      </c>
      <c r="AU63">
        <v>13</v>
      </c>
      <c r="AV63" t="s">
        <v>22</v>
      </c>
      <c r="AW63" t="s">
        <v>22</v>
      </c>
      <c r="AY63" s="3">
        <v>36556</v>
      </c>
      <c r="AZ63">
        <v>0.6</v>
      </c>
      <c r="BA63">
        <v>20000302</v>
      </c>
      <c r="BB63">
        <v>0.3</v>
      </c>
      <c r="BD63" s="3">
        <v>41060</v>
      </c>
      <c r="BE63">
        <v>54</v>
      </c>
      <c r="BI63" s="3">
        <v>41943</v>
      </c>
      <c r="BJ63">
        <v>57.1</v>
      </c>
      <c r="BN63" s="3">
        <v>37468</v>
      </c>
      <c r="BO63">
        <v>50.4</v>
      </c>
      <c r="BP63" t="s">
        <v>22</v>
      </c>
      <c r="BQ63" t="s">
        <v>22</v>
      </c>
      <c r="BS63" s="3">
        <v>36556</v>
      </c>
      <c r="BT63">
        <v>56.7</v>
      </c>
      <c r="BU63">
        <v>20000201</v>
      </c>
      <c r="BV63">
        <v>56.3</v>
      </c>
      <c r="BX63" s="3">
        <v>36556</v>
      </c>
      <c r="BY63">
        <v>11.2</v>
      </c>
      <c r="BZ63">
        <v>20000120</v>
      </c>
      <c r="CA63">
        <v>9.1</v>
      </c>
      <c r="CC63" s="3">
        <v>36556</v>
      </c>
      <c r="CD63">
        <v>11</v>
      </c>
      <c r="CE63" t="s">
        <v>22</v>
      </c>
      <c r="CF63" t="s">
        <v>22</v>
      </c>
      <c r="CH63" s="3">
        <v>36556</v>
      </c>
      <c r="CI63">
        <v>103.4</v>
      </c>
      <c r="CJ63" t="s">
        <v>22</v>
      </c>
      <c r="CK63" t="s">
        <v>22</v>
      </c>
      <c r="CM63" s="3">
        <v>40268</v>
      </c>
      <c r="CN63">
        <v>1.7</v>
      </c>
      <c r="CO63">
        <v>20100625</v>
      </c>
      <c r="CP63">
        <v>2.7</v>
      </c>
      <c r="CR63" s="3">
        <v>38046</v>
      </c>
      <c r="CS63">
        <v>2.89</v>
      </c>
      <c r="CT63" t="s">
        <v>22</v>
      </c>
      <c r="CU63" t="s">
        <v>22</v>
      </c>
      <c r="CW63" s="3">
        <v>36556</v>
      </c>
      <c r="CX63">
        <v>2.6</v>
      </c>
      <c r="CY63" t="s">
        <v>22</v>
      </c>
      <c r="CZ63" t="s">
        <v>22</v>
      </c>
      <c r="DB63" s="3">
        <v>36556</v>
      </c>
      <c r="DC63">
        <v>-4.2</v>
      </c>
      <c r="DD63" t="s">
        <v>22</v>
      </c>
      <c r="DE63" t="s">
        <v>22</v>
      </c>
      <c r="DG63" s="3">
        <v>36556</v>
      </c>
      <c r="DH63">
        <v>0</v>
      </c>
      <c r="DI63" t="s">
        <v>22</v>
      </c>
      <c r="DJ63" t="s">
        <v>22</v>
      </c>
      <c r="DL63" s="3">
        <v>38776</v>
      </c>
      <c r="DM63">
        <v>-0.68</v>
      </c>
      <c r="DN63">
        <v>20060403</v>
      </c>
      <c r="DO63">
        <v>-0.8</v>
      </c>
      <c r="DQ63" s="3">
        <v>36556</v>
      </c>
      <c r="DR63">
        <v>2.6</v>
      </c>
      <c r="DS63">
        <v>20000224</v>
      </c>
      <c r="DT63">
        <v>-1.3</v>
      </c>
      <c r="DV63" s="3">
        <v>36556</v>
      </c>
      <c r="DW63">
        <v>0.01</v>
      </c>
      <c r="DX63">
        <v>20000215</v>
      </c>
      <c r="DY63">
        <v>1</v>
      </c>
      <c r="EA63" s="3">
        <v>36556</v>
      </c>
      <c r="EB63">
        <v>1.9</v>
      </c>
      <c r="EC63">
        <v>20000303</v>
      </c>
      <c r="ED63">
        <v>-1.1000000000000001</v>
      </c>
      <c r="EF63" s="3">
        <v>36556</v>
      </c>
      <c r="EG63">
        <v>0.9</v>
      </c>
      <c r="EH63">
        <v>20000309</v>
      </c>
      <c r="EI63">
        <v>0.7</v>
      </c>
    </row>
    <row r="64" spans="1:139" x14ac:dyDescent="0.25">
      <c r="A64" s="3">
        <v>38776</v>
      </c>
      <c r="B64">
        <v>356.6</v>
      </c>
      <c r="C64" t="s">
        <v>22</v>
      </c>
      <c r="D64" t="s">
        <v>22</v>
      </c>
      <c r="F64" s="3">
        <v>36585</v>
      </c>
      <c r="G64">
        <v>130</v>
      </c>
      <c r="H64">
        <v>20000303</v>
      </c>
      <c r="I64">
        <v>43</v>
      </c>
      <c r="K64" s="3">
        <v>36585</v>
      </c>
      <c r="L64">
        <v>81.893900000000002</v>
      </c>
      <c r="M64">
        <v>20000315</v>
      </c>
      <c r="N64">
        <v>81.7</v>
      </c>
      <c r="P64" s="3">
        <v>36585</v>
      </c>
      <c r="Q64">
        <v>-0.29570000000000002</v>
      </c>
      <c r="R64" t="s">
        <v>22</v>
      </c>
      <c r="S64" t="s">
        <v>22</v>
      </c>
      <c r="U64" s="3">
        <v>36585</v>
      </c>
      <c r="V64">
        <v>56.9</v>
      </c>
      <c r="W64">
        <v>20000229</v>
      </c>
      <c r="X64">
        <v>56.7</v>
      </c>
      <c r="Z64" s="3">
        <v>36585</v>
      </c>
      <c r="AA64">
        <v>140.81</v>
      </c>
      <c r="AB64">
        <v>20000229</v>
      </c>
      <c r="AC64">
        <v>141.80000000000001</v>
      </c>
      <c r="AE64" s="3">
        <v>36585</v>
      </c>
      <c r="AF64">
        <v>111.3</v>
      </c>
      <c r="AG64">
        <v>20000303</v>
      </c>
      <c r="AH64">
        <v>111.3</v>
      </c>
      <c r="AJ64" s="3">
        <v>40025</v>
      </c>
      <c r="AK64">
        <v>-20.399999999999999</v>
      </c>
      <c r="AL64">
        <v>20090727</v>
      </c>
      <c r="AM64">
        <v>-25.5</v>
      </c>
      <c r="AO64" s="3">
        <v>38960</v>
      </c>
      <c r="AP64">
        <v>11.72</v>
      </c>
      <c r="AQ64">
        <v>20060815</v>
      </c>
      <c r="AR64">
        <v>10.3</v>
      </c>
      <c r="AT64" s="3">
        <v>38960</v>
      </c>
      <c r="AU64">
        <v>11</v>
      </c>
      <c r="AV64" t="s">
        <v>22</v>
      </c>
      <c r="AW64" t="s">
        <v>22</v>
      </c>
      <c r="AY64" s="3">
        <v>36585</v>
      </c>
      <c r="AZ64">
        <v>-0.7</v>
      </c>
      <c r="BA64">
        <v>20000404</v>
      </c>
      <c r="BB64">
        <v>-0.3</v>
      </c>
      <c r="BD64" s="3">
        <v>41090</v>
      </c>
      <c r="BE64">
        <v>52.5</v>
      </c>
      <c r="BI64" s="3">
        <v>41973</v>
      </c>
      <c r="BJ64">
        <v>56.2</v>
      </c>
      <c r="BN64" s="3">
        <v>37499</v>
      </c>
      <c r="BO64">
        <v>50.9</v>
      </c>
      <c r="BP64" t="s">
        <v>22</v>
      </c>
      <c r="BQ64" t="s">
        <v>22</v>
      </c>
      <c r="BS64" s="3">
        <v>36585</v>
      </c>
      <c r="BT64">
        <v>55.8</v>
      </c>
      <c r="BU64">
        <v>20000301</v>
      </c>
      <c r="BV64">
        <v>56.9</v>
      </c>
      <c r="BX64" s="3">
        <v>36585</v>
      </c>
      <c r="BY64">
        <v>14.6</v>
      </c>
      <c r="BZ64">
        <v>20000217</v>
      </c>
      <c r="CA64">
        <v>13.3</v>
      </c>
      <c r="CC64" s="3">
        <v>36585</v>
      </c>
      <c r="CD64">
        <v>18</v>
      </c>
      <c r="CE64" t="s">
        <v>22</v>
      </c>
      <c r="CF64" t="s">
        <v>22</v>
      </c>
      <c r="CH64" s="3">
        <v>36585</v>
      </c>
      <c r="CI64">
        <v>101</v>
      </c>
      <c r="CJ64" t="s">
        <v>22</v>
      </c>
      <c r="CK64" t="s">
        <v>22</v>
      </c>
      <c r="CM64" s="3">
        <v>40359</v>
      </c>
      <c r="CN64">
        <v>3.9</v>
      </c>
      <c r="CO64">
        <v>20100930</v>
      </c>
      <c r="CP64">
        <v>1.7</v>
      </c>
      <c r="CR64" s="3">
        <v>38077</v>
      </c>
      <c r="CS64">
        <v>3.9</v>
      </c>
      <c r="CT64" t="s">
        <v>22</v>
      </c>
      <c r="CU64" t="s">
        <v>22</v>
      </c>
      <c r="CW64" s="3">
        <v>36585</v>
      </c>
      <c r="CX64">
        <v>-2</v>
      </c>
      <c r="CY64" t="s">
        <v>22</v>
      </c>
      <c r="CZ64" t="s">
        <v>22</v>
      </c>
      <c r="DB64" s="3">
        <v>36585</v>
      </c>
      <c r="DC64">
        <v>6.2</v>
      </c>
      <c r="DD64" t="s">
        <v>22</v>
      </c>
      <c r="DE64" t="s">
        <v>22</v>
      </c>
      <c r="DG64" s="3">
        <v>36585</v>
      </c>
      <c r="DH64">
        <v>-1.9</v>
      </c>
      <c r="DI64" t="s">
        <v>22</v>
      </c>
      <c r="DJ64" t="s">
        <v>22</v>
      </c>
      <c r="DL64" s="3">
        <v>38807</v>
      </c>
      <c r="DM64">
        <v>-1.7</v>
      </c>
      <c r="DN64">
        <v>20060502</v>
      </c>
      <c r="DO64">
        <v>-1.2</v>
      </c>
      <c r="DQ64" s="3">
        <v>36585</v>
      </c>
      <c r="DR64">
        <v>-8.6999999999999993</v>
      </c>
      <c r="DS64">
        <v>20000324</v>
      </c>
      <c r="DT64">
        <v>-2.2999999999999998</v>
      </c>
      <c r="DV64" s="3">
        <v>36585</v>
      </c>
      <c r="DW64">
        <v>0.28999999999999998</v>
      </c>
      <c r="DX64">
        <v>20000315</v>
      </c>
      <c r="DY64">
        <v>0.3</v>
      </c>
      <c r="EA64" s="3">
        <v>36585</v>
      </c>
      <c r="EB64">
        <v>-5.3</v>
      </c>
      <c r="EC64">
        <v>20000331</v>
      </c>
      <c r="ED64">
        <v>-0.8</v>
      </c>
      <c r="EF64" s="3">
        <v>36585</v>
      </c>
      <c r="EG64">
        <v>0.6</v>
      </c>
      <c r="EH64">
        <v>20000406</v>
      </c>
      <c r="EI64">
        <v>0.7</v>
      </c>
    </row>
    <row r="65" spans="1:139" x14ac:dyDescent="0.25">
      <c r="A65" s="3">
        <v>38807</v>
      </c>
      <c r="B65">
        <v>232.7</v>
      </c>
      <c r="C65" t="s">
        <v>22</v>
      </c>
      <c r="D65" t="s">
        <v>22</v>
      </c>
      <c r="F65" s="3">
        <v>36616</v>
      </c>
      <c r="G65">
        <v>468</v>
      </c>
      <c r="H65">
        <v>20000407</v>
      </c>
      <c r="I65">
        <v>416</v>
      </c>
      <c r="K65" s="3">
        <v>36616</v>
      </c>
      <c r="L65">
        <v>81.943799999999996</v>
      </c>
      <c r="M65">
        <v>20000414</v>
      </c>
      <c r="N65">
        <v>81.400000000000006</v>
      </c>
      <c r="P65" s="3">
        <v>36616</v>
      </c>
      <c r="Q65">
        <v>0.67059999999999997</v>
      </c>
      <c r="R65" t="s">
        <v>22</v>
      </c>
      <c r="S65" t="s">
        <v>22</v>
      </c>
      <c r="U65" s="3">
        <v>36616</v>
      </c>
      <c r="V65">
        <v>56.2</v>
      </c>
      <c r="W65">
        <v>20000331</v>
      </c>
      <c r="X65">
        <v>57.4</v>
      </c>
      <c r="Z65" s="3">
        <v>36616</v>
      </c>
      <c r="AA65">
        <v>137.06</v>
      </c>
      <c r="AB65">
        <v>20000328</v>
      </c>
      <c r="AC65">
        <v>136.69999999999999</v>
      </c>
      <c r="AE65" s="3">
        <v>36616</v>
      </c>
      <c r="AF65">
        <v>107.1</v>
      </c>
      <c r="AG65">
        <v>20000331</v>
      </c>
      <c r="AH65">
        <v>107.1</v>
      </c>
      <c r="AJ65" s="3">
        <v>40056</v>
      </c>
      <c r="AK65">
        <v>-5.2</v>
      </c>
      <c r="AL65">
        <v>20090831</v>
      </c>
      <c r="AM65">
        <v>-9.1</v>
      </c>
      <c r="AO65" s="3">
        <v>38990</v>
      </c>
      <c r="AP65">
        <v>14.95</v>
      </c>
      <c r="AQ65">
        <v>20060915</v>
      </c>
      <c r="AR65">
        <v>13.8</v>
      </c>
      <c r="AT65" s="3">
        <v>38990</v>
      </c>
      <c r="AU65">
        <v>11</v>
      </c>
      <c r="AV65" t="s">
        <v>22</v>
      </c>
      <c r="AW65" t="s">
        <v>22</v>
      </c>
      <c r="AY65" s="3">
        <v>36616</v>
      </c>
      <c r="AZ65">
        <v>1.1000000000000001</v>
      </c>
      <c r="BA65">
        <v>20000502</v>
      </c>
      <c r="BB65">
        <v>0.1</v>
      </c>
      <c r="BD65" s="3">
        <v>41121</v>
      </c>
      <c r="BE65">
        <v>51.4</v>
      </c>
      <c r="BI65" s="3">
        <v>42004</v>
      </c>
      <c r="BJ65">
        <v>53.3</v>
      </c>
      <c r="BN65" s="3">
        <v>37529</v>
      </c>
      <c r="BO65">
        <v>52.3</v>
      </c>
      <c r="BP65" t="s">
        <v>22</v>
      </c>
      <c r="BQ65" t="s">
        <v>22</v>
      </c>
      <c r="BS65" s="3">
        <v>36616</v>
      </c>
      <c r="BT65">
        <v>54.9</v>
      </c>
      <c r="BU65">
        <v>20000403</v>
      </c>
      <c r="BV65">
        <v>55.8</v>
      </c>
      <c r="BX65" s="3">
        <v>36616</v>
      </c>
      <c r="BY65">
        <v>19.399999999999999</v>
      </c>
      <c r="BZ65">
        <v>20000316</v>
      </c>
      <c r="CA65">
        <v>25</v>
      </c>
      <c r="CC65" s="3">
        <v>36616</v>
      </c>
      <c r="CD65">
        <v>9</v>
      </c>
      <c r="CE65" t="s">
        <v>22</v>
      </c>
      <c r="CF65" t="s">
        <v>22</v>
      </c>
      <c r="CH65" s="3">
        <v>36616</v>
      </c>
      <c r="CI65">
        <v>101.7</v>
      </c>
      <c r="CJ65" t="s">
        <v>22</v>
      </c>
      <c r="CK65" t="s">
        <v>22</v>
      </c>
      <c r="CM65" s="3">
        <v>40451</v>
      </c>
      <c r="CN65">
        <v>2.7</v>
      </c>
      <c r="CO65">
        <v>20101222</v>
      </c>
      <c r="CP65">
        <v>2.6</v>
      </c>
      <c r="CR65" s="3">
        <v>38107</v>
      </c>
      <c r="CS65">
        <v>1.05</v>
      </c>
      <c r="CT65" t="s">
        <v>22</v>
      </c>
      <c r="CU65" t="s">
        <v>22</v>
      </c>
      <c r="CW65" s="3">
        <v>36616</v>
      </c>
      <c r="CX65">
        <v>-2.4</v>
      </c>
      <c r="CY65" t="s">
        <v>22</v>
      </c>
      <c r="CZ65" t="s">
        <v>22</v>
      </c>
      <c r="DB65" s="3">
        <v>36616</v>
      </c>
      <c r="DC65">
        <v>-7.7</v>
      </c>
      <c r="DD65" t="s">
        <v>22</v>
      </c>
      <c r="DE65" t="s">
        <v>22</v>
      </c>
      <c r="DG65" s="3">
        <v>36616</v>
      </c>
      <c r="DH65">
        <v>5.0999999999999996</v>
      </c>
      <c r="DI65" t="s">
        <v>22</v>
      </c>
      <c r="DJ65" t="s">
        <v>22</v>
      </c>
      <c r="DL65" s="3">
        <v>38837</v>
      </c>
      <c r="DM65">
        <v>-1.47</v>
      </c>
      <c r="DN65">
        <v>20060601</v>
      </c>
      <c r="DO65">
        <v>-3.7</v>
      </c>
      <c r="DQ65" s="3">
        <v>36616</v>
      </c>
      <c r="DR65">
        <v>4.5</v>
      </c>
      <c r="DS65">
        <v>20000426</v>
      </c>
      <c r="DT65">
        <v>2.6</v>
      </c>
      <c r="DV65" s="3">
        <v>36616</v>
      </c>
      <c r="DW65">
        <v>0.4</v>
      </c>
      <c r="DX65">
        <v>20000414</v>
      </c>
      <c r="DY65">
        <v>0.3</v>
      </c>
      <c r="EA65" s="3">
        <v>36616</v>
      </c>
      <c r="EB65">
        <v>3.7</v>
      </c>
      <c r="EC65">
        <v>20000503</v>
      </c>
      <c r="ED65">
        <v>2.2000000000000002</v>
      </c>
      <c r="EF65" s="3">
        <v>36616</v>
      </c>
      <c r="EG65">
        <v>0.7</v>
      </c>
      <c r="EH65">
        <v>20000509</v>
      </c>
      <c r="EI65">
        <v>0.7</v>
      </c>
    </row>
    <row r="66" spans="1:139" x14ac:dyDescent="0.25">
      <c r="A66" s="3">
        <v>38837</v>
      </c>
      <c r="B66">
        <v>153.1</v>
      </c>
      <c r="C66" t="s">
        <v>22</v>
      </c>
      <c r="D66" t="s">
        <v>22</v>
      </c>
      <c r="F66" s="3">
        <v>36646</v>
      </c>
      <c r="G66">
        <v>287</v>
      </c>
      <c r="H66">
        <v>20000505</v>
      </c>
      <c r="I66">
        <v>340</v>
      </c>
      <c r="K66" s="3">
        <v>36646</v>
      </c>
      <c r="L66">
        <v>82.258099999999999</v>
      </c>
      <c r="M66">
        <v>20000515</v>
      </c>
      <c r="N66">
        <v>82.1</v>
      </c>
      <c r="P66" s="3">
        <v>36646</v>
      </c>
      <c r="Q66">
        <v>0.73380000000000001</v>
      </c>
      <c r="R66" t="s">
        <v>22</v>
      </c>
      <c r="S66" t="s">
        <v>22</v>
      </c>
      <c r="U66" s="3">
        <v>36646</v>
      </c>
      <c r="V66">
        <v>56.2</v>
      </c>
      <c r="W66">
        <v>20000428</v>
      </c>
      <c r="X66">
        <v>56.5</v>
      </c>
      <c r="Z66" s="3">
        <v>36646</v>
      </c>
      <c r="AA66">
        <v>137.69999999999999</v>
      </c>
      <c r="AB66">
        <v>20000425</v>
      </c>
      <c r="AC66">
        <v>136.9</v>
      </c>
      <c r="AE66" s="3">
        <v>36646</v>
      </c>
      <c r="AF66">
        <v>109.2</v>
      </c>
      <c r="AG66">
        <v>20000428</v>
      </c>
      <c r="AH66">
        <v>109.2</v>
      </c>
      <c r="AJ66" s="3">
        <v>40086</v>
      </c>
      <c r="AK66">
        <v>-2.6</v>
      </c>
      <c r="AL66">
        <v>20090928</v>
      </c>
      <c r="AM66">
        <v>-6.4</v>
      </c>
      <c r="AO66" s="3">
        <v>39021</v>
      </c>
      <c r="AP66">
        <v>18.72</v>
      </c>
      <c r="AQ66">
        <v>20061016</v>
      </c>
      <c r="AR66">
        <v>22.9</v>
      </c>
      <c r="AT66" s="3">
        <v>39021</v>
      </c>
      <c r="AU66">
        <v>12</v>
      </c>
      <c r="AV66" t="s">
        <v>22</v>
      </c>
      <c r="AW66" t="s">
        <v>22</v>
      </c>
      <c r="AY66" s="3">
        <v>36646</v>
      </c>
      <c r="AZ66">
        <v>0.1</v>
      </c>
      <c r="BA66">
        <v>20000531</v>
      </c>
      <c r="BB66">
        <v>-0.1</v>
      </c>
      <c r="BD66" s="3">
        <v>41152</v>
      </c>
      <c r="BE66">
        <v>51.5</v>
      </c>
      <c r="BI66" s="3">
        <v>42035</v>
      </c>
      <c r="BJ66">
        <v>54.2</v>
      </c>
      <c r="BN66" s="3">
        <v>37560</v>
      </c>
      <c r="BO66">
        <v>51.4</v>
      </c>
      <c r="BP66" t="s">
        <v>22</v>
      </c>
      <c r="BQ66" t="s">
        <v>22</v>
      </c>
      <c r="BS66" s="3">
        <v>36646</v>
      </c>
      <c r="BT66">
        <v>54.7</v>
      </c>
      <c r="BU66">
        <v>20000501</v>
      </c>
      <c r="BV66">
        <v>54.9</v>
      </c>
      <c r="BX66" s="3">
        <v>36646</v>
      </c>
      <c r="BY66">
        <v>10</v>
      </c>
      <c r="BZ66">
        <v>20000420</v>
      </c>
      <c r="CA66">
        <v>12.8</v>
      </c>
      <c r="CC66" s="3">
        <v>36646</v>
      </c>
      <c r="CD66">
        <v>12</v>
      </c>
      <c r="CE66" t="s">
        <v>22</v>
      </c>
      <c r="CF66" t="s">
        <v>22</v>
      </c>
      <c r="CH66" s="3">
        <v>36646</v>
      </c>
      <c r="CI66">
        <v>100.4</v>
      </c>
      <c r="CJ66" t="s">
        <v>22</v>
      </c>
      <c r="CK66" t="s">
        <v>22</v>
      </c>
      <c r="CM66" s="3">
        <v>40543</v>
      </c>
      <c r="CN66">
        <v>2.5</v>
      </c>
      <c r="CO66">
        <v>20110325</v>
      </c>
      <c r="CP66">
        <v>3.1</v>
      </c>
      <c r="CR66" s="3">
        <v>38138</v>
      </c>
      <c r="CS66">
        <v>1.78</v>
      </c>
      <c r="CT66" t="s">
        <v>22</v>
      </c>
      <c r="CU66" t="s">
        <v>22</v>
      </c>
      <c r="CW66" s="3">
        <v>36646</v>
      </c>
      <c r="CX66">
        <v>-3.3</v>
      </c>
      <c r="CY66" t="s">
        <v>22</v>
      </c>
      <c r="CZ66" t="s">
        <v>22</v>
      </c>
      <c r="DB66" s="3">
        <v>36646</v>
      </c>
      <c r="DC66">
        <v>1.4</v>
      </c>
      <c r="DD66" t="s">
        <v>22</v>
      </c>
      <c r="DE66" t="s">
        <v>22</v>
      </c>
      <c r="DG66" s="3">
        <v>36646</v>
      </c>
      <c r="DH66">
        <v>-6.6</v>
      </c>
      <c r="DI66" t="s">
        <v>22</v>
      </c>
      <c r="DJ66" t="s">
        <v>22</v>
      </c>
      <c r="DL66" s="3">
        <v>38868</v>
      </c>
      <c r="DM66">
        <v>-1.06</v>
      </c>
      <c r="DN66">
        <v>20060706</v>
      </c>
      <c r="DO66">
        <v>1.3</v>
      </c>
      <c r="DQ66" s="3">
        <v>36646</v>
      </c>
      <c r="DR66">
        <v>1.5</v>
      </c>
      <c r="DS66">
        <v>20000526</v>
      </c>
      <c r="DT66">
        <v>-6.4</v>
      </c>
      <c r="DV66" s="3">
        <v>36646</v>
      </c>
      <c r="DW66">
        <v>0.72</v>
      </c>
      <c r="DX66">
        <v>20000515</v>
      </c>
      <c r="DY66">
        <v>0.9</v>
      </c>
      <c r="EA66" s="3">
        <v>36646</v>
      </c>
      <c r="EB66">
        <v>1.1000000000000001</v>
      </c>
      <c r="EC66">
        <v>20000602</v>
      </c>
      <c r="ED66">
        <v>-4.3</v>
      </c>
      <c r="EF66" s="3">
        <v>36646</v>
      </c>
      <c r="EG66">
        <v>0.9</v>
      </c>
      <c r="EH66">
        <v>20000606</v>
      </c>
      <c r="EI66">
        <v>0.8</v>
      </c>
    </row>
    <row r="67" spans="1:139" x14ac:dyDescent="0.25">
      <c r="A67" s="3">
        <v>38868</v>
      </c>
      <c r="B67">
        <v>150.80000000000001</v>
      </c>
      <c r="C67" t="s">
        <v>22</v>
      </c>
      <c r="D67" t="s">
        <v>22</v>
      </c>
      <c r="F67" s="3">
        <v>36677</v>
      </c>
      <c r="G67">
        <v>227</v>
      </c>
      <c r="H67">
        <v>20000602</v>
      </c>
      <c r="I67">
        <v>231</v>
      </c>
      <c r="K67" s="3">
        <v>36677</v>
      </c>
      <c r="L67">
        <v>82.138400000000004</v>
      </c>
      <c r="M67">
        <v>20000615</v>
      </c>
      <c r="N67">
        <v>82.1</v>
      </c>
      <c r="P67" s="3">
        <v>36677</v>
      </c>
      <c r="Q67">
        <v>-0.67930000000000001</v>
      </c>
      <c r="R67" t="s">
        <v>22</v>
      </c>
      <c r="S67" t="s">
        <v>22</v>
      </c>
      <c r="U67" s="3">
        <v>36677</v>
      </c>
      <c r="V67">
        <v>53.3</v>
      </c>
      <c r="W67">
        <v>20000531</v>
      </c>
      <c r="X67">
        <v>53.9</v>
      </c>
      <c r="Z67" s="3">
        <v>36677</v>
      </c>
      <c r="AA67">
        <v>144.69</v>
      </c>
      <c r="AB67">
        <v>20000530</v>
      </c>
      <c r="AC67">
        <v>144.4</v>
      </c>
      <c r="AE67" s="3">
        <v>36677</v>
      </c>
      <c r="AF67">
        <v>110.7</v>
      </c>
      <c r="AG67">
        <v>20000526</v>
      </c>
      <c r="AH67">
        <v>110.7</v>
      </c>
      <c r="AJ67" s="3">
        <v>40117</v>
      </c>
      <c r="AK67">
        <v>-7.3</v>
      </c>
      <c r="AL67">
        <v>20091026</v>
      </c>
      <c r="AM67">
        <v>-3.3</v>
      </c>
      <c r="AO67" s="3">
        <v>39051</v>
      </c>
      <c r="AP67">
        <v>22.92</v>
      </c>
      <c r="AQ67">
        <v>20061115</v>
      </c>
      <c r="AR67">
        <v>26.7</v>
      </c>
      <c r="AT67" s="3">
        <v>39051</v>
      </c>
      <c r="AU67">
        <v>9</v>
      </c>
      <c r="AV67" t="s">
        <v>22</v>
      </c>
      <c r="AW67" t="s">
        <v>22</v>
      </c>
      <c r="AY67" s="3">
        <v>36677</v>
      </c>
      <c r="AZ67">
        <v>-0.9</v>
      </c>
      <c r="BA67">
        <v>20000705</v>
      </c>
      <c r="BB67">
        <v>-0.1</v>
      </c>
      <c r="BD67" s="3">
        <v>41182</v>
      </c>
      <c r="BE67">
        <v>51.1</v>
      </c>
      <c r="BI67" s="3">
        <v>42063</v>
      </c>
      <c r="BJ67">
        <v>57.1</v>
      </c>
      <c r="BN67" s="3">
        <v>37590</v>
      </c>
      <c r="BO67">
        <v>52.9</v>
      </c>
      <c r="BP67" t="s">
        <v>22</v>
      </c>
      <c r="BQ67" t="s">
        <v>22</v>
      </c>
      <c r="BS67" s="3">
        <v>36677</v>
      </c>
      <c r="BT67">
        <v>53.2</v>
      </c>
      <c r="BU67">
        <v>20000601</v>
      </c>
      <c r="BV67">
        <v>53.2</v>
      </c>
      <c r="BX67" s="3">
        <v>36677</v>
      </c>
      <c r="BY67">
        <v>13.9</v>
      </c>
      <c r="BZ67">
        <v>20000518</v>
      </c>
      <c r="CA67">
        <v>20.2</v>
      </c>
      <c r="CC67" s="3">
        <v>36677</v>
      </c>
      <c r="CD67">
        <v>14</v>
      </c>
      <c r="CE67" t="s">
        <v>22</v>
      </c>
      <c r="CF67" t="s">
        <v>22</v>
      </c>
      <c r="CH67" s="3">
        <v>36677</v>
      </c>
      <c r="CI67">
        <v>100</v>
      </c>
      <c r="CJ67" t="s">
        <v>22</v>
      </c>
      <c r="CK67" t="s">
        <v>22</v>
      </c>
      <c r="CM67" s="3">
        <v>40633</v>
      </c>
      <c r="CN67">
        <v>-1.5</v>
      </c>
      <c r="CO67">
        <v>20110624</v>
      </c>
      <c r="CP67">
        <v>1.9</v>
      </c>
      <c r="CR67" s="3">
        <v>38168</v>
      </c>
      <c r="CS67">
        <v>1.02</v>
      </c>
      <c r="CT67" t="s">
        <v>22</v>
      </c>
      <c r="CU67" t="s">
        <v>22</v>
      </c>
      <c r="CW67" s="3">
        <v>36677</v>
      </c>
      <c r="CX67">
        <v>-3.4</v>
      </c>
      <c r="CY67" t="s">
        <v>22</v>
      </c>
      <c r="CZ67" t="s">
        <v>22</v>
      </c>
      <c r="DB67" s="3">
        <v>36677</v>
      </c>
      <c r="DC67">
        <v>-3.1</v>
      </c>
      <c r="DD67" t="s">
        <v>22</v>
      </c>
      <c r="DE67" t="s">
        <v>22</v>
      </c>
      <c r="DG67" s="3">
        <v>36677</v>
      </c>
      <c r="DH67">
        <v>1.9</v>
      </c>
      <c r="DI67" t="s">
        <v>22</v>
      </c>
      <c r="DJ67" t="s">
        <v>22</v>
      </c>
      <c r="DL67" s="3">
        <v>38898</v>
      </c>
      <c r="DM67">
        <v>-1.24</v>
      </c>
      <c r="DN67">
        <v>20060801</v>
      </c>
      <c r="DO67">
        <v>0.4</v>
      </c>
      <c r="DQ67" s="3">
        <v>36677</v>
      </c>
      <c r="DR67">
        <v>-3.3</v>
      </c>
      <c r="DS67">
        <v>20000628</v>
      </c>
      <c r="DT67">
        <v>6</v>
      </c>
      <c r="DV67" s="3">
        <v>36677</v>
      </c>
      <c r="DW67">
        <v>0.19</v>
      </c>
      <c r="DX67">
        <v>20000615</v>
      </c>
      <c r="DY67">
        <v>0.4</v>
      </c>
      <c r="EA67" s="3">
        <v>36677</v>
      </c>
      <c r="EB67">
        <v>-2.2999999999999998</v>
      </c>
      <c r="EC67">
        <v>20000706</v>
      </c>
      <c r="ED67">
        <v>4.0999999999999996</v>
      </c>
      <c r="EF67" s="3">
        <v>36677</v>
      </c>
      <c r="EG67">
        <v>0.6</v>
      </c>
      <c r="EH67">
        <v>20000711</v>
      </c>
      <c r="EI67">
        <v>0.8</v>
      </c>
    </row>
    <row r="68" spans="1:139" x14ac:dyDescent="0.25">
      <c r="A68" s="3">
        <v>38898</v>
      </c>
      <c r="B68">
        <v>132.69999999999999</v>
      </c>
      <c r="C68" t="s">
        <v>22</v>
      </c>
      <c r="D68" t="s">
        <v>22</v>
      </c>
      <c r="F68" s="3">
        <v>36707</v>
      </c>
      <c r="G68">
        <v>-47</v>
      </c>
      <c r="H68">
        <v>20000707</v>
      </c>
      <c r="I68">
        <v>11</v>
      </c>
      <c r="K68" s="3">
        <v>36707</v>
      </c>
      <c r="L68">
        <v>81.927499999999995</v>
      </c>
      <c r="M68">
        <v>20000714</v>
      </c>
      <c r="N68">
        <v>82.1</v>
      </c>
      <c r="P68" s="3">
        <v>36707</v>
      </c>
      <c r="Q68">
        <v>0.1522</v>
      </c>
      <c r="R68" t="s">
        <v>22</v>
      </c>
      <c r="S68" t="s">
        <v>22</v>
      </c>
      <c r="U68" s="3">
        <v>36707</v>
      </c>
      <c r="V68">
        <v>53.5</v>
      </c>
      <c r="W68">
        <v>20000630</v>
      </c>
      <c r="X68">
        <v>56.8</v>
      </c>
      <c r="Z68" s="3">
        <v>36707</v>
      </c>
      <c r="AA68">
        <v>139.19999999999999</v>
      </c>
      <c r="AB68">
        <v>20000627</v>
      </c>
      <c r="AC68">
        <v>138.80000000000001</v>
      </c>
      <c r="AE68" s="3">
        <v>36707</v>
      </c>
      <c r="AF68">
        <v>106.4</v>
      </c>
      <c r="AG68">
        <v>20000630</v>
      </c>
      <c r="AH68">
        <v>106.4</v>
      </c>
      <c r="AJ68" s="3">
        <v>40147</v>
      </c>
      <c r="AK68">
        <v>-1.6</v>
      </c>
      <c r="AL68">
        <v>20091130</v>
      </c>
      <c r="AM68">
        <v>0.3</v>
      </c>
      <c r="AO68" s="3">
        <v>39082</v>
      </c>
      <c r="AP68">
        <v>20.079999999999998</v>
      </c>
      <c r="AQ68">
        <v>20061214</v>
      </c>
      <c r="AR68">
        <v>23.1</v>
      </c>
      <c r="AT68" s="3">
        <v>39082</v>
      </c>
      <c r="AU68">
        <v>10</v>
      </c>
      <c r="AV68" t="s">
        <v>22</v>
      </c>
      <c r="AW68" t="s">
        <v>22</v>
      </c>
      <c r="AY68" s="3">
        <v>36707</v>
      </c>
      <c r="AZ68">
        <v>0.2</v>
      </c>
      <c r="BA68">
        <v>20000802</v>
      </c>
      <c r="BB68">
        <v>0</v>
      </c>
      <c r="BD68" s="3">
        <v>41213</v>
      </c>
      <c r="BE68">
        <v>51</v>
      </c>
      <c r="BI68" s="3">
        <v>42094</v>
      </c>
      <c r="BJ68">
        <v>59.2</v>
      </c>
      <c r="BN68" s="3">
        <v>37621</v>
      </c>
      <c r="BO68">
        <v>52.3</v>
      </c>
      <c r="BP68" t="s">
        <v>22</v>
      </c>
      <c r="BQ68" t="s">
        <v>22</v>
      </c>
      <c r="BS68" s="3">
        <v>36707</v>
      </c>
      <c r="BT68">
        <v>51.4</v>
      </c>
      <c r="BU68">
        <v>20000703</v>
      </c>
      <c r="BV68">
        <v>51.8</v>
      </c>
      <c r="BX68" s="3">
        <v>36707</v>
      </c>
      <c r="BY68">
        <v>2.6</v>
      </c>
      <c r="BZ68">
        <v>20000615</v>
      </c>
      <c r="CA68">
        <v>1.7</v>
      </c>
      <c r="CC68" s="3">
        <v>36707</v>
      </c>
      <c r="CD68">
        <v>7</v>
      </c>
      <c r="CE68" t="s">
        <v>22</v>
      </c>
      <c r="CF68" t="s">
        <v>22</v>
      </c>
      <c r="CH68" s="3">
        <v>36707</v>
      </c>
      <c r="CI68">
        <v>98.4</v>
      </c>
      <c r="CJ68" t="s">
        <v>22</v>
      </c>
      <c r="CK68" t="s">
        <v>22</v>
      </c>
      <c r="CM68" s="3">
        <v>40724</v>
      </c>
      <c r="CN68">
        <v>2.9</v>
      </c>
      <c r="CO68">
        <v>20110929</v>
      </c>
      <c r="CP68">
        <v>1.3</v>
      </c>
      <c r="CR68" s="3">
        <v>38199</v>
      </c>
      <c r="CS68">
        <v>-1.1599999999999999</v>
      </c>
      <c r="CT68" t="s">
        <v>22</v>
      </c>
      <c r="CU68" t="s">
        <v>22</v>
      </c>
      <c r="CW68" s="3">
        <v>36707</v>
      </c>
      <c r="CX68">
        <v>1.9</v>
      </c>
      <c r="CY68" t="s">
        <v>22</v>
      </c>
      <c r="CZ68" t="s">
        <v>22</v>
      </c>
      <c r="DB68" s="3">
        <v>36707</v>
      </c>
      <c r="DC68">
        <v>-1</v>
      </c>
      <c r="DD68" t="s">
        <v>22</v>
      </c>
      <c r="DE68" t="s">
        <v>22</v>
      </c>
      <c r="DG68" s="3">
        <v>36707</v>
      </c>
      <c r="DH68">
        <v>-7.5</v>
      </c>
      <c r="DI68" t="s">
        <v>22</v>
      </c>
      <c r="DJ68" t="s">
        <v>22</v>
      </c>
      <c r="DL68" s="3">
        <v>38929</v>
      </c>
      <c r="DM68">
        <v>-1.8900000000000001</v>
      </c>
      <c r="DN68">
        <v>20060901</v>
      </c>
      <c r="DO68">
        <v>-7</v>
      </c>
      <c r="DQ68" s="3">
        <v>36707</v>
      </c>
      <c r="DR68">
        <v>16.5</v>
      </c>
      <c r="DS68">
        <v>20000727</v>
      </c>
      <c r="DT68">
        <v>10</v>
      </c>
      <c r="DV68" s="3">
        <v>36707</v>
      </c>
      <c r="DW68">
        <v>7.0000000000000007E-2</v>
      </c>
      <c r="DX68">
        <v>20000714</v>
      </c>
      <c r="DY68">
        <v>0.2</v>
      </c>
      <c r="EA68" s="3">
        <v>36707</v>
      </c>
      <c r="EB68">
        <v>10.199999999999999</v>
      </c>
      <c r="EC68">
        <v>20000803</v>
      </c>
      <c r="ED68">
        <v>5.5</v>
      </c>
      <c r="EF68" s="3">
        <v>36707</v>
      </c>
      <c r="EG68">
        <v>0.6</v>
      </c>
      <c r="EH68">
        <v>20000809</v>
      </c>
      <c r="EI68">
        <v>1</v>
      </c>
    </row>
    <row r="69" spans="1:139" x14ac:dyDescent="0.25">
      <c r="A69" s="3">
        <v>38929</v>
      </c>
      <c r="B69">
        <v>143.9</v>
      </c>
      <c r="C69">
        <v>20060802</v>
      </c>
      <c r="D69">
        <v>99</v>
      </c>
      <c r="F69" s="3">
        <v>36738</v>
      </c>
      <c r="G69">
        <v>176</v>
      </c>
      <c r="H69">
        <v>20000804</v>
      </c>
      <c r="I69">
        <v>-108</v>
      </c>
      <c r="K69" s="3">
        <v>36738</v>
      </c>
      <c r="L69">
        <v>81.556700000000006</v>
      </c>
      <c r="M69">
        <v>20000815</v>
      </c>
      <c r="N69">
        <v>82.3</v>
      </c>
      <c r="P69" s="3">
        <v>36738</v>
      </c>
      <c r="Q69">
        <v>-0.32300000000000001</v>
      </c>
      <c r="R69" t="s">
        <v>22</v>
      </c>
      <c r="S69" t="s">
        <v>22</v>
      </c>
      <c r="U69" s="3">
        <v>36738</v>
      </c>
      <c r="V69">
        <v>52.7</v>
      </c>
      <c r="W69">
        <v>20000731</v>
      </c>
      <c r="X69">
        <v>52</v>
      </c>
      <c r="Z69" s="3">
        <v>36738</v>
      </c>
      <c r="AA69">
        <v>142.97999999999999</v>
      </c>
      <c r="AB69">
        <v>20000725</v>
      </c>
      <c r="AC69">
        <v>141.69999999999999</v>
      </c>
      <c r="AE69" s="3">
        <v>36738</v>
      </c>
      <c r="AF69">
        <v>108.3</v>
      </c>
      <c r="AG69">
        <v>20000728</v>
      </c>
      <c r="AH69">
        <v>108.3</v>
      </c>
      <c r="AJ69" s="3">
        <v>40178</v>
      </c>
      <c r="AK69">
        <v>3.2</v>
      </c>
      <c r="AL69">
        <v>20091228</v>
      </c>
      <c r="AM69">
        <v>3.8</v>
      </c>
      <c r="AO69" s="3">
        <v>39113</v>
      </c>
      <c r="AP69">
        <v>7.34</v>
      </c>
      <c r="AQ69">
        <v>20070116</v>
      </c>
      <c r="AR69">
        <v>9.1</v>
      </c>
      <c r="AT69" s="3">
        <v>39113</v>
      </c>
      <c r="AU69">
        <v>8</v>
      </c>
      <c r="AV69" t="s">
        <v>22</v>
      </c>
      <c r="AW69" t="s">
        <v>22</v>
      </c>
      <c r="AY69" s="3">
        <v>36738</v>
      </c>
      <c r="AZ69">
        <v>-0.4</v>
      </c>
      <c r="BA69">
        <v>20000830</v>
      </c>
      <c r="BB69">
        <v>-0.1</v>
      </c>
      <c r="BD69" s="3">
        <v>41243</v>
      </c>
      <c r="BE69">
        <v>52.8</v>
      </c>
      <c r="BI69" s="3">
        <v>42124</v>
      </c>
      <c r="BJ69">
        <v>57.4</v>
      </c>
      <c r="BN69" s="3">
        <v>37652</v>
      </c>
      <c r="BO69">
        <v>53.3</v>
      </c>
      <c r="BP69" t="s">
        <v>22</v>
      </c>
      <c r="BQ69" t="s">
        <v>22</v>
      </c>
      <c r="BS69" s="3">
        <v>36738</v>
      </c>
      <c r="BT69">
        <v>52.5</v>
      </c>
      <c r="BU69">
        <v>20000801</v>
      </c>
      <c r="BV69">
        <v>51.8</v>
      </c>
      <c r="BX69" s="3">
        <v>36738</v>
      </c>
      <c r="BY69">
        <v>4.7</v>
      </c>
      <c r="BZ69">
        <v>20000720</v>
      </c>
      <c r="CA69">
        <v>0.7</v>
      </c>
      <c r="CC69" s="3">
        <v>36738</v>
      </c>
      <c r="CD69">
        <v>5</v>
      </c>
      <c r="CE69" t="s">
        <v>22</v>
      </c>
      <c r="CF69" t="s">
        <v>22</v>
      </c>
      <c r="CH69" s="3">
        <v>36738</v>
      </c>
      <c r="CI69">
        <v>101.4</v>
      </c>
      <c r="CJ69" t="s">
        <v>22</v>
      </c>
      <c r="CK69" t="s">
        <v>22</v>
      </c>
      <c r="CM69" s="3">
        <v>40816</v>
      </c>
      <c r="CN69">
        <v>0.8</v>
      </c>
      <c r="CO69">
        <v>20111222</v>
      </c>
      <c r="CP69">
        <v>1.8</v>
      </c>
      <c r="CR69" s="3">
        <v>38230</v>
      </c>
      <c r="CS69">
        <v>-2.0499999999999998</v>
      </c>
      <c r="CT69" t="s">
        <v>22</v>
      </c>
      <c r="CU69" t="s">
        <v>22</v>
      </c>
      <c r="CW69" s="3">
        <v>36738</v>
      </c>
      <c r="CX69">
        <v>-1.9</v>
      </c>
      <c r="CY69" t="s">
        <v>22</v>
      </c>
      <c r="CZ69" t="s">
        <v>22</v>
      </c>
      <c r="DB69" s="3">
        <v>36738</v>
      </c>
      <c r="DC69">
        <v>-6.2</v>
      </c>
      <c r="DD69" t="s">
        <v>22</v>
      </c>
      <c r="DE69" t="s">
        <v>22</v>
      </c>
      <c r="DG69" s="3">
        <v>36738</v>
      </c>
      <c r="DH69">
        <v>11.9</v>
      </c>
      <c r="DI69" t="s">
        <v>22</v>
      </c>
      <c r="DJ69" t="s">
        <v>22</v>
      </c>
      <c r="DL69" s="3">
        <v>38960</v>
      </c>
      <c r="DM69">
        <v>-0.18</v>
      </c>
      <c r="DN69">
        <v>20061002</v>
      </c>
      <c r="DO69">
        <v>4.3</v>
      </c>
      <c r="DQ69" s="3">
        <v>36738</v>
      </c>
      <c r="DR69">
        <v>-13.9</v>
      </c>
      <c r="DS69">
        <v>20000824</v>
      </c>
      <c r="DT69">
        <v>-12.4</v>
      </c>
      <c r="DV69" s="3">
        <v>36738</v>
      </c>
      <c r="DW69">
        <v>-0.13</v>
      </c>
      <c r="DX69">
        <v>20000815</v>
      </c>
      <c r="DY69">
        <v>0.4</v>
      </c>
      <c r="EA69" s="3">
        <v>36738</v>
      </c>
      <c r="EB69">
        <v>-8.4</v>
      </c>
      <c r="EC69">
        <v>20000831</v>
      </c>
      <c r="ED69">
        <v>-7.5</v>
      </c>
      <c r="EF69" s="3">
        <v>36738</v>
      </c>
      <c r="EG69">
        <v>0.3</v>
      </c>
      <c r="EH69">
        <v>20000907</v>
      </c>
      <c r="EI69">
        <v>0.3</v>
      </c>
    </row>
    <row r="70" spans="1:139" x14ac:dyDescent="0.25">
      <c r="A70" s="3">
        <v>38960</v>
      </c>
      <c r="B70">
        <v>148.69999999999999</v>
      </c>
      <c r="C70">
        <v>20060830</v>
      </c>
      <c r="D70">
        <v>107</v>
      </c>
      <c r="F70" s="3">
        <v>36769</v>
      </c>
      <c r="G70">
        <v>-10</v>
      </c>
      <c r="H70">
        <v>20000901</v>
      </c>
      <c r="I70">
        <v>-105</v>
      </c>
      <c r="K70" s="3">
        <v>36769</v>
      </c>
      <c r="L70">
        <v>81.022199999999998</v>
      </c>
      <c r="M70">
        <v>20000915</v>
      </c>
      <c r="N70">
        <v>82.3</v>
      </c>
      <c r="P70" s="3">
        <v>36769</v>
      </c>
      <c r="Q70">
        <v>-0.6532</v>
      </c>
      <c r="R70" t="s">
        <v>22</v>
      </c>
      <c r="S70" t="s">
        <v>22</v>
      </c>
      <c r="U70" s="3">
        <v>36769</v>
      </c>
      <c r="V70">
        <v>47.1</v>
      </c>
      <c r="W70">
        <v>20000831</v>
      </c>
      <c r="X70">
        <v>46.5</v>
      </c>
      <c r="Z70" s="3">
        <v>36769</v>
      </c>
      <c r="AA70">
        <v>140.85</v>
      </c>
      <c r="AB70">
        <v>20000829</v>
      </c>
      <c r="AC70">
        <v>141.1</v>
      </c>
      <c r="AE70" s="3">
        <v>36769</v>
      </c>
      <c r="AF70">
        <v>107.3</v>
      </c>
      <c r="AG70">
        <v>20000901</v>
      </c>
      <c r="AH70">
        <v>107.3</v>
      </c>
      <c r="AJ70" s="3">
        <v>40209</v>
      </c>
      <c r="AK70">
        <v>7.5</v>
      </c>
      <c r="AL70">
        <v>20100125</v>
      </c>
      <c r="AM70">
        <v>8.3000000000000007</v>
      </c>
      <c r="AO70" s="3">
        <v>39141</v>
      </c>
      <c r="AP70">
        <v>24.5</v>
      </c>
      <c r="AQ70">
        <v>20070215</v>
      </c>
      <c r="AR70">
        <v>24.4</v>
      </c>
      <c r="AT70" s="3">
        <v>39141</v>
      </c>
      <c r="AU70">
        <v>15</v>
      </c>
      <c r="AV70" t="s">
        <v>22</v>
      </c>
      <c r="AW70" t="s">
        <v>22</v>
      </c>
      <c r="AY70" s="3">
        <v>36769</v>
      </c>
      <c r="AZ70">
        <v>-0.6</v>
      </c>
      <c r="BA70">
        <v>20001003</v>
      </c>
      <c r="BB70">
        <v>-0.1</v>
      </c>
      <c r="BD70" s="3">
        <v>41274</v>
      </c>
      <c r="BE70">
        <v>54</v>
      </c>
      <c r="BI70" s="3">
        <v>42155</v>
      </c>
      <c r="BJ70">
        <v>56.2</v>
      </c>
      <c r="BN70" s="3">
        <v>37680</v>
      </c>
      <c r="BO70">
        <v>52.6</v>
      </c>
      <c r="BP70" t="s">
        <v>22</v>
      </c>
      <c r="BQ70" t="s">
        <v>22</v>
      </c>
      <c r="BS70" s="3">
        <v>36769</v>
      </c>
      <c r="BT70">
        <v>49.9</v>
      </c>
      <c r="BU70">
        <v>20000901</v>
      </c>
      <c r="BV70">
        <v>49.5</v>
      </c>
      <c r="BX70" s="3">
        <v>36769</v>
      </c>
      <c r="BY70">
        <v>17.3</v>
      </c>
      <c r="BZ70">
        <v>20000817</v>
      </c>
      <c r="CA70">
        <v>14.1</v>
      </c>
      <c r="CC70" s="3">
        <v>36769</v>
      </c>
      <c r="CD70">
        <v>11</v>
      </c>
      <c r="CE70" t="s">
        <v>22</v>
      </c>
      <c r="CF70" t="s">
        <v>22</v>
      </c>
      <c r="CH70" s="3">
        <v>36769</v>
      </c>
      <c r="CI70">
        <v>101.7</v>
      </c>
      <c r="CJ70" t="s">
        <v>22</v>
      </c>
      <c r="CK70" t="s">
        <v>22</v>
      </c>
      <c r="CM70" s="3">
        <v>40908</v>
      </c>
      <c r="CN70">
        <v>4.5999999999999996</v>
      </c>
      <c r="CO70">
        <v>20120329</v>
      </c>
      <c r="CP70">
        <v>3</v>
      </c>
      <c r="CR70" s="3">
        <v>38260</v>
      </c>
      <c r="CS70">
        <v>-0.3</v>
      </c>
      <c r="CT70" t="s">
        <v>22</v>
      </c>
      <c r="CU70" t="s">
        <v>22</v>
      </c>
      <c r="CW70" s="3">
        <v>36769</v>
      </c>
      <c r="CX70">
        <v>0.6</v>
      </c>
      <c r="CY70" t="s">
        <v>22</v>
      </c>
      <c r="CZ70" t="s">
        <v>22</v>
      </c>
      <c r="DB70" s="3">
        <v>36769</v>
      </c>
      <c r="DC70">
        <v>5.3</v>
      </c>
      <c r="DD70" t="s">
        <v>22</v>
      </c>
      <c r="DE70" t="s">
        <v>22</v>
      </c>
      <c r="DG70" s="3">
        <v>36769</v>
      </c>
      <c r="DH70">
        <v>-4.4000000000000004</v>
      </c>
      <c r="DI70" t="s">
        <v>22</v>
      </c>
      <c r="DJ70" t="s">
        <v>22</v>
      </c>
      <c r="DL70" s="3">
        <v>38990</v>
      </c>
      <c r="DM70">
        <v>-1.1000000000000001</v>
      </c>
      <c r="DN70">
        <v>20061101</v>
      </c>
      <c r="DO70">
        <v>-1.1000000000000001</v>
      </c>
      <c r="DQ70" s="3">
        <v>36769</v>
      </c>
      <c r="DR70">
        <v>-0.3</v>
      </c>
      <c r="DS70">
        <v>20000927</v>
      </c>
      <c r="DT70">
        <v>2.9</v>
      </c>
      <c r="DV70" s="3">
        <v>36769</v>
      </c>
      <c r="DW70">
        <v>-0.33</v>
      </c>
      <c r="DX70">
        <v>20000915</v>
      </c>
      <c r="DY70">
        <v>0.3</v>
      </c>
      <c r="EA70" s="3">
        <v>36769</v>
      </c>
      <c r="EB70">
        <v>-0.8</v>
      </c>
      <c r="EC70">
        <v>20001004</v>
      </c>
      <c r="ED70">
        <v>2</v>
      </c>
      <c r="EF70" s="3">
        <v>36769</v>
      </c>
      <c r="EG70">
        <v>0.3</v>
      </c>
      <c r="EH70">
        <v>20001011</v>
      </c>
      <c r="EI70">
        <v>0.6</v>
      </c>
    </row>
    <row r="71" spans="1:139" x14ac:dyDescent="0.25">
      <c r="A71" s="3">
        <v>38990</v>
      </c>
      <c r="B71">
        <v>41</v>
      </c>
      <c r="C71">
        <v>20061004</v>
      </c>
      <c r="D71">
        <v>78</v>
      </c>
      <c r="F71" s="3">
        <v>36799</v>
      </c>
      <c r="G71">
        <v>136</v>
      </c>
      <c r="H71">
        <v>20001006</v>
      </c>
      <c r="I71">
        <v>252</v>
      </c>
      <c r="K71" s="3">
        <v>36799</v>
      </c>
      <c r="L71">
        <v>81.089399999999998</v>
      </c>
      <c r="M71">
        <v>20001017</v>
      </c>
      <c r="N71">
        <v>82.2</v>
      </c>
      <c r="P71" s="3">
        <v>36799</v>
      </c>
      <c r="Q71">
        <v>0.41839999999999999</v>
      </c>
      <c r="R71" t="s">
        <v>22</v>
      </c>
      <c r="S71" t="s">
        <v>22</v>
      </c>
      <c r="U71" s="3">
        <v>36799</v>
      </c>
      <c r="V71">
        <v>50.2</v>
      </c>
      <c r="W71">
        <v>20000929</v>
      </c>
      <c r="X71">
        <v>51.4</v>
      </c>
      <c r="Z71" s="3">
        <v>36799</v>
      </c>
      <c r="AA71">
        <v>142.52000000000001</v>
      </c>
      <c r="AB71">
        <v>20000926</v>
      </c>
      <c r="AC71">
        <v>141.9</v>
      </c>
      <c r="AE71" s="3">
        <v>36799</v>
      </c>
      <c r="AF71">
        <v>106.8</v>
      </c>
      <c r="AG71">
        <v>20000929</v>
      </c>
      <c r="AH71">
        <v>106.8</v>
      </c>
      <c r="AJ71" s="3">
        <v>40237</v>
      </c>
      <c r="AK71">
        <v>-2.2000000000000002</v>
      </c>
      <c r="AL71">
        <v>20100222</v>
      </c>
      <c r="AM71">
        <v>-0.1</v>
      </c>
      <c r="AO71" s="3">
        <v>39172</v>
      </c>
      <c r="AP71">
        <v>13.4</v>
      </c>
      <c r="AQ71">
        <v>20070315</v>
      </c>
      <c r="AR71">
        <v>1.9</v>
      </c>
      <c r="AT71" s="3">
        <v>39172</v>
      </c>
      <c r="AU71">
        <v>10</v>
      </c>
      <c r="AV71" t="s">
        <v>22</v>
      </c>
      <c r="AW71" t="s">
        <v>22</v>
      </c>
      <c r="AY71" s="3">
        <v>36799</v>
      </c>
      <c r="AZ71">
        <v>0.4</v>
      </c>
      <c r="BA71">
        <v>20001102</v>
      </c>
      <c r="BB71">
        <v>0</v>
      </c>
      <c r="BD71" s="3">
        <v>41305</v>
      </c>
      <c r="BE71">
        <v>55.8</v>
      </c>
      <c r="BI71" s="3">
        <v>42185</v>
      </c>
      <c r="BJ71">
        <v>54.8</v>
      </c>
      <c r="BN71" s="3">
        <v>37711</v>
      </c>
      <c r="BO71">
        <v>49.1</v>
      </c>
      <c r="BP71" t="s">
        <v>22</v>
      </c>
      <c r="BQ71" t="s">
        <v>22</v>
      </c>
      <c r="BS71" s="3">
        <v>36799</v>
      </c>
      <c r="BT71">
        <v>49.7</v>
      </c>
      <c r="BU71">
        <v>20001002</v>
      </c>
      <c r="BV71">
        <v>49.9</v>
      </c>
      <c r="BX71" s="3">
        <v>36799</v>
      </c>
      <c r="BY71">
        <v>5.5</v>
      </c>
      <c r="BZ71">
        <v>20000921</v>
      </c>
      <c r="CA71">
        <v>8.1999999999999993</v>
      </c>
      <c r="CC71" s="3">
        <v>36799</v>
      </c>
      <c r="CD71">
        <v>8</v>
      </c>
      <c r="CE71" t="s">
        <v>22</v>
      </c>
      <c r="CF71" t="s">
        <v>22</v>
      </c>
      <c r="CH71" s="3">
        <v>36799</v>
      </c>
      <c r="CI71">
        <v>101.1</v>
      </c>
      <c r="CJ71" t="s">
        <v>22</v>
      </c>
      <c r="CK71" t="s">
        <v>22</v>
      </c>
      <c r="CM71" s="3">
        <v>40999</v>
      </c>
      <c r="CN71">
        <v>2.7</v>
      </c>
      <c r="CO71">
        <v>20120628</v>
      </c>
      <c r="CP71">
        <v>1.9</v>
      </c>
      <c r="CR71" s="3">
        <v>38291</v>
      </c>
      <c r="CS71">
        <v>2.54</v>
      </c>
      <c r="CT71" t="s">
        <v>22</v>
      </c>
      <c r="CU71" t="s">
        <v>22</v>
      </c>
      <c r="CW71" s="3">
        <v>36799</v>
      </c>
      <c r="CX71">
        <v>1.2</v>
      </c>
      <c r="CY71" t="s">
        <v>22</v>
      </c>
      <c r="CZ71" t="s">
        <v>22</v>
      </c>
      <c r="DB71" s="3">
        <v>36799</v>
      </c>
      <c r="DC71">
        <v>-2.2000000000000002</v>
      </c>
      <c r="DD71" t="s">
        <v>22</v>
      </c>
      <c r="DE71" t="s">
        <v>22</v>
      </c>
      <c r="DG71" s="3">
        <v>36799</v>
      </c>
      <c r="DH71">
        <v>7.5</v>
      </c>
      <c r="DI71" t="s">
        <v>22</v>
      </c>
      <c r="DJ71" t="s">
        <v>22</v>
      </c>
      <c r="DL71" s="3">
        <v>39021</v>
      </c>
      <c r="DM71">
        <v>-0.84</v>
      </c>
      <c r="DN71">
        <v>20061204</v>
      </c>
      <c r="DO71">
        <v>-1.7</v>
      </c>
      <c r="DQ71" s="3">
        <v>36799</v>
      </c>
      <c r="DR71">
        <v>5.9</v>
      </c>
      <c r="DS71">
        <v>20001027</v>
      </c>
      <c r="DT71">
        <v>1.8</v>
      </c>
      <c r="DV71" s="3">
        <v>36799</v>
      </c>
      <c r="DW71">
        <v>0.41</v>
      </c>
      <c r="DX71">
        <v>20001017</v>
      </c>
      <c r="DY71">
        <v>0.2</v>
      </c>
      <c r="EA71" s="3">
        <v>36799</v>
      </c>
      <c r="EB71">
        <v>4.0999999999999996</v>
      </c>
      <c r="EC71">
        <v>20001103</v>
      </c>
      <c r="ED71">
        <v>1.6</v>
      </c>
      <c r="EF71" s="3">
        <v>36799</v>
      </c>
      <c r="EG71">
        <v>0.1</v>
      </c>
      <c r="EH71">
        <v>20001108</v>
      </c>
      <c r="EI71">
        <v>0.2</v>
      </c>
    </row>
    <row r="72" spans="1:139" x14ac:dyDescent="0.25">
      <c r="A72" s="3">
        <v>39021</v>
      </c>
      <c r="B72">
        <v>110.1</v>
      </c>
      <c r="C72">
        <v>20061101</v>
      </c>
      <c r="D72">
        <v>128</v>
      </c>
      <c r="F72" s="3">
        <v>36830</v>
      </c>
      <c r="G72">
        <v>-14</v>
      </c>
      <c r="H72">
        <v>20001103</v>
      </c>
      <c r="I72">
        <v>137</v>
      </c>
      <c r="K72" s="3">
        <v>36830</v>
      </c>
      <c r="L72">
        <v>80.5959</v>
      </c>
      <c r="M72">
        <v>20001115</v>
      </c>
      <c r="N72">
        <v>82.1</v>
      </c>
      <c r="P72" s="3">
        <v>36830</v>
      </c>
      <c r="Q72">
        <v>-0.6794</v>
      </c>
      <c r="R72" t="s">
        <v>22</v>
      </c>
      <c r="S72" t="s">
        <v>22</v>
      </c>
      <c r="U72" s="3">
        <v>36830</v>
      </c>
      <c r="V72">
        <v>47.9</v>
      </c>
      <c r="W72">
        <v>20001031</v>
      </c>
      <c r="X72">
        <v>48.7</v>
      </c>
      <c r="Z72" s="3">
        <v>36830</v>
      </c>
      <c r="AA72">
        <v>135.77000000000001</v>
      </c>
      <c r="AB72">
        <v>20001031</v>
      </c>
      <c r="AC72">
        <v>135.19999999999999</v>
      </c>
      <c r="AE72" s="3">
        <v>36830</v>
      </c>
      <c r="AF72">
        <v>105.8</v>
      </c>
      <c r="AG72">
        <v>20001027</v>
      </c>
      <c r="AH72">
        <v>105.8</v>
      </c>
      <c r="AJ72" s="3">
        <v>40268</v>
      </c>
      <c r="AK72">
        <v>6.6</v>
      </c>
      <c r="AL72">
        <v>20100329</v>
      </c>
      <c r="AM72">
        <v>7.2</v>
      </c>
      <c r="AO72" s="3">
        <v>39202</v>
      </c>
      <c r="AP72">
        <v>3.94</v>
      </c>
      <c r="AQ72">
        <v>20070416</v>
      </c>
      <c r="AR72">
        <v>3.8</v>
      </c>
      <c r="AT72" s="3">
        <v>39202</v>
      </c>
      <c r="AU72">
        <v>11</v>
      </c>
      <c r="AV72" t="s">
        <v>22</v>
      </c>
      <c r="AW72" t="s">
        <v>22</v>
      </c>
      <c r="AY72" s="3">
        <v>36830</v>
      </c>
      <c r="AZ72">
        <v>-1</v>
      </c>
      <c r="BA72">
        <v>20001204</v>
      </c>
      <c r="BB72">
        <v>-0.2</v>
      </c>
      <c r="BD72" s="3">
        <v>41333</v>
      </c>
      <c r="BE72">
        <v>54.3</v>
      </c>
      <c r="BI72" s="3">
        <v>42216</v>
      </c>
      <c r="BJ72">
        <v>55.7</v>
      </c>
      <c r="BN72" s="3">
        <v>37741</v>
      </c>
      <c r="BO72">
        <v>50.1</v>
      </c>
      <c r="BP72" t="s">
        <v>22</v>
      </c>
      <c r="BQ72" t="s">
        <v>22</v>
      </c>
      <c r="BS72" s="3">
        <v>36830</v>
      </c>
      <c r="BT72">
        <v>48.7</v>
      </c>
      <c r="BU72">
        <v>20001101</v>
      </c>
      <c r="BV72">
        <v>48.3</v>
      </c>
      <c r="BX72" s="3">
        <v>36830</v>
      </c>
      <c r="BY72">
        <v>1.8</v>
      </c>
      <c r="BZ72">
        <v>20001019</v>
      </c>
      <c r="CA72">
        <v>-3.8</v>
      </c>
      <c r="CC72" s="3">
        <v>36830</v>
      </c>
      <c r="CD72">
        <v>1</v>
      </c>
      <c r="CE72" t="s">
        <v>22</v>
      </c>
      <c r="CF72" t="s">
        <v>22</v>
      </c>
      <c r="CH72" s="3">
        <v>36830</v>
      </c>
      <c r="CI72">
        <v>99.3</v>
      </c>
      <c r="CJ72" t="s">
        <v>22</v>
      </c>
      <c r="CK72" t="s">
        <v>22</v>
      </c>
      <c r="CM72" s="3">
        <v>41090</v>
      </c>
      <c r="CN72">
        <v>1.9</v>
      </c>
      <c r="CO72">
        <v>20120927</v>
      </c>
      <c r="CP72">
        <v>1.3</v>
      </c>
      <c r="CR72" s="3">
        <v>38321</v>
      </c>
      <c r="CS72">
        <v>1.6099999999999999</v>
      </c>
      <c r="CT72" t="s">
        <v>22</v>
      </c>
      <c r="CU72" t="s">
        <v>22</v>
      </c>
      <c r="CW72" s="3">
        <v>36830</v>
      </c>
      <c r="CX72">
        <v>0.4</v>
      </c>
      <c r="CY72" t="s">
        <v>22</v>
      </c>
      <c r="CZ72" t="s">
        <v>22</v>
      </c>
      <c r="DB72" s="3">
        <v>36830</v>
      </c>
      <c r="DC72">
        <v>2.8</v>
      </c>
      <c r="DD72" t="s">
        <v>22</v>
      </c>
      <c r="DE72" t="s">
        <v>22</v>
      </c>
      <c r="DG72" s="3">
        <v>36830</v>
      </c>
      <c r="DH72">
        <v>2.2999999999999998</v>
      </c>
      <c r="DI72" t="s">
        <v>22</v>
      </c>
      <c r="DJ72" t="s">
        <v>22</v>
      </c>
      <c r="DL72" s="3">
        <v>39051</v>
      </c>
      <c r="DM72">
        <v>2.25</v>
      </c>
      <c r="DN72">
        <v>20070104</v>
      </c>
      <c r="DO72">
        <v>-0.5</v>
      </c>
      <c r="DQ72" s="3">
        <v>36830</v>
      </c>
      <c r="DR72">
        <v>-6.9</v>
      </c>
      <c r="DS72">
        <v>20001128</v>
      </c>
      <c r="DT72">
        <v>-5.5</v>
      </c>
      <c r="DV72" s="3">
        <v>36830</v>
      </c>
      <c r="DW72">
        <v>-0.28999999999999998</v>
      </c>
      <c r="DX72">
        <v>20001115</v>
      </c>
      <c r="DY72">
        <v>-0.1</v>
      </c>
      <c r="EA72" s="3">
        <v>36830</v>
      </c>
      <c r="EB72">
        <v>-4.2</v>
      </c>
      <c r="EC72">
        <v>20001205</v>
      </c>
      <c r="ED72">
        <v>-3.3</v>
      </c>
      <c r="EF72" s="3">
        <v>36830</v>
      </c>
      <c r="EG72">
        <v>0.7</v>
      </c>
      <c r="EH72">
        <v>20001211</v>
      </c>
      <c r="EI72">
        <v>0.3</v>
      </c>
    </row>
    <row r="73" spans="1:139" x14ac:dyDescent="0.25">
      <c r="A73" s="3">
        <v>39051</v>
      </c>
      <c r="B73">
        <v>172.2</v>
      </c>
      <c r="C73">
        <v>20061206</v>
      </c>
      <c r="D73">
        <v>158</v>
      </c>
      <c r="F73" s="3">
        <v>36860</v>
      </c>
      <c r="G73">
        <v>226</v>
      </c>
      <c r="H73">
        <v>20001208</v>
      </c>
      <c r="I73">
        <v>94</v>
      </c>
      <c r="K73" s="3">
        <v>36860</v>
      </c>
      <c r="L73">
        <v>80.360799999999998</v>
      </c>
      <c r="M73">
        <v>20001215</v>
      </c>
      <c r="N73">
        <v>81.599999999999994</v>
      </c>
      <c r="P73" s="3">
        <v>36860</v>
      </c>
      <c r="Q73">
        <v>-0.45379999999999998</v>
      </c>
      <c r="R73" t="s">
        <v>22</v>
      </c>
      <c r="S73" t="s">
        <v>22</v>
      </c>
      <c r="U73" s="3">
        <v>36860</v>
      </c>
      <c r="V73">
        <v>43.2</v>
      </c>
      <c r="W73">
        <v>20001130</v>
      </c>
      <c r="X73">
        <v>41.7</v>
      </c>
      <c r="Z73" s="3">
        <v>36860</v>
      </c>
      <c r="AA73">
        <v>132.6</v>
      </c>
      <c r="AB73">
        <v>20001128</v>
      </c>
      <c r="AC73">
        <v>133.5</v>
      </c>
      <c r="AE73" s="3">
        <v>36860</v>
      </c>
      <c r="AF73">
        <v>107.6</v>
      </c>
      <c r="AG73">
        <v>20001122</v>
      </c>
      <c r="AH73">
        <v>107.6</v>
      </c>
      <c r="AJ73" s="3">
        <v>40298</v>
      </c>
      <c r="AK73">
        <v>24.8</v>
      </c>
      <c r="AL73">
        <v>20100426</v>
      </c>
      <c r="AM73">
        <v>21.1</v>
      </c>
      <c r="AO73" s="3">
        <v>39233</v>
      </c>
      <c r="AP73">
        <v>9.91</v>
      </c>
      <c r="AQ73">
        <v>20070515</v>
      </c>
      <c r="AR73">
        <v>8</v>
      </c>
      <c r="AT73" s="3">
        <v>39233</v>
      </c>
      <c r="AU73">
        <v>9</v>
      </c>
      <c r="AV73" t="s">
        <v>22</v>
      </c>
      <c r="AW73" t="s">
        <v>22</v>
      </c>
      <c r="AY73" s="3">
        <v>36860</v>
      </c>
      <c r="AZ73">
        <v>-0.8</v>
      </c>
      <c r="BA73">
        <v>20001227</v>
      </c>
      <c r="BB73">
        <v>-0.2</v>
      </c>
      <c r="BD73" s="3">
        <v>41364</v>
      </c>
      <c r="BE73">
        <v>54.6</v>
      </c>
      <c r="BI73" s="3">
        <v>42247</v>
      </c>
      <c r="BJ73">
        <v>56.1</v>
      </c>
      <c r="BN73" s="3">
        <v>37772</v>
      </c>
      <c r="BO73">
        <v>52.8</v>
      </c>
      <c r="BP73" t="s">
        <v>22</v>
      </c>
      <c r="BQ73" t="s">
        <v>22</v>
      </c>
      <c r="BS73" s="3">
        <v>36860</v>
      </c>
      <c r="BT73">
        <v>48.5</v>
      </c>
      <c r="BU73">
        <v>20001201</v>
      </c>
      <c r="BV73">
        <v>47.7</v>
      </c>
      <c r="BX73" s="3">
        <v>36860</v>
      </c>
      <c r="BY73">
        <v>7.1</v>
      </c>
      <c r="BZ73">
        <v>20001116</v>
      </c>
      <c r="CA73">
        <v>5.2</v>
      </c>
      <c r="CC73" s="3">
        <v>36860</v>
      </c>
      <c r="CD73">
        <v>-3</v>
      </c>
      <c r="CE73" t="s">
        <v>22</v>
      </c>
      <c r="CF73" t="s">
        <v>22</v>
      </c>
      <c r="CH73" s="3">
        <v>36860</v>
      </c>
      <c r="CI73">
        <v>99.4</v>
      </c>
      <c r="CJ73" t="s">
        <v>22</v>
      </c>
      <c r="CK73" t="s">
        <v>22</v>
      </c>
      <c r="CM73" s="3">
        <v>41182</v>
      </c>
      <c r="CN73">
        <v>0.5</v>
      </c>
      <c r="CO73">
        <v>20121220</v>
      </c>
      <c r="CP73">
        <v>3.1</v>
      </c>
      <c r="CR73" s="3">
        <v>38352</v>
      </c>
      <c r="CS73">
        <v>-1.01</v>
      </c>
      <c r="CT73" t="s">
        <v>22</v>
      </c>
      <c r="CU73" t="s">
        <v>22</v>
      </c>
      <c r="CW73" s="3">
        <v>36860</v>
      </c>
      <c r="CX73">
        <v>2.2999999999999998</v>
      </c>
      <c r="CY73" t="s">
        <v>22</v>
      </c>
      <c r="CZ73" t="s">
        <v>22</v>
      </c>
      <c r="DB73" s="3">
        <v>36860</v>
      </c>
      <c r="DC73">
        <v>0.1</v>
      </c>
      <c r="DD73" t="s">
        <v>22</v>
      </c>
      <c r="DE73" t="s">
        <v>22</v>
      </c>
      <c r="DG73" s="3">
        <v>36860</v>
      </c>
      <c r="DH73">
        <v>-5.7</v>
      </c>
      <c r="DI73" t="s">
        <v>22</v>
      </c>
      <c r="DJ73" t="s">
        <v>22</v>
      </c>
      <c r="DL73" s="3">
        <v>39082</v>
      </c>
      <c r="DM73">
        <v>2.84</v>
      </c>
      <c r="DN73">
        <v>20070201</v>
      </c>
      <c r="DO73">
        <v>4.9000000000000004</v>
      </c>
      <c r="DQ73" s="3">
        <v>36860</v>
      </c>
      <c r="DR73">
        <v>1.7</v>
      </c>
      <c r="DS73">
        <v>20001222</v>
      </c>
      <c r="DT73">
        <v>2.2999999999999998</v>
      </c>
      <c r="DV73" s="3">
        <v>36860</v>
      </c>
      <c r="DW73">
        <v>0.02</v>
      </c>
      <c r="DX73">
        <v>20001215</v>
      </c>
      <c r="DY73">
        <v>-0.2</v>
      </c>
      <c r="EA73" s="3">
        <v>36860</v>
      </c>
      <c r="EB73">
        <v>1.2</v>
      </c>
      <c r="EC73">
        <v>20010104</v>
      </c>
      <c r="ED73">
        <v>1.7</v>
      </c>
      <c r="EF73" s="3">
        <v>36860</v>
      </c>
      <c r="EG73">
        <v>0.7</v>
      </c>
      <c r="EH73">
        <v>20010110</v>
      </c>
      <c r="EI73">
        <v>0.4</v>
      </c>
    </row>
    <row r="74" spans="1:139" x14ac:dyDescent="0.25">
      <c r="A74" s="3">
        <v>39082</v>
      </c>
      <c r="B74">
        <v>15.8</v>
      </c>
      <c r="C74">
        <v>20070103</v>
      </c>
      <c r="D74">
        <v>-40</v>
      </c>
      <c r="F74" s="3">
        <v>36891</v>
      </c>
      <c r="G74">
        <v>142</v>
      </c>
      <c r="H74">
        <v>20010105</v>
      </c>
      <c r="I74">
        <v>105</v>
      </c>
      <c r="K74" s="3">
        <v>36891</v>
      </c>
      <c r="L74">
        <v>79.894000000000005</v>
      </c>
      <c r="M74">
        <v>20010117</v>
      </c>
      <c r="N74">
        <v>80.599999999999994</v>
      </c>
      <c r="P74" s="3">
        <v>36891</v>
      </c>
      <c r="Q74">
        <v>-0.42859999999999998</v>
      </c>
      <c r="R74" t="s">
        <v>22</v>
      </c>
      <c r="S74" t="s">
        <v>22</v>
      </c>
      <c r="U74" s="3">
        <v>36891</v>
      </c>
      <c r="V74">
        <v>45.8</v>
      </c>
      <c r="W74">
        <v>20001229</v>
      </c>
      <c r="X74">
        <v>44.7</v>
      </c>
      <c r="Z74" s="3">
        <v>36891</v>
      </c>
      <c r="AA74">
        <v>128.55000000000001</v>
      </c>
      <c r="AB74">
        <v>20001228</v>
      </c>
      <c r="AC74">
        <v>128.30000000000001</v>
      </c>
      <c r="AE74" s="3">
        <v>36891</v>
      </c>
      <c r="AF74">
        <v>98.4</v>
      </c>
      <c r="AG74">
        <v>20001222</v>
      </c>
      <c r="AH74">
        <v>98.4</v>
      </c>
      <c r="AJ74" s="3">
        <v>40329</v>
      </c>
      <c r="AK74">
        <v>9.8000000000000007</v>
      </c>
      <c r="AL74">
        <v>20100601</v>
      </c>
      <c r="AM74">
        <v>2.9</v>
      </c>
      <c r="AO74" s="3">
        <v>39263</v>
      </c>
      <c r="AP74">
        <v>24.34</v>
      </c>
      <c r="AQ74">
        <v>20070615</v>
      </c>
      <c r="AR74">
        <v>25.8</v>
      </c>
      <c r="AT74" s="3">
        <v>39263</v>
      </c>
      <c r="AU74">
        <v>5</v>
      </c>
      <c r="AV74" t="s">
        <v>22</v>
      </c>
      <c r="AW74" t="s">
        <v>22</v>
      </c>
      <c r="AY74" s="3">
        <v>36891</v>
      </c>
      <c r="AZ74">
        <v>-1.5</v>
      </c>
      <c r="BA74">
        <v>20010122</v>
      </c>
      <c r="BB74">
        <v>-0.6</v>
      </c>
      <c r="BD74" s="3">
        <v>41394</v>
      </c>
      <c r="BE74">
        <v>52.1</v>
      </c>
      <c r="BI74" s="3">
        <v>42277</v>
      </c>
      <c r="BJ74">
        <v>55.1</v>
      </c>
      <c r="BN74" s="3">
        <v>37802</v>
      </c>
      <c r="BO74">
        <v>54.3</v>
      </c>
      <c r="BP74" t="s">
        <v>22</v>
      </c>
      <c r="BQ74" t="s">
        <v>22</v>
      </c>
      <c r="BS74" s="3">
        <v>36891</v>
      </c>
      <c r="BT74">
        <v>43.9</v>
      </c>
      <c r="BU74">
        <v>20010102</v>
      </c>
      <c r="BV74">
        <v>43.7</v>
      </c>
      <c r="BX74" s="3">
        <v>36891</v>
      </c>
      <c r="BY74">
        <v>-7.8</v>
      </c>
      <c r="BZ74">
        <v>20001221</v>
      </c>
      <c r="CA74">
        <v>-6.1</v>
      </c>
      <c r="CC74" s="3">
        <v>36891</v>
      </c>
      <c r="CD74">
        <v>-6</v>
      </c>
      <c r="CE74" t="s">
        <v>22</v>
      </c>
      <c r="CF74" t="s">
        <v>22</v>
      </c>
      <c r="CH74" s="3">
        <v>36891</v>
      </c>
      <c r="CI74">
        <v>96.7</v>
      </c>
      <c r="CJ74" t="s">
        <v>22</v>
      </c>
      <c r="CK74" t="s">
        <v>22</v>
      </c>
      <c r="CM74" s="3">
        <v>41274</v>
      </c>
      <c r="CN74">
        <v>0.1</v>
      </c>
      <c r="CO74">
        <v>20130328</v>
      </c>
      <c r="CP74">
        <v>0.4</v>
      </c>
      <c r="CR74" s="3">
        <v>38383</v>
      </c>
      <c r="CS74">
        <v>3.05</v>
      </c>
      <c r="CT74" t="s">
        <v>22</v>
      </c>
      <c r="CU74" t="s">
        <v>22</v>
      </c>
      <c r="CW74" s="3">
        <v>36891</v>
      </c>
      <c r="CX74">
        <v>-4.4000000000000004</v>
      </c>
      <c r="CY74" t="s">
        <v>22</v>
      </c>
      <c r="CZ74" t="s">
        <v>22</v>
      </c>
      <c r="DB74" s="3">
        <v>36891</v>
      </c>
      <c r="DC74">
        <v>-1.2</v>
      </c>
      <c r="DD74" t="s">
        <v>22</v>
      </c>
      <c r="DE74" t="s">
        <v>22</v>
      </c>
      <c r="DG74" s="3">
        <v>36891</v>
      </c>
      <c r="DH74">
        <v>11.7</v>
      </c>
      <c r="DI74" t="s">
        <v>22</v>
      </c>
      <c r="DJ74" t="s">
        <v>22</v>
      </c>
      <c r="DL74" s="3">
        <v>39113</v>
      </c>
      <c r="DM74">
        <v>-4.55</v>
      </c>
      <c r="DN74">
        <v>20070306</v>
      </c>
      <c r="DO74">
        <v>-4.0999999999999996</v>
      </c>
      <c r="DQ74" s="3">
        <v>36891</v>
      </c>
      <c r="DR74">
        <v>-0.4</v>
      </c>
      <c r="DS74">
        <v>20010126</v>
      </c>
      <c r="DT74">
        <v>2.2000000000000002</v>
      </c>
      <c r="DV74" s="3">
        <v>36891</v>
      </c>
      <c r="DW74">
        <v>-0.27</v>
      </c>
      <c r="DX74">
        <v>20010117</v>
      </c>
      <c r="DY74">
        <v>-0.6</v>
      </c>
      <c r="EA74" s="3">
        <v>36891</v>
      </c>
      <c r="EB74">
        <v>0.1</v>
      </c>
      <c r="EC74">
        <v>20010202</v>
      </c>
      <c r="ED74">
        <v>1.1000000000000001</v>
      </c>
      <c r="EF74" s="3">
        <v>36891</v>
      </c>
      <c r="EG74">
        <v>0</v>
      </c>
      <c r="EH74">
        <v>20010208</v>
      </c>
      <c r="EI74">
        <v>0</v>
      </c>
    </row>
    <row r="75" spans="1:139" x14ac:dyDescent="0.25">
      <c r="A75" s="3">
        <v>39113</v>
      </c>
      <c r="B75">
        <v>166.9</v>
      </c>
      <c r="C75">
        <v>20070131</v>
      </c>
      <c r="D75">
        <v>152</v>
      </c>
      <c r="F75" s="3">
        <v>36922</v>
      </c>
      <c r="G75">
        <v>-26</v>
      </c>
      <c r="H75">
        <v>20010202</v>
      </c>
      <c r="I75">
        <v>268</v>
      </c>
      <c r="K75" s="3">
        <v>36922</v>
      </c>
      <c r="L75">
        <v>79.098200000000006</v>
      </c>
      <c r="M75">
        <v>20010216</v>
      </c>
      <c r="N75">
        <v>80.2</v>
      </c>
      <c r="P75" s="3">
        <v>36922</v>
      </c>
      <c r="Q75">
        <v>-1.1743999999999999</v>
      </c>
      <c r="R75" t="s">
        <v>22</v>
      </c>
      <c r="S75" t="s">
        <v>22</v>
      </c>
      <c r="U75" s="3">
        <v>36922</v>
      </c>
      <c r="V75">
        <v>42</v>
      </c>
      <c r="W75">
        <v>20010131</v>
      </c>
      <c r="X75">
        <v>40.200000000000003</v>
      </c>
      <c r="Z75" s="3">
        <v>36922</v>
      </c>
      <c r="AA75">
        <v>115.73</v>
      </c>
      <c r="AB75">
        <v>20010130</v>
      </c>
      <c r="AC75">
        <v>114.4</v>
      </c>
      <c r="AE75" s="3">
        <v>36922</v>
      </c>
      <c r="AF75">
        <v>94.7</v>
      </c>
      <c r="AG75">
        <v>20010202</v>
      </c>
      <c r="AH75">
        <v>94.7</v>
      </c>
      <c r="AJ75" s="3">
        <v>40359</v>
      </c>
      <c r="AK75">
        <v>-0.1</v>
      </c>
      <c r="AL75">
        <v>20100628</v>
      </c>
      <c r="AM75">
        <v>-4</v>
      </c>
      <c r="AO75" s="3">
        <v>39294</v>
      </c>
      <c r="AP75">
        <v>26.18</v>
      </c>
      <c r="AQ75">
        <v>20070716</v>
      </c>
      <c r="AR75">
        <v>26.5</v>
      </c>
      <c r="AT75" s="3">
        <v>39294</v>
      </c>
      <c r="AU75">
        <v>7</v>
      </c>
      <c r="AV75" t="s">
        <v>22</v>
      </c>
      <c r="AW75" t="s">
        <v>22</v>
      </c>
      <c r="AY75" s="3">
        <v>36922</v>
      </c>
      <c r="AZ75">
        <v>-0.6</v>
      </c>
      <c r="BA75">
        <v>20010222</v>
      </c>
      <c r="BB75">
        <v>0.8</v>
      </c>
      <c r="BD75" s="3">
        <v>41425</v>
      </c>
      <c r="BE75">
        <v>52.3</v>
      </c>
      <c r="BI75" s="3">
        <v>42308</v>
      </c>
      <c r="BJ75">
        <v>54.8</v>
      </c>
      <c r="BN75" s="3">
        <v>37833</v>
      </c>
      <c r="BO75">
        <v>57.3</v>
      </c>
      <c r="BP75" t="s">
        <v>22</v>
      </c>
      <c r="BQ75" t="s">
        <v>22</v>
      </c>
      <c r="BS75" s="3">
        <v>36922</v>
      </c>
      <c r="BT75">
        <v>42.3</v>
      </c>
      <c r="BU75">
        <v>20010201</v>
      </c>
      <c r="BV75">
        <v>41.2</v>
      </c>
      <c r="BX75" s="3">
        <v>36922</v>
      </c>
      <c r="BY75">
        <v>-36.6</v>
      </c>
      <c r="BZ75">
        <v>20010118</v>
      </c>
      <c r="CA75">
        <v>-36.799999999999997</v>
      </c>
      <c r="CC75" s="3">
        <v>36922</v>
      </c>
      <c r="CD75">
        <v>-11</v>
      </c>
      <c r="CE75" t="s">
        <v>22</v>
      </c>
      <c r="CF75" t="s">
        <v>22</v>
      </c>
      <c r="CH75" s="3">
        <v>36922</v>
      </c>
      <c r="CI75">
        <v>96.4</v>
      </c>
      <c r="CJ75" t="s">
        <v>22</v>
      </c>
      <c r="CK75" t="s">
        <v>22</v>
      </c>
      <c r="CM75" s="3">
        <v>41364</v>
      </c>
      <c r="CN75">
        <v>2.8</v>
      </c>
      <c r="CO75">
        <v>20130626</v>
      </c>
      <c r="CP75">
        <v>1.8</v>
      </c>
      <c r="CR75" s="3">
        <v>38411</v>
      </c>
      <c r="CS75">
        <v>-3.1</v>
      </c>
      <c r="CT75" t="s">
        <v>22</v>
      </c>
      <c r="CU75" t="s">
        <v>22</v>
      </c>
      <c r="CW75" s="3">
        <v>36922</v>
      </c>
      <c r="CX75">
        <v>10.1</v>
      </c>
      <c r="CY75" t="s">
        <v>22</v>
      </c>
      <c r="CZ75" t="s">
        <v>22</v>
      </c>
      <c r="DB75" s="3">
        <v>36922</v>
      </c>
      <c r="DC75">
        <v>4.4000000000000004</v>
      </c>
      <c r="DD75" t="s">
        <v>22</v>
      </c>
      <c r="DE75" t="s">
        <v>22</v>
      </c>
      <c r="DG75" s="3">
        <v>36922</v>
      </c>
      <c r="DH75">
        <v>-4.8</v>
      </c>
      <c r="DI75" t="s">
        <v>22</v>
      </c>
      <c r="DJ75" t="s">
        <v>22</v>
      </c>
      <c r="DL75" s="3">
        <v>39141</v>
      </c>
      <c r="DM75">
        <v>0.75</v>
      </c>
      <c r="DN75">
        <v>20070403</v>
      </c>
      <c r="DO75">
        <v>0.7</v>
      </c>
      <c r="DQ75" s="3">
        <v>36922</v>
      </c>
      <c r="DR75">
        <v>-6.2</v>
      </c>
      <c r="DS75">
        <v>20010227</v>
      </c>
      <c r="DT75">
        <v>-6</v>
      </c>
      <c r="DV75" s="3">
        <v>36922</v>
      </c>
      <c r="DW75">
        <v>-0.69</v>
      </c>
      <c r="DX75">
        <v>20010216</v>
      </c>
      <c r="DY75">
        <v>-0.3</v>
      </c>
      <c r="EA75" s="3">
        <v>36922</v>
      </c>
      <c r="EB75">
        <v>-3.6</v>
      </c>
      <c r="EC75">
        <v>20010306</v>
      </c>
      <c r="ED75">
        <v>-3.8</v>
      </c>
      <c r="EF75" s="3">
        <v>36922</v>
      </c>
      <c r="EG75">
        <v>-0.1</v>
      </c>
      <c r="EH75">
        <v>20010309</v>
      </c>
      <c r="EI75">
        <v>-0.3</v>
      </c>
    </row>
    <row r="76" spans="1:139" x14ac:dyDescent="0.25">
      <c r="A76" s="3">
        <v>39141</v>
      </c>
      <c r="B76">
        <v>166.1</v>
      </c>
      <c r="C76">
        <v>20070307</v>
      </c>
      <c r="D76">
        <v>57</v>
      </c>
      <c r="F76" s="3">
        <v>36950</v>
      </c>
      <c r="G76">
        <v>72</v>
      </c>
      <c r="H76">
        <v>20010309</v>
      </c>
      <c r="I76">
        <v>135</v>
      </c>
      <c r="K76" s="3">
        <v>36950</v>
      </c>
      <c r="L76">
        <v>78.373800000000003</v>
      </c>
      <c r="M76">
        <v>20010316</v>
      </c>
      <c r="N76">
        <v>79.400000000000006</v>
      </c>
      <c r="P76" s="3">
        <v>36950</v>
      </c>
      <c r="Q76">
        <v>-0.96</v>
      </c>
      <c r="R76" t="s">
        <v>22</v>
      </c>
      <c r="S76" t="s">
        <v>22</v>
      </c>
      <c r="U76" s="3">
        <v>36950</v>
      </c>
      <c r="V76">
        <v>41.4</v>
      </c>
      <c r="W76">
        <v>20010228</v>
      </c>
      <c r="X76">
        <v>43.2</v>
      </c>
      <c r="Z76" s="3">
        <v>36950</v>
      </c>
      <c r="AA76">
        <v>109.25</v>
      </c>
      <c r="AB76">
        <v>20010227</v>
      </c>
      <c r="AC76">
        <v>106.8</v>
      </c>
      <c r="AE76" s="3">
        <v>36950</v>
      </c>
      <c r="AF76">
        <v>90.6</v>
      </c>
      <c r="AG76">
        <v>20010302</v>
      </c>
      <c r="AH76">
        <v>90.6</v>
      </c>
      <c r="AJ76" s="3">
        <v>40390</v>
      </c>
      <c r="AK76">
        <v>-16.899999999999999</v>
      </c>
      <c r="AL76">
        <v>20100726</v>
      </c>
      <c r="AM76">
        <v>-21</v>
      </c>
      <c r="AO76" s="3">
        <v>39325</v>
      </c>
      <c r="AP76">
        <v>22.87</v>
      </c>
      <c r="AQ76">
        <v>20070815</v>
      </c>
      <c r="AR76">
        <v>25.1</v>
      </c>
      <c r="AT76" s="3">
        <v>39325</v>
      </c>
      <c r="AU76">
        <v>8</v>
      </c>
      <c r="AV76" t="s">
        <v>22</v>
      </c>
      <c r="AW76" t="s">
        <v>22</v>
      </c>
      <c r="AY76" s="3">
        <v>36950</v>
      </c>
      <c r="AZ76">
        <v>-1.1000000000000001</v>
      </c>
      <c r="BA76">
        <v>20010322</v>
      </c>
      <c r="BB76">
        <v>-0.2</v>
      </c>
      <c r="BD76" s="3">
        <v>41455</v>
      </c>
      <c r="BE76">
        <v>51.9</v>
      </c>
      <c r="BI76" s="3">
        <v>42338</v>
      </c>
      <c r="BJ76">
        <v>56.1</v>
      </c>
      <c r="BN76" s="3">
        <v>37864</v>
      </c>
      <c r="BO76">
        <v>59.1</v>
      </c>
      <c r="BP76" t="s">
        <v>22</v>
      </c>
      <c r="BQ76" t="s">
        <v>22</v>
      </c>
      <c r="BS76" s="3">
        <v>36950</v>
      </c>
      <c r="BT76">
        <v>42.1</v>
      </c>
      <c r="BU76">
        <v>20010301</v>
      </c>
      <c r="BV76">
        <v>41.9</v>
      </c>
      <c r="BX76" s="3">
        <v>36950</v>
      </c>
      <c r="BY76">
        <v>-29.4</v>
      </c>
      <c r="BZ76">
        <v>20010215</v>
      </c>
      <c r="CA76">
        <v>-30.5</v>
      </c>
      <c r="CC76" s="3">
        <v>36950</v>
      </c>
      <c r="CD76">
        <v>-12</v>
      </c>
      <c r="CE76" t="s">
        <v>22</v>
      </c>
      <c r="CF76" t="s">
        <v>22</v>
      </c>
      <c r="CH76" s="3">
        <v>36950</v>
      </c>
      <c r="CI76">
        <v>98.5</v>
      </c>
      <c r="CJ76" t="s">
        <v>22</v>
      </c>
      <c r="CK76" t="s">
        <v>22</v>
      </c>
      <c r="CM76" s="3">
        <v>41455</v>
      </c>
      <c r="CN76">
        <v>0.8</v>
      </c>
      <c r="CO76">
        <v>20130926</v>
      </c>
      <c r="CP76">
        <v>2.5</v>
      </c>
      <c r="CR76" s="3">
        <v>38442</v>
      </c>
      <c r="CS76">
        <v>1.1599999999999999</v>
      </c>
      <c r="CT76" t="s">
        <v>22</v>
      </c>
      <c r="CU76" t="s">
        <v>22</v>
      </c>
      <c r="CW76" s="3">
        <v>36950</v>
      </c>
      <c r="CX76">
        <v>-2.5</v>
      </c>
      <c r="CY76" t="s">
        <v>22</v>
      </c>
      <c r="CZ76" t="s">
        <v>22</v>
      </c>
      <c r="DB76" s="3">
        <v>36950</v>
      </c>
      <c r="DC76">
        <v>1.6</v>
      </c>
      <c r="DD76" t="s">
        <v>22</v>
      </c>
      <c r="DE76" t="s">
        <v>22</v>
      </c>
      <c r="DG76" s="3">
        <v>36950</v>
      </c>
      <c r="DH76">
        <v>2.9</v>
      </c>
      <c r="DI76" t="s">
        <v>22</v>
      </c>
      <c r="DJ76" t="s">
        <v>22</v>
      </c>
      <c r="DL76" s="3">
        <v>39172</v>
      </c>
      <c r="DM76">
        <v>-3.06</v>
      </c>
      <c r="DN76">
        <v>20070501</v>
      </c>
      <c r="DO76">
        <v>-4.9000000000000004</v>
      </c>
      <c r="DQ76" s="3">
        <v>36950</v>
      </c>
      <c r="DR76">
        <v>1.8</v>
      </c>
      <c r="DS76">
        <v>20010327</v>
      </c>
      <c r="DT76">
        <v>-0.2</v>
      </c>
      <c r="DV76" s="3">
        <v>36950</v>
      </c>
      <c r="DW76">
        <v>-0.61</v>
      </c>
      <c r="DX76">
        <v>20010316</v>
      </c>
      <c r="DY76">
        <v>-0.6</v>
      </c>
      <c r="EA76" s="3">
        <v>36950</v>
      </c>
      <c r="EB76">
        <v>1.1000000000000001</v>
      </c>
      <c r="EC76">
        <v>20010403</v>
      </c>
      <c r="ED76">
        <v>-0.4</v>
      </c>
      <c r="EF76" s="3">
        <v>36950</v>
      </c>
      <c r="EG76">
        <v>0.1</v>
      </c>
      <c r="EH76">
        <v>20010406</v>
      </c>
      <c r="EI76">
        <v>-0.1</v>
      </c>
    </row>
    <row r="77" spans="1:139" x14ac:dyDescent="0.25">
      <c r="A77" s="3">
        <v>39172</v>
      </c>
      <c r="B77">
        <v>88.7</v>
      </c>
      <c r="C77">
        <v>20070404</v>
      </c>
      <c r="D77">
        <v>106</v>
      </c>
      <c r="F77" s="3">
        <v>36981</v>
      </c>
      <c r="G77">
        <v>-25</v>
      </c>
      <c r="H77">
        <v>20010406</v>
      </c>
      <c r="I77">
        <v>-86</v>
      </c>
      <c r="K77" s="3">
        <v>36981</v>
      </c>
      <c r="L77">
        <v>77.949700000000007</v>
      </c>
      <c r="M77">
        <v>20010417</v>
      </c>
      <c r="N77">
        <v>79.400000000000006</v>
      </c>
      <c r="P77" s="3">
        <v>36981</v>
      </c>
      <c r="Q77">
        <v>-1.0580000000000001</v>
      </c>
      <c r="R77" t="s">
        <v>22</v>
      </c>
      <c r="S77" t="s">
        <v>22</v>
      </c>
      <c r="U77" s="3">
        <v>36981</v>
      </c>
      <c r="V77">
        <v>35.4</v>
      </c>
      <c r="W77">
        <v>20010330</v>
      </c>
      <c r="X77">
        <v>35</v>
      </c>
      <c r="Z77" s="3">
        <v>36981</v>
      </c>
      <c r="AA77">
        <v>116.87</v>
      </c>
      <c r="AB77">
        <v>20010327</v>
      </c>
      <c r="AC77">
        <v>117</v>
      </c>
      <c r="AE77" s="3">
        <v>36981</v>
      </c>
      <c r="AF77">
        <v>91.5</v>
      </c>
      <c r="AG77">
        <v>20010330</v>
      </c>
      <c r="AH77">
        <v>91.5</v>
      </c>
      <c r="AJ77" s="3">
        <v>40421</v>
      </c>
      <c r="AK77">
        <v>-8.1999999999999993</v>
      </c>
      <c r="AL77">
        <v>20100830</v>
      </c>
      <c r="AM77">
        <v>-13.5</v>
      </c>
      <c r="AO77" s="3">
        <v>39355</v>
      </c>
      <c r="AP77">
        <v>14.69</v>
      </c>
      <c r="AQ77">
        <v>20070917</v>
      </c>
      <c r="AR77">
        <v>14.7</v>
      </c>
      <c r="AT77" s="3">
        <v>39355</v>
      </c>
      <c r="AU77">
        <v>2</v>
      </c>
      <c r="AV77" t="s">
        <v>22</v>
      </c>
      <c r="AW77" t="s">
        <v>22</v>
      </c>
      <c r="AY77" s="3">
        <v>36981</v>
      </c>
      <c r="AZ77">
        <v>-1.4</v>
      </c>
      <c r="BA77">
        <v>20010418</v>
      </c>
      <c r="BB77">
        <v>-0.3</v>
      </c>
      <c r="BD77" s="3">
        <v>41486</v>
      </c>
      <c r="BE77">
        <v>53.7</v>
      </c>
      <c r="BI77" s="3">
        <v>42369</v>
      </c>
      <c r="BJ77">
        <v>54.3</v>
      </c>
      <c r="BN77" s="3">
        <v>37894</v>
      </c>
      <c r="BO77">
        <v>57.6</v>
      </c>
      <c r="BP77" t="s">
        <v>22</v>
      </c>
      <c r="BQ77" t="s">
        <v>22</v>
      </c>
      <c r="BS77" s="3">
        <v>36981</v>
      </c>
      <c r="BT77">
        <v>43.1</v>
      </c>
      <c r="BU77">
        <v>20010402</v>
      </c>
      <c r="BV77">
        <v>43.1</v>
      </c>
      <c r="BX77" s="3">
        <v>36981</v>
      </c>
      <c r="BY77">
        <v>-20.8</v>
      </c>
      <c r="BZ77">
        <v>20010315</v>
      </c>
      <c r="CA77">
        <v>-23.5</v>
      </c>
      <c r="CC77" s="3">
        <v>36981</v>
      </c>
      <c r="CD77">
        <v>-30</v>
      </c>
      <c r="CE77" t="s">
        <v>22</v>
      </c>
      <c r="CF77" t="s">
        <v>22</v>
      </c>
      <c r="CH77" s="3">
        <v>36981</v>
      </c>
      <c r="CI77">
        <v>98.4</v>
      </c>
      <c r="CJ77" t="s">
        <v>22</v>
      </c>
      <c r="CK77" t="s">
        <v>22</v>
      </c>
      <c r="CM77" s="3">
        <v>41547</v>
      </c>
      <c r="CN77">
        <v>3.1</v>
      </c>
      <c r="CO77">
        <v>20131220</v>
      </c>
      <c r="CP77">
        <v>4.0999999999999996</v>
      </c>
      <c r="CR77" s="3">
        <v>38472</v>
      </c>
      <c r="CS77">
        <v>2.2999999999999998</v>
      </c>
      <c r="CT77" t="s">
        <v>22</v>
      </c>
      <c r="CU77" t="s">
        <v>22</v>
      </c>
      <c r="CW77" s="3">
        <v>36981</v>
      </c>
      <c r="CX77">
        <v>0.2</v>
      </c>
      <c r="CY77" t="s">
        <v>22</v>
      </c>
      <c r="CZ77" t="s">
        <v>22</v>
      </c>
      <c r="DB77" s="3">
        <v>36981</v>
      </c>
      <c r="DC77">
        <v>-2.2000000000000002</v>
      </c>
      <c r="DD77" t="s">
        <v>22</v>
      </c>
      <c r="DE77" t="s">
        <v>22</v>
      </c>
      <c r="DG77" s="3">
        <v>36981</v>
      </c>
      <c r="DH77">
        <v>-2.5</v>
      </c>
      <c r="DI77" t="s">
        <v>22</v>
      </c>
      <c r="DJ77" t="s">
        <v>22</v>
      </c>
      <c r="DL77" s="3">
        <v>39202</v>
      </c>
      <c r="DM77">
        <v>-3.54</v>
      </c>
      <c r="DN77">
        <v>20070601</v>
      </c>
      <c r="DO77">
        <v>-3.2</v>
      </c>
      <c r="DQ77" s="3">
        <v>36981</v>
      </c>
      <c r="DR77">
        <v>1.1000000000000001</v>
      </c>
      <c r="DS77">
        <v>20010425</v>
      </c>
      <c r="DT77">
        <v>3</v>
      </c>
      <c r="DV77" s="3">
        <v>36981</v>
      </c>
      <c r="DW77">
        <v>-0.24</v>
      </c>
      <c r="DX77">
        <v>20010417</v>
      </c>
      <c r="DY77">
        <v>0.4</v>
      </c>
      <c r="EA77" s="3">
        <v>36981</v>
      </c>
      <c r="EB77">
        <v>-0.5</v>
      </c>
      <c r="EC77">
        <v>20010502</v>
      </c>
      <c r="ED77">
        <v>1.8</v>
      </c>
      <c r="EF77" s="3">
        <v>36981</v>
      </c>
      <c r="EG77">
        <v>0</v>
      </c>
      <c r="EH77">
        <v>20010508</v>
      </c>
      <c r="EI77">
        <v>0.1</v>
      </c>
    </row>
    <row r="78" spans="1:139" x14ac:dyDescent="0.25">
      <c r="A78" s="3">
        <v>39202</v>
      </c>
      <c r="B78">
        <v>110.9</v>
      </c>
      <c r="C78">
        <v>20070502</v>
      </c>
      <c r="D78">
        <v>64</v>
      </c>
      <c r="F78" s="3">
        <v>37011</v>
      </c>
      <c r="G78">
        <v>-281</v>
      </c>
      <c r="H78">
        <v>20010504</v>
      </c>
      <c r="I78">
        <v>-223</v>
      </c>
      <c r="K78" s="3">
        <v>37011</v>
      </c>
      <c r="L78">
        <v>77.532799999999995</v>
      </c>
      <c r="M78">
        <v>20010514</v>
      </c>
      <c r="N78">
        <v>78.5</v>
      </c>
      <c r="P78" s="3">
        <v>37011</v>
      </c>
      <c r="Q78">
        <v>-1.3982000000000001</v>
      </c>
      <c r="R78" t="s">
        <v>22</v>
      </c>
      <c r="S78" t="s">
        <v>22</v>
      </c>
      <c r="U78" s="3">
        <v>37011</v>
      </c>
      <c r="V78">
        <v>39.5</v>
      </c>
      <c r="W78">
        <v>20010430</v>
      </c>
      <c r="X78">
        <v>38.9</v>
      </c>
      <c r="Z78" s="3">
        <v>37011</v>
      </c>
      <c r="AA78">
        <v>109.86</v>
      </c>
      <c r="AB78">
        <v>20010424</v>
      </c>
      <c r="AC78">
        <v>109.2</v>
      </c>
      <c r="AE78" s="3">
        <v>37011</v>
      </c>
      <c r="AF78">
        <v>88.4</v>
      </c>
      <c r="AG78">
        <v>20010427</v>
      </c>
      <c r="AH78">
        <v>88.4</v>
      </c>
      <c r="AJ78" s="3">
        <v>40451</v>
      </c>
      <c r="AK78">
        <v>-13.6</v>
      </c>
      <c r="AL78">
        <v>20100927</v>
      </c>
      <c r="AM78">
        <v>-17.7</v>
      </c>
      <c r="AO78" s="3">
        <v>39386</v>
      </c>
      <c r="AP78">
        <v>25.82</v>
      </c>
      <c r="AQ78">
        <v>20071015</v>
      </c>
      <c r="AR78">
        <v>28.8</v>
      </c>
      <c r="AT78" s="3">
        <v>39386</v>
      </c>
      <c r="AU78">
        <v>3</v>
      </c>
      <c r="AV78" t="s">
        <v>22</v>
      </c>
      <c r="AW78" t="s">
        <v>22</v>
      </c>
      <c r="AY78" s="3">
        <v>37011</v>
      </c>
      <c r="AZ78">
        <v>-1.1000000000000001</v>
      </c>
      <c r="BA78">
        <v>20010517</v>
      </c>
      <c r="BB78">
        <v>0.1</v>
      </c>
      <c r="BD78" s="3">
        <v>41517</v>
      </c>
      <c r="BE78">
        <v>53.1</v>
      </c>
      <c r="BI78" s="3">
        <v>42400</v>
      </c>
      <c r="BJ78">
        <v>53.2</v>
      </c>
      <c r="BN78" s="3">
        <v>37925</v>
      </c>
      <c r="BO78">
        <v>58.7</v>
      </c>
      <c r="BP78" t="s">
        <v>22</v>
      </c>
      <c r="BQ78" t="s">
        <v>22</v>
      </c>
      <c r="BS78" s="3">
        <v>37011</v>
      </c>
      <c r="BT78">
        <v>42.7</v>
      </c>
      <c r="BU78">
        <v>20010501</v>
      </c>
      <c r="BV78">
        <v>43.2</v>
      </c>
      <c r="BX78" s="3">
        <v>37011</v>
      </c>
      <c r="BY78">
        <v>-10.8</v>
      </c>
      <c r="BZ78">
        <v>20010419</v>
      </c>
      <c r="CA78">
        <v>-7.2</v>
      </c>
      <c r="CC78" s="3">
        <v>37011</v>
      </c>
      <c r="CD78">
        <v>-18</v>
      </c>
      <c r="CE78" t="s">
        <v>22</v>
      </c>
      <c r="CF78" t="s">
        <v>22</v>
      </c>
      <c r="CH78" s="3">
        <v>37011</v>
      </c>
      <c r="CI78">
        <v>98.1</v>
      </c>
      <c r="CJ78" t="s">
        <v>22</v>
      </c>
      <c r="CK78" t="s">
        <v>22</v>
      </c>
      <c r="CM78" s="3">
        <v>41639</v>
      </c>
      <c r="CN78">
        <v>4</v>
      </c>
      <c r="CO78">
        <v>20140327</v>
      </c>
      <c r="CP78">
        <v>2.6</v>
      </c>
      <c r="CR78" s="3">
        <v>38503</v>
      </c>
      <c r="CS78">
        <v>-0.56000000000000005</v>
      </c>
      <c r="CT78" t="s">
        <v>22</v>
      </c>
      <c r="CU78" t="s">
        <v>22</v>
      </c>
      <c r="CW78" s="3">
        <v>37011</v>
      </c>
      <c r="CX78">
        <v>0.4</v>
      </c>
      <c r="CY78" t="s">
        <v>22</v>
      </c>
      <c r="CZ78" t="s">
        <v>22</v>
      </c>
      <c r="DB78" s="3">
        <v>37011</v>
      </c>
      <c r="DC78">
        <v>3.7</v>
      </c>
      <c r="DD78" t="s">
        <v>22</v>
      </c>
      <c r="DE78" t="s">
        <v>22</v>
      </c>
      <c r="DG78" s="3">
        <v>37011</v>
      </c>
      <c r="DH78">
        <v>-3.2</v>
      </c>
      <c r="DI78" t="s">
        <v>22</v>
      </c>
      <c r="DJ78" t="s">
        <v>22</v>
      </c>
      <c r="DL78" s="3">
        <v>39233</v>
      </c>
      <c r="DM78">
        <v>-2.08</v>
      </c>
      <c r="DN78">
        <v>20070703</v>
      </c>
      <c r="DO78">
        <v>-3.5</v>
      </c>
      <c r="DQ78" s="3">
        <v>37011</v>
      </c>
      <c r="DR78">
        <v>-5.7</v>
      </c>
      <c r="DS78">
        <v>20010525</v>
      </c>
      <c r="DT78">
        <v>-5</v>
      </c>
      <c r="DV78" s="3">
        <v>37011</v>
      </c>
      <c r="DW78">
        <v>-0.25</v>
      </c>
      <c r="DX78">
        <v>20010514</v>
      </c>
      <c r="DY78">
        <v>-0.3</v>
      </c>
      <c r="EA78" s="3">
        <v>37011</v>
      </c>
      <c r="EB78">
        <v>-3.5</v>
      </c>
      <c r="EC78">
        <v>20010605</v>
      </c>
      <c r="ED78">
        <v>-3</v>
      </c>
      <c r="EF78" s="3">
        <v>37011</v>
      </c>
      <c r="EG78">
        <v>0.5</v>
      </c>
      <c r="EH78">
        <v>20010607</v>
      </c>
      <c r="EI78">
        <v>0.3</v>
      </c>
    </row>
    <row r="79" spans="1:139" x14ac:dyDescent="0.25">
      <c r="A79" s="3">
        <v>39233</v>
      </c>
      <c r="B79">
        <v>28.1</v>
      </c>
      <c r="C79">
        <v>20070530</v>
      </c>
      <c r="D79">
        <v>97</v>
      </c>
      <c r="F79" s="3">
        <v>37042</v>
      </c>
      <c r="G79">
        <v>-38</v>
      </c>
      <c r="H79">
        <v>20010601</v>
      </c>
      <c r="I79">
        <v>-19</v>
      </c>
      <c r="K79" s="3">
        <v>37042</v>
      </c>
      <c r="L79">
        <v>76.810699999999997</v>
      </c>
      <c r="M79">
        <v>20010615</v>
      </c>
      <c r="N79">
        <v>77.400000000000006</v>
      </c>
      <c r="P79" s="3">
        <v>37042</v>
      </c>
      <c r="Q79">
        <v>-0.89500000000000002</v>
      </c>
      <c r="R79" t="s">
        <v>22</v>
      </c>
      <c r="S79" t="s">
        <v>22</v>
      </c>
      <c r="U79" s="3">
        <v>37042</v>
      </c>
      <c r="V79">
        <v>37.5</v>
      </c>
      <c r="W79">
        <v>20010531</v>
      </c>
      <c r="X79">
        <v>38.700000000000003</v>
      </c>
      <c r="Z79" s="3">
        <v>37042</v>
      </c>
      <c r="AA79">
        <v>116.1</v>
      </c>
      <c r="AB79">
        <v>20010529</v>
      </c>
      <c r="AC79">
        <v>115.5</v>
      </c>
      <c r="AE79" s="3">
        <v>37042</v>
      </c>
      <c r="AF79">
        <v>92</v>
      </c>
      <c r="AG79">
        <v>20010525</v>
      </c>
      <c r="AH79">
        <v>92</v>
      </c>
      <c r="AJ79" s="3">
        <v>40482</v>
      </c>
      <c r="AK79">
        <v>3.2</v>
      </c>
      <c r="AL79">
        <v>20101025</v>
      </c>
      <c r="AM79">
        <v>2.6</v>
      </c>
      <c r="AO79" s="3">
        <v>39416</v>
      </c>
      <c r="AP79">
        <v>25.88</v>
      </c>
      <c r="AQ79">
        <v>20071115</v>
      </c>
      <c r="AR79">
        <v>27.4</v>
      </c>
      <c r="AT79" s="3">
        <v>39416</v>
      </c>
      <c r="AU79">
        <v>4</v>
      </c>
      <c r="AV79" t="s">
        <v>22</v>
      </c>
      <c r="AW79" t="s">
        <v>22</v>
      </c>
      <c r="AY79" s="3">
        <v>37042</v>
      </c>
      <c r="AZ79">
        <v>0.3</v>
      </c>
      <c r="BA79">
        <v>20010620</v>
      </c>
      <c r="BB79">
        <v>0.5</v>
      </c>
      <c r="BD79" s="3">
        <v>41547</v>
      </c>
      <c r="BE79">
        <v>52.8</v>
      </c>
      <c r="BI79" s="3">
        <v>42429</v>
      </c>
      <c r="BJ79">
        <v>49.7</v>
      </c>
      <c r="BN79" s="3">
        <v>37955</v>
      </c>
      <c r="BO79">
        <v>57.5</v>
      </c>
      <c r="BP79" t="s">
        <v>22</v>
      </c>
      <c r="BQ79" t="s">
        <v>22</v>
      </c>
      <c r="BS79" s="3">
        <v>37042</v>
      </c>
      <c r="BT79">
        <v>41.3</v>
      </c>
      <c r="BU79">
        <v>20010601</v>
      </c>
      <c r="BV79">
        <v>42.1</v>
      </c>
      <c r="BX79" s="3">
        <v>37042</v>
      </c>
      <c r="BY79">
        <v>-11.8</v>
      </c>
      <c r="BZ79">
        <v>20010517</v>
      </c>
      <c r="CA79">
        <v>-8.8000000000000007</v>
      </c>
      <c r="CC79" s="3">
        <v>37042</v>
      </c>
      <c r="CD79">
        <v>-19</v>
      </c>
      <c r="CE79" t="s">
        <v>22</v>
      </c>
      <c r="CF79" t="s">
        <v>22</v>
      </c>
      <c r="CH79" s="3">
        <v>37042</v>
      </c>
      <c r="CI79">
        <v>99.1</v>
      </c>
      <c r="CJ79" t="s">
        <v>22</v>
      </c>
      <c r="CK79" t="s">
        <v>22</v>
      </c>
      <c r="CM79" s="3">
        <v>41729</v>
      </c>
      <c r="CN79">
        <v>-1.2</v>
      </c>
      <c r="CO79">
        <v>20140625</v>
      </c>
      <c r="CP79">
        <v>-2.9</v>
      </c>
      <c r="CR79" s="3">
        <v>38533</v>
      </c>
      <c r="CS79">
        <v>1.41</v>
      </c>
      <c r="CT79" t="s">
        <v>22</v>
      </c>
      <c r="CU79" t="s">
        <v>22</v>
      </c>
      <c r="CW79" s="3">
        <v>37042</v>
      </c>
      <c r="CX79">
        <v>-0.1</v>
      </c>
      <c r="CY79" t="s">
        <v>22</v>
      </c>
      <c r="CZ79" t="s">
        <v>22</v>
      </c>
      <c r="DB79" s="3">
        <v>37042</v>
      </c>
      <c r="DC79">
        <v>-2.7</v>
      </c>
      <c r="DD79" t="s">
        <v>22</v>
      </c>
      <c r="DE79" t="s">
        <v>22</v>
      </c>
      <c r="DG79" s="3">
        <v>37042</v>
      </c>
      <c r="DH79">
        <v>-2.6</v>
      </c>
      <c r="DI79" t="s">
        <v>22</v>
      </c>
      <c r="DJ79" t="s">
        <v>22</v>
      </c>
      <c r="DL79" s="3">
        <v>39263</v>
      </c>
      <c r="DM79">
        <v>1.32</v>
      </c>
      <c r="DN79">
        <v>20070801</v>
      </c>
      <c r="DO79">
        <v>5</v>
      </c>
      <c r="DQ79" s="3">
        <v>37042</v>
      </c>
      <c r="DR79">
        <v>3.4</v>
      </c>
      <c r="DS79">
        <v>20010626</v>
      </c>
      <c r="DT79">
        <v>2.9</v>
      </c>
      <c r="DV79" s="3">
        <v>37042</v>
      </c>
      <c r="DW79">
        <v>-0.66</v>
      </c>
      <c r="DX79">
        <v>20010615</v>
      </c>
      <c r="DY79">
        <v>-0.8</v>
      </c>
      <c r="EA79" s="3">
        <v>37042</v>
      </c>
      <c r="EB79">
        <v>2.4</v>
      </c>
      <c r="EC79">
        <v>20010703</v>
      </c>
      <c r="ED79">
        <v>2.5</v>
      </c>
      <c r="EF79" s="3">
        <v>37042</v>
      </c>
      <c r="EG79">
        <v>0.4</v>
      </c>
      <c r="EH79">
        <v>20010710</v>
      </c>
      <c r="EI79">
        <v>0.2</v>
      </c>
    </row>
    <row r="80" spans="1:139" x14ac:dyDescent="0.25">
      <c r="A80" s="3">
        <v>39263</v>
      </c>
      <c r="B80">
        <v>115.4</v>
      </c>
      <c r="C80">
        <v>20070705</v>
      </c>
      <c r="D80">
        <v>150</v>
      </c>
      <c r="F80" s="3">
        <v>37072</v>
      </c>
      <c r="G80">
        <v>-131</v>
      </c>
      <c r="H80">
        <v>20010706</v>
      </c>
      <c r="I80">
        <v>-114</v>
      </c>
      <c r="K80" s="3">
        <v>37072</v>
      </c>
      <c r="L80">
        <v>76.141499999999994</v>
      </c>
      <c r="M80">
        <v>20010717</v>
      </c>
      <c r="N80">
        <v>77</v>
      </c>
      <c r="P80" s="3">
        <v>37072</v>
      </c>
      <c r="Q80">
        <v>-1.5246</v>
      </c>
      <c r="R80" t="s">
        <v>22</v>
      </c>
      <c r="S80" t="s">
        <v>22</v>
      </c>
      <c r="U80" s="3">
        <v>37072</v>
      </c>
      <c r="V80">
        <v>41.6</v>
      </c>
      <c r="W80">
        <v>20010629</v>
      </c>
      <c r="X80">
        <v>44.4</v>
      </c>
      <c r="Z80" s="3">
        <v>37072</v>
      </c>
      <c r="AA80">
        <v>118.86</v>
      </c>
      <c r="AB80">
        <v>20010626</v>
      </c>
      <c r="AC80">
        <v>117.9</v>
      </c>
      <c r="AE80" s="3">
        <v>37072</v>
      </c>
      <c r="AF80">
        <v>92.6</v>
      </c>
      <c r="AG80">
        <v>20010629</v>
      </c>
      <c r="AH80">
        <v>92.6</v>
      </c>
      <c r="AJ80" s="3">
        <v>40512</v>
      </c>
      <c r="AK80">
        <v>18.399999999999999</v>
      </c>
      <c r="AL80">
        <v>20101129</v>
      </c>
      <c r="AM80">
        <v>16.2</v>
      </c>
      <c r="AO80" s="3">
        <v>39447</v>
      </c>
      <c r="AP80">
        <v>8.6</v>
      </c>
      <c r="AQ80">
        <v>20071217</v>
      </c>
      <c r="AR80">
        <v>10.3</v>
      </c>
      <c r="AT80" s="3">
        <v>39447</v>
      </c>
      <c r="AU80">
        <v>8</v>
      </c>
      <c r="AV80" t="s">
        <v>22</v>
      </c>
      <c r="AW80" t="s">
        <v>22</v>
      </c>
      <c r="AY80" s="3">
        <v>37072</v>
      </c>
      <c r="AZ80">
        <v>-0.5</v>
      </c>
      <c r="BA80">
        <v>20010719</v>
      </c>
      <c r="BB80">
        <v>0.3</v>
      </c>
      <c r="BD80" s="3">
        <v>41578</v>
      </c>
      <c r="BE80">
        <v>51.8</v>
      </c>
      <c r="BI80" s="3">
        <v>42460</v>
      </c>
      <c r="BJ80">
        <v>51.3</v>
      </c>
      <c r="BN80" s="3">
        <v>37986</v>
      </c>
      <c r="BO80">
        <v>56.8</v>
      </c>
      <c r="BP80" t="s">
        <v>22</v>
      </c>
      <c r="BQ80" t="s">
        <v>22</v>
      </c>
      <c r="BS80" s="3">
        <v>37072</v>
      </c>
      <c r="BT80">
        <v>43.2</v>
      </c>
      <c r="BU80">
        <v>20010702</v>
      </c>
      <c r="BV80">
        <v>44.7</v>
      </c>
      <c r="BX80" s="3">
        <v>37072</v>
      </c>
      <c r="BY80">
        <v>-7</v>
      </c>
      <c r="BZ80">
        <v>20010621</v>
      </c>
      <c r="CA80">
        <v>-3.7</v>
      </c>
      <c r="CC80" s="3">
        <v>37072</v>
      </c>
      <c r="CD80">
        <v>-23</v>
      </c>
      <c r="CE80" t="s">
        <v>22</v>
      </c>
      <c r="CF80" t="s">
        <v>22</v>
      </c>
      <c r="CH80" s="3">
        <v>37072</v>
      </c>
      <c r="CI80">
        <v>97.6</v>
      </c>
      <c r="CJ80" t="s">
        <v>22</v>
      </c>
      <c r="CK80" t="s">
        <v>22</v>
      </c>
      <c r="CM80" s="3">
        <v>41820</v>
      </c>
      <c r="CN80">
        <v>4</v>
      </c>
      <c r="CO80">
        <v>20140926</v>
      </c>
      <c r="CP80">
        <v>4.5999999999999996</v>
      </c>
      <c r="CR80" s="3">
        <v>38564</v>
      </c>
      <c r="CS80">
        <v>-0.56000000000000005</v>
      </c>
      <c r="CT80" t="s">
        <v>22</v>
      </c>
      <c r="CU80" t="s">
        <v>22</v>
      </c>
      <c r="CW80" s="3">
        <v>37072</v>
      </c>
      <c r="CX80">
        <v>-2.2999999999999998</v>
      </c>
      <c r="CY80" t="s">
        <v>22</v>
      </c>
      <c r="CZ80" t="s">
        <v>22</v>
      </c>
      <c r="DB80" s="3">
        <v>37072</v>
      </c>
      <c r="DC80">
        <v>1.9</v>
      </c>
      <c r="DD80" t="s">
        <v>22</v>
      </c>
      <c r="DE80" t="s">
        <v>22</v>
      </c>
      <c r="DG80" s="3">
        <v>37072</v>
      </c>
      <c r="DH80">
        <v>-0.3</v>
      </c>
      <c r="DI80" t="s">
        <v>22</v>
      </c>
      <c r="DJ80" t="s">
        <v>22</v>
      </c>
      <c r="DL80" s="3">
        <v>39294</v>
      </c>
      <c r="DM80">
        <v>-7.29</v>
      </c>
      <c r="DN80">
        <v>20070905</v>
      </c>
      <c r="DO80">
        <v>-12.2</v>
      </c>
      <c r="DQ80" s="3">
        <v>37072</v>
      </c>
      <c r="DR80">
        <v>-0.8</v>
      </c>
      <c r="DS80">
        <v>20010726</v>
      </c>
      <c r="DT80">
        <v>-2</v>
      </c>
      <c r="DV80" s="3">
        <v>37072</v>
      </c>
      <c r="DW80">
        <v>-0.62</v>
      </c>
      <c r="DX80">
        <v>20010717</v>
      </c>
      <c r="DY80">
        <v>-0.7</v>
      </c>
      <c r="EA80" s="3">
        <v>37072</v>
      </c>
      <c r="EB80">
        <v>-1.7</v>
      </c>
      <c r="EC80">
        <v>20010802</v>
      </c>
      <c r="ED80">
        <v>-2.4</v>
      </c>
      <c r="EF80" s="3">
        <v>37072</v>
      </c>
      <c r="EG80">
        <v>-0.8</v>
      </c>
      <c r="EH80">
        <v>20010808</v>
      </c>
      <c r="EI80">
        <v>-0.2</v>
      </c>
    </row>
    <row r="81" spans="1:139" x14ac:dyDescent="0.25">
      <c r="A81" s="3">
        <v>39294</v>
      </c>
      <c r="B81">
        <v>-5.9</v>
      </c>
      <c r="C81">
        <v>20070801</v>
      </c>
      <c r="D81">
        <v>48</v>
      </c>
      <c r="F81" s="3">
        <v>37103</v>
      </c>
      <c r="G81">
        <v>-112</v>
      </c>
      <c r="H81">
        <v>20010803</v>
      </c>
      <c r="I81">
        <v>-42</v>
      </c>
      <c r="K81" s="3">
        <v>37103</v>
      </c>
      <c r="L81">
        <v>75.525599999999997</v>
      </c>
      <c r="M81">
        <v>20010815</v>
      </c>
      <c r="N81">
        <v>77</v>
      </c>
      <c r="P81" s="3">
        <v>37103</v>
      </c>
      <c r="Q81">
        <v>-0.87350000000000005</v>
      </c>
      <c r="R81" t="s">
        <v>22</v>
      </c>
      <c r="S81" t="s">
        <v>22</v>
      </c>
      <c r="U81" s="3">
        <v>37103</v>
      </c>
      <c r="V81">
        <v>39.299999999999997</v>
      </c>
      <c r="W81">
        <v>20010731</v>
      </c>
      <c r="X81">
        <v>38</v>
      </c>
      <c r="Z81" s="3">
        <v>37103</v>
      </c>
      <c r="AA81">
        <v>116.3</v>
      </c>
      <c r="AB81">
        <v>20010731</v>
      </c>
      <c r="AC81">
        <v>116.5</v>
      </c>
      <c r="AE81" s="3">
        <v>37103</v>
      </c>
      <c r="AF81">
        <v>92.4</v>
      </c>
      <c r="AG81">
        <v>20010727</v>
      </c>
      <c r="AH81">
        <v>92.4</v>
      </c>
      <c r="AJ81" s="3">
        <v>40543</v>
      </c>
      <c r="AK81">
        <v>16.399999999999999</v>
      </c>
      <c r="AL81">
        <v>20101227</v>
      </c>
      <c r="AM81">
        <v>12.8</v>
      </c>
      <c r="AO81" s="3">
        <v>39478</v>
      </c>
      <c r="AP81">
        <v>7.1</v>
      </c>
      <c r="AQ81">
        <v>20080115</v>
      </c>
      <c r="AR81">
        <v>9</v>
      </c>
      <c r="AT81" s="3">
        <v>39478</v>
      </c>
      <c r="AU81">
        <v>9</v>
      </c>
      <c r="AV81" t="s">
        <v>22</v>
      </c>
      <c r="AW81" t="s">
        <v>22</v>
      </c>
      <c r="AY81" s="3">
        <v>37103</v>
      </c>
      <c r="AZ81">
        <v>-0.3</v>
      </c>
      <c r="BA81">
        <v>20010820</v>
      </c>
      <c r="BB81">
        <v>0.3</v>
      </c>
      <c r="BD81" s="3">
        <v>41608</v>
      </c>
      <c r="BE81">
        <v>54.7</v>
      </c>
      <c r="BI81" s="3">
        <v>42490</v>
      </c>
      <c r="BJ81">
        <v>52.8</v>
      </c>
      <c r="BN81" s="3">
        <v>38017</v>
      </c>
      <c r="BO81">
        <v>61.2</v>
      </c>
      <c r="BP81" t="s">
        <v>22</v>
      </c>
      <c r="BQ81" t="s">
        <v>22</v>
      </c>
      <c r="BS81" s="3">
        <v>37103</v>
      </c>
      <c r="BT81">
        <v>43.5</v>
      </c>
      <c r="BU81">
        <v>20010801</v>
      </c>
      <c r="BV81">
        <v>43.6</v>
      </c>
      <c r="BX81" s="3">
        <v>37103</v>
      </c>
      <c r="BY81">
        <v>-12.6</v>
      </c>
      <c r="BZ81">
        <v>20010719</v>
      </c>
      <c r="CA81">
        <v>-12.2</v>
      </c>
      <c r="CC81" s="3">
        <v>37103</v>
      </c>
      <c r="CD81">
        <v>-15</v>
      </c>
      <c r="CE81" t="s">
        <v>22</v>
      </c>
      <c r="CF81" t="s">
        <v>22</v>
      </c>
      <c r="CH81" s="3">
        <v>37103</v>
      </c>
      <c r="CI81">
        <v>98.8</v>
      </c>
      <c r="CJ81" t="s">
        <v>22</v>
      </c>
      <c r="CK81" t="s">
        <v>22</v>
      </c>
      <c r="CM81" s="3">
        <v>41912</v>
      </c>
      <c r="CN81">
        <v>5</v>
      </c>
      <c r="CO81">
        <v>20141223</v>
      </c>
      <c r="CP81">
        <v>5</v>
      </c>
      <c r="CR81" s="3">
        <v>38595</v>
      </c>
      <c r="CS81">
        <v>1.26</v>
      </c>
      <c r="CT81" t="s">
        <v>22</v>
      </c>
      <c r="CU81" t="s">
        <v>22</v>
      </c>
      <c r="CW81" s="3">
        <v>37103</v>
      </c>
      <c r="CX81">
        <v>-1.7</v>
      </c>
      <c r="CY81" t="s">
        <v>22</v>
      </c>
      <c r="CZ81" t="s">
        <v>22</v>
      </c>
      <c r="DB81" s="3">
        <v>37103</v>
      </c>
      <c r="DC81">
        <v>2.1</v>
      </c>
      <c r="DD81" t="s">
        <v>22</v>
      </c>
      <c r="DE81" t="s">
        <v>22</v>
      </c>
      <c r="DG81" s="3">
        <v>37103</v>
      </c>
      <c r="DH81">
        <v>-0.2</v>
      </c>
      <c r="DI81" t="s">
        <v>22</v>
      </c>
      <c r="DJ81" t="s">
        <v>22</v>
      </c>
      <c r="DL81" s="3">
        <v>39325</v>
      </c>
      <c r="DM81">
        <v>-8.3000000000000007</v>
      </c>
      <c r="DN81">
        <v>20071002</v>
      </c>
      <c r="DO81">
        <v>-6.5</v>
      </c>
      <c r="DQ81" s="3">
        <v>37103</v>
      </c>
      <c r="DR81">
        <v>-3.5</v>
      </c>
      <c r="DS81">
        <v>20010824</v>
      </c>
      <c r="DT81">
        <v>-0.6</v>
      </c>
      <c r="DV81" s="3">
        <v>37103</v>
      </c>
      <c r="DW81">
        <v>-0.56000000000000005</v>
      </c>
      <c r="DX81">
        <v>20010815</v>
      </c>
      <c r="DY81">
        <v>-0.1</v>
      </c>
      <c r="EA81" s="3">
        <v>37103</v>
      </c>
      <c r="EB81">
        <v>-1.7</v>
      </c>
      <c r="EC81">
        <v>20010831</v>
      </c>
      <c r="ED81">
        <v>0.1</v>
      </c>
      <c r="EF81" s="3">
        <v>37103</v>
      </c>
      <c r="EG81">
        <v>-1</v>
      </c>
      <c r="EH81">
        <v>20010907</v>
      </c>
      <c r="EI81">
        <v>-0.7</v>
      </c>
    </row>
    <row r="82" spans="1:139" x14ac:dyDescent="0.25">
      <c r="A82" s="3">
        <v>39325</v>
      </c>
      <c r="B82">
        <v>-5.9</v>
      </c>
      <c r="C82">
        <v>20070905</v>
      </c>
      <c r="D82">
        <v>38</v>
      </c>
      <c r="F82" s="3">
        <v>37134</v>
      </c>
      <c r="G82">
        <v>-157</v>
      </c>
      <c r="H82">
        <v>20010907</v>
      </c>
      <c r="I82">
        <v>-113</v>
      </c>
      <c r="K82" s="3">
        <v>37134</v>
      </c>
      <c r="L82">
        <v>75.205200000000005</v>
      </c>
      <c r="M82">
        <v>20010914</v>
      </c>
      <c r="N82">
        <v>76.2</v>
      </c>
      <c r="P82" s="3">
        <v>37134</v>
      </c>
      <c r="Q82">
        <v>-0.97009999999999996</v>
      </c>
      <c r="R82" t="s">
        <v>22</v>
      </c>
      <c r="S82" t="s">
        <v>22</v>
      </c>
      <c r="U82" s="3">
        <v>37134</v>
      </c>
      <c r="V82">
        <v>43</v>
      </c>
      <c r="W82">
        <v>20010831</v>
      </c>
      <c r="X82">
        <v>43.5</v>
      </c>
      <c r="Z82" s="3">
        <v>37134</v>
      </c>
      <c r="AA82">
        <v>114.03</v>
      </c>
      <c r="AB82">
        <v>20010828</v>
      </c>
      <c r="AC82">
        <v>114.3</v>
      </c>
      <c r="AE82" s="3">
        <v>37134</v>
      </c>
      <c r="AF82">
        <v>91.5</v>
      </c>
      <c r="AG82">
        <v>20010831</v>
      </c>
      <c r="AH82">
        <v>91.5</v>
      </c>
      <c r="AJ82" s="3">
        <v>40574</v>
      </c>
      <c r="AK82">
        <v>8.6999999999999993</v>
      </c>
      <c r="AL82">
        <v>20110131</v>
      </c>
      <c r="AM82">
        <v>10.9</v>
      </c>
      <c r="AO82" s="3">
        <v>39507</v>
      </c>
      <c r="AP82">
        <v>-7.4</v>
      </c>
      <c r="AQ82">
        <v>20080215</v>
      </c>
      <c r="AR82">
        <v>-11.7</v>
      </c>
      <c r="AT82" s="3">
        <v>39507</v>
      </c>
      <c r="AU82">
        <v>2</v>
      </c>
      <c r="AV82" t="s">
        <v>22</v>
      </c>
      <c r="AW82" t="s">
        <v>22</v>
      </c>
      <c r="AY82" s="3">
        <v>37134</v>
      </c>
      <c r="AZ82">
        <v>-0.1</v>
      </c>
      <c r="BA82">
        <v>20010924</v>
      </c>
      <c r="BB82">
        <v>-0.3</v>
      </c>
      <c r="BD82" s="3">
        <v>41639</v>
      </c>
      <c r="BE82">
        <v>55</v>
      </c>
      <c r="BI82" s="3">
        <v>42521</v>
      </c>
      <c r="BJ82">
        <v>51.3</v>
      </c>
      <c r="BN82" s="3">
        <v>38046</v>
      </c>
      <c r="BO82">
        <v>58</v>
      </c>
      <c r="BP82" t="s">
        <v>22</v>
      </c>
      <c r="BQ82" t="s">
        <v>22</v>
      </c>
      <c r="BS82" s="3">
        <v>37134</v>
      </c>
      <c r="BT82">
        <v>46.3</v>
      </c>
      <c r="BU82">
        <v>20010904</v>
      </c>
      <c r="BV82">
        <v>47.9</v>
      </c>
      <c r="BX82" s="3">
        <v>37134</v>
      </c>
      <c r="BY82">
        <v>-18.100000000000001</v>
      </c>
      <c r="BZ82">
        <v>20010816</v>
      </c>
      <c r="CA82">
        <v>-23.5</v>
      </c>
      <c r="CC82" s="3">
        <v>37134</v>
      </c>
      <c r="CD82">
        <v>-6</v>
      </c>
      <c r="CE82" t="s">
        <v>22</v>
      </c>
      <c r="CF82" t="s">
        <v>22</v>
      </c>
      <c r="CH82" s="3">
        <v>37134</v>
      </c>
      <c r="CI82">
        <v>101.3</v>
      </c>
      <c r="CJ82" t="s">
        <v>22</v>
      </c>
      <c r="CK82" t="s">
        <v>22</v>
      </c>
      <c r="CM82" s="3">
        <v>42004</v>
      </c>
      <c r="CN82">
        <v>2.2999999999999998</v>
      </c>
      <c r="CO82">
        <v>20150327</v>
      </c>
      <c r="CP82">
        <v>2.2000000000000002</v>
      </c>
      <c r="CR82" s="3">
        <v>38625</v>
      </c>
      <c r="CS82">
        <v>0.28000000000000003</v>
      </c>
      <c r="CT82" t="s">
        <v>22</v>
      </c>
      <c r="CU82" t="s">
        <v>22</v>
      </c>
      <c r="CW82" s="3">
        <v>37134</v>
      </c>
      <c r="CX82">
        <v>1.1000000000000001</v>
      </c>
      <c r="CY82" t="s">
        <v>22</v>
      </c>
      <c r="CZ82" t="s">
        <v>22</v>
      </c>
      <c r="DB82" s="3">
        <v>37134</v>
      </c>
      <c r="DC82">
        <v>-6.2</v>
      </c>
      <c r="DD82" t="s">
        <v>22</v>
      </c>
      <c r="DE82" t="s">
        <v>22</v>
      </c>
      <c r="DG82" s="3">
        <v>37134</v>
      </c>
      <c r="DH82">
        <v>-1.6</v>
      </c>
      <c r="DI82" t="s">
        <v>22</v>
      </c>
      <c r="DJ82" t="s">
        <v>22</v>
      </c>
      <c r="DL82" s="3">
        <v>39355</v>
      </c>
      <c r="DM82">
        <v>2</v>
      </c>
      <c r="DN82">
        <v>20071113</v>
      </c>
      <c r="DO82">
        <v>0.2</v>
      </c>
      <c r="DQ82" s="3">
        <v>37134</v>
      </c>
      <c r="DR82">
        <v>0.2</v>
      </c>
      <c r="DS82">
        <v>20010927</v>
      </c>
      <c r="DT82">
        <v>-0.3</v>
      </c>
      <c r="DV82" s="3">
        <v>37134</v>
      </c>
      <c r="DW82">
        <v>-0.19</v>
      </c>
      <c r="DX82">
        <v>20010914</v>
      </c>
      <c r="DY82">
        <v>-0.8</v>
      </c>
      <c r="EA82" s="3">
        <v>37134</v>
      </c>
      <c r="EB82">
        <v>1.1000000000000001</v>
      </c>
      <c r="EC82">
        <v>20011004</v>
      </c>
      <c r="ED82">
        <v>0</v>
      </c>
      <c r="EF82" s="3">
        <v>37134</v>
      </c>
      <c r="EG82">
        <v>-0.3</v>
      </c>
      <c r="EH82">
        <v>20011010</v>
      </c>
      <c r="EI82">
        <v>-0.1</v>
      </c>
    </row>
    <row r="83" spans="1:139" x14ac:dyDescent="0.25">
      <c r="A83" s="3">
        <v>39355</v>
      </c>
      <c r="B83">
        <v>-52.3</v>
      </c>
      <c r="C83">
        <v>20071003</v>
      </c>
      <c r="D83">
        <v>58</v>
      </c>
      <c r="F83" s="3">
        <v>37164</v>
      </c>
      <c r="G83">
        <v>-240</v>
      </c>
      <c r="H83">
        <v>20011005</v>
      </c>
      <c r="I83">
        <v>-199</v>
      </c>
      <c r="K83" s="3">
        <v>37164</v>
      </c>
      <c r="L83">
        <v>74.780799999999999</v>
      </c>
      <c r="M83">
        <v>20011016</v>
      </c>
      <c r="N83">
        <v>75.5</v>
      </c>
      <c r="P83" s="3">
        <v>37164</v>
      </c>
      <c r="Q83">
        <v>-1.4764999999999999</v>
      </c>
      <c r="R83" t="s">
        <v>22</v>
      </c>
      <c r="S83" t="s">
        <v>22</v>
      </c>
      <c r="U83" s="3">
        <v>37164</v>
      </c>
      <c r="V83">
        <v>47.1</v>
      </c>
      <c r="W83">
        <v>20010928</v>
      </c>
      <c r="X83">
        <v>46.6</v>
      </c>
      <c r="Z83" s="3">
        <v>37164</v>
      </c>
      <c r="AA83">
        <v>97</v>
      </c>
      <c r="AB83">
        <v>20010925</v>
      </c>
      <c r="AC83">
        <v>97.6</v>
      </c>
      <c r="AE83" s="3">
        <v>37164</v>
      </c>
      <c r="AF83">
        <v>81.8</v>
      </c>
      <c r="AG83">
        <v>20010928</v>
      </c>
      <c r="AH83">
        <v>81.8</v>
      </c>
      <c r="AJ83" s="3">
        <v>40602</v>
      </c>
      <c r="AK83">
        <v>16.5</v>
      </c>
      <c r="AL83">
        <v>20110228</v>
      </c>
      <c r="AM83">
        <v>17.5</v>
      </c>
      <c r="AO83" s="3">
        <v>39538</v>
      </c>
      <c r="AP83">
        <v>-14.56</v>
      </c>
      <c r="AQ83">
        <v>20080317</v>
      </c>
      <c r="AR83">
        <v>-22.2</v>
      </c>
      <c r="AT83" s="3">
        <v>39538</v>
      </c>
      <c r="AU83">
        <v>-2</v>
      </c>
      <c r="AV83" t="s">
        <v>22</v>
      </c>
      <c r="AW83" t="s">
        <v>22</v>
      </c>
      <c r="AY83" s="3">
        <v>37164</v>
      </c>
      <c r="AZ83">
        <v>-2</v>
      </c>
      <c r="BA83">
        <v>20011022</v>
      </c>
      <c r="BB83">
        <v>-0.5</v>
      </c>
      <c r="BD83" s="3">
        <v>41670</v>
      </c>
      <c r="BE83">
        <v>53.7</v>
      </c>
      <c r="BI83" s="3">
        <v>42551</v>
      </c>
      <c r="BJ83">
        <v>51.4</v>
      </c>
      <c r="BN83" s="3">
        <v>38077</v>
      </c>
      <c r="BO83">
        <v>58.3</v>
      </c>
      <c r="BP83" t="s">
        <v>22</v>
      </c>
      <c r="BQ83" t="s">
        <v>22</v>
      </c>
      <c r="BS83" s="3">
        <v>37164</v>
      </c>
      <c r="BT83">
        <v>46.2</v>
      </c>
      <c r="BU83">
        <v>20011001</v>
      </c>
      <c r="BV83">
        <v>47</v>
      </c>
      <c r="BX83" s="3">
        <v>37164</v>
      </c>
      <c r="BY83">
        <v>-8.1999999999999993</v>
      </c>
      <c r="BZ83">
        <v>20010920</v>
      </c>
      <c r="CA83">
        <v>-7.3</v>
      </c>
      <c r="CC83" s="3">
        <v>37164</v>
      </c>
      <c r="CD83">
        <v>-10</v>
      </c>
      <c r="CE83" t="s">
        <v>22</v>
      </c>
      <c r="CF83" t="s">
        <v>22</v>
      </c>
      <c r="CH83" s="3">
        <v>37164</v>
      </c>
      <c r="CI83">
        <v>96.2</v>
      </c>
      <c r="CJ83" t="s">
        <v>22</v>
      </c>
      <c r="CK83" t="s">
        <v>22</v>
      </c>
      <c r="CM83" s="3">
        <v>42094</v>
      </c>
      <c r="CN83">
        <v>2</v>
      </c>
      <c r="CO83">
        <v>20150624</v>
      </c>
      <c r="CP83">
        <v>-0.2</v>
      </c>
      <c r="CR83" s="3">
        <v>38656</v>
      </c>
      <c r="CS83">
        <v>-2.0699999999999998</v>
      </c>
      <c r="CT83" t="s">
        <v>22</v>
      </c>
      <c r="CU83" t="s">
        <v>22</v>
      </c>
      <c r="CW83" s="3">
        <v>37164</v>
      </c>
      <c r="CX83">
        <v>-3.1</v>
      </c>
      <c r="CY83" t="s">
        <v>22</v>
      </c>
      <c r="CZ83" t="s">
        <v>22</v>
      </c>
      <c r="DB83" s="3">
        <v>37164</v>
      </c>
      <c r="DC83">
        <v>-0.3</v>
      </c>
      <c r="DD83" t="s">
        <v>22</v>
      </c>
      <c r="DE83" t="s">
        <v>22</v>
      </c>
      <c r="DG83" s="3">
        <v>37164</v>
      </c>
      <c r="DH83">
        <v>-1.5</v>
      </c>
      <c r="DI83" t="s">
        <v>22</v>
      </c>
      <c r="DJ83" t="s">
        <v>22</v>
      </c>
      <c r="DL83" s="3">
        <v>39386</v>
      </c>
      <c r="DM83">
        <v>2.42</v>
      </c>
      <c r="DN83">
        <v>20071210</v>
      </c>
      <c r="DO83">
        <v>0.6</v>
      </c>
      <c r="DQ83" s="3">
        <v>37164</v>
      </c>
      <c r="DR83">
        <v>-3.7</v>
      </c>
      <c r="DS83">
        <v>20011025</v>
      </c>
      <c r="DT83">
        <v>-8.5</v>
      </c>
      <c r="DV83" s="3">
        <v>37164</v>
      </c>
      <c r="DW83">
        <v>-0.34</v>
      </c>
      <c r="DX83">
        <v>20011016</v>
      </c>
      <c r="DY83">
        <v>-1</v>
      </c>
      <c r="EA83" s="3">
        <v>37164</v>
      </c>
      <c r="EB83">
        <v>-3.1</v>
      </c>
      <c r="EC83">
        <v>20011102</v>
      </c>
      <c r="ED83">
        <v>-5.8</v>
      </c>
      <c r="EF83" s="3">
        <v>37164</v>
      </c>
      <c r="EG83">
        <v>-0.2</v>
      </c>
      <c r="EH83">
        <v>20011107</v>
      </c>
      <c r="EI83">
        <v>-0.1</v>
      </c>
    </row>
    <row r="84" spans="1:139" x14ac:dyDescent="0.25">
      <c r="A84" s="3">
        <v>39386</v>
      </c>
      <c r="B84">
        <v>-4.2</v>
      </c>
      <c r="C84">
        <v>20071031</v>
      </c>
      <c r="D84">
        <v>106</v>
      </c>
      <c r="F84" s="3">
        <v>37195</v>
      </c>
      <c r="G84">
        <v>-325</v>
      </c>
      <c r="H84">
        <v>20011102</v>
      </c>
      <c r="I84">
        <v>-415</v>
      </c>
      <c r="K84" s="3">
        <v>37195</v>
      </c>
      <c r="L84">
        <v>74.297700000000006</v>
      </c>
      <c r="M84">
        <v>20011116</v>
      </c>
      <c r="N84">
        <v>74.8</v>
      </c>
      <c r="P84" s="3">
        <v>37195</v>
      </c>
      <c r="Q84">
        <v>-1.0669</v>
      </c>
      <c r="R84" t="s">
        <v>22</v>
      </c>
      <c r="S84" t="s">
        <v>22</v>
      </c>
      <c r="U84" s="3">
        <v>37195</v>
      </c>
      <c r="V84">
        <v>44.8</v>
      </c>
      <c r="W84">
        <v>20011031</v>
      </c>
      <c r="X84">
        <v>46.2</v>
      </c>
      <c r="Z84" s="3">
        <v>37195</v>
      </c>
      <c r="AA84">
        <v>85.27</v>
      </c>
      <c r="AB84">
        <v>20011030</v>
      </c>
      <c r="AC84">
        <v>85.5</v>
      </c>
      <c r="AE84" s="3">
        <v>37195</v>
      </c>
      <c r="AF84">
        <v>82.7</v>
      </c>
      <c r="AG84">
        <v>20011026</v>
      </c>
      <c r="AH84">
        <v>82.7</v>
      </c>
      <c r="AJ84" s="3">
        <v>40633</v>
      </c>
      <c r="AK84">
        <v>9</v>
      </c>
      <c r="AL84">
        <v>20110328</v>
      </c>
      <c r="AM84">
        <v>11.5</v>
      </c>
      <c r="AO84" s="3">
        <v>39568</v>
      </c>
      <c r="AP84">
        <v>-3</v>
      </c>
      <c r="AQ84">
        <v>20080415</v>
      </c>
      <c r="AR84">
        <v>0.6</v>
      </c>
      <c r="AT84" s="3">
        <v>39568</v>
      </c>
      <c r="AU84">
        <v>1</v>
      </c>
      <c r="AV84" t="s">
        <v>22</v>
      </c>
      <c r="AW84" t="s">
        <v>22</v>
      </c>
      <c r="AY84" s="3">
        <v>37195</v>
      </c>
      <c r="AZ84">
        <v>-0.6</v>
      </c>
      <c r="BA84">
        <v>20011120</v>
      </c>
      <c r="BB84">
        <v>0.3</v>
      </c>
      <c r="BD84" s="3">
        <v>41698</v>
      </c>
      <c r="BE84">
        <v>57.1</v>
      </c>
      <c r="BI84" s="3">
        <v>42582</v>
      </c>
      <c r="BJ84">
        <v>51.4</v>
      </c>
      <c r="BN84" s="3">
        <v>38107</v>
      </c>
      <c r="BO84">
        <v>59.6</v>
      </c>
      <c r="BP84" t="s">
        <v>22</v>
      </c>
      <c r="BQ84" t="s">
        <v>22</v>
      </c>
      <c r="BS84" s="3">
        <v>37195</v>
      </c>
      <c r="BT84">
        <v>40.799999999999997</v>
      </c>
      <c r="BU84">
        <v>20011101</v>
      </c>
      <c r="BV84">
        <v>39.799999999999997</v>
      </c>
      <c r="BX84" s="3">
        <v>37195</v>
      </c>
      <c r="BY84">
        <v>-23.6</v>
      </c>
      <c r="BZ84">
        <v>20011018</v>
      </c>
      <c r="CA84">
        <v>-27.4</v>
      </c>
      <c r="CC84" s="3">
        <v>37195</v>
      </c>
      <c r="CD84">
        <v>-15</v>
      </c>
      <c r="CE84" t="s">
        <v>22</v>
      </c>
      <c r="CF84" t="s">
        <v>22</v>
      </c>
      <c r="CH84" s="3">
        <v>37195</v>
      </c>
      <c r="CI84">
        <v>96.2</v>
      </c>
      <c r="CJ84" t="s">
        <v>22</v>
      </c>
      <c r="CK84" t="s">
        <v>22</v>
      </c>
      <c r="CM84" s="3">
        <v>42185</v>
      </c>
      <c r="CN84">
        <v>2.6</v>
      </c>
      <c r="CO84">
        <v>20150925</v>
      </c>
      <c r="CP84">
        <v>3.9</v>
      </c>
      <c r="CR84" s="3">
        <v>38686</v>
      </c>
      <c r="CS84">
        <v>-0.99</v>
      </c>
      <c r="CT84" t="s">
        <v>22</v>
      </c>
      <c r="CU84" t="s">
        <v>22</v>
      </c>
      <c r="CW84" s="3">
        <v>37195</v>
      </c>
      <c r="CX84">
        <v>0.1</v>
      </c>
      <c r="CY84" t="s">
        <v>22</v>
      </c>
      <c r="CZ84" t="s">
        <v>22</v>
      </c>
      <c r="DB84" s="3">
        <v>37195</v>
      </c>
      <c r="DC84">
        <v>-1.4</v>
      </c>
      <c r="DD84" t="s">
        <v>22</v>
      </c>
      <c r="DE84" t="s">
        <v>22</v>
      </c>
      <c r="DG84" s="3">
        <v>37195</v>
      </c>
      <c r="DH84">
        <v>2.1</v>
      </c>
      <c r="DI84" t="s">
        <v>22</v>
      </c>
      <c r="DJ84" t="s">
        <v>22</v>
      </c>
      <c r="DL84" s="3">
        <v>39416</v>
      </c>
      <c r="DM84">
        <v>-0.79</v>
      </c>
      <c r="DN84">
        <v>20080108</v>
      </c>
      <c r="DO84">
        <v>-2.6</v>
      </c>
      <c r="DQ84" s="3">
        <v>37195</v>
      </c>
      <c r="DR84">
        <v>4.5</v>
      </c>
      <c r="DS84">
        <v>20011129</v>
      </c>
      <c r="DT84">
        <v>12.8</v>
      </c>
      <c r="DV84" s="3">
        <v>37195</v>
      </c>
      <c r="DW84">
        <v>-0.44</v>
      </c>
      <c r="DX84">
        <v>20011116</v>
      </c>
      <c r="DY84">
        <v>-1.1000000000000001</v>
      </c>
      <c r="EA84" s="3">
        <v>37195</v>
      </c>
      <c r="EB84">
        <v>2.2000000000000002</v>
      </c>
      <c r="EC84">
        <v>20011206</v>
      </c>
      <c r="ED84">
        <v>7.1</v>
      </c>
      <c r="EF84" s="3">
        <v>37195</v>
      </c>
      <c r="EG84">
        <v>-0.6</v>
      </c>
      <c r="EH84">
        <v>20011211</v>
      </c>
      <c r="EI84">
        <v>-1</v>
      </c>
    </row>
    <row r="85" spans="1:139" x14ac:dyDescent="0.25">
      <c r="A85" s="3">
        <v>39416</v>
      </c>
      <c r="B85">
        <v>103.8</v>
      </c>
      <c r="C85">
        <v>20071205</v>
      </c>
      <c r="D85">
        <v>189</v>
      </c>
      <c r="F85" s="3">
        <v>37225</v>
      </c>
      <c r="G85">
        <v>-293</v>
      </c>
      <c r="H85">
        <v>20011207</v>
      </c>
      <c r="I85">
        <v>-331</v>
      </c>
      <c r="K85" s="3">
        <v>37225</v>
      </c>
      <c r="L85">
        <v>73.776200000000003</v>
      </c>
      <c r="M85">
        <v>20011214</v>
      </c>
      <c r="N85">
        <v>74.7</v>
      </c>
      <c r="P85" s="3">
        <v>37225</v>
      </c>
      <c r="Q85">
        <v>-1.3012000000000001</v>
      </c>
      <c r="R85" t="s">
        <v>22</v>
      </c>
      <c r="S85" t="s">
        <v>22</v>
      </c>
      <c r="U85" s="3">
        <v>37225</v>
      </c>
      <c r="V85">
        <v>42.5</v>
      </c>
      <c r="W85">
        <v>20011130</v>
      </c>
      <c r="X85">
        <v>41.1</v>
      </c>
      <c r="Z85" s="3">
        <v>37225</v>
      </c>
      <c r="AA85">
        <v>84.89</v>
      </c>
      <c r="AB85">
        <v>20011127</v>
      </c>
      <c r="AC85">
        <v>82.2</v>
      </c>
      <c r="AE85" s="3">
        <v>37225</v>
      </c>
      <c r="AF85">
        <v>83.9</v>
      </c>
      <c r="AG85">
        <v>20011121</v>
      </c>
      <c r="AH85">
        <v>83.9</v>
      </c>
      <c r="AJ85" s="3">
        <v>40663</v>
      </c>
      <c r="AK85">
        <v>10.9</v>
      </c>
      <c r="AL85">
        <v>20110425</v>
      </c>
      <c r="AM85">
        <v>10.5</v>
      </c>
      <c r="AO85" s="3">
        <v>39599</v>
      </c>
      <c r="AP85">
        <v>-3.99</v>
      </c>
      <c r="AQ85">
        <v>20080515</v>
      </c>
      <c r="AR85">
        <v>-3.2</v>
      </c>
      <c r="AT85" s="3">
        <v>39599</v>
      </c>
      <c r="AU85">
        <v>0</v>
      </c>
      <c r="AV85" t="s">
        <v>22</v>
      </c>
      <c r="AW85" t="s">
        <v>22</v>
      </c>
      <c r="AY85" s="3">
        <v>37225</v>
      </c>
      <c r="AZ85">
        <v>0.6</v>
      </c>
      <c r="BA85">
        <v>20011219</v>
      </c>
      <c r="BB85">
        <v>0.5</v>
      </c>
      <c r="BD85" s="3">
        <v>41729</v>
      </c>
      <c r="BE85">
        <v>55.5</v>
      </c>
      <c r="BN85" s="3">
        <v>38138</v>
      </c>
      <c r="BO85">
        <v>58.5</v>
      </c>
      <c r="BP85" t="s">
        <v>22</v>
      </c>
      <c r="BQ85" t="s">
        <v>22</v>
      </c>
      <c r="BS85" s="3">
        <v>37225</v>
      </c>
      <c r="BT85">
        <v>44.1</v>
      </c>
      <c r="BU85">
        <v>20011203</v>
      </c>
      <c r="BV85">
        <v>44.5</v>
      </c>
      <c r="BX85" s="3">
        <v>37225</v>
      </c>
      <c r="BY85">
        <v>-17.7</v>
      </c>
      <c r="BZ85">
        <v>20011115</v>
      </c>
      <c r="CA85">
        <v>-20.2</v>
      </c>
      <c r="CC85" s="3">
        <v>37225</v>
      </c>
      <c r="CD85">
        <v>-24</v>
      </c>
      <c r="CE85" t="s">
        <v>22</v>
      </c>
      <c r="CF85" t="s">
        <v>22</v>
      </c>
      <c r="CH85" s="3">
        <v>37225</v>
      </c>
      <c r="CI85">
        <v>99.1</v>
      </c>
      <c r="CJ85" t="s">
        <v>22</v>
      </c>
      <c r="CK85" t="s">
        <v>22</v>
      </c>
      <c r="CM85" s="3">
        <v>42277</v>
      </c>
      <c r="CN85">
        <v>2</v>
      </c>
      <c r="CO85">
        <v>20151222</v>
      </c>
      <c r="CP85">
        <v>2</v>
      </c>
      <c r="CR85" s="3">
        <v>38717</v>
      </c>
      <c r="CS85">
        <v>-2.7</v>
      </c>
      <c r="CT85" t="s">
        <v>22</v>
      </c>
      <c r="CU85" t="s">
        <v>22</v>
      </c>
      <c r="CW85" s="3">
        <v>37225</v>
      </c>
      <c r="CX85">
        <v>5.4</v>
      </c>
      <c r="CY85" t="s">
        <v>22</v>
      </c>
      <c r="CZ85" t="s">
        <v>22</v>
      </c>
      <c r="DB85" s="3">
        <v>37225</v>
      </c>
      <c r="DC85">
        <v>4</v>
      </c>
      <c r="DD85" t="s">
        <v>22</v>
      </c>
      <c r="DE85" t="s">
        <v>22</v>
      </c>
      <c r="DG85" s="3">
        <v>37225</v>
      </c>
      <c r="DH85">
        <v>6.1</v>
      </c>
      <c r="DI85" t="s">
        <v>22</v>
      </c>
      <c r="DJ85" t="s">
        <v>22</v>
      </c>
      <c r="DL85" s="3">
        <v>39447</v>
      </c>
      <c r="DM85">
        <v>-2.38</v>
      </c>
      <c r="DN85">
        <v>20080207</v>
      </c>
      <c r="DO85">
        <v>-1.5</v>
      </c>
      <c r="DQ85" s="3">
        <v>37225</v>
      </c>
      <c r="DR85">
        <v>-4.5</v>
      </c>
      <c r="DS85">
        <v>20011228</v>
      </c>
      <c r="DT85">
        <v>-4.8</v>
      </c>
      <c r="DV85" s="3">
        <v>37225</v>
      </c>
      <c r="DW85">
        <v>-0.51</v>
      </c>
      <c r="DX85">
        <v>20011214</v>
      </c>
      <c r="DY85">
        <v>-0.3</v>
      </c>
      <c r="EA85" s="3">
        <v>37225</v>
      </c>
      <c r="EB85">
        <v>-2.7</v>
      </c>
      <c r="EC85">
        <v>20020108</v>
      </c>
      <c r="ED85">
        <v>-3.3</v>
      </c>
      <c r="EF85" s="3">
        <v>37225</v>
      </c>
      <c r="EG85">
        <v>-1.2</v>
      </c>
      <c r="EH85">
        <v>20020110</v>
      </c>
      <c r="EI85">
        <v>-1.1000000000000001</v>
      </c>
    </row>
    <row r="86" spans="1:139" x14ac:dyDescent="0.25">
      <c r="A86" s="3">
        <v>39447</v>
      </c>
      <c r="B86">
        <v>-6.6</v>
      </c>
      <c r="C86">
        <v>20080103</v>
      </c>
      <c r="D86">
        <v>40</v>
      </c>
      <c r="F86" s="3">
        <v>37256</v>
      </c>
      <c r="G86">
        <v>-170</v>
      </c>
      <c r="H86">
        <v>20020104</v>
      </c>
      <c r="I86">
        <v>-124</v>
      </c>
      <c r="K86" s="3">
        <v>37256</v>
      </c>
      <c r="L86">
        <v>73.688299999999998</v>
      </c>
      <c r="M86">
        <v>20020116</v>
      </c>
      <c r="N86">
        <v>74.400000000000006</v>
      </c>
      <c r="P86" s="3">
        <v>37256</v>
      </c>
      <c r="Q86">
        <v>-0.52910000000000001</v>
      </c>
      <c r="R86" t="s">
        <v>22</v>
      </c>
      <c r="S86" t="s">
        <v>22</v>
      </c>
      <c r="U86" s="3">
        <v>37256</v>
      </c>
      <c r="V86">
        <v>42.8</v>
      </c>
      <c r="W86">
        <v>20011228</v>
      </c>
      <c r="X86">
        <v>41.4</v>
      </c>
      <c r="Z86" s="3">
        <v>37256</v>
      </c>
      <c r="AA86">
        <v>94.57</v>
      </c>
      <c r="AB86">
        <v>20011228</v>
      </c>
      <c r="AC86">
        <v>93.7</v>
      </c>
      <c r="AE86" s="3">
        <v>37256</v>
      </c>
      <c r="AF86">
        <v>88.8</v>
      </c>
      <c r="AG86">
        <v>20011221</v>
      </c>
      <c r="AH86">
        <v>88.8</v>
      </c>
      <c r="AJ86" s="3">
        <v>40694</v>
      </c>
      <c r="AK86">
        <v>-3.5</v>
      </c>
      <c r="AL86">
        <v>20110531</v>
      </c>
      <c r="AM86">
        <v>-7.4</v>
      </c>
      <c r="AO86" s="3">
        <v>39629</v>
      </c>
      <c r="AP86">
        <v>-8.08</v>
      </c>
      <c r="AQ86">
        <v>20080616</v>
      </c>
      <c r="AR86">
        <v>-8.68</v>
      </c>
      <c r="AT86" s="3">
        <v>39629</v>
      </c>
      <c r="AU86">
        <v>-5</v>
      </c>
      <c r="AV86" t="s">
        <v>22</v>
      </c>
      <c r="AW86" t="s">
        <v>22</v>
      </c>
      <c r="AY86" s="3">
        <v>37256</v>
      </c>
      <c r="AZ86">
        <v>0.8</v>
      </c>
      <c r="BA86">
        <v>20020122</v>
      </c>
      <c r="BB86">
        <v>1.2</v>
      </c>
      <c r="BD86" s="3">
        <v>41759</v>
      </c>
      <c r="BE86">
        <v>55.4</v>
      </c>
      <c r="BN86" s="3">
        <v>38168</v>
      </c>
      <c r="BO86">
        <v>58.6</v>
      </c>
      <c r="BP86" t="s">
        <v>22</v>
      </c>
      <c r="BQ86" t="s">
        <v>22</v>
      </c>
      <c r="BS86" s="3">
        <v>37256</v>
      </c>
      <c r="BT86">
        <v>45.3</v>
      </c>
      <c r="BU86">
        <v>20020102</v>
      </c>
      <c r="BV86">
        <v>48.2</v>
      </c>
      <c r="BX86" s="3">
        <v>37256</v>
      </c>
      <c r="BY86">
        <v>-11</v>
      </c>
      <c r="BZ86">
        <v>20011220</v>
      </c>
      <c r="CA86">
        <v>-5.5</v>
      </c>
      <c r="CC86" s="3">
        <v>37256</v>
      </c>
      <c r="CD86">
        <v>-16</v>
      </c>
      <c r="CE86" t="s">
        <v>22</v>
      </c>
      <c r="CF86" t="s">
        <v>22</v>
      </c>
      <c r="CH86" s="3">
        <v>37256</v>
      </c>
      <c r="CI86">
        <v>100.3</v>
      </c>
      <c r="CJ86" t="s">
        <v>22</v>
      </c>
      <c r="CK86" t="s">
        <v>22</v>
      </c>
      <c r="CM86" s="3">
        <v>42369</v>
      </c>
      <c r="CN86">
        <v>0.9</v>
      </c>
      <c r="CO86">
        <v>20160325</v>
      </c>
      <c r="CP86">
        <v>1.4</v>
      </c>
      <c r="CR86" s="3">
        <v>38748</v>
      </c>
      <c r="CS86">
        <v>-1.75</v>
      </c>
      <c r="CT86" t="s">
        <v>22</v>
      </c>
      <c r="CU86" t="s">
        <v>22</v>
      </c>
      <c r="CW86" s="3">
        <v>37256</v>
      </c>
      <c r="CX86">
        <v>1.8</v>
      </c>
      <c r="CY86" t="s">
        <v>22</v>
      </c>
      <c r="CZ86" t="s">
        <v>22</v>
      </c>
      <c r="DB86" s="3">
        <v>37256</v>
      </c>
      <c r="DC86">
        <v>-2.1</v>
      </c>
      <c r="DD86" t="s">
        <v>22</v>
      </c>
      <c r="DE86" t="s">
        <v>22</v>
      </c>
      <c r="DG86" s="3">
        <v>37256</v>
      </c>
      <c r="DH86">
        <v>6</v>
      </c>
      <c r="DI86" t="s">
        <v>22</v>
      </c>
      <c r="DJ86" t="s">
        <v>22</v>
      </c>
      <c r="DL86" s="3">
        <v>39478</v>
      </c>
      <c r="DM86">
        <v>0</v>
      </c>
      <c r="DN86">
        <v>20080306</v>
      </c>
      <c r="DO86">
        <v>0</v>
      </c>
      <c r="DQ86" s="3">
        <v>37256</v>
      </c>
      <c r="DR86">
        <v>0.9</v>
      </c>
      <c r="DS86">
        <v>20020129</v>
      </c>
      <c r="DT86">
        <v>2</v>
      </c>
      <c r="DV86" s="3">
        <v>37256</v>
      </c>
      <c r="DW86">
        <v>0.05</v>
      </c>
      <c r="DX86">
        <v>20020116</v>
      </c>
      <c r="DY86">
        <v>-0.1</v>
      </c>
      <c r="EA86" s="3">
        <v>37256</v>
      </c>
      <c r="EB86">
        <v>0.6</v>
      </c>
      <c r="EC86">
        <v>20020205</v>
      </c>
      <c r="ED86">
        <v>1.2</v>
      </c>
      <c r="EF86" s="3">
        <v>37256</v>
      </c>
      <c r="EG86">
        <v>-0.6</v>
      </c>
      <c r="EH86">
        <v>20020208</v>
      </c>
      <c r="EI86">
        <v>-0.6</v>
      </c>
    </row>
    <row r="87" spans="1:139" x14ac:dyDescent="0.25">
      <c r="A87" s="3">
        <v>39478</v>
      </c>
      <c r="B87">
        <v>24.8</v>
      </c>
      <c r="C87">
        <v>20080130</v>
      </c>
      <c r="D87">
        <v>130</v>
      </c>
      <c r="F87" s="3">
        <v>37287</v>
      </c>
      <c r="G87">
        <v>-138</v>
      </c>
      <c r="H87">
        <v>20020201</v>
      </c>
      <c r="I87">
        <v>-89</v>
      </c>
      <c r="K87" s="3">
        <v>37287</v>
      </c>
      <c r="L87">
        <v>73.991600000000005</v>
      </c>
      <c r="M87">
        <v>20020215</v>
      </c>
      <c r="N87">
        <v>74.2</v>
      </c>
      <c r="P87" s="3">
        <v>37287</v>
      </c>
      <c r="Q87">
        <v>-0.31530000000000002</v>
      </c>
      <c r="R87" t="s">
        <v>22</v>
      </c>
      <c r="S87" t="s">
        <v>22</v>
      </c>
      <c r="U87" s="3">
        <v>37287</v>
      </c>
      <c r="V87">
        <v>44.9</v>
      </c>
      <c r="W87">
        <v>20020131</v>
      </c>
      <c r="X87">
        <v>45.1</v>
      </c>
      <c r="Z87" s="3">
        <v>37287</v>
      </c>
      <c r="AA87">
        <v>97.81</v>
      </c>
      <c r="AB87">
        <v>20020129</v>
      </c>
      <c r="AC87">
        <v>97.3</v>
      </c>
      <c r="AE87" s="3">
        <v>37287</v>
      </c>
      <c r="AF87">
        <v>93</v>
      </c>
      <c r="AG87">
        <v>20020201</v>
      </c>
      <c r="AH87">
        <v>93</v>
      </c>
      <c r="AJ87" s="3">
        <v>40724</v>
      </c>
      <c r="AK87">
        <v>-19.8</v>
      </c>
      <c r="AL87">
        <v>20110627</v>
      </c>
      <c r="AM87">
        <v>-17.5</v>
      </c>
      <c r="AO87" s="3">
        <v>39660</v>
      </c>
      <c r="AP87">
        <v>-5.23</v>
      </c>
      <c r="AQ87">
        <v>20080715</v>
      </c>
      <c r="AR87">
        <v>-4.9000000000000004</v>
      </c>
      <c r="AT87" s="3">
        <v>39660</v>
      </c>
      <c r="AU87">
        <v>9</v>
      </c>
      <c r="AV87" t="s">
        <v>22</v>
      </c>
      <c r="AW87" t="s">
        <v>22</v>
      </c>
      <c r="AY87" s="3">
        <v>37287</v>
      </c>
      <c r="AZ87">
        <v>0</v>
      </c>
      <c r="BA87">
        <v>20020221</v>
      </c>
      <c r="BB87">
        <v>0.6</v>
      </c>
      <c r="BD87" s="3">
        <v>41790</v>
      </c>
      <c r="BE87">
        <v>56.4</v>
      </c>
      <c r="BN87" s="3">
        <v>38199</v>
      </c>
      <c r="BO87">
        <v>58.5</v>
      </c>
      <c r="BP87" t="s">
        <v>22</v>
      </c>
      <c r="BQ87" t="s">
        <v>22</v>
      </c>
      <c r="BS87" s="3">
        <v>37287</v>
      </c>
      <c r="BT87">
        <v>47.5</v>
      </c>
      <c r="BU87">
        <v>20020201</v>
      </c>
      <c r="BV87">
        <v>49.9</v>
      </c>
      <c r="BX87" s="3">
        <v>37287</v>
      </c>
      <c r="BY87">
        <v>10.5</v>
      </c>
      <c r="BZ87">
        <v>20020117</v>
      </c>
      <c r="CA87">
        <v>14.7</v>
      </c>
      <c r="CC87" s="3">
        <v>37287</v>
      </c>
      <c r="CD87">
        <v>2</v>
      </c>
      <c r="CE87" t="s">
        <v>22</v>
      </c>
      <c r="CF87" t="s">
        <v>22</v>
      </c>
      <c r="CH87" s="3">
        <v>37287</v>
      </c>
      <c r="CI87">
        <v>100.6</v>
      </c>
      <c r="CJ87" t="s">
        <v>22</v>
      </c>
      <c r="CK87" t="s">
        <v>22</v>
      </c>
      <c r="CM87" s="3">
        <v>42460</v>
      </c>
      <c r="CN87">
        <v>0.8</v>
      </c>
      <c r="CO87">
        <v>20160628</v>
      </c>
      <c r="CP87">
        <v>1.1000000000000001</v>
      </c>
      <c r="CR87" s="3">
        <v>38776</v>
      </c>
      <c r="CS87">
        <v>1.79</v>
      </c>
      <c r="CT87" t="s">
        <v>22</v>
      </c>
      <c r="CU87" t="s">
        <v>22</v>
      </c>
      <c r="CW87" s="3">
        <v>37287</v>
      </c>
      <c r="CX87">
        <v>-0.9</v>
      </c>
      <c r="CY87" t="s">
        <v>22</v>
      </c>
      <c r="CZ87" t="s">
        <v>22</v>
      </c>
      <c r="DB87" s="3">
        <v>37287</v>
      </c>
      <c r="DC87">
        <v>8.3000000000000007</v>
      </c>
      <c r="DD87" t="s">
        <v>22</v>
      </c>
      <c r="DE87" t="s">
        <v>22</v>
      </c>
      <c r="DG87" s="3">
        <v>37287</v>
      </c>
      <c r="DH87">
        <v>-10.1</v>
      </c>
      <c r="DI87" t="s">
        <v>22</v>
      </c>
      <c r="DJ87" t="s">
        <v>22</v>
      </c>
      <c r="DL87" s="3">
        <v>39507</v>
      </c>
      <c r="DM87">
        <v>1.97</v>
      </c>
      <c r="DN87">
        <v>20080408</v>
      </c>
      <c r="DO87">
        <v>-1.9</v>
      </c>
      <c r="DQ87" s="3">
        <v>37287</v>
      </c>
      <c r="DR87">
        <v>-1.6</v>
      </c>
      <c r="DS87">
        <v>20020227</v>
      </c>
      <c r="DT87">
        <v>2</v>
      </c>
      <c r="DV87" s="3">
        <v>37287</v>
      </c>
      <c r="DW87">
        <v>0.56999999999999995</v>
      </c>
      <c r="DX87">
        <v>20020215</v>
      </c>
      <c r="DY87">
        <v>-0.1</v>
      </c>
      <c r="EA87" s="3">
        <v>37287</v>
      </c>
      <c r="EB87">
        <v>-1.2</v>
      </c>
      <c r="EC87">
        <v>20020306</v>
      </c>
      <c r="ED87">
        <v>1.6</v>
      </c>
      <c r="EF87" s="3">
        <v>37287</v>
      </c>
      <c r="EG87">
        <v>-0.3</v>
      </c>
      <c r="EH87">
        <v>20020311</v>
      </c>
      <c r="EI87">
        <v>-0.2</v>
      </c>
    </row>
    <row r="88" spans="1:139" x14ac:dyDescent="0.25">
      <c r="A88" s="3">
        <v>39507</v>
      </c>
      <c r="B88">
        <v>-32.200000000000003</v>
      </c>
      <c r="C88">
        <v>20080305</v>
      </c>
      <c r="D88">
        <v>-23</v>
      </c>
      <c r="F88" s="3">
        <v>37315</v>
      </c>
      <c r="G88">
        <v>-134</v>
      </c>
      <c r="H88">
        <v>20020308</v>
      </c>
      <c r="I88">
        <v>66</v>
      </c>
      <c r="K88" s="3">
        <v>37315</v>
      </c>
      <c r="L88">
        <v>73.906700000000001</v>
      </c>
      <c r="M88">
        <v>20020315</v>
      </c>
      <c r="N88">
        <v>74.8</v>
      </c>
      <c r="P88" s="3">
        <v>37315</v>
      </c>
      <c r="Q88">
        <v>-0.2974</v>
      </c>
      <c r="R88" t="s">
        <v>22</v>
      </c>
      <c r="S88" t="s">
        <v>22</v>
      </c>
      <c r="U88" s="3">
        <v>37315</v>
      </c>
      <c r="V88">
        <v>50.5</v>
      </c>
      <c r="W88">
        <v>20020228</v>
      </c>
      <c r="X88">
        <v>53.1</v>
      </c>
      <c r="Z88" s="3">
        <v>37315</v>
      </c>
      <c r="AA88">
        <v>94.98</v>
      </c>
      <c r="AB88">
        <v>20020226</v>
      </c>
      <c r="AC88">
        <v>94.1</v>
      </c>
      <c r="AE88" s="3">
        <v>37315</v>
      </c>
      <c r="AF88">
        <v>90.7</v>
      </c>
      <c r="AG88">
        <v>20020301</v>
      </c>
      <c r="AH88">
        <v>90.7</v>
      </c>
      <c r="AJ88" s="3">
        <v>40755</v>
      </c>
      <c r="AK88">
        <v>-3.1</v>
      </c>
      <c r="AL88">
        <v>20110725</v>
      </c>
      <c r="AM88">
        <v>-2</v>
      </c>
      <c r="AO88" s="3">
        <v>39691</v>
      </c>
      <c r="AP88">
        <v>-0.8</v>
      </c>
      <c r="AQ88">
        <v>20080815</v>
      </c>
      <c r="AR88">
        <v>2.8</v>
      </c>
      <c r="AT88" s="3">
        <v>39691</v>
      </c>
      <c r="AU88">
        <v>6</v>
      </c>
      <c r="AV88" t="s">
        <v>22</v>
      </c>
      <c r="AW88" t="s">
        <v>22</v>
      </c>
      <c r="AY88" s="3">
        <v>37315</v>
      </c>
      <c r="AZ88">
        <v>1</v>
      </c>
      <c r="BA88">
        <v>20020321</v>
      </c>
      <c r="BB88">
        <v>0</v>
      </c>
      <c r="BD88" s="3">
        <v>41820</v>
      </c>
      <c r="BE88">
        <v>57.3</v>
      </c>
      <c r="BN88" s="3">
        <v>38230</v>
      </c>
      <c r="BO88">
        <v>57.3</v>
      </c>
      <c r="BP88" t="s">
        <v>22</v>
      </c>
      <c r="BQ88" t="s">
        <v>22</v>
      </c>
      <c r="BS88" s="3">
        <v>37315</v>
      </c>
      <c r="BT88">
        <v>50.7</v>
      </c>
      <c r="BU88">
        <v>20020301</v>
      </c>
      <c r="BV88">
        <v>54.7</v>
      </c>
      <c r="BX88" s="3">
        <v>37315</v>
      </c>
      <c r="BY88">
        <v>11</v>
      </c>
      <c r="BZ88">
        <v>20020221</v>
      </c>
      <c r="CA88">
        <v>16</v>
      </c>
      <c r="CC88" s="3">
        <v>37315</v>
      </c>
      <c r="CD88">
        <v>5</v>
      </c>
      <c r="CE88" t="s">
        <v>22</v>
      </c>
      <c r="CF88" t="s">
        <v>22</v>
      </c>
      <c r="CH88" s="3">
        <v>37315</v>
      </c>
      <c r="CI88">
        <v>100.4</v>
      </c>
      <c r="CJ88" t="s">
        <v>22</v>
      </c>
      <c r="CK88" t="s">
        <v>22</v>
      </c>
      <c r="CM88" s="3">
        <v>42551</v>
      </c>
      <c r="CN88">
        <v>1.2</v>
      </c>
      <c r="CO88">
        <v>20160729</v>
      </c>
      <c r="CP88">
        <v>1.2</v>
      </c>
      <c r="CR88" s="3">
        <v>38807</v>
      </c>
      <c r="CS88">
        <v>-0.15</v>
      </c>
      <c r="CT88" t="s">
        <v>22</v>
      </c>
      <c r="CU88" t="s">
        <v>22</v>
      </c>
      <c r="CW88" s="3">
        <v>37315</v>
      </c>
      <c r="CX88">
        <v>7.3</v>
      </c>
      <c r="CY88" t="s">
        <v>22</v>
      </c>
      <c r="CZ88" t="s">
        <v>22</v>
      </c>
      <c r="DB88" s="3">
        <v>37315</v>
      </c>
      <c r="DC88">
        <v>7.7</v>
      </c>
      <c r="DD88" t="s">
        <v>22</v>
      </c>
      <c r="DE88" t="s">
        <v>22</v>
      </c>
      <c r="DG88" s="3">
        <v>37315</v>
      </c>
      <c r="DH88">
        <v>7.7</v>
      </c>
      <c r="DI88" t="s">
        <v>22</v>
      </c>
      <c r="DJ88" t="s">
        <v>22</v>
      </c>
      <c r="DL88" s="3">
        <v>39538</v>
      </c>
      <c r="DM88">
        <v>-5.6899999999999995</v>
      </c>
      <c r="DN88">
        <v>20080507</v>
      </c>
      <c r="DO88">
        <v>-1</v>
      </c>
      <c r="DQ88" s="3">
        <v>37315</v>
      </c>
      <c r="DR88">
        <v>5.3</v>
      </c>
      <c r="DS88">
        <v>20020326</v>
      </c>
      <c r="DT88">
        <v>1.8</v>
      </c>
      <c r="DV88" s="3">
        <v>37315</v>
      </c>
      <c r="DW88">
        <v>0.02</v>
      </c>
      <c r="DX88">
        <v>20020315</v>
      </c>
      <c r="DY88">
        <v>0.4</v>
      </c>
      <c r="EA88" s="3">
        <v>37315</v>
      </c>
      <c r="EB88">
        <v>2.7</v>
      </c>
      <c r="EC88">
        <v>20020402</v>
      </c>
      <c r="ED88">
        <v>-0.1</v>
      </c>
      <c r="EF88" s="3">
        <v>37315</v>
      </c>
      <c r="EG88">
        <v>-0.8</v>
      </c>
      <c r="EH88">
        <v>20020408</v>
      </c>
      <c r="EI88">
        <v>-0.7</v>
      </c>
    </row>
    <row r="89" spans="1:139" x14ac:dyDescent="0.25">
      <c r="A89" s="3">
        <v>39538</v>
      </c>
      <c r="B89">
        <v>-87</v>
      </c>
      <c r="C89">
        <v>20080402</v>
      </c>
      <c r="D89">
        <v>8</v>
      </c>
      <c r="F89" s="3">
        <v>37346</v>
      </c>
      <c r="G89">
        <v>-20</v>
      </c>
      <c r="H89">
        <v>20020405</v>
      </c>
      <c r="I89">
        <v>58</v>
      </c>
      <c r="K89" s="3">
        <v>37346</v>
      </c>
      <c r="L89">
        <v>74.406800000000004</v>
      </c>
      <c r="M89">
        <v>20020416</v>
      </c>
      <c r="N89">
        <v>75.400000000000006</v>
      </c>
      <c r="P89" s="3">
        <v>37346</v>
      </c>
      <c r="Q89">
        <v>-0.16020000000000001</v>
      </c>
      <c r="R89" t="s">
        <v>22</v>
      </c>
      <c r="S89" t="s">
        <v>22</v>
      </c>
      <c r="U89" s="3">
        <v>37346</v>
      </c>
      <c r="V89">
        <v>55.9</v>
      </c>
      <c r="W89">
        <v>20020328</v>
      </c>
      <c r="X89">
        <v>55.7</v>
      </c>
      <c r="Z89" s="3">
        <v>37346</v>
      </c>
      <c r="AA89">
        <v>110.7</v>
      </c>
      <c r="AB89">
        <v>20020326</v>
      </c>
      <c r="AC89">
        <v>110.2</v>
      </c>
      <c r="AE89" s="3">
        <v>37346</v>
      </c>
      <c r="AF89">
        <v>95.7</v>
      </c>
      <c r="AG89">
        <v>20020328</v>
      </c>
      <c r="AH89">
        <v>95.7</v>
      </c>
      <c r="AJ89" s="3">
        <v>40786</v>
      </c>
      <c r="AK89">
        <v>-11.9</v>
      </c>
      <c r="AL89">
        <v>20110829</v>
      </c>
      <c r="AM89">
        <v>-11.4</v>
      </c>
      <c r="AO89" s="3">
        <v>39721</v>
      </c>
      <c r="AP89">
        <v>-8.08</v>
      </c>
      <c r="AQ89">
        <v>20080915</v>
      </c>
      <c r="AR89">
        <v>-7.4</v>
      </c>
      <c r="AT89" s="3">
        <v>39721</v>
      </c>
      <c r="AU89">
        <v>-8</v>
      </c>
      <c r="AV89" t="s">
        <v>22</v>
      </c>
      <c r="AW89" t="s">
        <v>22</v>
      </c>
      <c r="AY89" s="3">
        <v>37346</v>
      </c>
      <c r="AZ89">
        <v>0.3</v>
      </c>
      <c r="BA89">
        <v>20020418</v>
      </c>
      <c r="BB89">
        <v>0.1</v>
      </c>
      <c r="BD89" s="3">
        <v>41851</v>
      </c>
      <c r="BE89">
        <v>55.8</v>
      </c>
      <c r="BN89" s="3">
        <v>38260</v>
      </c>
      <c r="BO89">
        <v>57.9</v>
      </c>
      <c r="BP89" t="s">
        <v>22</v>
      </c>
      <c r="BQ89" t="s">
        <v>22</v>
      </c>
      <c r="BS89" s="3">
        <v>37346</v>
      </c>
      <c r="BT89">
        <v>52.4</v>
      </c>
      <c r="BU89">
        <v>20020401</v>
      </c>
      <c r="BV89">
        <v>55.6</v>
      </c>
      <c r="BX89" s="3">
        <v>37346</v>
      </c>
      <c r="BY89">
        <v>12.3</v>
      </c>
      <c r="BZ89">
        <v>20020321</v>
      </c>
      <c r="CA89">
        <v>11.4</v>
      </c>
      <c r="CC89" s="3">
        <v>37346</v>
      </c>
      <c r="CD89">
        <v>8</v>
      </c>
      <c r="CE89" t="s">
        <v>22</v>
      </c>
      <c r="CF89" t="s">
        <v>22</v>
      </c>
      <c r="CH89" s="3">
        <v>37346</v>
      </c>
      <c r="CI89">
        <v>104.2</v>
      </c>
      <c r="CJ89" t="s">
        <v>22</v>
      </c>
      <c r="CK89" t="s">
        <v>22</v>
      </c>
      <c r="CR89" s="3">
        <v>38837</v>
      </c>
      <c r="CS89">
        <v>-1.9</v>
      </c>
      <c r="CT89" t="s">
        <v>22</v>
      </c>
      <c r="CU89" t="s">
        <v>22</v>
      </c>
      <c r="CW89" s="3">
        <v>37346</v>
      </c>
      <c r="CX89">
        <v>-5.4</v>
      </c>
      <c r="CY89" t="s">
        <v>22</v>
      </c>
      <c r="CZ89" t="s">
        <v>22</v>
      </c>
      <c r="DB89" s="3">
        <v>37346</v>
      </c>
      <c r="DC89">
        <v>-10.199999999999999</v>
      </c>
      <c r="DD89" t="s">
        <v>22</v>
      </c>
      <c r="DE89" t="s">
        <v>22</v>
      </c>
      <c r="DG89" s="3">
        <v>37346</v>
      </c>
      <c r="DH89">
        <v>-2.6</v>
      </c>
      <c r="DI89" t="s">
        <v>22</v>
      </c>
      <c r="DJ89" t="s">
        <v>22</v>
      </c>
      <c r="DL89" s="3">
        <v>39568</v>
      </c>
      <c r="DM89">
        <v>6.76</v>
      </c>
      <c r="DN89">
        <v>20080609</v>
      </c>
      <c r="DO89">
        <v>6.3</v>
      </c>
      <c r="DQ89" s="3">
        <v>37346</v>
      </c>
      <c r="DR89">
        <v>-1.5</v>
      </c>
      <c r="DS89">
        <v>20020424</v>
      </c>
      <c r="DT89">
        <v>-0.5</v>
      </c>
      <c r="DV89" s="3">
        <v>37346</v>
      </c>
      <c r="DW89">
        <v>0.79</v>
      </c>
      <c r="DX89">
        <v>20020416</v>
      </c>
      <c r="DY89">
        <v>0.7</v>
      </c>
      <c r="EA89" s="3">
        <v>37346</v>
      </c>
      <c r="EB89">
        <v>-0.2</v>
      </c>
      <c r="EC89">
        <v>20020502</v>
      </c>
      <c r="ED89">
        <v>0.4</v>
      </c>
      <c r="EF89" s="3">
        <v>37346</v>
      </c>
      <c r="EG89">
        <v>0</v>
      </c>
      <c r="EH89">
        <v>20020507</v>
      </c>
      <c r="EI89">
        <v>0</v>
      </c>
    </row>
    <row r="90" spans="1:139" x14ac:dyDescent="0.25">
      <c r="A90" s="3">
        <v>39568</v>
      </c>
      <c r="B90">
        <v>-200.4</v>
      </c>
      <c r="C90">
        <v>20080430</v>
      </c>
      <c r="D90">
        <v>10</v>
      </c>
      <c r="F90" s="3">
        <v>37376</v>
      </c>
      <c r="G90">
        <v>-79</v>
      </c>
      <c r="H90">
        <v>20020503</v>
      </c>
      <c r="I90">
        <v>43</v>
      </c>
      <c r="K90" s="3">
        <v>37376</v>
      </c>
      <c r="L90">
        <v>74.653199999999998</v>
      </c>
      <c r="M90">
        <v>20020515</v>
      </c>
      <c r="N90">
        <v>75.5</v>
      </c>
      <c r="P90" s="3">
        <v>37376</v>
      </c>
      <c r="Q90">
        <v>-6.8999999999999999E-3</v>
      </c>
      <c r="R90" t="s">
        <v>22</v>
      </c>
      <c r="S90" t="s">
        <v>22</v>
      </c>
      <c r="U90" s="3">
        <v>37376</v>
      </c>
      <c r="V90">
        <v>55.2</v>
      </c>
      <c r="W90">
        <v>20020430</v>
      </c>
      <c r="X90">
        <v>54.7</v>
      </c>
      <c r="Z90" s="3">
        <v>37376</v>
      </c>
      <c r="AA90">
        <v>108.5</v>
      </c>
      <c r="AB90">
        <v>20020430</v>
      </c>
      <c r="AC90">
        <v>108.8</v>
      </c>
      <c r="AE90" s="3">
        <v>37376</v>
      </c>
      <c r="AF90">
        <v>93</v>
      </c>
      <c r="AG90">
        <v>20020426</v>
      </c>
      <c r="AH90">
        <v>93</v>
      </c>
      <c r="AJ90" s="3">
        <v>40816</v>
      </c>
      <c r="AK90">
        <v>-15.8</v>
      </c>
      <c r="AL90">
        <v>20110926</v>
      </c>
      <c r="AM90">
        <v>-14.4</v>
      </c>
      <c r="AO90" s="3">
        <v>39752</v>
      </c>
      <c r="AP90">
        <v>-25.85</v>
      </c>
      <c r="AQ90">
        <v>20081015</v>
      </c>
      <c r="AR90">
        <v>-24.6</v>
      </c>
      <c r="AT90" s="3">
        <v>39752</v>
      </c>
      <c r="AU90">
        <v>-12</v>
      </c>
      <c r="AV90" t="s">
        <v>22</v>
      </c>
      <c r="AW90" t="s">
        <v>22</v>
      </c>
      <c r="AY90" s="3">
        <v>37376</v>
      </c>
      <c r="AZ90">
        <v>0.8</v>
      </c>
      <c r="BA90">
        <v>20020520</v>
      </c>
      <c r="BB90">
        <v>-0.4</v>
      </c>
      <c r="BD90" s="3">
        <v>41882</v>
      </c>
      <c r="BE90">
        <v>57.9</v>
      </c>
      <c r="BN90" s="3">
        <v>38291</v>
      </c>
      <c r="BO90">
        <v>58.8</v>
      </c>
      <c r="BP90" t="s">
        <v>22</v>
      </c>
      <c r="BQ90" t="s">
        <v>22</v>
      </c>
      <c r="BS90" s="3">
        <v>37376</v>
      </c>
      <c r="BT90">
        <v>52.4</v>
      </c>
      <c r="BU90">
        <v>20020501</v>
      </c>
      <c r="BV90">
        <v>53.9</v>
      </c>
      <c r="BX90" s="3">
        <v>37376</v>
      </c>
      <c r="BY90">
        <v>12.6</v>
      </c>
      <c r="BZ90">
        <v>20020418</v>
      </c>
      <c r="CA90">
        <v>12.3</v>
      </c>
      <c r="CC90" s="3">
        <v>37376</v>
      </c>
      <c r="CD90">
        <v>12</v>
      </c>
      <c r="CE90" t="s">
        <v>22</v>
      </c>
      <c r="CF90" t="s">
        <v>22</v>
      </c>
      <c r="CH90" s="3">
        <v>37376</v>
      </c>
      <c r="CI90">
        <v>101.8</v>
      </c>
      <c r="CJ90" t="s">
        <v>22</v>
      </c>
      <c r="CK90" t="s">
        <v>22</v>
      </c>
      <c r="CR90" s="3">
        <v>38868</v>
      </c>
      <c r="CS90">
        <v>-1.79</v>
      </c>
      <c r="CT90">
        <v>20060627</v>
      </c>
      <c r="CU90">
        <v>-1.2</v>
      </c>
      <c r="CW90" s="3">
        <v>37376</v>
      </c>
      <c r="CX90">
        <v>-1.3</v>
      </c>
      <c r="CY90" t="s">
        <v>22</v>
      </c>
      <c r="CZ90" t="s">
        <v>22</v>
      </c>
      <c r="DB90" s="3">
        <v>37376</v>
      </c>
      <c r="DC90">
        <v>-3</v>
      </c>
      <c r="DD90" t="s">
        <v>22</v>
      </c>
      <c r="DE90" t="s">
        <v>22</v>
      </c>
      <c r="DG90" s="3">
        <v>37376</v>
      </c>
      <c r="DH90">
        <v>1.4</v>
      </c>
      <c r="DI90" t="s">
        <v>22</v>
      </c>
      <c r="DJ90" t="s">
        <v>22</v>
      </c>
      <c r="DL90" s="3">
        <v>39599</v>
      </c>
      <c r="DM90">
        <v>-3.73</v>
      </c>
      <c r="DN90">
        <v>20080708</v>
      </c>
      <c r="DO90">
        <v>-4.7</v>
      </c>
      <c r="DQ90" s="3">
        <v>37376</v>
      </c>
      <c r="DR90">
        <v>1.5</v>
      </c>
      <c r="DS90">
        <v>20020523</v>
      </c>
      <c r="DT90">
        <v>1.1000000000000001</v>
      </c>
      <c r="DV90" s="3">
        <v>37376</v>
      </c>
      <c r="DW90">
        <v>0.42</v>
      </c>
      <c r="DX90">
        <v>20020515</v>
      </c>
      <c r="DY90">
        <v>0.4</v>
      </c>
      <c r="EA90" s="3">
        <v>37376</v>
      </c>
      <c r="EB90">
        <v>0.8</v>
      </c>
      <c r="EC90">
        <v>20020531</v>
      </c>
      <c r="ED90">
        <v>1.2</v>
      </c>
      <c r="EF90" s="3">
        <v>37376</v>
      </c>
      <c r="EG90">
        <v>-0.4</v>
      </c>
      <c r="EH90">
        <v>20020607</v>
      </c>
      <c r="EI90">
        <v>-0.7</v>
      </c>
    </row>
    <row r="91" spans="1:139" x14ac:dyDescent="0.25">
      <c r="A91" s="3">
        <v>39599</v>
      </c>
      <c r="B91">
        <v>-207.1</v>
      </c>
      <c r="C91">
        <v>20080604</v>
      </c>
      <c r="D91">
        <v>40</v>
      </c>
      <c r="F91" s="3">
        <v>37407</v>
      </c>
      <c r="G91">
        <v>-7</v>
      </c>
      <c r="H91">
        <v>20020607</v>
      </c>
      <c r="I91">
        <v>41</v>
      </c>
      <c r="K91" s="3">
        <v>37407</v>
      </c>
      <c r="L91">
        <v>74.9054</v>
      </c>
      <c r="M91">
        <v>20020614</v>
      </c>
      <c r="N91">
        <v>75.5</v>
      </c>
      <c r="P91" s="3">
        <v>37407</v>
      </c>
      <c r="Q91">
        <v>2.5999999999999999E-2</v>
      </c>
      <c r="R91" t="s">
        <v>22</v>
      </c>
      <c r="S91" t="s">
        <v>22</v>
      </c>
      <c r="U91" s="3">
        <v>37407</v>
      </c>
      <c r="V91">
        <v>57.6</v>
      </c>
      <c r="W91">
        <v>20020531</v>
      </c>
      <c r="X91">
        <v>60.8</v>
      </c>
      <c r="Z91" s="3">
        <v>37407</v>
      </c>
      <c r="AA91">
        <v>110.29</v>
      </c>
      <c r="AB91">
        <v>20020528</v>
      </c>
      <c r="AC91">
        <v>109.8</v>
      </c>
      <c r="AE91" s="3">
        <v>37407</v>
      </c>
      <c r="AF91">
        <v>96.9</v>
      </c>
      <c r="AG91">
        <v>20020531</v>
      </c>
      <c r="AH91">
        <v>96.9</v>
      </c>
      <c r="AJ91" s="3">
        <v>40847</v>
      </c>
      <c r="AK91">
        <v>1.4</v>
      </c>
      <c r="AL91">
        <v>20111031</v>
      </c>
      <c r="AM91">
        <v>2.2999999999999998</v>
      </c>
      <c r="AO91" s="3">
        <v>39782</v>
      </c>
      <c r="AP91">
        <v>-22.65</v>
      </c>
      <c r="AQ91">
        <v>20081117</v>
      </c>
      <c r="AR91">
        <v>-25.43</v>
      </c>
      <c r="AT91" s="3">
        <v>39782</v>
      </c>
      <c r="AU91">
        <v>-23</v>
      </c>
      <c r="AV91" t="s">
        <v>22</v>
      </c>
      <c r="AW91" t="s">
        <v>22</v>
      </c>
      <c r="AY91" s="3">
        <v>37407</v>
      </c>
      <c r="AZ91">
        <v>1</v>
      </c>
      <c r="BA91">
        <v>20020620</v>
      </c>
      <c r="BB91">
        <v>0.4</v>
      </c>
      <c r="BD91" s="3">
        <v>41912</v>
      </c>
      <c r="BE91">
        <v>57.5</v>
      </c>
      <c r="BN91" s="3">
        <v>38321</v>
      </c>
      <c r="BO91">
        <v>58.4</v>
      </c>
      <c r="BP91" t="s">
        <v>22</v>
      </c>
      <c r="BQ91" t="s">
        <v>22</v>
      </c>
      <c r="BS91" s="3">
        <v>37407</v>
      </c>
      <c r="BT91">
        <v>53.1</v>
      </c>
      <c r="BU91">
        <v>20020603</v>
      </c>
      <c r="BV91">
        <v>55.7</v>
      </c>
      <c r="BX91" s="3">
        <v>37407</v>
      </c>
      <c r="BY91">
        <v>10.1</v>
      </c>
      <c r="BZ91">
        <v>20020516</v>
      </c>
      <c r="CA91">
        <v>9.1</v>
      </c>
      <c r="CC91" s="3">
        <v>37407</v>
      </c>
      <c r="CD91">
        <v>4</v>
      </c>
      <c r="CE91" t="s">
        <v>22</v>
      </c>
      <c r="CF91" t="s">
        <v>22</v>
      </c>
      <c r="CH91" s="3">
        <v>37407</v>
      </c>
      <c r="CI91">
        <v>101.9</v>
      </c>
      <c r="CJ91" t="s">
        <v>22</v>
      </c>
      <c r="CK91" t="s">
        <v>22</v>
      </c>
      <c r="CR91" s="3">
        <v>38898</v>
      </c>
      <c r="CS91">
        <v>-1.52</v>
      </c>
      <c r="CT91">
        <v>20060725</v>
      </c>
      <c r="CU91">
        <v>-1.3</v>
      </c>
      <c r="CW91" s="3">
        <v>37407</v>
      </c>
      <c r="CX91">
        <v>2.8</v>
      </c>
      <c r="CY91" t="s">
        <v>22</v>
      </c>
      <c r="CZ91" t="s">
        <v>22</v>
      </c>
      <c r="DB91" s="3">
        <v>37407</v>
      </c>
      <c r="DC91">
        <v>10.8</v>
      </c>
      <c r="DD91" t="s">
        <v>22</v>
      </c>
      <c r="DE91" t="s">
        <v>22</v>
      </c>
      <c r="DG91" s="3">
        <v>37407</v>
      </c>
      <c r="DH91">
        <v>4.5</v>
      </c>
      <c r="DI91" t="s">
        <v>22</v>
      </c>
      <c r="DJ91" t="s">
        <v>22</v>
      </c>
      <c r="DL91" s="3">
        <v>39629</v>
      </c>
      <c r="DM91">
        <v>4.1100000000000003</v>
      </c>
      <c r="DN91">
        <v>20080807</v>
      </c>
      <c r="DO91">
        <v>5.3</v>
      </c>
      <c r="DQ91" s="3">
        <v>37407</v>
      </c>
      <c r="DR91">
        <v>0.9</v>
      </c>
      <c r="DS91">
        <v>20020626</v>
      </c>
      <c r="DT91">
        <v>0.6</v>
      </c>
      <c r="DV91" s="3">
        <v>37407</v>
      </c>
      <c r="DW91">
        <v>0.41</v>
      </c>
      <c r="DX91">
        <v>20020614</v>
      </c>
      <c r="DY91">
        <v>0.2</v>
      </c>
      <c r="EA91" s="3">
        <v>37407</v>
      </c>
      <c r="EB91">
        <v>1.1000000000000001</v>
      </c>
      <c r="EC91">
        <v>20020703</v>
      </c>
      <c r="ED91">
        <v>0.7</v>
      </c>
      <c r="EF91" s="3">
        <v>37407</v>
      </c>
      <c r="EG91">
        <v>0.1</v>
      </c>
      <c r="EH91">
        <v>20020710</v>
      </c>
      <c r="EI91">
        <v>0.1</v>
      </c>
    </row>
    <row r="92" spans="1:139" x14ac:dyDescent="0.25">
      <c r="A92" s="3">
        <v>39629</v>
      </c>
      <c r="B92">
        <v>-268.10000000000002</v>
      </c>
      <c r="C92">
        <v>20080702</v>
      </c>
      <c r="D92">
        <v>-79</v>
      </c>
      <c r="F92" s="3">
        <v>37437</v>
      </c>
      <c r="G92">
        <v>57</v>
      </c>
      <c r="H92">
        <v>20020705</v>
      </c>
      <c r="I92">
        <v>36</v>
      </c>
      <c r="K92" s="3">
        <v>37437</v>
      </c>
      <c r="L92">
        <v>75.581999999999994</v>
      </c>
      <c r="M92">
        <v>20020716</v>
      </c>
      <c r="N92">
        <v>76.099999999999994</v>
      </c>
      <c r="P92" s="3">
        <v>37437</v>
      </c>
      <c r="Q92">
        <v>0.38900000000000001</v>
      </c>
      <c r="R92" t="s">
        <v>22</v>
      </c>
      <c r="S92" t="s">
        <v>22</v>
      </c>
      <c r="U92" s="3">
        <v>37437</v>
      </c>
      <c r="V92">
        <v>57</v>
      </c>
      <c r="W92">
        <v>20020628</v>
      </c>
      <c r="X92">
        <v>58.2</v>
      </c>
      <c r="Z92" s="3">
        <v>37437</v>
      </c>
      <c r="AA92">
        <v>106.27</v>
      </c>
      <c r="AB92">
        <v>20020625</v>
      </c>
      <c r="AC92">
        <v>106.4</v>
      </c>
      <c r="AE92" s="3">
        <v>37437</v>
      </c>
      <c r="AF92">
        <v>92.4</v>
      </c>
      <c r="AG92">
        <v>20020628</v>
      </c>
      <c r="AH92">
        <v>92.4</v>
      </c>
      <c r="AJ92" s="3">
        <v>40877</v>
      </c>
      <c r="AK92">
        <v>2.8</v>
      </c>
      <c r="AL92">
        <v>20111128</v>
      </c>
      <c r="AM92">
        <v>3.2</v>
      </c>
      <c r="AO92" s="3">
        <v>39813</v>
      </c>
      <c r="AP92">
        <v>-25.41</v>
      </c>
      <c r="AQ92">
        <v>20081215</v>
      </c>
      <c r="AR92">
        <v>-25.76</v>
      </c>
      <c r="AT92" s="3">
        <v>39813</v>
      </c>
      <c r="AU92">
        <v>-19</v>
      </c>
      <c r="AV92" t="s">
        <v>22</v>
      </c>
      <c r="AW92" t="s">
        <v>22</v>
      </c>
      <c r="AY92" s="3">
        <v>37437</v>
      </c>
      <c r="AZ92">
        <v>0.2</v>
      </c>
      <c r="BA92">
        <v>20020718</v>
      </c>
      <c r="BB92">
        <v>0</v>
      </c>
      <c r="BD92" s="3">
        <v>41943</v>
      </c>
      <c r="BE92">
        <v>55.9</v>
      </c>
      <c r="BN92" s="3">
        <v>38352</v>
      </c>
      <c r="BO92">
        <v>59.6</v>
      </c>
      <c r="BP92" t="s">
        <v>22</v>
      </c>
      <c r="BQ92" t="s">
        <v>22</v>
      </c>
      <c r="BS92" s="3">
        <v>37437</v>
      </c>
      <c r="BT92">
        <v>53.6</v>
      </c>
      <c r="BU92">
        <v>20020701</v>
      </c>
      <c r="BV92">
        <v>56.2</v>
      </c>
      <c r="BX92" s="3">
        <v>37437</v>
      </c>
      <c r="BY92">
        <v>20.399999999999999</v>
      </c>
      <c r="BZ92">
        <v>20020620</v>
      </c>
      <c r="CA92">
        <v>22.2</v>
      </c>
      <c r="CC92" s="3">
        <v>37437</v>
      </c>
      <c r="CD92">
        <v>1</v>
      </c>
      <c r="CE92" t="s">
        <v>22</v>
      </c>
      <c r="CF92" t="s">
        <v>22</v>
      </c>
      <c r="CH92" s="3">
        <v>37437</v>
      </c>
      <c r="CI92">
        <v>102.6</v>
      </c>
      <c r="CJ92" t="s">
        <v>22</v>
      </c>
      <c r="CK92" t="s">
        <v>22</v>
      </c>
      <c r="CR92" s="3">
        <v>38929</v>
      </c>
      <c r="CS92">
        <v>-2.4699999999999998</v>
      </c>
      <c r="CT92">
        <v>20060823</v>
      </c>
      <c r="CU92">
        <v>-4.0999999999999996</v>
      </c>
      <c r="CW92" s="3">
        <v>37437</v>
      </c>
      <c r="CX92">
        <v>2.4</v>
      </c>
      <c r="CY92" t="s">
        <v>22</v>
      </c>
      <c r="CZ92" t="s">
        <v>22</v>
      </c>
      <c r="DB92" s="3">
        <v>37437</v>
      </c>
      <c r="DC92">
        <v>-2.7</v>
      </c>
      <c r="DD92" t="s">
        <v>22</v>
      </c>
      <c r="DE92" t="s">
        <v>22</v>
      </c>
      <c r="DG92" s="3">
        <v>37437</v>
      </c>
      <c r="DH92">
        <v>-2.1</v>
      </c>
      <c r="DI92" t="s">
        <v>22</v>
      </c>
      <c r="DJ92" t="s">
        <v>22</v>
      </c>
      <c r="DL92" s="3">
        <v>39660</v>
      </c>
      <c r="DM92">
        <v>-1.35</v>
      </c>
      <c r="DN92">
        <v>20080909</v>
      </c>
      <c r="DO92">
        <v>-3.2</v>
      </c>
      <c r="DQ92" s="3">
        <v>37437</v>
      </c>
      <c r="DR92">
        <v>-4</v>
      </c>
      <c r="DS92">
        <v>20020725</v>
      </c>
      <c r="DT92">
        <v>-3.8</v>
      </c>
      <c r="DV92" s="3">
        <v>37437</v>
      </c>
      <c r="DW92">
        <v>0.95</v>
      </c>
      <c r="DX92">
        <v>20020716</v>
      </c>
      <c r="DY92">
        <v>0.8</v>
      </c>
      <c r="EA92" s="3">
        <v>37437</v>
      </c>
      <c r="EB92">
        <v>-1.9</v>
      </c>
      <c r="EC92">
        <v>20020802</v>
      </c>
      <c r="ED92">
        <v>-2.4</v>
      </c>
      <c r="EF92" s="3">
        <v>37437</v>
      </c>
      <c r="EG92">
        <v>0.3</v>
      </c>
      <c r="EH92">
        <v>20020807</v>
      </c>
      <c r="EI92">
        <v>0.3</v>
      </c>
    </row>
    <row r="93" spans="1:139" x14ac:dyDescent="0.25">
      <c r="A93" s="3">
        <v>39660</v>
      </c>
      <c r="B93">
        <v>-296.7</v>
      </c>
      <c r="C93">
        <v>20080730</v>
      </c>
      <c r="D93">
        <v>9</v>
      </c>
      <c r="F93" s="3">
        <v>37468</v>
      </c>
      <c r="G93">
        <v>-85</v>
      </c>
      <c r="H93">
        <v>20020802</v>
      </c>
      <c r="I93">
        <v>6</v>
      </c>
      <c r="K93" s="3">
        <v>37468</v>
      </c>
      <c r="L93">
        <v>75.378699999999995</v>
      </c>
      <c r="M93">
        <v>20020815</v>
      </c>
      <c r="N93">
        <v>76.2</v>
      </c>
      <c r="P93" s="3">
        <v>37468</v>
      </c>
      <c r="Q93">
        <v>-0.58709999999999996</v>
      </c>
      <c r="R93" t="s">
        <v>22</v>
      </c>
      <c r="S93" t="s">
        <v>22</v>
      </c>
      <c r="U93" s="3">
        <v>37468</v>
      </c>
      <c r="V93">
        <v>53</v>
      </c>
      <c r="W93">
        <v>20020731</v>
      </c>
      <c r="X93">
        <v>51.5</v>
      </c>
      <c r="Z93" s="3">
        <v>37468</v>
      </c>
      <c r="AA93">
        <v>97.42</v>
      </c>
      <c r="AB93">
        <v>20020730</v>
      </c>
      <c r="AC93">
        <v>97.1</v>
      </c>
      <c r="AE93" s="3">
        <v>37468</v>
      </c>
      <c r="AF93">
        <v>88.1</v>
      </c>
      <c r="AG93">
        <v>20020726</v>
      </c>
      <c r="AH93">
        <v>88.1</v>
      </c>
      <c r="AJ93" s="3">
        <v>40908</v>
      </c>
      <c r="AK93">
        <v>-1.2</v>
      </c>
      <c r="AL93">
        <v>20111227</v>
      </c>
      <c r="AM93">
        <v>-3</v>
      </c>
      <c r="AO93" s="3">
        <v>39844</v>
      </c>
      <c r="AP93">
        <v>-26.66</v>
      </c>
      <c r="AQ93">
        <v>20090115</v>
      </c>
      <c r="AR93">
        <v>-22.2</v>
      </c>
      <c r="AT93" s="3">
        <v>39844</v>
      </c>
      <c r="AU93">
        <v>-21</v>
      </c>
      <c r="AV93" t="s">
        <v>22</v>
      </c>
      <c r="AW93" t="s">
        <v>22</v>
      </c>
      <c r="AY93" s="3">
        <v>37468</v>
      </c>
      <c r="AZ93">
        <v>-0.4</v>
      </c>
      <c r="BA93">
        <v>20020819</v>
      </c>
      <c r="BB93">
        <v>-0.4</v>
      </c>
      <c r="BD93" s="3">
        <v>41973</v>
      </c>
      <c r="BE93">
        <v>54.8</v>
      </c>
      <c r="BN93" s="3">
        <v>38383</v>
      </c>
      <c r="BO93">
        <v>57.4</v>
      </c>
      <c r="BP93" t="s">
        <v>22</v>
      </c>
      <c r="BQ93" t="s">
        <v>22</v>
      </c>
      <c r="BS93" s="3">
        <v>37468</v>
      </c>
      <c r="BT93">
        <v>50.2</v>
      </c>
      <c r="BU93">
        <v>20020801</v>
      </c>
      <c r="BV93">
        <v>50.5</v>
      </c>
      <c r="BX93" s="3">
        <v>37468</v>
      </c>
      <c r="BY93">
        <v>5.9</v>
      </c>
      <c r="BZ93">
        <v>20020718</v>
      </c>
      <c r="CA93">
        <v>6.6</v>
      </c>
      <c r="CC93" s="3">
        <v>37468</v>
      </c>
      <c r="CD93">
        <v>-1</v>
      </c>
      <c r="CE93" t="s">
        <v>22</v>
      </c>
      <c r="CF93" t="s">
        <v>22</v>
      </c>
      <c r="CH93" s="3">
        <v>37468</v>
      </c>
      <c r="CI93">
        <v>99.8</v>
      </c>
      <c r="CJ93" t="s">
        <v>22</v>
      </c>
      <c r="CK93" t="s">
        <v>22</v>
      </c>
      <c r="CR93" s="3">
        <v>38960</v>
      </c>
      <c r="CS93">
        <v>0.32</v>
      </c>
      <c r="CT93">
        <v>20060925</v>
      </c>
      <c r="CU93">
        <v>-0.5</v>
      </c>
      <c r="CW93" s="3">
        <v>37468</v>
      </c>
      <c r="CX93">
        <v>-1.1000000000000001</v>
      </c>
      <c r="CY93" t="s">
        <v>22</v>
      </c>
      <c r="CZ93" t="s">
        <v>22</v>
      </c>
      <c r="DB93" s="3">
        <v>37468</v>
      </c>
      <c r="DC93">
        <v>-3.6</v>
      </c>
      <c r="DD93" t="s">
        <v>22</v>
      </c>
      <c r="DE93" t="s">
        <v>22</v>
      </c>
      <c r="DG93" s="3">
        <v>37468</v>
      </c>
      <c r="DH93">
        <v>-0.1</v>
      </c>
      <c r="DI93" t="s">
        <v>22</v>
      </c>
      <c r="DJ93" t="s">
        <v>22</v>
      </c>
      <c r="DL93" s="3">
        <v>39691</v>
      </c>
      <c r="DM93">
        <v>1.49</v>
      </c>
      <c r="DN93">
        <v>20081008</v>
      </c>
      <c r="DO93">
        <v>7.4</v>
      </c>
      <c r="DQ93" s="3">
        <v>37468</v>
      </c>
      <c r="DR93">
        <v>5.4</v>
      </c>
      <c r="DS93">
        <v>20020827</v>
      </c>
      <c r="DT93">
        <v>8.6999999999999993</v>
      </c>
      <c r="DV93" s="3">
        <v>37468</v>
      </c>
      <c r="DW93">
        <v>-0.24</v>
      </c>
      <c r="DX93">
        <v>20020815</v>
      </c>
      <c r="DY93">
        <v>0.2</v>
      </c>
      <c r="EA93" s="3">
        <v>37468</v>
      </c>
      <c r="EB93">
        <v>2</v>
      </c>
      <c r="EC93">
        <v>20020905</v>
      </c>
      <c r="ED93">
        <v>4.7</v>
      </c>
      <c r="EF93" s="3">
        <v>37468</v>
      </c>
      <c r="EG93">
        <v>0.8</v>
      </c>
      <c r="EH93">
        <v>20020909</v>
      </c>
      <c r="EI93">
        <v>0.6</v>
      </c>
    </row>
    <row r="94" spans="1:139" x14ac:dyDescent="0.25">
      <c r="A94" s="3">
        <v>39691</v>
      </c>
      <c r="B94">
        <v>-309.2</v>
      </c>
      <c r="C94">
        <v>20080904</v>
      </c>
      <c r="D94">
        <v>-33</v>
      </c>
      <c r="F94" s="3">
        <v>37499</v>
      </c>
      <c r="G94">
        <v>-14</v>
      </c>
      <c r="H94">
        <v>20020906</v>
      </c>
      <c r="I94">
        <v>39</v>
      </c>
      <c r="K94" s="3">
        <v>37499</v>
      </c>
      <c r="L94">
        <v>75.387</v>
      </c>
      <c r="M94">
        <v>20020917</v>
      </c>
      <c r="N94">
        <v>76</v>
      </c>
      <c r="P94" s="3">
        <v>37499</v>
      </c>
      <c r="Q94">
        <v>-0.20910000000000001</v>
      </c>
      <c r="R94" t="s">
        <v>22</v>
      </c>
      <c r="S94" t="s">
        <v>22</v>
      </c>
      <c r="U94" s="3">
        <v>37499</v>
      </c>
      <c r="V94">
        <v>54.4</v>
      </c>
      <c r="W94">
        <v>20020830</v>
      </c>
      <c r="X94">
        <v>54.9</v>
      </c>
      <c r="Z94" s="3">
        <v>37499</v>
      </c>
      <c r="AA94">
        <v>94.54</v>
      </c>
      <c r="AB94">
        <v>20020827</v>
      </c>
      <c r="AC94">
        <v>93.5</v>
      </c>
      <c r="AE94" s="3">
        <v>37499</v>
      </c>
      <c r="AF94">
        <v>87.6</v>
      </c>
      <c r="AG94">
        <v>20020830</v>
      </c>
      <c r="AH94">
        <v>87.6</v>
      </c>
      <c r="AJ94" s="3">
        <v>40939</v>
      </c>
      <c r="AK94">
        <v>14.6</v>
      </c>
      <c r="AL94">
        <v>20120130</v>
      </c>
      <c r="AM94">
        <v>15.3</v>
      </c>
      <c r="AO94" s="3">
        <v>39872</v>
      </c>
      <c r="AP94">
        <v>-34.53</v>
      </c>
      <c r="AQ94">
        <v>20090217</v>
      </c>
      <c r="AR94">
        <v>-34.65</v>
      </c>
      <c r="AT94" s="3">
        <v>39872</v>
      </c>
      <c r="AU94">
        <v>-22</v>
      </c>
      <c r="AV94" t="s">
        <v>22</v>
      </c>
      <c r="AW94" t="s">
        <v>22</v>
      </c>
      <c r="AY94" s="3">
        <v>37499</v>
      </c>
      <c r="AZ94">
        <v>0.1</v>
      </c>
      <c r="BA94">
        <v>20020923</v>
      </c>
      <c r="BB94">
        <v>-0.2</v>
      </c>
      <c r="BD94" s="3">
        <v>42004</v>
      </c>
      <c r="BE94">
        <v>53.9</v>
      </c>
      <c r="BN94" s="3">
        <v>38411</v>
      </c>
      <c r="BO94">
        <v>58.9</v>
      </c>
      <c r="BP94" t="s">
        <v>22</v>
      </c>
      <c r="BQ94" t="s">
        <v>22</v>
      </c>
      <c r="BS94" s="3">
        <v>37499</v>
      </c>
      <c r="BT94">
        <v>50.3</v>
      </c>
      <c r="BU94">
        <v>20020903</v>
      </c>
      <c r="BV94">
        <v>50.5</v>
      </c>
      <c r="BX94" s="3">
        <v>37499</v>
      </c>
      <c r="BY94">
        <v>-1.3</v>
      </c>
      <c r="BZ94">
        <v>20020815</v>
      </c>
      <c r="CA94">
        <v>-3.1</v>
      </c>
      <c r="CC94" s="3">
        <v>37499</v>
      </c>
      <c r="CD94">
        <v>-2</v>
      </c>
      <c r="CE94" t="s">
        <v>22</v>
      </c>
      <c r="CF94" t="s">
        <v>22</v>
      </c>
      <c r="CH94" s="3">
        <v>37499</v>
      </c>
      <c r="CI94">
        <v>101.3</v>
      </c>
      <c r="CJ94" t="s">
        <v>22</v>
      </c>
      <c r="CK94" t="s">
        <v>22</v>
      </c>
      <c r="CR94" s="3">
        <v>38990</v>
      </c>
      <c r="CS94">
        <v>-0.95</v>
      </c>
      <c r="CT94">
        <v>20061025</v>
      </c>
      <c r="CU94">
        <v>-1.9</v>
      </c>
      <c r="CW94" s="3">
        <v>37499</v>
      </c>
      <c r="CX94">
        <v>-2.5</v>
      </c>
      <c r="CY94" t="s">
        <v>22</v>
      </c>
      <c r="CZ94" t="s">
        <v>22</v>
      </c>
      <c r="DB94" s="3">
        <v>37499</v>
      </c>
      <c r="DC94">
        <v>-1.3</v>
      </c>
      <c r="DD94" t="s">
        <v>22</v>
      </c>
      <c r="DE94" t="s">
        <v>22</v>
      </c>
      <c r="DG94" s="3">
        <v>37499</v>
      </c>
      <c r="DH94">
        <v>6.1</v>
      </c>
      <c r="DI94" t="s">
        <v>22</v>
      </c>
      <c r="DJ94" t="s">
        <v>22</v>
      </c>
      <c r="DL94" s="3">
        <v>39721</v>
      </c>
      <c r="DM94">
        <v>2.25</v>
      </c>
      <c r="DN94">
        <v>20081107</v>
      </c>
      <c r="DO94">
        <v>-4.5999999999999996</v>
      </c>
      <c r="DQ94" s="3">
        <v>37499</v>
      </c>
      <c r="DR94">
        <v>1.6</v>
      </c>
      <c r="DS94">
        <v>20020926</v>
      </c>
      <c r="DT94">
        <v>-0.6</v>
      </c>
      <c r="DV94" s="3">
        <v>37499</v>
      </c>
      <c r="DW94">
        <v>0.02</v>
      </c>
      <c r="DX94">
        <v>20020917</v>
      </c>
      <c r="DY94">
        <v>-0.3</v>
      </c>
      <c r="EA94" s="3">
        <v>37499</v>
      </c>
      <c r="EB94">
        <v>1.8</v>
      </c>
      <c r="EC94">
        <v>20021003</v>
      </c>
      <c r="ED94">
        <v>0</v>
      </c>
      <c r="EF94" s="3">
        <v>37499</v>
      </c>
      <c r="EG94">
        <v>0.3</v>
      </c>
      <c r="EH94">
        <v>20021010</v>
      </c>
      <c r="EI94">
        <v>0.2</v>
      </c>
    </row>
    <row r="95" spans="1:139" x14ac:dyDescent="0.25">
      <c r="A95" s="3">
        <v>39721</v>
      </c>
      <c r="B95">
        <v>-367.7</v>
      </c>
      <c r="C95">
        <v>20081001</v>
      </c>
      <c r="D95">
        <v>-8</v>
      </c>
      <c r="F95" s="3">
        <v>37529</v>
      </c>
      <c r="G95">
        <v>-59</v>
      </c>
      <c r="H95">
        <v>20021004</v>
      </c>
      <c r="I95">
        <v>-43</v>
      </c>
      <c r="K95" s="3">
        <v>37529</v>
      </c>
      <c r="L95">
        <v>75.497200000000007</v>
      </c>
      <c r="M95">
        <v>20021017</v>
      </c>
      <c r="N95">
        <v>75.900000000000006</v>
      </c>
      <c r="P95" s="3">
        <v>37529</v>
      </c>
      <c r="Q95">
        <v>-0.38600000000000001</v>
      </c>
      <c r="R95" t="s">
        <v>22</v>
      </c>
      <c r="S95" t="s">
        <v>22</v>
      </c>
      <c r="U95" s="3">
        <v>37529</v>
      </c>
      <c r="V95">
        <v>51.5</v>
      </c>
      <c r="W95">
        <v>20020930</v>
      </c>
      <c r="X95">
        <v>48.1</v>
      </c>
      <c r="Z95" s="3">
        <v>37529</v>
      </c>
      <c r="AA95">
        <v>93.73</v>
      </c>
      <c r="AB95">
        <v>20020924</v>
      </c>
      <c r="AC95">
        <v>93.3</v>
      </c>
      <c r="AE95" s="3">
        <v>37529</v>
      </c>
      <c r="AF95">
        <v>86.1</v>
      </c>
      <c r="AG95">
        <v>20020927</v>
      </c>
      <c r="AH95">
        <v>86.1</v>
      </c>
      <c r="AJ95" s="3">
        <v>40968</v>
      </c>
      <c r="AK95">
        <v>17.8</v>
      </c>
      <c r="AL95">
        <v>20120227</v>
      </c>
      <c r="AM95">
        <v>17.8</v>
      </c>
      <c r="AO95" s="3">
        <v>39903</v>
      </c>
      <c r="AP95">
        <v>-33.43</v>
      </c>
      <c r="AQ95">
        <v>20090316</v>
      </c>
      <c r="AR95">
        <v>-38.229999999999997</v>
      </c>
      <c r="AT95" s="3">
        <v>39903</v>
      </c>
      <c r="AU95">
        <v>-22</v>
      </c>
      <c r="AV95" t="s">
        <v>22</v>
      </c>
      <c r="AW95" t="s">
        <v>22</v>
      </c>
      <c r="AY95" s="3">
        <v>37529</v>
      </c>
      <c r="AZ95">
        <v>-0.3</v>
      </c>
      <c r="BA95">
        <v>20021021</v>
      </c>
      <c r="BB95">
        <v>-0.2</v>
      </c>
      <c r="BD95" s="3">
        <v>42035</v>
      </c>
      <c r="BE95">
        <v>53.9</v>
      </c>
      <c r="BN95" s="3">
        <v>38442</v>
      </c>
      <c r="BO95">
        <v>58.5</v>
      </c>
      <c r="BP95" t="s">
        <v>22</v>
      </c>
      <c r="BQ95" t="s">
        <v>22</v>
      </c>
      <c r="BS95" s="3">
        <v>37529</v>
      </c>
      <c r="BT95">
        <v>50.5</v>
      </c>
      <c r="BU95">
        <v>20021001</v>
      </c>
      <c r="BV95">
        <v>49.5</v>
      </c>
      <c r="BX95" s="3">
        <v>37529</v>
      </c>
      <c r="BY95">
        <v>4.4000000000000004</v>
      </c>
      <c r="BZ95">
        <v>20020919</v>
      </c>
      <c r="CA95">
        <v>2.2999999999999998</v>
      </c>
      <c r="CC95" s="3">
        <v>37529</v>
      </c>
      <c r="CD95">
        <v>-7</v>
      </c>
      <c r="CE95" t="s">
        <v>22</v>
      </c>
      <c r="CF95" t="s">
        <v>22</v>
      </c>
      <c r="CH95" s="3">
        <v>37529</v>
      </c>
      <c r="CI95">
        <v>101</v>
      </c>
      <c r="CJ95" t="s">
        <v>22</v>
      </c>
      <c r="CK95" t="s">
        <v>22</v>
      </c>
      <c r="CR95" s="3">
        <v>39021</v>
      </c>
      <c r="CS95">
        <v>1.27</v>
      </c>
      <c r="CT95">
        <v>20061128</v>
      </c>
      <c r="CU95">
        <v>0.5</v>
      </c>
      <c r="CW95" s="3">
        <v>37529</v>
      </c>
      <c r="CX95">
        <v>6.4</v>
      </c>
      <c r="CY95" t="s">
        <v>22</v>
      </c>
      <c r="CZ95" t="s">
        <v>22</v>
      </c>
      <c r="DB95" s="3">
        <v>37529</v>
      </c>
      <c r="DC95">
        <v>10.5</v>
      </c>
      <c r="DD95" t="s">
        <v>22</v>
      </c>
      <c r="DE95" t="s">
        <v>22</v>
      </c>
      <c r="DG95" s="3">
        <v>37529</v>
      </c>
      <c r="DH95">
        <v>3</v>
      </c>
      <c r="DI95" t="s">
        <v>22</v>
      </c>
      <c r="DJ95" t="s">
        <v>22</v>
      </c>
      <c r="DL95" s="3">
        <v>39752</v>
      </c>
      <c r="DM95">
        <v>-7.61</v>
      </c>
      <c r="DN95">
        <v>20081209</v>
      </c>
      <c r="DO95">
        <v>-0.7</v>
      </c>
      <c r="DQ95" s="3">
        <v>37529</v>
      </c>
      <c r="DR95">
        <v>-5.5</v>
      </c>
      <c r="DS95">
        <v>20021025</v>
      </c>
      <c r="DT95">
        <v>-5.9</v>
      </c>
      <c r="DV95" s="3">
        <v>37529</v>
      </c>
      <c r="DW95">
        <v>0.15</v>
      </c>
      <c r="DX95">
        <v>20021017</v>
      </c>
      <c r="DY95">
        <v>-0.1</v>
      </c>
      <c r="EA95" s="3">
        <v>37529</v>
      </c>
      <c r="EB95">
        <v>-2</v>
      </c>
      <c r="EC95">
        <v>20021104</v>
      </c>
      <c r="ED95">
        <v>-2.2999999999999998</v>
      </c>
      <c r="EF95" s="3">
        <v>37529</v>
      </c>
      <c r="EG95">
        <v>0.4</v>
      </c>
      <c r="EH95">
        <v>20021107</v>
      </c>
      <c r="EI95">
        <v>0.5</v>
      </c>
    </row>
    <row r="96" spans="1:139" x14ac:dyDescent="0.25">
      <c r="A96" s="3">
        <v>39752</v>
      </c>
      <c r="B96">
        <v>-412.6</v>
      </c>
      <c r="C96">
        <v>20081105</v>
      </c>
      <c r="D96">
        <v>-157</v>
      </c>
      <c r="F96" s="3">
        <v>37560</v>
      </c>
      <c r="G96">
        <v>126</v>
      </c>
      <c r="H96">
        <v>20021101</v>
      </c>
      <c r="I96">
        <v>-5</v>
      </c>
      <c r="K96" s="3">
        <v>37560</v>
      </c>
      <c r="L96">
        <v>75.241200000000006</v>
      </c>
      <c r="M96">
        <v>20021115</v>
      </c>
      <c r="N96">
        <v>75.2</v>
      </c>
      <c r="P96" s="3">
        <v>37560</v>
      </c>
      <c r="Q96">
        <v>-0.6109</v>
      </c>
      <c r="R96" t="s">
        <v>22</v>
      </c>
      <c r="S96" t="s">
        <v>22</v>
      </c>
      <c r="U96" s="3">
        <v>37560</v>
      </c>
      <c r="V96">
        <v>45.7</v>
      </c>
      <c r="W96">
        <v>20021031</v>
      </c>
      <c r="X96">
        <v>45.9</v>
      </c>
      <c r="Z96" s="3">
        <v>37560</v>
      </c>
      <c r="AA96">
        <v>79.56</v>
      </c>
      <c r="AB96">
        <v>20021029</v>
      </c>
      <c r="AC96">
        <v>79.400000000000006</v>
      </c>
      <c r="AE96" s="3">
        <v>37560</v>
      </c>
      <c r="AF96">
        <v>80.599999999999994</v>
      </c>
      <c r="AG96">
        <v>20021025</v>
      </c>
      <c r="AH96">
        <v>80.599999999999994</v>
      </c>
      <c r="AJ96" s="3">
        <v>40999</v>
      </c>
      <c r="AK96">
        <v>9.3000000000000007</v>
      </c>
      <c r="AL96">
        <v>20120326</v>
      </c>
      <c r="AM96">
        <v>10.8</v>
      </c>
      <c r="AO96" s="3">
        <v>39933</v>
      </c>
      <c r="AP96">
        <v>-19.13</v>
      </c>
      <c r="AQ96">
        <v>20090415</v>
      </c>
      <c r="AR96">
        <v>-14.65</v>
      </c>
      <c r="AT96" s="3">
        <v>39933</v>
      </c>
      <c r="AU96">
        <v>-16</v>
      </c>
      <c r="AV96" t="s">
        <v>22</v>
      </c>
      <c r="AW96" t="s">
        <v>22</v>
      </c>
      <c r="AY96" s="3">
        <v>37560</v>
      </c>
      <c r="AZ96">
        <v>-0.1</v>
      </c>
      <c r="BA96">
        <v>20021121</v>
      </c>
      <c r="BB96">
        <v>0</v>
      </c>
      <c r="BD96" s="3">
        <v>42063</v>
      </c>
      <c r="BE96">
        <v>55.1</v>
      </c>
      <c r="BN96" s="3">
        <v>38472</v>
      </c>
      <c r="BO96">
        <v>55.7</v>
      </c>
      <c r="BP96" t="s">
        <v>22</v>
      </c>
      <c r="BQ96" t="s">
        <v>22</v>
      </c>
      <c r="BS96" s="3">
        <v>37560</v>
      </c>
      <c r="BT96">
        <v>49</v>
      </c>
      <c r="BU96">
        <v>20021101</v>
      </c>
      <c r="BV96">
        <v>48.5</v>
      </c>
      <c r="BX96" s="3">
        <v>37560</v>
      </c>
      <c r="BY96">
        <v>-7.6</v>
      </c>
      <c r="BZ96">
        <v>20021017</v>
      </c>
      <c r="CA96">
        <v>-13.1</v>
      </c>
      <c r="CC96" s="3">
        <v>37560</v>
      </c>
      <c r="CD96">
        <v>-4</v>
      </c>
      <c r="CE96" t="s">
        <v>22</v>
      </c>
      <c r="CF96" t="s">
        <v>22</v>
      </c>
      <c r="CH96" s="3">
        <v>37560</v>
      </c>
      <c r="CI96">
        <v>100.3</v>
      </c>
      <c r="CJ96" t="s">
        <v>22</v>
      </c>
      <c r="CK96" t="s">
        <v>22</v>
      </c>
      <c r="CR96" s="3">
        <v>39051</v>
      </c>
      <c r="CS96">
        <v>-0.31</v>
      </c>
      <c r="CT96">
        <v>20061228</v>
      </c>
      <c r="CU96">
        <v>0.6</v>
      </c>
      <c r="CW96" s="3">
        <v>37560</v>
      </c>
      <c r="CX96">
        <v>-0.2</v>
      </c>
      <c r="CY96" t="s">
        <v>22</v>
      </c>
      <c r="CZ96" t="s">
        <v>22</v>
      </c>
      <c r="DB96" s="3">
        <v>37560</v>
      </c>
      <c r="DC96">
        <v>-8.6</v>
      </c>
      <c r="DD96" t="s">
        <v>22</v>
      </c>
      <c r="DE96" t="s">
        <v>22</v>
      </c>
      <c r="DG96" s="3">
        <v>37560</v>
      </c>
      <c r="DH96">
        <v>-3.6</v>
      </c>
      <c r="DI96" t="s">
        <v>22</v>
      </c>
      <c r="DJ96" t="s">
        <v>22</v>
      </c>
      <c r="DL96" s="3">
        <v>39782</v>
      </c>
      <c r="DM96">
        <v>-4.3</v>
      </c>
      <c r="DN96">
        <v>20090106</v>
      </c>
      <c r="DO96">
        <v>-4</v>
      </c>
      <c r="DQ96" s="3">
        <v>37560</v>
      </c>
      <c r="DR96">
        <v>-0.3</v>
      </c>
      <c r="DS96">
        <v>20021127</v>
      </c>
      <c r="DT96">
        <v>2.8</v>
      </c>
      <c r="DV96" s="3">
        <v>37560</v>
      </c>
      <c r="DW96">
        <v>-0.35</v>
      </c>
      <c r="DX96">
        <v>20021115</v>
      </c>
      <c r="DY96">
        <v>-0.8</v>
      </c>
      <c r="EA96" s="3">
        <v>37560</v>
      </c>
      <c r="EB96">
        <v>-0.5</v>
      </c>
      <c r="EC96">
        <v>20021204</v>
      </c>
      <c r="ED96">
        <v>1.5</v>
      </c>
      <c r="EF96" s="3">
        <v>37560</v>
      </c>
      <c r="EG96">
        <v>-0.1</v>
      </c>
      <c r="EH96">
        <v>20021210</v>
      </c>
      <c r="EI96">
        <v>-0.3</v>
      </c>
    </row>
    <row r="97" spans="1:139" x14ac:dyDescent="0.25">
      <c r="A97" s="3">
        <v>39782</v>
      </c>
      <c r="B97">
        <v>-629.6</v>
      </c>
      <c r="C97">
        <v>20081203</v>
      </c>
      <c r="D97">
        <v>-250</v>
      </c>
      <c r="F97" s="3">
        <v>37590</v>
      </c>
      <c r="G97">
        <v>10</v>
      </c>
      <c r="H97">
        <v>20021206</v>
      </c>
      <c r="I97">
        <v>-40</v>
      </c>
      <c r="K97" s="3">
        <v>37590</v>
      </c>
      <c r="L97">
        <v>75.648700000000005</v>
      </c>
      <c r="M97">
        <v>20021217</v>
      </c>
      <c r="N97">
        <v>75.599999999999994</v>
      </c>
      <c r="P97" s="3">
        <v>37590</v>
      </c>
      <c r="Q97">
        <v>-3.8699999999999998E-2</v>
      </c>
      <c r="R97" t="s">
        <v>22</v>
      </c>
      <c r="S97" t="s">
        <v>22</v>
      </c>
      <c r="U97" s="3">
        <v>37590</v>
      </c>
      <c r="V97">
        <v>53.8</v>
      </c>
      <c r="W97">
        <v>20021127</v>
      </c>
      <c r="X97">
        <v>54.3</v>
      </c>
      <c r="Z97" s="3">
        <v>37590</v>
      </c>
      <c r="AA97">
        <v>84.9</v>
      </c>
      <c r="AB97">
        <v>20021126</v>
      </c>
      <c r="AC97">
        <v>84.1</v>
      </c>
      <c r="AE97" s="3">
        <v>37590</v>
      </c>
      <c r="AF97">
        <v>84.2</v>
      </c>
      <c r="AG97">
        <v>20021127</v>
      </c>
      <c r="AH97">
        <v>84.2</v>
      </c>
      <c r="AJ97" s="3">
        <v>41029</v>
      </c>
      <c r="AK97">
        <v>-5.5</v>
      </c>
      <c r="AL97">
        <v>20120430</v>
      </c>
      <c r="AM97">
        <v>-3.4</v>
      </c>
      <c r="AO97" s="3">
        <v>39964</v>
      </c>
      <c r="AP97">
        <v>-6.2</v>
      </c>
      <c r="AQ97">
        <v>20090515</v>
      </c>
      <c r="AR97">
        <v>-4.55</v>
      </c>
      <c r="AT97" s="3">
        <v>39964</v>
      </c>
      <c r="AU97">
        <v>-9</v>
      </c>
      <c r="AV97" t="s">
        <v>22</v>
      </c>
      <c r="AW97" t="s">
        <v>22</v>
      </c>
      <c r="AY97" s="3">
        <v>37590</v>
      </c>
      <c r="AZ97">
        <v>0.6</v>
      </c>
      <c r="BA97">
        <v>20021219</v>
      </c>
      <c r="BB97">
        <v>0.7</v>
      </c>
      <c r="BD97" s="3">
        <v>42094</v>
      </c>
      <c r="BE97">
        <v>55.7</v>
      </c>
      <c r="BN97" s="3">
        <v>38503</v>
      </c>
      <c r="BO97">
        <v>55.5</v>
      </c>
      <c r="BP97" t="s">
        <v>22</v>
      </c>
      <c r="BQ97" t="s">
        <v>22</v>
      </c>
      <c r="BS97" s="3">
        <v>37590</v>
      </c>
      <c r="BT97">
        <v>48.5</v>
      </c>
      <c r="BU97">
        <v>20021202</v>
      </c>
      <c r="BV97">
        <v>49.2</v>
      </c>
      <c r="BX97" s="3">
        <v>37590</v>
      </c>
      <c r="BY97">
        <v>7.4</v>
      </c>
      <c r="BZ97">
        <v>20021121</v>
      </c>
      <c r="CA97">
        <v>6.1</v>
      </c>
      <c r="CC97" s="3">
        <v>37590</v>
      </c>
      <c r="CD97">
        <v>-3</v>
      </c>
      <c r="CE97" t="s">
        <v>22</v>
      </c>
      <c r="CF97" t="s">
        <v>22</v>
      </c>
      <c r="CH97" s="3">
        <v>37590</v>
      </c>
      <c r="CI97">
        <v>101.6</v>
      </c>
      <c r="CJ97" t="s">
        <v>22</v>
      </c>
      <c r="CK97" t="s">
        <v>22</v>
      </c>
      <c r="CR97" s="3">
        <v>39082</v>
      </c>
      <c r="CS97">
        <v>0.95</v>
      </c>
      <c r="CT97">
        <v>20070125</v>
      </c>
      <c r="CU97">
        <v>-0.8</v>
      </c>
      <c r="CW97" s="3">
        <v>37590</v>
      </c>
      <c r="CX97">
        <v>-1.6</v>
      </c>
      <c r="CY97" t="s">
        <v>22</v>
      </c>
      <c r="CZ97" t="s">
        <v>22</v>
      </c>
      <c r="DB97" s="3">
        <v>37590</v>
      </c>
      <c r="DC97">
        <v>6.4</v>
      </c>
      <c r="DD97" t="s">
        <v>22</v>
      </c>
      <c r="DE97" t="s">
        <v>22</v>
      </c>
      <c r="DG97" s="3">
        <v>37590</v>
      </c>
      <c r="DH97">
        <v>1.8</v>
      </c>
      <c r="DI97" t="s">
        <v>22</v>
      </c>
      <c r="DJ97" t="s">
        <v>22</v>
      </c>
      <c r="DL97" s="3">
        <v>39813</v>
      </c>
      <c r="DM97">
        <v>9.98</v>
      </c>
      <c r="DN97">
        <v>20090203</v>
      </c>
      <c r="DO97">
        <v>6.3</v>
      </c>
      <c r="DQ97" s="3">
        <v>37590</v>
      </c>
      <c r="DR97">
        <v>1.9</v>
      </c>
      <c r="DS97">
        <v>20021224</v>
      </c>
      <c r="DT97">
        <v>-1.4</v>
      </c>
      <c r="DV97" s="3">
        <v>37590</v>
      </c>
      <c r="DW97">
        <v>0.52</v>
      </c>
      <c r="DX97">
        <v>20021217</v>
      </c>
      <c r="DY97">
        <v>0.1</v>
      </c>
      <c r="EA97" s="3">
        <v>37590</v>
      </c>
      <c r="EB97">
        <v>1.3</v>
      </c>
      <c r="EC97">
        <v>20030107</v>
      </c>
      <c r="ED97">
        <v>-0.8</v>
      </c>
      <c r="EF97" s="3">
        <v>37590</v>
      </c>
      <c r="EG97">
        <v>0.1</v>
      </c>
      <c r="EH97">
        <v>20030109</v>
      </c>
      <c r="EI97">
        <v>0.2</v>
      </c>
    </row>
    <row r="98" spans="1:139" x14ac:dyDescent="0.25">
      <c r="A98" s="3">
        <v>39813</v>
      </c>
      <c r="B98">
        <v>-748.9</v>
      </c>
      <c r="C98">
        <v>20090107</v>
      </c>
      <c r="D98">
        <v>-693</v>
      </c>
      <c r="F98" s="3">
        <v>37621</v>
      </c>
      <c r="G98">
        <v>-157</v>
      </c>
      <c r="H98">
        <v>20030110</v>
      </c>
      <c r="I98">
        <v>-101</v>
      </c>
      <c r="K98" s="3">
        <v>37621</v>
      </c>
      <c r="L98">
        <v>75.3035</v>
      </c>
      <c r="M98">
        <v>20030117</v>
      </c>
      <c r="N98">
        <v>75.400000000000006</v>
      </c>
      <c r="P98" s="3">
        <v>37621</v>
      </c>
      <c r="Q98">
        <v>-0.97050000000000003</v>
      </c>
      <c r="R98" t="s">
        <v>22</v>
      </c>
      <c r="S98" t="s">
        <v>22</v>
      </c>
      <c r="U98" s="3">
        <v>37621</v>
      </c>
      <c r="V98">
        <v>53.4</v>
      </c>
      <c r="W98">
        <v>20021230</v>
      </c>
      <c r="X98">
        <v>51.3</v>
      </c>
      <c r="Z98" s="3">
        <v>37621</v>
      </c>
      <c r="AA98">
        <v>80.75</v>
      </c>
      <c r="AB98">
        <v>20021231</v>
      </c>
      <c r="AC98">
        <v>80.3</v>
      </c>
      <c r="AE98" s="3">
        <v>37621</v>
      </c>
      <c r="AF98">
        <v>86.7</v>
      </c>
      <c r="AG98">
        <v>20021223</v>
      </c>
      <c r="AH98">
        <v>86.7</v>
      </c>
      <c r="AJ98" s="3">
        <v>41060</v>
      </c>
      <c r="AK98">
        <v>-4.4000000000000004</v>
      </c>
      <c r="AL98">
        <v>20120529</v>
      </c>
      <c r="AM98">
        <v>-5.0999999999999996</v>
      </c>
      <c r="AO98" s="3">
        <v>39994</v>
      </c>
      <c r="AP98">
        <v>-9.51</v>
      </c>
      <c r="AQ98">
        <v>20090615</v>
      </c>
      <c r="AR98">
        <v>-9.41</v>
      </c>
      <c r="AT98" s="3">
        <v>39994</v>
      </c>
      <c r="AU98">
        <v>-6</v>
      </c>
      <c r="AV98" t="s">
        <v>22</v>
      </c>
      <c r="AW98" t="s">
        <v>22</v>
      </c>
      <c r="AY98" s="3">
        <v>37621</v>
      </c>
      <c r="AZ98">
        <v>0</v>
      </c>
      <c r="BA98">
        <v>20030123</v>
      </c>
      <c r="BB98">
        <v>0.1</v>
      </c>
      <c r="BD98" s="3">
        <v>42124</v>
      </c>
      <c r="BE98">
        <v>54.1</v>
      </c>
      <c r="BN98" s="3">
        <v>38533</v>
      </c>
      <c r="BO98">
        <v>58.4</v>
      </c>
      <c r="BP98" t="s">
        <v>22</v>
      </c>
      <c r="BQ98" t="s">
        <v>22</v>
      </c>
      <c r="BS98" s="3">
        <v>37621</v>
      </c>
      <c r="BT98">
        <v>51.6</v>
      </c>
      <c r="BU98">
        <v>20030102</v>
      </c>
      <c r="BV98">
        <v>54.7</v>
      </c>
      <c r="BX98" s="3">
        <v>37621</v>
      </c>
      <c r="BY98">
        <v>7.2</v>
      </c>
      <c r="BZ98">
        <v>20021219</v>
      </c>
      <c r="CA98">
        <v>7.2</v>
      </c>
      <c r="CC98" s="3">
        <v>37621</v>
      </c>
      <c r="CD98">
        <v>-3</v>
      </c>
      <c r="CE98" t="s">
        <v>22</v>
      </c>
      <c r="CF98" t="s">
        <v>22</v>
      </c>
      <c r="CH98" s="3">
        <v>37621</v>
      </c>
      <c r="CI98">
        <v>98.5</v>
      </c>
      <c r="CJ98" t="s">
        <v>22</v>
      </c>
      <c r="CK98" t="s">
        <v>22</v>
      </c>
      <c r="CR98" s="3">
        <v>39113</v>
      </c>
      <c r="CS98">
        <v>-10.31</v>
      </c>
      <c r="CT98">
        <v>20070227</v>
      </c>
      <c r="CU98">
        <v>3</v>
      </c>
      <c r="CW98" s="3">
        <v>37621</v>
      </c>
      <c r="CX98">
        <v>7.1</v>
      </c>
      <c r="CY98" t="s">
        <v>22</v>
      </c>
      <c r="CZ98" t="s">
        <v>22</v>
      </c>
      <c r="DB98" s="3">
        <v>37621</v>
      </c>
      <c r="DC98">
        <v>2</v>
      </c>
      <c r="DD98" t="s">
        <v>22</v>
      </c>
      <c r="DE98" t="s">
        <v>22</v>
      </c>
      <c r="DG98" s="3">
        <v>37621</v>
      </c>
      <c r="DH98">
        <v>2.2999999999999998</v>
      </c>
      <c r="DI98" t="s">
        <v>22</v>
      </c>
      <c r="DJ98" t="s">
        <v>22</v>
      </c>
      <c r="DL98" s="3">
        <v>39844</v>
      </c>
      <c r="DM98">
        <v>-5.67</v>
      </c>
      <c r="DN98">
        <v>20090303</v>
      </c>
      <c r="DO98">
        <v>-7.7</v>
      </c>
      <c r="DQ98" s="3">
        <v>37621</v>
      </c>
      <c r="DR98">
        <v>-4.4000000000000004</v>
      </c>
      <c r="DS98">
        <v>20030128</v>
      </c>
      <c r="DT98">
        <v>0.2</v>
      </c>
      <c r="DV98" s="3">
        <v>37621</v>
      </c>
      <c r="DW98">
        <v>-0.48</v>
      </c>
      <c r="DX98">
        <v>20030117</v>
      </c>
      <c r="DY98">
        <v>-0.2</v>
      </c>
      <c r="EA98" s="3">
        <v>37621</v>
      </c>
      <c r="EB98">
        <v>-2.2000000000000002</v>
      </c>
      <c r="EC98">
        <v>20030204</v>
      </c>
      <c r="ED98">
        <v>0.4</v>
      </c>
      <c r="EF98" s="3">
        <v>37621</v>
      </c>
      <c r="EG98">
        <v>0.9</v>
      </c>
      <c r="EH98">
        <v>20030207</v>
      </c>
      <c r="EI98">
        <v>0.8</v>
      </c>
    </row>
    <row r="99" spans="1:139" x14ac:dyDescent="0.25">
      <c r="A99" s="3">
        <v>39844</v>
      </c>
      <c r="B99">
        <v>-769.9</v>
      </c>
      <c r="C99">
        <v>20090204</v>
      </c>
      <c r="D99">
        <v>-522</v>
      </c>
      <c r="F99" s="3">
        <v>37652</v>
      </c>
      <c r="G99">
        <v>92</v>
      </c>
      <c r="H99">
        <v>20030207</v>
      </c>
      <c r="I99">
        <v>143</v>
      </c>
      <c r="K99" s="3">
        <v>37652</v>
      </c>
      <c r="L99">
        <v>75.749399999999994</v>
      </c>
      <c r="M99">
        <v>20030214</v>
      </c>
      <c r="N99">
        <v>75.7</v>
      </c>
      <c r="P99" s="3">
        <v>37652</v>
      </c>
      <c r="Q99">
        <v>0.40250000000000002</v>
      </c>
      <c r="R99" t="s">
        <v>22</v>
      </c>
      <c r="S99" t="s">
        <v>22</v>
      </c>
      <c r="U99" s="3">
        <v>37652</v>
      </c>
      <c r="V99">
        <v>54</v>
      </c>
      <c r="W99">
        <v>20030131</v>
      </c>
      <c r="X99">
        <v>56</v>
      </c>
      <c r="Z99" s="3">
        <v>37652</v>
      </c>
      <c r="AA99">
        <v>78.75</v>
      </c>
      <c r="AB99">
        <v>20030128</v>
      </c>
      <c r="AC99">
        <v>79</v>
      </c>
      <c r="AE99" s="3">
        <v>37652</v>
      </c>
      <c r="AF99">
        <v>82.4</v>
      </c>
      <c r="AG99">
        <v>20030131</v>
      </c>
      <c r="AH99">
        <v>82.4</v>
      </c>
      <c r="AJ99" s="3">
        <v>41090</v>
      </c>
      <c r="AK99">
        <v>1.2</v>
      </c>
      <c r="AL99">
        <v>20120625</v>
      </c>
      <c r="AM99">
        <v>5.8</v>
      </c>
      <c r="AO99" s="3">
        <v>40025</v>
      </c>
      <c r="AP99">
        <v>0.06</v>
      </c>
      <c r="AQ99">
        <v>20090715</v>
      </c>
      <c r="AR99">
        <v>-0.55000000000000004</v>
      </c>
      <c r="AT99" s="3">
        <v>40025</v>
      </c>
      <c r="AU99">
        <v>-6</v>
      </c>
      <c r="AV99" t="s">
        <v>22</v>
      </c>
      <c r="AW99" t="s">
        <v>22</v>
      </c>
      <c r="AY99" s="3">
        <v>37652</v>
      </c>
      <c r="AZ99">
        <v>0.3</v>
      </c>
      <c r="BA99">
        <v>20030220</v>
      </c>
      <c r="BB99">
        <v>-0.1</v>
      </c>
      <c r="BD99" s="3">
        <v>42155</v>
      </c>
      <c r="BE99">
        <v>54</v>
      </c>
      <c r="BN99" s="3">
        <v>38564</v>
      </c>
      <c r="BO99">
        <v>58.9</v>
      </c>
      <c r="BP99" t="s">
        <v>22</v>
      </c>
      <c r="BQ99" t="s">
        <v>22</v>
      </c>
      <c r="BS99" s="3">
        <v>37652</v>
      </c>
      <c r="BT99">
        <v>51.3</v>
      </c>
      <c r="BU99">
        <v>20030203</v>
      </c>
      <c r="BV99">
        <v>53.9</v>
      </c>
      <c r="BX99" s="3">
        <v>37652</v>
      </c>
      <c r="BY99">
        <v>5.5</v>
      </c>
      <c r="BZ99">
        <v>20030116</v>
      </c>
      <c r="CA99">
        <v>11.2</v>
      </c>
      <c r="CC99" s="3">
        <v>37652</v>
      </c>
      <c r="CD99">
        <v>5</v>
      </c>
      <c r="CE99" t="s">
        <v>22</v>
      </c>
      <c r="CF99" t="s">
        <v>22</v>
      </c>
      <c r="CH99" s="3">
        <v>37652</v>
      </c>
      <c r="CI99">
        <v>99</v>
      </c>
      <c r="CJ99" t="s">
        <v>22</v>
      </c>
      <c r="CK99" t="s">
        <v>22</v>
      </c>
      <c r="CR99" s="3">
        <v>39141</v>
      </c>
      <c r="CS99">
        <v>0.87</v>
      </c>
      <c r="CT99">
        <v>20070323</v>
      </c>
      <c r="CU99">
        <v>3.9</v>
      </c>
      <c r="CW99" s="3">
        <v>37652</v>
      </c>
      <c r="CX99">
        <v>-4.5999999999999996</v>
      </c>
      <c r="CY99" t="s">
        <v>22</v>
      </c>
      <c r="CZ99" t="s">
        <v>22</v>
      </c>
      <c r="DB99" s="3">
        <v>37652</v>
      </c>
      <c r="DC99">
        <v>3.6</v>
      </c>
      <c r="DD99" t="s">
        <v>22</v>
      </c>
      <c r="DE99" t="s">
        <v>22</v>
      </c>
      <c r="DG99" s="3">
        <v>37652</v>
      </c>
      <c r="DH99">
        <v>-4.7</v>
      </c>
      <c r="DI99" t="s">
        <v>22</v>
      </c>
      <c r="DJ99" t="s">
        <v>22</v>
      </c>
      <c r="DL99" s="3">
        <v>39872</v>
      </c>
      <c r="DM99">
        <v>-0.36</v>
      </c>
      <c r="DN99">
        <v>20090401</v>
      </c>
      <c r="DO99">
        <v>2.1</v>
      </c>
      <c r="DQ99" s="3">
        <v>37652</v>
      </c>
      <c r="DR99">
        <v>3.6</v>
      </c>
      <c r="DS99">
        <v>20030227</v>
      </c>
      <c r="DT99">
        <v>3.3</v>
      </c>
      <c r="DV99" s="3">
        <v>37652</v>
      </c>
      <c r="DW99">
        <v>0.56000000000000005</v>
      </c>
      <c r="DX99">
        <v>20030214</v>
      </c>
      <c r="DY99">
        <v>0.7</v>
      </c>
      <c r="EA99" s="3">
        <v>37652</v>
      </c>
      <c r="EB99">
        <v>2.2000000000000002</v>
      </c>
      <c r="EC99">
        <v>20030306</v>
      </c>
      <c r="ED99">
        <v>2.1</v>
      </c>
      <c r="EF99" s="3">
        <v>37652</v>
      </c>
      <c r="EG99">
        <v>-0.1</v>
      </c>
      <c r="EH99">
        <v>20030311</v>
      </c>
      <c r="EI99">
        <v>-0.2</v>
      </c>
    </row>
    <row r="100" spans="1:139" x14ac:dyDescent="0.25">
      <c r="A100" s="3">
        <v>39872</v>
      </c>
      <c r="B100">
        <v>-881.2</v>
      </c>
      <c r="C100">
        <v>20090304</v>
      </c>
      <c r="D100">
        <v>-697</v>
      </c>
      <c r="F100" s="3">
        <v>37680</v>
      </c>
      <c r="G100">
        <v>-150</v>
      </c>
      <c r="H100">
        <v>20030307</v>
      </c>
      <c r="I100">
        <v>-308</v>
      </c>
      <c r="K100" s="3">
        <v>37680</v>
      </c>
      <c r="L100">
        <v>76.004199999999997</v>
      </c>
      <c r="M100">
        <v>20030314</v>
      </c>
      <c r="N100">
        <v>75.599999999999994</v>
      </c>
      <c r="P100" s="3">
        <v>37680</v>
      </c>
      <c r="Q100">
        <v>-0.67169999999999996</v>
      </c>
      <c r="R100" t="s">
        <v>22</v>
      </c>
      <c r="S100" t="s">
        <v>22</v>
      </c>
      <c r="U100" s="3">
        <v>37680</v>
      </c>
      <c r="V100">
        <v>53.4</v>
      </c>
      <c r="W100">
        <v>20030228</v>
      </c>
      <c r="X100">
        <v>54.9</v>
      </c>
      <c r="Z100" s="3">
        <v>37680</v>
      </c>
      <c r="AA100">
        <v>64.8</v>
      </c>
      <c r="AB100">
        <v>20030225</v>
      </c>
      <c r="AC100">
        <v>64</v>
      </c>
      <c r="AE100" s="3">
        <v>37680</v>
      </c>
      <c r="AF100">
        <v>79.900000000000006</v>
      </c>
      <c r="AG100">
        <v>20030228</v>
      </c>
      <c r="AH100">
        <v>79.900000000000006</v>
      </c>
      <c r="AJ100" s="3">
        <v>41121</v>
      </c>
      <c r="AK100">
        <v>-18.2</v>
      </c>
      <c r="AL100">
        <v>20120730</v>
      </c>
      <c r="AM100">
        <v>-13.2</v>
      </c>
      <c r="AO100" s="3">
        <v>40056</v>
      </c>
      <c r="AP100">
        <v>12.8</v>
      </c>
      <c r="AQ100">
        <v>20090817</v>
      </c>
      <c r="AR100">
        <v>12.08</v>
      </c>
      <c r="AT100" s="3">
        <v>40056</v>
      </c>
      <c r="AU100">
        <v>-4</v>
      </c>
      <c r="AV100" t="s">
        <v>22</v>
      </c>
      <c r="AW100" t="s">
        <v>22</v>
      </c>
      <c r="AY100" s="3">
        <v>37680</v>
      </c>
      <c r="AZ100">
        <v>-0.4</v>
      </c>
      <c r="BA100">
        <v>20030320</v>
      </c>
      <c r="BB100">
        <v>-0.4</v>
      </c>
      <c r="BD100" s="3">
        <v>42185</v>
      </c>
      <c r="BE100">
        <v>53.6</v>
      </c>
      <c r="BN100" s="3">
        <v>38595</v>
      </c>
      <c r="BO100">
        <v>61.3</v>
      </c>
      <c r="BP100" t="s">
        <v>22</v>
      </c>
      <c r="BQ100" t="s">
        <v>22</v>
      </c>
      <c r="BS100" s="3">
        <v>37680</v>
      </c>
      <c r="BT100">
        <v>48.8</v>
      </c>
      <c r="BU100">
        <v>20030303</v>
      </c>
      <c r="BV100">
        <v>50.5</v>
      </c>
      <c r="BX100" s="3">
        <v>37680</v>
      </c>
      <c r="BY100">
        <v>-1.6</v>
      </c>
      <c r="BZ100">
        <v>20030220</v>
      </c>
      <c r="CA100">
        <v>2.2999999999999998</v>
      </c>
      <c r="CC100" s="3">
        <v>37680</v>
      </c>
      <c r="CD100">
        <v>-12</v>
      </c>
      <c r="CE100" t="s">
        <v>22</v>
      </c>
      <c r="CF100" t="s">
        <v>22</v>
      </c>
      <c r="CH100" s="3">
        <v>37680</v>
      </c>
      <c r="CI100">
        <v>96.2</v>
      </c>
      <c r="CJ100" t="s">
        <v>22</v>
      </c>
      <c r="CK100" t="s">
        <v>22</v>
      </c>
      <c r="CR100" s="3">
        <v>39172</v>
      </c>
      <c r="CS100">
        <v>-5.7</v>
      </c>
      <c r="CT100">
        <v>20070424</v>
      </c>
      <c r="CU100">
        <v>-8.4</v>
      </c>
      <c r="CW100" s="3">
        <v>37680</v>
      </c>
      <c r="CX100">
        <v>2.5</v>
      </c>
      <c r="CY100" t="s">
        <v>22</v>
      </c>
      <c r="CZ100" t="s">
        <v>22</v>
      </c>
      <c r="DB100" s="3">
        <v>37680</v>
      </c>
      <c r="DC100">
        <v>-12.1</v>
      </c>
      <c r="DD100" t="s">
        <v>22</v>
      </c>
      <c r="DE100" t="s">
        <v>22</v>
      </c>
      <c r="DG100" s="3">
        <v>37680</v>
      </c>
      <c r="DH100">
        <v>-6.3</v>
      </c>
      <c r="DI100" t="s">
        <v>22</v>
      </c>
      <c r="DJ100" t="s">
        <v>22</v>
      </c>
      <c r="DL100" s="3">
        <v>39903</v>
      </c>
      <c r="DM100">
        <v>0.36</v>
      </c>
      <c r="DN100">
        <v>20090504</v>
      </c>
      <c r="DO100">
        <v>3.2</v>
      </c>
      <c r="DQ100" s="3">
        <v>37680</v>
      </c>
      <c r="DR100">
        <v>2.2999999999999998</v>
      </c>
      <c r="DS100">
        <v>20030326</v>
      </c>
      <c r="DT100">
        <v>-1.2</v>
      </c>
      <c r="DV100" s="3">
        <v>37680</v>
      </c>
      <c r="DW100">
        <v>0.31</v>
      </c>
      <c r="DX100">
        <v>20030314</v>
      </c>
      <c r="DY100">
        <v>0.1</v>
      </c>
      <c r="EA100" s="3">
        <v>37680</v>
      </c>
      <c r="EB100">
        <v>1.9</v>
      </c>
      <c r="EC100">
        <v>20030402</v>
      </c>
      <c r="ED100">
        <v>-1.5</v>
      </c>
      <c r="EF100" s="3">
        <v>37680</v>
      </c>
      <c r="EG100">
        <v>0.4</v>
      </c>
      <c r="EH100">
        <v>20030408</v>
      </c>
      <c r="EI100">
        <v>0.3</v>
      </c>
    </row>
    <row r="101" spans="1:139" x14ac:dyDescent="0.25">
      <c r="A101" s="3">
        <v>39903</v>
      </c>
      <c r="B101">
        <v>-766.7</v>
      </c>
      <c r="C101">
        <v>20090401</v>
      </c>
      <c r="D101">
        <v>-742</v>
      </c>
      <c r="F101" s="3">
        <v>37711</v>
      </c>
      <c r="G101">
        <v>-209</v>
      </c>
      <c r="H101">
        <v>20030404</v>
      </c>
      <c r="I101">
        <v>-108</v>
      </c>
      <c r="K101" s="3">
        <v>37711</v>
      </c>
      <c r="L101">
        <v>75.860699999999994</v>
      </c>
      <c r="M101">
        <v>20030415</v>
      </c>
      <c r="N101">
        <v>74.8</v>
      </c>
      <c r="P101" s="3">
        <v>37711</v>
      </c>
      <c r="Q101">
        <v>-0.47560000000000002</v>
      </c>
      <c r="R101" t="s">
        <v>22</v>
      </c>
      <c r="S101" t="s">
        <v>22</v>
      </c>
      <c r="U101" s="3">
        <v>37711</v>
      </c>
      <c r="V101">
        <v>49.8</v>
      </c>
      <c r="W101">
        <v>20030331</v>
      </c>
      <c r="X101">
        <v>48.4</v>
      </c>
      <c r="Z101" s="3">
        <v>37711</v>
      </c>
      <c r="AA101">
        <v>61.42</v>
      </c>
      <c r="AB101">
        <v>20030325</v>
      </c>
      <c r="AC101">
        <v>62.5</v>
      </c>
      <c r="AE101" s="3">
        <v>37711</v>
      </c>
      <c r="AF101">
        <v>77.599999999999994</v>
      </c>
      <c r="AG101">
        <v>20030328</v>
      </c>
      <c r="AH101">
        <v>77.599999999999994</v>
      </c>
      <c r="AJ101" s="3">
        <v>41152</v>
      </c>
      <c r="AK101">
        <v>-5</v>
      </c>
      <c r="AL101">
        <v>20120827</v>
      </c>
      <c r="AM101">
        <v>-1.6</v>
      </c>
      <c r="AO101" s="3">
        <v>40086</v>
      </c>
      <c r="AP101">
        <v>20.93</v>
      </c>
      <c r="AQ101">
        <v>20090915</v>
      </c>
      <c r="AR101">
        <v>18.88</v>
      </c>
      <c r="AT101" s="3">
        <v>40086</v>
      </c>
      <c r="AU101">
        <v>1</v>
      </c>
      <c r="AV101" t="s">
        <v>22</v>
      </c>
      <c r="AW101" t="s">
        <v>22</v>
      </c>
      <c r="AY101" s="3">
        <v>37711</v>
      </c>
      <c r="AZ101">
        <v>-0.1</v>
      </c>
      <c r="BA101">
        <v>20030421</v>
      </c>
      <c r="BB101">
        <v>-0.2</v>
      </c>
      <c r="BD101" s="3">
        <v>42216</v>
      </c>
      <c r="BE101">
        <v>53.8</v>
      </c>
      <c r="BN101" s="3">
        <v>38625</v>
      </c>
      <c r="BO101">
        <v>56.2</v>
      </c>
      <c r="BP101" t="s">
        <v>22</v>
      </c>
      <c r="BQ101" t="s">
        <v>22</v>
      </c>
      <c r="BS101" s="3">
        <v>37711</v>
      </c>
      <c r="BT101">
        <v>46.3</v>
      </c>
      <c r="BU101">
        <v>20030401</v>
      </c>
      <c r="BV101">
        <v>46.2</v>
      </c>
      <c r="BX101" s="3">
        <v>37711</v>
      </c>
      <c r="BY101">
        <v>-3.9</v>
      </c>
      <c r="BZ101">
        <v>20030320</v>
      </c>
      <c r="CA101">
        <v>-8</v>
      </c>
      <c r="CC101" s="3">
        <v>37711</v>
      </c>
      <c r="CD101">
        <v>-12</v>
      </c>
      <c r="CE101" t="s">
        <v>22</v>
      </c>
      <c r="CF101" t="s">
        <v>22</v>
      </c>
      <c r="CH101" s="3">
        <v>37711</v>
      </c>
      <c r="CI101">
        <v>95.3</v>
      </c>
      <c r="CJ101" t="s">
        <v>22</v>
      </c>
      <c r="CK101" t="s">
        <v>22</v>
      </c>
      <c r="CR101" s="3">
        <v>39202</v>
      </c>
      <c r="CS101">
        <v>-3.11</v>
      </c>
      <c r="CT101">
        <v>20070525</v>
      </c>
      <c r="CU101">
        <v>-2.6</v>
      </c>
      <c r="CW101" s="3">
        <v>37711</v>
      </c>
      <c r="CX101">
        <v>-5.2</v>
      </c>
      <c r="CY101" t="s">
        <v>22</v>
      </c>
      <c r="CZ101" t="s">
        <v>22</v>
      </c>
      <c r="DB101" s="3">
        <v>37711</v>
      </c>
      <c r="DC101">
        <v>6</v>
      </c>
      <c r="DD101" t="s">
        <v>22</v>
      </c>
      <c r="DE101" t="s">
        <v>22</v>
      </c>
      <c r="DG101" s="3">
        <v>37711</v>
      </c>
      <c r="DH101">
        <v>6.7</v>
      </c>
      <c r="DI101" t="s">
        <v>22</v>
      </c>
      <c r="DJ101" t="s">
        <v>22</v>
      </c>
      <c r="DL101" s="3">
        <v>39933</v>
      </c>
      <c r="DM101">
        <v>8.77</v>
      </c>
      <c r="DN101">
        <v>20090602</v>
      </c>
      <c r="DO101">
        <v>6.7</v>
      </c>
      <c r="DQ101" s="3">
        <v>37711</v>
      </c>
      <c r="DR101">
        <v>0.1</v>
      </c>
      <c r="DS101">
        <v>20030424</v>
      </c>
      <c r="DT101">
        <v>2</v>
      </c>
      <c r="DV101" s="3">
        <v>37711</v>
      </c>
      <c r="DW101">
        <v>-0.22</v>
      </c>
      <c r="DX101">
        <v>20030415</v>
      </c>
      <c r="DY101">
        <v>-0.5</v>
      </c>
      <c r="EA101" s="3">
        <v>37711</v>
      </c>
      <c r="EB101">
        <v>0.6</v>
      </c>
      <c r="EC101">
        <v>20030502</v>
      </c>
      <c r="ED101">
        <v>2.2000000000000002</v>
      </c>
      <c r="EF101" s="3">
        <v>37711</v>
      </c>
      <c r="EG101">
        <v>0.4</v>
      </c>
      <c r="EH101">
        <v>20030507</v>
      </c>
      <c r="EI101">
        <v>0.5</v>
      </c>
    </row>
    <row r="102" spans="1:139" x14ac:dyDescent="0.25">
      <c r="A102" s="3">
        <v>39933</v>
      </c>
      <c r="B102">
        <v>-628.1</v>
      </c>
      <c r="C102">
        <v>20090506</v>
      </c>
      <c r="D102">
        <v>-491</v>
      </c>
      <c r="F102" s="3">
        <v>37741</v>
      </c>
      <c r="G102">
        <v>-44</v>
      </c>
      <c r="H102">
        <v>20030502</v>
      </c>
      <c r="I102">
        <v>-48</v>
      </c>
      <c r="K102" s="3">
        <v>37741</v>
      </c>
      <c r="L102">
        <v>75.3416</v>
      </c>
      <c r="M102">
        <v>20030515</v>
      </c>
      <c r="N102">
        <v>74.400000000000006</v>
      </c>
      <c r="P102" s="3">
        <v>37741</v>
      </c>
      <c r="Q102">
        <v>-1.0287999999999999</v>
      </c>
      <c r="R102" t="s">
        <v>22</v>
      </c>
      <c r="S102" t="s">
        <v>22</v>
      </c>
      <c r="U102" s="3">
        <v>37741</v>
      </c>
      <c r="V102">
        <v>47</v>
      </c>
      <c r="W102">
        <v>20030430</v>
      </c>
      <c r="X102">
        <v>47.6</v>
      </c>
      <c r="Z102" s="3">
        <v>37741</v>
      </c>
      <c r="AA102">
        <v>81</v>
      </c>
      <c r="AB102">
        <v>20030429</v>
      </c>
      <c r="AC102">
        <v>81</v>
      </c>
      <c r="AE102" s="3">
        <v>37741</v>
      </c>
      <c r="AF102">
        <v>86</v>
      </c>
      <c r="AG102">
        <v>20030425</v>
      </c>
      <c r="AH102">
        <v>86</v>
      </c>
      <c r="AJ102" s="3">
        <v>41182</v>
      </c>
      <c r="AK102">
        <v>-6.8</v>
      </c>
      <c r="AL102">
        <v>20120924</v>
      </c>
      <c r="AM102">
        <v>-0.9</v>
      </c>
      <c r="AO102" s="3">
        <v>40117</v>
      </c>
      <c r="AP102">
        <v>33.130000000000003</v>
      </c>
      <c r="AQ102">
        <v>20091015</v>
      </c>
      <c r="AR102">
        <v>34.57</v>
      </c>
      <c r="AT102" s="3">
        <v>40117</v>
      </c>
      <c r="AU102">
        <v>3</v>
      </c>
      <c r="AV102" t="s">
        <v>22</v>
      </c>
      <c r="AW102" t="s">
        <v>22</v>
      </c>
      <c r="AY102" s="3">
        <v>37741</v>
      </c>
      <c r="AZ102">
        <v>-0.3</v>
      </c>
      <c r="BA102">
        <v>20030519</v>
      </c>
      <c r="BB102">
        <v>0.1</v>
      </c>
      <c r="BD102" s="3">
        <v>42247</v>
      </c>
      <c r="BE102">
        <v>53</v>
      </c>
      <c r="BN102" s="3">
        <v>38656</v>
      </c>
      <c r="BO102">
        <v>57.4</v>
      </c>
      <c r="BP102" t="s">
        <v>22</v>
      </c>
      <c r="BQ102" t="s">
        <v>22</v>
      </c>
      <c r="BS102" s="3">
        <v>37741</v>
      </c>
      <c r="BT102">
        <v>46.1</v>
      </c>
      <c r="BU102">
        <v>20030501</v>
      </c>
      <c r="BV102">
        <v>45.4</v>
      </c>
      <c r="BX102" s="3">
        <v>37741</v>
      </c>
      <c r="BY102">
        <v>-6.7</v>
      </c>
      <c r="BZ102">
        <v>20030417</v>
      </c>
      <c r="CA102">
        <v>-8.8000000000000007</v>
      </c>
      <c r="CC102" s="3">
        <v>37741</v>
      </c>
      <c r="CD102">
        <v>-15</v>
      </c>
      <c r="CE102" t="s">
        <v>22</v>
      </c>
      <c r="CF102" t="s">
        <v>22</v>
      </c>
      <c r="CH102" s="3">
        <v>37741</v>
      </c>
      <c r="CI102">
        <v>99.6</v>
      </c>
      <c r="CJ102" t="s">
        <v>22</v>
      </c>
      <c r="CK102" t="s">
        <v>22</v>
      </c>
      <c r="CR102" s="3">
        <v>39233</v>
      </c>
      <c r="CS102">
        <v>-0.38</v>
      </c>
      <c r="CT102">
        <v>20070625</v>
      </c>
      <c r="CU102">
        <v>-0.3</v>
      </c>
      <c r="CW102" s="3">
        <v>37741</v>
      </c>
      <c r="CX102">
        <v>2.6</v>
      </c>
      <c r="CY102" t="s">
        <v>22</v>
      </c>
      <c r="CZ102" t="s">
        <v>22</v>
      </c>
      <c r="DB102" s="3">
        <v>37741</v>
      </c>
      <c r="DC102">
        <v>-4.8</v>
      </c>
      <c r="DD102" t="s">
        <v>22</v>
      </c>
      <c r="DE102" t="s">
        <v>22</v>
      </c>
      <c r="DG102" s="3">
        <v>37741</v>
      </c>
      <c r="DH102">
        <v>1.3</v>
      </c>
      <c r="DI102" t="s">
        <v>22</v>
      </c>
      <c r="DJ102" t="s">
        <v>22</v>
      </c>
      <c r="DL102" s="3">
        <v>39964</v>
      </c>
      <c r="DM102">
        <v>2.3199999999999998</v>
      </c>
      <c r="DN102">
        <v>20090701</v>
      </c>
      <c r="DO102">
        <v>0.1</v>
      </c>
      <c r="DQ102" s="3">
        <v>37741</v>
      </c>
      <c r="DR102">
        <v>-2.1</v>
      </c>
      <c r="DS102">
        <v>20030528</v>
      </c>
      <c r="DT102">
        <v>-2.4</v>
      </c>
      <c r="DV102" s="3">
        <v>37741</v>
      </c>
      <c r="DW102">
        <v>-0.72</v>
      </c>
      <c r="DX102">
        <v>20030515</v>
      </c>
      <c r="DY102">
        <v>-0.5</v>
      </c>
      <c r="EA102" s="3">
        <v>37741</v>
      </c>
      <c r="EB102">
        <v>-3.1</v>
      </c>
      <c r="EC102">
        <v>20030605</v>
      </c>
      <c r="ED102">
        <v>-2.9</v>
      </c>
      <c r="EF102" s="3">
        <v>37741</v>
      </c>
      <c r="EG102">
        <v>0.2</v>
      </c>
      <c r="EH102">
        <v>20030609</v>
      </c>
      <c r="EI102">
        <v>-0.1</v>
      </c>
    </row>
    <row r="103" spans="1:139" x14ac:dyDescent="0.25">
      <c r="A103" s="3">
        <v>39964</v>
      </c>
      <c r="B103">
        <v>-511.3</v>
      </c>
      <c r="C103">
        <v>20090603</v>
      </c>
      <c r="D103">
        <v>-532</v>
      </c>
      <c r="F103" s="3">
        <v>37772</v>
      </c>
      <c r="G103">
        <v>-8</v>
      </c>
      <c r="H103">
        <v>20030606</v>
      </c>
      <c r="I103">
        <v>-17</v>
      </c>
      <c r="K103" s="3">
        <v>37772</v>
      </c>
      <c r="L103">
        <v>75.375399999999999</v>
      </c>
      <c r="M103">
        <v>20030617</v>
      </c>
      <c r="N103">
        <v>74.3</v>
      </c>
      <c r="P103" s="3">
        <v>37772</v>
      </c>
      <c r="Q103">
        <v>-0.16139999999999999</v>
      </c>
      <c r="R103" t="s">
        <v>22</v>
      </c>
      <c r="S103" t="s">
        <v>22</v>
      </c>
      <c r="U103" s="3">
        <v>37772</v>
      </c>
      <c r="V103">
        <v>50.2</v>
      </c>
      <c r="W103">
        <v>20030530</v>
      </c>
      <c r="X103">
        <v>52.2</v>
      </c>
      <c r="Z103" s="3">
        <v>37772</v>
      </c>
      <c r="AA103">
        <v>83.64</v>
      </c>
      <c r="AB103">
        <v>20030527</v>
      </c>
      <c r="AC103">
        <v>83.8</v>
      </c>
      <c r="AE103" s="3">
        <v>37772</v>
      </c>
      <c r="AF103">
        <v>92.1</v>
      </c>
      <c r="AG103">
        <v>20030530</v>
      </c>
      <c r="AH103">
        <v>92.1</v>
      </c>
      <c r="AJ103" s="3">
        <v>41213</v>
      </c>
      <c r="AK103">
        <v>-3.1</v>
      </c>
      <c r="AL103">
        <v>20121029</v>
      </c>
      <c r="AM103">
        <v>1.8</v>
      </c>
      <c r="AO103" s="3">
        <v>40147</v>
      </c>
      <c r="AP103">
        <v>25.56</v>
      </c>
      <c r="AQ103">
        <v>20091116</v>
      </c>
      <c r="AR103">
        <v>23.51</v>
      </c>
      <c r="AT103" s="3">
        <v>40147</v>
      </c>
      <c r="AU103">
        <v>6</v>
      </c>
      <c r="AV103" t="s">
        <v>22</v>
      </c>
      <c r="AW103" t="s">
        <v>22</v>
      </c>
      <c r="AY103" s="3">
        <v>37772</v>
      </c>
      <c r="AZ103">
        <v>1.1000000000000001</v>
      </c>
      <c r="BA103">
        <v>20030619</v>
      </c>
      <c r="BB103">
        <v>1</v>
      </c>
      <c r="BD103" s="3">
        <v>42277</v>
      </c>
      <c r="BE103">
        <v>53.1</v>
      </c>
      <c r="BN103" s="3">
        <v>38686</v>
      </c>
      <c r="BO103">
        <v>59.1</v>
      </c>
      <c r="BP103" t="s">
        <v>22</v>
      </c>
      <c r="BQ103" t="s">
        <v>22</v>
      </c>
      <c r="BS103" s="3">
        <v>37772</v>
      </c>
      <c r="BT103">
        <v>49</v>
      </c>
      <c r="BU103">
        <v>20030602</v>
      </c>
      <c r="BV103">
        <v>49.4</v>
      </c>
      <c r="BX103" s="3">
        <v>37772</v>
      </c>
      <c r="BY103">
        <v>-0.6</v>
      </c>
      <c r="BZ103">
        <v>20030515</v>
      </c>
      <c r="CA103">
        <v>-4.8</v>
      </c>
      <c r="CC103" s="3">
        <v>37772</v>
      </c>
      <c r="CD103">
        <v>-15</v>
      </c>
      <c r="CE103" t="s">
        <v>22</v>
      </c>
      <c r="CF103" t="s">
        <v>22</v>
      </c>
      <c r="CH103" s="3">
        <v>37772</v>
      </c>
      <c r="CI103">
        <v>99.7</v>
      </c>
      <c r="CJ103" t="s">
        <v>22</v>
      </c>
      <c r="CK103" t="s">
        <v>22</v>
      </c>
      <c r="CR103" s="3">
        <v>39263</v>
      </c>
      <c r="CS103">
        <v>-2.85</v>
      </c>
      <c r="CT103">
        <v>20070725</v>
      </c>
      <c r="CU103">
        <v>-3.8</v>
      </c>
      <c r="CW103" s="3">
        <v>37772</v>
      </c>
      <c r="CX103">
        <v>1.8</v>
      </c>
      <c r="CY103" t="s">
        <v>22</v>
      </c>
      <c r="CZ103" t="s">
        <v>22</v>
      </c>
      <c r="DB103" s="3">
        <v>37772</v>
      </c>
      <c r="DC103">
        <v>6.6</v>
      </c>
      <c r="DD103" t="s">
        <v>22</v>
      </c>
      <c r="DE103" t="s">
        <v>22</v>
      </c>
      <c r="DG103" s="3">
        <v>37772</v>
      </c>
      <c r="DH103">
        <v>6.5</v>
      </c>
      <c r="DI103" t="s">
        <v>22</v>
      </c>
      <c r="DJ103" t="s">
        <v>22</v>
      </c>
      <c r="DL103" s="3">
        <v>39994</v>
      </c>
      <c r="DM103">
        <v>1.94</v>
      </c>
      <c r="DN103">
        <v>20090804</v>
      </c>
      <c r="DO103">
        <v>3.6</v>
      </c>
      <c r="DQ103" s="3">
        <v>37772</v>
      </c>
      <c r="DR103">
        <v>1</v>
      </c>
      <c r="DS103">
        <v>20030625</v>
      </c>
      <c r="DT103">
        <v>-0.3</v>
      </c>
      <c r="DV103" s="3">
        <v>37772</v>
      </c>
      <c r="DW103">
        <v>0.02</v>
      </c>
      <c r="DX103">
        <v>20030617</v>
      </c>
      <c r="DY103">
        <v>0.1</v>
      </c>
      <c r="EA103" s="3">
        <v>37772</v>
      </c>
      <c r="EB103">
        <v>0.8</v>
      </c>
      <c r="EC103">
        <v>20030702</v>
      </c>
      <c r="ED103">
        <v>0.4</v>
      </c>
      <c r="EF103" s="3">
        <v>37772</v>
      </c>
      <c r="EG103">
        <v>-0.5</v>
      </c>
      <c r="EH103">
        <v>20030709</v>
      </c>
      <c r="EI103">
        <v>-0.3</v>
      </c>
    </row>
    <row r="104" spans="1:139" x14ac:dyDescent="0.25">
      <c r="A104" s="3">
        <v>39994</v>
      </c>
      <c r="B104">
        <v>-382.6</v>
      </c>
      <c r="C104">
        <v>20090701</v>
      </c>
      <c r="D104">
        <v>-473</v>
      </c>
      <c r="F104" s="3">
        <v>37802</v>
      </c>
      <c r="G104">
        <v>9</v>
      </c>
      <c r="H104">
        <v>20030703</v>
      </c>
      <c r="I104">
        <v>-30</v>
      </c>
      <c r="K104" s="3">
        <v>37802</v>
      </c>
      <c r="L104">
        <v>75.513599999999997</v>
      </c>
      <c r="M104">
        <v>20030716</v>
      </c>
      <c r="N104">
        <v>74.3</v>
      </c>
      <c r="P104" s="3">
        <v>37802</v>
      </c>
      <c r="Q104">
        <v>-1.1999999999999999E-3</v>
      </c>
      <c r="R104" t="s">
        <v>22</v>
      </c>
      <c r="S104" t="s">
        <v>22</v>
      </c>
      <c r="U104" s="3">
        <v>37802</v>
      </c>
      <c r="V104">
        <v>55</v>
      </c>
      <c r="W104">
        <v>20030630</v>
      </c>
      <c r="X104">
        <v>52.5</v>
      </c>
      <c r="Z104" s="3">
        <v>37802</v>
      </c>
      <c r="AA104">
        <v>83.52</v>
      </c>
      <c r="AB104">
        <v>20030624</v>
      </c>
      <c r="AC104">
        <v>83.5</v>
      </c>
      <c r="AE104" s="3">
        <v>37802</v>
      </c>
      <c r="AF104">
        <v>89.7</v>
      </c>
      <c r="AG104">
        <v>20030627</v>
      </c>
      <c r="AH104">
        <v>89.7</v>
      </c>
      <c r="AJ104" s="3">
        <v>41243</v>
      </c>
      <c r="AK104">
        <v>-8.6999999999999993</v>
      </c>
      <c r="AL104">
        <v>20121126</v>
      </c>
      <c r="AM104">
        <v>-2.8</v>
      </c>
      <c r="AO104" s="3">
        <v>40178</v>
      </c>
      <c r="AP104">
        <v>5.2</v>
      </c>
      <c r="AQ104">
        <v>20091215</v>
      </c>
      <c r="AR104">
        <v>2.5499999999999998</v>
      </c>
      <c r="AT104" s="3">
        <v>40178</v>
      </c>
      <c r="AU104">
        <v>2</v>
      </c>
      <c r="AV104" t="s">
        <v>22</v>
      </c>
      <c r="AW104" t="s">
        <v>22</v>
      </c>
      <c r="AY104" s="3">
        <v>37802</v>
      </c>
      <c r="AZ104">
        <v>0.8</v>
      </c>
      <c r="BA104">
        <v>20030721</v>
      </c>
      <c r="BB104">
        <v>0.1</v>
      </c>
      <c r="BD104" s="3">
        <v>42308</v>
      </c>
      <c r="BE104">
        <v>54.1</v>
      </c>
      <c r="BN104" s="3">
        <v>38717</v>
      </c>
      <c r="BO104">
        <v>58.7</v>
      </c>
      <c r="BP104" t="s">
        <v>22</v>
      </c>
      <c r="BQ104" t="s">
        <v>22</v>
      </c>
      <c r="BS104" s="3">
        <v>37802</v>
      </c>
      <c r="BT104">
        <v>49</v>
      </c>
      <c r="BU104">
        <v>20030701</v>
      </c>
      <c r="BV104">
        <v>49.8</v>
      </c>
      <c r="BX104" s="3">
        <v>37802</v>
      </c>
      <c r="BY104">
        <v>3.7</v>
      </c>
      <c r="BZ104">
        <v>20030619</v>
      </c>
      <c r="CA104">
        <v>4</v>
      </c>
      <c r="CC104" s="3">
        <v>37802</v>
      </c>
      <c r="CD104">
        <v>-2</v>
      </c>
      <c r="CE104" t="s">
        <v>22</v>
      </c>
      <c r="CF104" t="s">
        <v>22</v>
      </c>
      <c r="CH104" s="3">
        <v>37802</v>
      </c>
      <c r="CI104">
        <v>102.2</v>
      </c>
      <c r="CJ104" t="s">
        <v>22</v>
      </c>
      <c r="CK104" t="s">
        <v>22</v>
      </c>
      <c r="CR104" s="3">
        <v>39294</v>
      </c>
      <c r="CS104">
        <v>-0.98</v>
      </c>
      <c r="CT104">
        <v>20070827</v>
      </c>
      <c r="CU104">
        <v>-0.2</v>
      </c>
      <c r="CW104" s="3">
        <v>37802</v>
      </c>
      <c r="CX104">
        <v>2.2000000000000002</v>
      </c>
      <c r="CY104" t="s">
        <v>22</v>
      </c>
      <c r="CZ104" t="s">
        <v>22</v>
      </c>
      <c r="DB104" s="3">
        <v>37802</v>
      </c>
      <c r="DC104">
        <v>6.6</v>
      </c>
      <c r="DD104" t="s">
        <v>22</v>
      </c>
      <c r="DE104" t="s">
        <v>22</v>
      </c>
      <c r="DG104" s="3">
        <v>37802</v>
      </c>
      <c r="DH104">
        <v>10.7</v>
      </c>
      <c r="DI104" t="s">
        <v>22</v>
      </c>
      <c r="DJ104" t="s">
        <v>22</v>
      </c>
      <c r="DL104" s="3">
        <v>40025</v>
      </c>
      <c r="DM104">
        <v>5.3</v>
      </c>
      <c r="DN104">
        <v>20090901</v>
      </c>
      <c r="DO104">
        <v>3.2</v>
      </c>
      <c r="DQ104" s="3">
        <v>37802</v>
      </c>
      <c r="DR104">
        <v>1.7</v>
      </c>
      <c r="DS104">
        <v>20030725</v>
      </c>
      <c r="DT104">
        <v>2.1</v>
      </c>
      <c r="DV104" s="3">
        <v>37802</v>
      </c>
      <c r="DW104">
        <v>0.16</v>
      </c>
      <c r="DX104">
        <v>20030716</v>
      </c>
      <c r="DY104">
        <v>0.1</v>
      </c>
      <c r="EA104" s="3">
        <v>37802</v>
      </c>
      <c r="EB104">
        <v>1.7</v>
      </c>
      <c r="EC104">
        <v>20030804</v>
      </c>
      <c r="ED104">
        <v>1.7</v>
      </c>
      <c r="EF104" s="3">
        <v>37802</v>
      </c>
      <c r="EG104">
        <v>-0.3</v>
      </c>
      <c r="EH104">
        <v>20030807</v>
      </c>
      <c r="EI104">
        <v>0</v>
      </c>
    </row>
    <row r="105" spans="1:139" x14ac:dyDescent="0.25">
      <c r="A105" s="3">
        <v>40025</v>
      </c>
      <c r="B105">
        <v>-303.8</v>
      </c>
      <c r="C105">
        <v>20090805</v>
      </c>
      <c r="D105">
        <v>-371</v>
      </c>
      <c r="F105" s="3">
        <v>37833</v>
      </c>
      <c r="G105">
        <v>24</v>
      </c>
      <c r="H105">
        <v>20030801</v>
      </c>
      <c r="I105">
        <v>-44</v>
      </c>
      <c r="K105" s="3">
        <v>37833</v>
      </c>
      <c r="L105">
        <v>75.837599999999995</v>
      </c>
      <c r="M105">
        <v>20030815</v>
      </c>
      <c r="N105">
        <v>74.5</v>
      </c>
      <c r="P105" s="3">
        <v>37833</v>
      </c>
      <c r="Q105">
        <v>6.1800000000000001E-2</v>
      </c>
      <c r="R105" t="s">
        <v>22</v>
      </c>
      <c r="S105" t="s">
        <v>22</v>
      </c>
      <c r="U105" s="3">
        <v>37833</v>
      </c>
      <c r="V105">
        <v>54.5</v>
      </c>
      <c r="W105">
        <v>20030731</v>
      </c>
      <c r="X105">
        <v>55.9</v>
      </c>
      <c r="Z105" s="3">
        <v>37833</v>
      </c>
      <c r="AA105">
        <v>76.989999999999995</v>
      </c>
      <c r="AB105">
        <v>20030729</v>
      </c>
      <c r="AC105">
        <v>76.599999999999994</v>
      </c>
      <c r="AE105" s="3">
        <v>37833</v>
      </c>
      <c r="AF105">
        <v>90.9</v>
      </c>
      <c r="AG105">
        <v>20030801</v>
      </c>
      <c r="AH105">
        <v>90.9</v>
      </c>
      <c r="AJ105" s="3">
        <v>41274</v>
      </c>
      <c r="AK105">
        <v>2.1</v>
      </c>
      <c r="AL105">
        <v>20121231</v>
      </c>
      <c r="AM105">
        <v>6.8</v>
      </c>
      <c r="AO105" s="3">
        <v>40209</v>
      </c>
      <c r="AP105">
        <v>14.8</v>
      </c>
      <c r="AQ105">
        <v>20100115</v>
      </c>
      <c r="AR105">
        <v>15.92</v>
      </c>
      <c r="AT105" s="3">
        <v>40209</v>
      </c>
      <c r="AU105">
        <v>5</v>
      </c>
      <c r="AV105" t="s">
        <v>22</v>
      </c>
      <c r="AW105" t="s">
        <v>22</v>
      </c>
      <c r="AY105" s="3">
        <v>37833</v>
      </c>
      <c r="AZ105">
        <v>0.5</v>
      </c>
      <c r="BA105">
        <v>20030821</v>
      </c>
      <c r="BB105">
        <v>0.4</v>
      </c>
      <c r="BD105" s="3">
        <v>42338</v>
      </c>
      <c r="BE105">
        <v>52.8</v>
      </c>
      <c r="BN105" s="3">
        <v>38748</v>
      </c>
      <c r="BO105">
        <v>55.8</v>
      </c>
      <c r="BP105" t="s">
        <v>22</v>
      </c>
      <c r="BQ105" t="s">
        <v>22</v>
      </c>
      <c r="BS105" s="3">
        <v>37833</v>
      </c>
      <c r="BT105">
        <v>51</v>
      </c>
      <c r="BU105">
        <v>20030801</v>
      </c>
      <c r="BV105">
        <v>51.8</v>
      </c>
      <c r="BX105" s="3">
        <v>37833</v>
      </c>
      <c r="BY105">
        <v>7.7</v>
      </c>
      <c r="BZ105">
        <v>20030717</v>
      </c>
      <c r="CA105">
        <v>8.3000000000000007</v>
      </c>
      <c r="CC105" s="3">
        <v>37833</v>
      </c>
      <c r="CD105">
        <v>-8</v>
      </c>
      <c r="CE105" t="s">
        <v>22</v>
      </c>
      <c r="CF105" t="s">
        <v>22</v>
      </c>
      <c r="CH105" s="3">
        <v>37833</v>
      </c>
      <c r="CI105">
        <v>100.9</v>
      </c>
      <c r="CJ105" t="s">
        <v>22</v>
      </c>
      <c r="CK105" t="s">
        <v>22</v>
      </c>
      <c r="CR105" s="3">
        <v>39325</v>
      </c>
      <c r="CS105">
        <v>-3.94</v>
      </c>
      <c r="CT105">
        <v>20070925</v>
      </c>
      <c r="CU105">
        <v>-4.3</v>
      </c>
      <c r="CW105" s="3">
        <v>37833</v>
      </c>
      <c r="CX105">
        <v>0.5</v>
      </c>
      <c r="CY105" t="s">
        <v>22</v>
      </c>
      <c r="CZ105" t="s">
        <v>22</v>
      </c>
      <c r="DB105" s="3">
        <v>37833</v>
      </c>
      <c r="DC105">
        <v>1.6</v>
      </c>
      <c r="DD105" t="s">
        <v>22</v>
      </c>
      <c r="DE105" t="s">
        <v>22</v>
      </c>
      <c r="DG105" s="3">
        <v>37833</v>
      </c>
      <c r="DH105">
        <v>-2.1</v>
      </c>
      <c r="DI105" t="s">
        <v>22</v>
      </c>
      <c r="DJ105" t="s">
        <v>22</v>
      </c>
      <c r="DL105" s="3">
        <v>40056</v>
      </c>
      <c r="DM105">
        <v>2.0099999999999998</v>
      </c>
      <c r="DN105">
        <v>20091001</v>
      </c>
      <c r="DO105">
        <v>6.4</v>
      </c>
      <c r="DQ105" s="3">
        <v>37833</v>
      </c>
      <c r="DR105">
        <v>-0.6</v>
      </c>
      <c r="DS105">
        <v>20030826</v>
      </c>
      <c r="DT105">
        <v>1</v>
      </c>
      <c r="DV105" s="3">
        <v>37833</v>
      </c>
      <c r="DW105">
        <v>0.41</v>
      </c>
      <c r="DX105">
        <v>20030815</v>
      </c>
      <c r="DY105">
        <v>0.5</v>
      </c>
      <c r="EA105" s="3">
        <v>37833</v>
      </c>
      <c r="EB105">
        <v>0.2</v>
      </c>
      <c r="EC105">
        <v>20030904</v>
      </c>
      <c r="ED105">
        <v>1.6</v>
      </c>
      <c r="EF105" s="3">
        <v>37833</v>
      </c>
      <c r="EG105">
        <v>0</v>
      </c>
      <c r="EH105">
        <v>20030909</v>
      </c>
      <c r="EI105">
        <v>0</v>
      </c>
    </row>
    <row r="106" spans="1:139" x14ac:dyDescent="0.25">
      <c r="A106" s="3">
        <v>40056</v>
      </c>
      <c r="B106">
        <v>-213.5</v>
      </c>
      <c r="C106">
        <v>20090902</v>
      </c>
      <c r="D106">
        <v>-298</v>
      </c>
      <c r="F106" s="3">
        <v>37864</v>
      </c>
      <c r="G106">
        <v>-42</v>
      </c>
      <c r="H106">
        <v>20030905</v>
      </c>
      <c r="I106">
        <v>-93</v>
      </c>
      <c r="K106" s="3">
        <v>37864</v>
      </c>
      <c r="L106">
        <v>75.711100000000002</v>
      </c>
      <c r="M106">
        <v>20030915</v>
      </c>
      <c r="N106">
        <v>74.599999999999994</v>
      </c>
      <c r="P106" s="3">
        <v>37864</v>
      </c>
      <c r="Q106">
        <v>-0.4047</v>
      </c>
      <c r="R106" t="s">
        <v>22</v>
      </c>
      <c r="S106" t="s">
        <v>22</v>
      </c>
      <c r="U106" s="3">
        <v>37864</v>
      </c>
      <c r="V106">
        <v>60.2</v>
      </c>
      <c r="W106">
        <v>20030829</v>
      </c>
      <c r="X106">
        <v>58.9</v>
      </c>
      <c r="Z106" s="3">
        <v>37864</v>
      </c>
      <c r="AA106">
        <v>81.72</v>
      </c>
      <c r="AB106">
        <v>20030826</v>
      </c>
      <c r="AC106">
        <v>81.3</v>
      </c>
      <c r="AE106" s="3">
        <v>37864</v>
      </c>
      <c r="AF106">
        <v>89.3</v>
      </c>
      <c r="AG106">
        <v>20030829</v>
      </c>
      <c r="AH106">
        <v>89.3</v>
      </c>
      <c r="AJ106" s="3">
        <v>41305</v>
      </c>
      <c r="AK106">
        <v>6.6</v>
      </c>
      <c r="AL106">
        <v>20130128</v>
      </c>
      <c r="AM106">
        <v>5.5</v>
      </c>
      <c r="AO106" s="3">
        <v>40237</v>
      </c>
      <c r="AP106">
        <v>21.28</v>
      </c>
      <c r="AQ106">
        <v>20100216</v>
      </c>
      <c r="AR106">
        <v>24.91</v>
      </c>
      <c r="AT106" s="3">
        <v>40237</v>
      </c>
      <c r="AU106">
        <v>5</v>
      </c>
      <c r="AV106" t="s">
        <v>22</v>
      </c>
      <c r="AW106" t="s">
        <v>22</v>
      </c>
      <c r="AY106" s="3">
        <v>37864</v>
      </c>
      <c r="AZ106">
        <v>0.7</v>
      </c>
      <c r="BA106">
        <v>20030918</v>
      </c>
      <c r="BB106">
        <v>0.4</v>
      </c>
      <c r="BD106" s="3">
        <v>42369</v>
      </c>
      <c r="BE106">
        <v>51.2</v>
      </c>
      <c r="BN106" s="3">
        <v>38776</v>
      </c>
      <c r="BO106">
        <v>57.4</v>
      </c>
      <c r="BP106" t="s">
        <v>22</v>
      </c>
      <c r="BQ106" t="s">
        <v>22</v>
      </c>
      <c r="BS106" s="3">
        <v>37864</v>
      </c>
      <c r="BT106">
        <v>53.2</v>
      </c>
      <c r="BU106">
        <v>20030902</v>
      </c>
      <c r="BV106">
        <v>54.7</v>
      </c>
      <c r="BX106" s="3">
        <v>37864</v>
      </c>
      <c r="BY106">
        <v>20.3</v>
      </c>
      <c r="BZ106">
        <v>20030821</v>
      </c>
      <c r="CA106">
        <v>22.1</v>
      </c>
      <c r="CC106" s="3">
        <v>37864</v>
      </c>
      <c r="CD106">
        <v>-6</v>
      </c>
      <c r="CE106" t="s">
        <v>22</v>
      </c>
      <c r="CF106" t="s">
        <v>22</v>
      </c>
      <c r="CH106" s="3">
        <v>37864</v>
      </c>
      <c r="CI106">
        <v>104.5</v>
      </c>
      <c r="CJ106" t="s">
        <v>22</v>
      </c>
      <c r="CK106" t="s">
        <v>22</v>
      </c>
      <c r="CR106" s="3">
        <v>39355</v>
      </c>
      <c r="CS106">
        <v>-5.95</v>
      </c>
      <c r="CT106">
        <v>20071024</v>
      </c>
      <c r="CU106">
        <v>-8</v>
      </c>
      <c r="CW106" s="3">
        <v>37864</v>
      </c>
      <c r="CX106">
        <v>4.3</v>
      </c>
      <c r="CY106" t="s">
        <v>22</v>
      </c>
      <c r="CZ106" t="s">
        <v>22</v>
      </c>
      <c r="DB106" s="3">
        <v>37864</v>
      </c>
      <c r="DC106">
        <v>-3.4</v>
      </c>
      <c r="DD106" t="s">
        <v>22</v>
      </c>
      <c r="DE106" t="s">
        <v>22</v>
      </c>
      <c r="DG106" s="3">
        <v>37864</v>
      </c>
      <c r="DH106">
        <v>3.3</v>
      </c>
      <c r="DI106" t="s">
        <v>22</v>
      </c>
      <c r="DJ106" t="s">
        <v>22</v>
      </c>
      <c r="DL106" s="3">
        <v>40086</v>
      </c>
      <c r="DM106">
        <v>4.54</v>
      </c>
      <c r="DN106">
        <v>20091102</v>
      </c>
      <c r="DO106">
        <v>6.1</v>
      </c>
      <c r="DQ106" s="3">
        <v>37864</v>
      </c>
      <c r="DR106">
        <v>0.7</v>
      </c>
      <c r="DS106">
        <v>20030925</v>
      </c>
      <c r="DT106">
        <v>-0.9</v>
      </c>
      <c r="DV106" s="3">
        <v>37864</v>
      </c>
      <c r="DW106">
        <v>-0.18</v>
      </c>
      <c r="DX106">
        <v>20030915</v>
      </c>
      <c r="DY106">
        <v>0.1</v>
      </c>
      <c r="EA106" s="3">
        <v>37864</v>
      </c>
      <c r="EB106">
        <v>0.5</v>
      </c>
      <c r="EC106">
        <v>20031002</v>
      </c>
      <c r="ED106">
        <v>-0.8</v>
      </c>
      <c r="EF106" s="3">
        <v>37864</v>
      </c>
      <c r="EG106">
        <v>-0.2</v>
      </c>
      <c r="EH106">
        <v>20031008</v>
      </c>
      <c r="EI106">
        <v>-0.2</v>
      </c>
    </row>
    <row r="107" spans="1:139" x14ac:dyDescent="0.25">
      <c r="A107" s="3">
        <v>40086</v>
      </c>
      <c r="B107">
        <v>-158.9</v>
      </c>
      <c r="C107">
        <v>20090930</v>
      </c>
      <c r="D107">
        <v>-254</v>
      </c>
      <c r="F107" s="3">
        <v>37894</v>
      </c>
      <c r="G107">
        <v>104</v>
      </c>
      <c r="H107">
        <v>20031003</v>
      </c>
      <c r="I107">
        <v>57</v>
      </c>
      <c r="K107" s="3">
        <v>37894</v>
      </c>
      <c r="L107">
        <v>76.203299999999999</v>
      </c>
      <c r="M107">
        <v>20031016</v>
      </c>
      <c r="N107">
        <v>74.7</v>
      </c>
      <c r="P107" s="3">
        <v>37894</v>
      </c>
      <c r="Q107">
        <v>0.46529999999999999</v>
      </c>
      <c r="R107" t="s">
        <v>22</v>
      </c>
      <c r="S107" t="s">
        <v>22</v>
      </c>
      <c r="U107" s="3">
        <v>37894</v>
      </c>
      <c r="V107">
        <v>53.7</v>
      </c>
      <c r="W107">
        <v>20030930</v>
      </c>
      <c r="X107">
        <v>51.2</v>
      </c>
      <c r="Z107" s="3">
        <v>37894</v>
      </c>
      <c r="AA107">
        <v>76.97</v>
      </c>
      <c r="AB107">
        <v>20030930</v>
      </c>
      <c r="AC107">
        <v>76.8</v>
      </c>
      <c r="AE107" s="3">
        <v>37894</v>
      </c>
      <c r="AF107">
        <v>87.7</v>
      </c>
      <c r="AG107">
        <v>20030926</v>
      </c>
      <c r="AH107">
        <v>87.7</v>
      </c>
      <c r="AJ107" s="3">
        <v>41333</v>
      </c>
      <c r="AK107">
        <v>4.2</v>
      </c>
      <c r="AL107">
        <v>20130225</v>
      </c>
      <c r="AM107">
        <v>2.2000000000000002</v>
      </c>
      <c r="AO107" s="3">
        <v>40268</v>
      </c>
      <c r="AP107">
        <v>19.93</v>
      </c>
      <c r="AQ107">
        <v>20100315</v>
      </c>
      <c r="AR107">
        <v>22.86</v>
      </c>
      <c r="AT107" s="3">
        <v>40268</v>
      </c>
      <c r="AU107">
        <v>6</v>
      </c>
      <c r="AV107" t="s">
        <v>22</v>
      </c>
      <c r="AW107" t="s">
        <v>22</v>
      </c>
      <c r="AY107" s="3">
        <v>37894</v>
      </c>
      <c r="AZ107">
        <v>1.1000000000000001</v>
      </c>
      <c r="BA107">
        <v>20031020</v>
      </c>
      <c r="BB107">
        <v>-0.2</v>
      </c>
      <c r="BD107" s="3">
        <v>42400</v>
      </c>
      <c r="BE107">
        <v>52.4</v>
      </c>
      <c r="BN107" s="3">
        <v>38807</v>
      </c>
      <c r="BO107">
        <v>57.6</v>
      </c>
      <c r="BP107" t="s">
        <v>22</v>
      </c>
      <c r="BQ107" t="s">
        <v>22</v>
      </c>
      <c r="BS107" s="3">
        <v>37894</v>
      </c>
      <c r="BT107">
        <v>52.4</v>
      </c>
      <c r="BU107">
        <v>20031001</v>
      </c>
      <c r="BV107">
        <v>53.7</v>
      </c>
      <c r="BX107" s="3">
        <v>37894</v>
      </c>
      <c r="BY107">
        <v>20.7</v>
      </c>
      <c r="BZ107">
        <v>20030918</v>
      </c>
      <c r="CA107">
        <v>14.6</v>
      </c>
      <c r="CC107" s="3">
        <v>37894</v>
      </c>
      <c r="CD107">
        <v>-9</v>
      </c>
      <c r="CE107" t="s">
        <v>22</v>
      </c>
      <c r="CF107" t="s">
        <v>22</v>
      </c>
      <c r="CH107" s="3">
        <v>37894</v>
      </c>
      <c r="CI107">
        <v>101.9</v>
      </c>
      <c r="CJ107" t="s">
        <v>22</v>
      </c>
      <c r="CK107" t="s">
        <v>22</v>
      </c>
      <c r="CR107" s="3">
        <v>39386</v>
      </c>
      <c r="CS107">
        <v>-3.2800000000000002</v>
      </c>
      <c r="CT107">
        <v>20071128</v>
      </c>
      <c r="CU107">
        <v>-1.2</v>
      </c>
      <c r="CW107" s="3">
        <v>37894</v>
      </c>
      <c r="CX107">
        <v>-0.3</v>
      </c>
      <c r="CY107" t="s">
        <v>22</v>
      </c>
      <c r="CZ107" t="s">
        <v>22</v>
      </c>
      <c r="DB107" s="3">
        <v>37894</v>
      </c>
      <c r="DC107">
        <v>5.8</v>
      </c>
      <c r="DD107" t="s">
        <v>22</v>
      </c>
      <c r="DE107" t="s">
        <v>22</v>
      </c>
      <c r="DG107" s="3">
        <v>37894</v>
      </c>
      <c r="DH107">
        <v>-6.2</v>
      </c>
      <c r="DI107" t="s">
        <v>22</v>
      </c>
      <c r="DJ107" t="s">
        <v>22</v>
      </c>
      <c r="DL107" s="3">
        <v>40117</v>
      </c>
      <c r="DM107">
        <v>3.49</v>
      </c>
      <c r="DN107">
        <v>20091201</v>
      </c>
      <c r="DO107">
        <v>3.7</v>
      </c>
      <c r="DQ107" s="3">
        <v>37894</v>
      </c>
      <c r="DR107">
        <v>2.2000000000000002</v>
      </c>
      <c r="DS107">
        <v>20031028</v>
      </c>
      <c r="DT107">
        <v>0.8</v>
      </c>
      <c r="DV107" s="3">
        <v>37894</v>
      </c>
      <c r="DW107">
        <v>0.64</v>
      </c>
      <c r="DX107">
        <v>20031016</v>
      </c>
      <c r="DY107">
        <v>0.4</v>
      </c>
      <c r="EA107" s="3">
        <v>37894</v>
      </c>
      <c r="EB107">
        <v>1.4</v>
      </c>
      <c r="EC107">
        <v>20031105</v>
      </c>
      <c r="ED107">
        <v>0.5</v>
      </c>
      <c r="EF107" s="3">
        <v>37894</v>
      </c>
      <c r="EG107">
        <v>0.3</v>
      </c>
      <c r="EH107">
        <v>20031107</v>
      </c>
      <c r="EI107">
        <v>0.4</v>
      </c>
    </row>
    <row r="108" spans="1:139" x14ac:dyDescent="0.25">
      <c r="A108" s="3">
        <v>40117</v>
      </c>
      <c r="B108">
        <v>-114</v>
      </c>
      <c r="C108">
        <v>20091104</v>
      </c>
      <c r="D108">
        <v>-203</v>
      </c>
      <c r="F108" s="3">
        <v>37925</v>
      </c>
      <c r="G108">
        <v>198</v>
      </c>
      <c r="H108">
        <v>20031107</v>
      </c>
      <c r="I108">
        <v>126</v>
      </c>
      <c r="K108" s="3">
        <v>37925</v>
      </c>
      <c r="L108">
        <v>76.306700000000006</v>
      </c>
      <c r="M108">
        <v>20031114</v>
      </c>
      <c r="N108">
        <v>75</v>
      </c>
      <c r="P108" s="3">
        <v>37925</v>
      </c>
      <c r="Q108">
        <v>0.17269999999999999</v>
      </c>
      <c r="R108" t="s">
        <v>22</v>
      </c>
      <c r="S108" t="s">
        <v>22</v>
      </c>
      <c r="U108" s="3">
        <v>37925</v>
      </c>
      <c r="V108">
        <v>54.5</v>
      </c>
      <c r="W108">
        <v>20031031</v>
      </c>
      <c r="X108">
        <v>55</v>
      </c>
      <c r="Z108" s="3">
        <v>37925</v>
      </c>
      <c r="AA108">
        <v>81.73</v>
      </c>
      <c r="AB108">
        <v>20031028</v>
      </c>
      <c r="AC108">
        <v>81.099999999999994</v>
      </c>
      <c r="AE108" s="3">
        <v>37925</v>
      </c>
      <c r="AF108">
        <v>89.6</v>
      </c>
      <c r="AG108">
        <v>20031031</v>
      </c>
      <c r="AH108">
        <v>89.6</v>
      </c>
      <c r="AJ108" s="3">
        <v>41364</v>
      </c>
      <c r="AK108">
        <v>9.1999999999999993</v>
      </c>
      <c r="AL108">
        <v>20130325</v>
      </c>
      <c r="AM108">
        <v>7.4</v>
      </c>
      <c r="AO108" s="3">
        <v>40298</v>
      </c>
      <c r="AP108">
        <v>27.64</v>
      </c>
      <c r="AQ108">
        <v>20100415</v>
      </c>
      <c r="AR108">
        <v>31.86</v>
      </c>
      <c r="AT108" s="3">
        <v>40298</v>
      </c>
      <c r="AU108">
        <v>7</v>
      </c>
      <c r="AV108" t="s">
        <v>22</v>
      </c>
      <c r="AW108" t="s">
        <v>22</v>
      </c>
      <c r="AY108" s="3">
        <v>37925</v>
      </c>
      <c r="AZ108">
        <v>1.1000000000000001</v>
      </c>
      <c r="BA108">
        <v>20031120</v>
      </c>
      <c r="BB108">
        <v>0.4</v>
      </c>
      <c r="BD108" s="3">
        <v>42429</v>
      </c>
      <c r="BE108">
        <v>51.3</v>
      </c>
      <c r="BN108" s="3">
        <v>38837</v>
      </c>
      <c r="BO108">
        <v>58.4</v>
      </c>
      <c r="BP108" t="s">
        <v>22</v>
      </c>
      <c r="BQ108" t="s">
        <v>22</v>
      </c>
      <c r="BS108" s="3">
        <v>37925</v>
      </c>
      <c r="BT108">
        <v>55.2</v>
      </c>
      <c r="BU108">
        <v>20031103</v>
      </c>
      <c r="BV108">
        <v>57</v>
      </c>
      <c r="BX108" s="3">
        <v>37925</v>
      </c>
      <c r="BY108">
        <v>28.3</v>
      </c>
      <c r="BZ108">
        <v>20031016</v>
      </c>
      <c r="CA108">
        <v>28</v>
      </c>
      <c r="CC108" s="3">
        <v>37925</v>
      </c>
      <c r="CD108">
        <v>4</v>
      </c>
      <c r="CE108" t="s">
        <v>22</v>
      </c>
      <c r="CF108" t="s">
        <v>22</v>
      </c>
      <c r="CH108" s="3">
        <v>37925</v>
      </c>
      <c r="CI108">
        <v>104</v>
      </c>
      <c r="CJ108" t="s">
        <v>22</v>
      </c>
      <c r="CK108" t="s">
        <v>22</v>
      </c>
      <c r="CR108" s="3">
        <v>39416</v>
      </c>
      <c r="CS108">
        <v>0.68</v>
      </c>
      <c r="CT108">
        <v>20071231</v>
      </c>
      <c r="CU108">
        <v>0.4</v>
      </c>
      <c r="CW108" s="3">
        <v>37925</v>
      </c>
      <c r="CX108">
        <v>2.6</v>
      </c>
      <c r="CY108" t="s">
        <v>22</v>
      </c>
      <c r="CZ108" t="s">
        <v>22</v>
      </c>
      <c r="DB108" s="3">
        <v>37925</v>
      </c>
      <c r="DC108">
        <v>1.4</v>
      </c>
      <c r="DD108" t="s">
        <v>22</v>
      </c>
      <c r="DE108" t="s">
        <v>22</v>
      </c>
      <c r="DG108" s="3">
        <v>37925</v>
      </c>
      <c r="DH108">
        <v>1.1000000000000001</v>
      </c>
      <c r="DI108" t="s">
        <v>22</v>
      </c>
      <c r="DJ108" t="s">
        <v>22</v>
      </c>
      <c r="DL108" s="3">
        <v>40147</v>
      </c>
      <c r="DM108">
        <v>-13.22</v>
      </c>
      <c r="DN108">
        <v>20100105</v>
      </c>
      <c r="DO108">
        <v>-16</v>
      </c>
      <c r="DQ108" s="3">
        <v>37925</v>
      </c>
      <c r="DR108">
        <v>2.9</v>
      </c>
      <c r="DS108">
        <v>20031126</v>
      </c>
      <c r="DT108">
        <v>3.3</v>
      </c>
      <c r="DV108" s="3">
        <v>37925</v>
      </c>
      <c r="DW108">
        <v>0.12</v>
      </c>
      <c r="DX108">
        <v>20031114</v>
      </c>
      <c r="DY108">
        <v>0.2</v>
      </c>
      <c r="EA108" s="3">
        <v>37925</v>
      </c>
      <c r="EB108">
        <v>1.8</v>
      </c>
      <c r="EC108">
        <v>20031205</v>
      </c>
      <c r="ED108">
        <v>2.2000000000000002</v>
      </c>
      <c r="EF108" s="3">
        <v>37925</v>
      </c>
      <c r="EG108">
        <v>1</v>
      </c>
      <c r="EH108">
        <v>20031209</v>
      </c>
      <c r="EI108">
        <v>0.5</v>
      </c>
    </row>
    <row r="109" spans="1:139" x14ac:dyDescent="0.25">
      <c r="A109" s="3">
        <v>40147</v>
      </c>
      <c r="B109">
        <v>-161.80000000000001</v>
      </c>
      <c r="C109">
        <v>20091202</v>
      </c>
      <c r="D109">
        <v>-169</v>
      </c>
      <c r="F109" s="3">
        <v>37955</v>
      </c>
      <c r="G109">
        <v>17</v>
      </c>
      <c r="H109">
        <v>20031205</v>
      </c>
      <c r="I109">
        <v>57</v>
      </c>
      <c r="K109" s="3">
        <v>37955</v>
      </c>
      <c r="L109">
        <v>76.947400000000002</v>
      </c>
      <c r="M109">
        <v>20031216</v>
      </c>
      <c r="N109">
        <v>75.7</v>
      </c>
      <c r="P109" s="3">
        <v>37955</v>
      </c>
      <c r="Q109">
        <v>0.69630000000000003</v>
      </c>
      <c r="R109" t="s">
        <v>22</v>
      </c>
      <c r="S109" t="s">
        <v>22</v>
      </c>
      <c r="U109" s="3">
        <v>37955</v>
      </c>
      <c r="V109">
        <v>61.9</v>
      </c>
      <c r="W109">
        <v>20031126</v>
      </c>
      <c r="X109">
        <v>64.099999999999994</v>
      </c>
      <c r="Z109" s="3">
        <v>37955</v>
      </c>
      <c r="AA109">
        <v>92.45</v>
      </c>
      <c r="AB109">
        <v>20031125</v>
      </c>
      <c r="AC109">
        <v>91.7</v>
      </c>
      <c r="AE109" s="3">
        <v>37955</v>
      </c>
      <c r="AF109">
        <v>93.7</v>
      </c>
      <c r="AG109">
        <v>20031126</v>
      </c>
      <c r="AH109">
        <v>93.7</v>
      </c>
      <c r="AJ109" s="3">
        <v>41394</v>
      </c>
      <c r="AK109">
        <v>-15.6</v>
      </c>
      <c r="AL109">
        <v>20130429</v>
      </c>
      <c r="AM109">
        <v>-15.6</v>
      </c>
      <c r="AO109" s="3">
        <v>40329</v>
      </c>
      <c r="AP109">
        <v>17.88</v>
      </c>
      <c r="AQ109">
        <v>20100517</v>
      </c>
      <c r="AR109">
        <v>19.11</v>
      </c>
      <c r="AT109" s="3">
        <v>40329</v>
      </c>
      <c r="AU109">
        <v>4</v>
      </c>
      <c r="AV109" t="s">
        <v>22</v>
      </c>
      <c r="AW109" t="s">
        <v>22</v>
      </c>
      <c r="AY109" s="3">
        <v>37955</v>
      </c>
      <c r="AZ109">
        <v>1</v>
      </c>
      <c r="BA109">
        <v>20031218</v>
      </c>
      <c r="BB109">
        <v>0.3</v>
      </c>
      <c r="BD109" s="3">
        <v>42460</v>
      </c>
      <c r="BE109">
        <v>51.5</v>
      </c>
      <c r="BN109" s="3">
        <v>38868</v>
      </c>
      <c r="BO109">
        <v>57.2</v>
      </c>
      <c r="BP109" t="s">
        <v>22</v>
      </c>
      <c r="BQ109" t="s">
        <v>22</v>
      </c>
      <c r="BS109" s="3">
        <v>37955</v>
      </c>
      <c r="BT109">
        <v>58.4</v>
      </c>
      <c r="BU109">
        <v>20031201</v>
      </c>
      <c r="BV109">
        <v>62.8</v>
      </c>
      <c r="BX109" s="3">
        <v>37955</v>
      </c>
      <c r="BY109">
        <v>26.9</v>
      </c>
      <c r="BZ109">
        <v>20031120</v>
      </c>
      <c r="CA109">
        <v>25.9</v>
      </c>
      <c r="CC109" s="3">
        <v>37955</v>
      </c>
      <c r="CD109">
        <v>4</v>
      </c>
      <c r="CE109" t="s">
        <v>22</v>
      </c>
      <c r="CF109" t="s">
        <v>22</v>
      </c>
      <c r="CH109" s="3">
        <v>37955</v>
      </c>
      <c r="CI109">
        <v>105</v>
      </c>
      <c r="CJ109" t="s">
        <v>22</v>
      </c>
      <c r="CK109" t="s">
        <v>22</v>
      </c>
      <c r="CR109" s="3">
        <v>39447</v>
      </c>
      <c r="CS109">
        <v>-1.1200000000000001</v>
      </c>
      <c r="CT109">
        <v>20080124</v>
      </c>
      <c r="CU109">
        <v>-2.2000000000000002</v>
      </c>
      <c r="CW109" s="3">
        <v>37955</v>
      </c>
      <c r="CX109">
        <v>-4.7</v>
      </c>
      <c r="CY109" t="s">
        <v>22</v>
      </c>
      <c r="CZ109" t="s">
        <v>22</v>
      </c>
      <c r="DB109" s="3">
        <v>37955</v>
      </c>
      <c r="DC109">
        <v>5.9</v>
      </c>
      <c r="DD109" t="s">
        <v>22</v>
      </c>
      <c r="DE109" t="s">
        <v>22</v>
      </c>
      <c r="DG109" s="3">
        <v>37955</v>
      </c>
      <c r="DH109">
        <v>-4.5</v>
      </c>
      <c r="DI109" t="s">
        <v>22</v>
      </c>
      <c r="DJ109" t="s">
        <v>22</v>
      </c>
      <c r="DL109" s="3">
        <v>40178</v>
      </c>
      <c r="DM109">
        <v>-3.05</v>
      </c>
      <c r="DN109">
        <v>20100202</v>
      </c>
      <c r="DO109">
        <v>1</v>
      </c>
      <c r="DQ109" s="3">
        <v>37955</v>
      </c>
      <c r="DR109">
        <v>-0.4</v>
      </c>
      <c r="DS109">
        <v>20031224</v>
      </c>
      <c r="DT109">
        <v>-3.1</v>
      </c>
      <c r="DV109" s="3">
        <v>37955</v>
      </c>
      <c r="DW109">
        <v>0.82</v>
      </c>
      <c r="DX109">
        <v>20031216</v>
      </c>
      <c r="DY109">
        <v>0.9</v>
      </c>
      <c r="EA109" s="3">
        <v>37955</v>
      </c>
      <c r="EB109">
        <v>-0.6</v>
      </c>
      <c r="EC109">
        <v>20040106</v>
      </c>
      <c r="ED109">
        <v>-1.4</v>
      </c>
      <c r="EF109" s="3">
        <v>37955</v>
      </c>
      <c r="EG109">
        <v>0.3</v>
      </c>
      <c r="EH109">
        <v>20040108</v>
      </c>
      <c r="EI109">
        <v>0.5</v>
      </c>
    </row>
    <row r="110" spans="1:139" x14ac:dyDescent="0.25">
      <c r="A110" s="3">
        <v>40178</v>
      </c>
      <c r="B110">
        <v>-96.8</v>
      </c>
      <c r="C110">
        <v>20100106</v>
      </c>
      <c r="D110">
        <v>-84</v>
      </c>
      <c r="F110" s="3">
        <v>37986</v>
      </c>
      <c r="G110">
        <v>122</v>
      </c>
      <c r="H110">
        <v>20040109</v>
      </c>
      <c r="I110">
        <v>1</v>
      </c>
      <c r="K110" s="3">
        <v>37986</v>
      </c>
      <c r="L110">
        <v>76.903599999999997</v>
      </c>
      <c r="M110">
        <v>20040116</v>
      </c>
      <c r="N110">
        <v>75.8</v>
      </c>
      <c r="P110" s="3">
        <v>37986</v>
      </c>
      <c r="Q110">
        <v>1.2999999999999999E-2</v>
      </c>
      <c r="R110" t="s">
        <v>22</v>
      </c>
      <c r="S110" t="s">
        <v>22</v>
      </c>
      <c r="U110" s="3">
        <v>37986</v>
      </c>
      <c r="V110">
        <v>61.4</v>
      </c>
      <c r="W110">
        <v>20031230</v>
      </c>
      <c r="X110">
        <v>59.2</v>
      </c>
      <c r="Z110" s="3">
        <v>37986</v>
      </c>
      <c r="AA110">
        <v>94.81</v>
      </c>
      <c r="AB110">
        <v>20031230</v>
      </c>
      <c r="AC110">
        <v>91.3</v>
      </c>
      <c r="AE110" s="3">
        <v>37986</v>
      </c>
      <c r="AF110">
        <v>92.6</v>
      </c>
      <c r="AG110">
        <v>20031223</v>
      </c>
      <c r="AH110">
        <v>92.6</v>
      </c>
      <c r="AJ110" s="3">
        <v>41425</v>
      </c>
      <c r="AK110">
        <v>-8.9</v>
      </c>
      <c r="AL110">
        <v>20130528</v>
      </c>
      <c r="AM110">
        <v>-10.5</v>
      </c>
      <c r="AO110" s="3">
        <v>40359</v>
      </c>
      <c r="AP110">
        <v>20.09</v>
      </c>
      <c r="AQ110">
        <v>20100615</v>
      </c>
      <c r="AR110">
        <v>19.57</v>
      </c>
      <c r="AT110" s="3">
        <v>40359</v>
      </c>
      <c r="AU110">
        <v>2</v>
      </c>
      <c r="AV110" t="s">
        <v>22</v>
      </c>
      <c r="AW110" t="s">
        <v>22</v>
      </c>
      <c r="AY110" s="3">
        <v>37986</v>
      </c>
      <c r="AZ110">
        <v>1</v>
      </c>
      <c r="BA110">
        <v>20040122</v>
      </c>
      <c r="BB110">
        <v>0.2</v>
      </c>
      <c r="BD110" s="3">
        <v>42490</v>
      </c>
      <c r="BE110">
        <v>50.8</v>
      </c>
      <c r="BN110" s="3">
        <v>38898</v>
      </c>
      <c r="BO110">
        <v>55.3</v>
      </c>
      <c r="BP110" t="s">
        <v>22</v>
      </c>
      <c r="BQ110" t="s">
        <v>22</v>
      </c>
      <c r="BS110" s="3">
        <v>37986</v>
      </c>
      <c r="BT110">
        <v>60.1</v>
      </c>
      <c r="BU110">
        <v>20040102</v>
      </c>
      <c r="BV110">
        <v>66.2</v>
      </c>
      <c r="BX110" s="3">
        <v>37986</v>
      </c>
      <c r="BY110">
        <v>26.5</v>
      </c>
      <c r="BZ110">
        <v>20031218</v>
      </c>
      <c r="CA110">
        <v>32.1</v>
      </c>
      <c r="CC110" s="3">
        <v>37986</v>
      </c>
      <c r="CD110">
        <v>12</v>
      </c>
      <c r="CE110" t="s">
        <v>22</v>
      </c>
      <c r="CF110" t="s">
        <v>22</v>
      </c>
      <c r="CH110" s="3">
        <v>37986</v>
      </c>
      <c r="CI110">
        <v>106.9</v>
      </c>
      <c r="CJ110" t="s">
        <v>22</v>
      </c>
      <c r="CK110" t="s">
        <v>22</v>
      </c>
      <c r="CR110" s="3">
        <v>39478</v>
      </c>
      <c r="CS110">
        <v>-5.44</v>
      </c>
      <c r="CT110">
        <v>20080225</v>
      </c>
      <c r="CU110">
        <v>-0.4</v>
      </c>
      <c r="CW110" s="3">
        <v>37986</v>
      </c>
      <c r="CX110">
        <v>3.6</v>
      </c>
      <c r="CY110" t="s">
        <v>22</v>
      </c>
      <c r="CZ110" t="s">
        <v>22</v>
      </c>
      <c r="DB110" s="3">
        <v>37986</v>
      </c>
      <c r="DC110">
        <v>-1.2</v>
      </c>
      <c r="DD110" t="s">
        <v>22</v>
      </c>
      <c r="DE110" t="s">
        <v>22</v>
      </c>
      <c r="DG110" s="3">
        <v>37986</v>
      </c>
      <c r="DH110">
        <v>3.3</v>
      </c>
      <c r="DI110" t="s">
        <v>22</v>
      </c>
      <c r="DJ110" t="s">
        <v>22</v>
      </c>
      <c r="DL110" s="3">
        <v>40209</v>
      </c>
      <c r="DM110">
        <v>1.08</v>
      </c>
      <c r="DN110">
        <v>20100304</v>
      </c>
      <c r="DO110">
        <v>-7.6</v>
      </c>
      <c r="DQ110" s="3">
        <v>37986</v>
      </c>
      <c r="DR110">
        <v>-0.8</v>
      </c>
      <c r="DS110">
        <v>20040128</v>
      </c>
      <c r="DT110">
        <v>0</v>
      </c>
      <c r="DV110" s="3">
        <v>37986</v>
      </c>
      <c r="DW110">
        <v>-7.0000000000000007E-2</v>
      </c>
      <c r="DX110">
        <v>20040116</v>
      </c>
      <c r="DY110">
        <v>0.1</v>
      </c>
      <c r="EA110" s="3">
        <v>37986</v>
      </c>
      <c r="EB110">
        <v>0</v>
      </c>
      <c r="EC110">
        <v>20040204</v>
      </c>
      <c r="ED110">
        <v>1.1000000000000001</v>
      </c>
      <c r="EF110" s="3">
        <v>37986</v>
      </c>
      <c r="EG110">
        <v>0.7</v>
      </c>
      <c r="EH110">
        <v>20040209</v>
      </c>
      <c r="EI110">
        <v>0.6</v>
      </c>
    </row>
    <row r="111" spans="1:139" x14ac:dyDescent="0.25">
      <c r="A111" s="3">
        <v>40209</v>
      </c>
      <c r="B111">
        <v>-48.1</v>
      </c>
      <c r="C111">
        <v>20100203</v>
      </c>
      <c r="D111">
        <v>-22</v>
      </c>
      <c r="F111" s="3">
        <v>38017</v>
      </c>
      <c r="G111">
        <v>162</v>
      </c>
      <c r="H111">
        <v>20040206</v>
      </c>
      <c r="I111">
        <v>112</v>
      </c>
      <c r="K111" s="3">
        <v>38017</v>
      </c>
      <c r="L111">
        <v>77.0655</v>
      </c>
      <c r="M111">
        <v>20040217</v>
      </c>
      <c r="N111">
        <v>76.2</v>
      </c>
      <c r="P111" s="3">
        <v>38017</v>
      </c>
      <c r="Q111">
        <v>8.8800000000000004E-2</v>
      </c>
      <c r="R111" t="s">
        <v>22</v>
      </c>
      <c r="S111" t="s">
        <v>22</v>
      </c>
      <c r="U111" s="3">
        <v>38017</v>
      </c>
      <c r="V111">
        <v>64.900000000000006</v>
      </c>
      <c r="W111">
        <v>20040130</v>
      </c>
      <c r="X111">
        <v>65.900000000000006</v>
      </c>
      <c r="Z111" s="3">
        <v>38017</v>
      </c>
      <c r="AA111">
        <v>97.67</v>
      </c>
      <c r="AB111">
        <v>20040127</v>
      </c>
      <c r="AC111">
        <v>96.8</v>
      </c>
      <c r="AE111" s="3">
        <v>38017</v>
      </c>
      <c r="AF111">
        <v>103.8</v>
      </c>
      <c r="AG111">
        <v>20040130</v>
      </c>
      <c r="AH111">
        <v>103.8</v>
      </c>
      <c r="AJ111" s="3">
        <v>41455</v>
      </c>
      <c r="AK111">
        <v>5.5</v>
      </c>
      <c r="AL111">
        <v>20130624</v>
      </c>
      <c r="AM111">
        <v>6.5</v>
      </c>
      <c r="AO111" s="3">
        <v>40390</v>
      </c>
      <c r="AP111">
        <v>5.34</v>
      </c>
      <c r="AQ111">
        <v>20100715</v>
      </c>
      <c r="AR111">
        <v>5.08</v>
      </c>
      <c r="AT111" s="3">
        <v>40390</v>
      </c>
      <c r="AU111">
        <v>7</v>
      </c>
      <c r="AV111" t="s">
        <v>22</v>
      </c>
      <c r="AW111" t="s">
        <v>22</v>
      </c>
      <c r="AY111" s="3">
        <v>38017</v>
      </c>
      <c r="AZ111">
        <v>1</v>
      </c>
      <c r="BA111">
        <v>20040219</v>
      </c>
      <c r="BB111">
        <v>0.5</v>
      </c>
      <c r="BD111" s="3">
        <v>42521</v>
      </c>
      <c r="BE111">
        <v>50.7</v>
      </c>
      <c r="BN111" s="3">
        <v>38929</v>
      </c>
      <c r="BO111">
        <v>55.2</v>
      </c>
      <c r="BP111" t="s">
        <v>22</v>
      </c>
      <c r="BQ111" t="s">
        <v>22</v>
      </c>
      <c r="BS111" s="3">
        <v>38017</v>
      </c>
      <c r="BT111">
        <v>60.8</v>
      </c>
      <c r="BU111">
        <v>20040202</v>
      </c>
      <c r="BV111">
        <v>63.6</v>
      </c>
      <c r="BX111" s="3">
        <v>38017</v>
      </c>
      <c r="BY111">
        <v>36.1</v>
      </c>
      <c r="BZ111">
        <v>20040115</v>
      </c>
      <c r="CA111">
        <v>38.799999999999997</v>
      </c>
      <c r="CC111" s="3">
        <v>38017</v>
      </c>
      <c r="CD111">
        <v>7</v>
      </c>
      <c r="CE111" t="s">
        <v>22</v>
      </c>
      <c r="CF111" t="s">
        <v>22</v>
      </c>
      <c r="CH111" s="3">
        <v>38017</v>
      </c>
      <c r="CI111">
        <v>105.7</v>
      </c>
      <c r="CJ111" t="s">
        <v>22</v>
      </c>
      <c r="CK111" t="s">
        <v>22</v>
      </c>
      <c r="CR111" s="3">
        <v>39507</v>
      </c>
      <c r="CS111">
        <v>-1.2</v>
      </c>
      <c r="CT111">
        <v>20080324</v>
      </c>
      <c r="CU111">
        <v>2.9</v>
      </c>
      <c r="CW111" s="3">
        <v>38017</v>
      </c>
      <c r="CX111">
        <v>-1.8</v>
      </c>
      <c r="CY111" t="s">
        <v>22</v>
      </c>
      <c r="CZ111" t="s">
        <v>22</v>
      </c>
      <c r="DB111" s="3">
        <v>38017</v>
      </c>
      <c r="DC111">
        <v>-7.1</v>
      </c>
      <c r="DD111" t="s">
        <v>22</v>
      </c>
      <c r="DE111" t="s">
        <v>22</v>
      </c>
      <c r="DG111" s="3">
        <v>38017</v>
      </c>
      <c r="DH111">
        <v>3.2</v>
      </c>
      <c r="DI111" t="s">
        <v>22</v>
      </c>
      <c r="DJ111" t="s">
        <v>22</v>
      </c>
      <c r="DL111" s="3">
        <v>40237</v>
      </c>
      <c r="DM111">
        <v>4.5</v>
      </c>
      <c r="DN111">
        <v>20100405</v>
      </c>
      <c r="DO111">
        <v>8.1999999999999993</v>
      </c>
      <c r="DQ111" s="3">
        <v>38017</v>
      </c>
      <c r="DR111">
        <v>-2.2999999999999998</v>
      </c>
      <c r="DS111">
        <v>20040226</v>
      </c>
      <c r="DT111">
        <v>-1.8</v>
      </c>
      <c r="DV111" s="3">
        <v>38017</v>
      </c>
      <c r="DW111">
        <v>0.19</v>
      </c>
      <c r="DX111">
        <v>20040217</v>
      </c>
      <c r="DY111">
        <v>0.8</v>
      </c>
      <c r="EA111" s="3">
        <v>38017</v>
      </c>
      <c r="EB111">
        <v>-0.8</v>
      </c>
      <c r="EC111">
        <v>20040304</v>
      </c>
      <c r="ED111">
        <v>-0.5</v>
      </c>
      <c r="EF111" s="3">
        <v>38017</v>
      </c>
      <c r="EG111">
        <v>0.1</v>
      </c>
      <c r="EH111">
        <v>20040310</v>
      </c>
      <c r="EI111">
        <v>0.1</v>
      </c>
    </row>
    <row r="112" spans="1:139" x14ac:dyDescent="0.25">
      <c r="A112" s="3">
        <v>40237</v>
      </c>
      <c r="B112">
        <v>12</v>
      </c>
      <c r="C112">
        <v>20100303</v>
      </c>
      <c r="D112">
        <v>-20</v>
      </c>
      <c r="F112" s="3">
        <v>38046</v>
      </c>
      <c r="G112">
        <v>46</v>
      </c>
      <c r="H112">
        <v>20040305</v>
      </c>
      <c r="I112">
        <v>21</v>
      </c>
      <c r="K112" s="3">
        <v>38046</v>
      </c>
      <c r="L112">
        <v>77.5441</v>
      </c>
      <c r="M112">
        <v>20040315</v>
      </c>
      <c r="N112">
        <v>76.599999999999994</v>
      </c>
      <c r="P112" s="3">
        <v>38046</v>
      </c>
      <c r="Q112">
        <v>0.49120000000000003</v>
      </c>
      <c r="R112" t="s">
        <v>22</v>
      </c>
      <c r="S112" t="s">
        <v>22</v>
      </c>
      <c r="U112" s="3">
        <v>38046</v>
      </c>
      <c r="V112">
        <v>64</v>
      </c>
      <c r="W112">
        <v>20040227</v>
      </c>
      <c r="X112">
        <v>63.6</v>
      </c>
      <c r="Z112" s="3">
        <v>38046</v>
      </c>
      <c r="AA112">
        <v>88.48</v>
      </c>
      <c r="AB112">
        <v>20040224</v>
      </c>
      <c r="AC112">
        <v>87.3</v>
      </c>
      <c r="AE112" s="3">
        <v>38046</v>
      </c>
      <c r="AF112">
        <v>94.4</v>
      </c>
      <c r="AG112">
        <v>20040227</v>
      </c>
      <c r="AH112">
        <v>94.4</v>
      </c>
      <c r="AJ112" s="3">
        <v>41486</v>
      </c>
      <c r="AK112">
        <v>2.8</v>
      </c>
      <c r="AL112">
        <v>20130729</v>
      </c>
      <c r="AM112">
        <v>4.4000000000000004</v>
      </c>
      <c r="AO112" s="3">
        <v>40421</v>
      </c>
      <c r="AP112">
        <v>10.23</v>
      </c>
      <c r="AQ112">
        <v>20100816</v>
      </c>
      <c r="AR112">
        <v>7.1</v>
      </c>
      <c r="AT112" s="3">
        <v>40421</v>
      </c>
      <c r="AU112">
        <v>4</v>
      </c>
      <c r="AV112" t="s">
        <v>22</v>
      </c>
      <c r="AW112" t="s">
        <v>22</v>
      </c>
      <c r="AY112" s="3">
        <v>38046</v>
      </c>
      <c r="AZ112">
        <v>0.9</v>
      </c>
      <c r="BA112">
        <v>20040318</v>
      </c>
      <c r="BB112">
        <v>0</v>
      </c>
      <c r="BD112" s="3">
        <v>42551</v>
      </c>
      <c r="BE112">
        <v>51.3</v>
      </c>
      <c r="BN112" s="3">
        <v>38960</v>
      </c>
      <c r="BO112">
        <v>53.7</v>
      </c>
      <c r="BP112" t="s">
        <v>22</v>
      </c>
      <c r="BQ112" t="s">
        <v>22</v>
      </c>
      <c r="BS112" s="3">
        <v>38046</v>
      </c>
      <c r="BT112">
        <v>59.9</v>
      </c>
      <c r="BU112">
        <v>20040301</v>
      </c>
      <c r="BV112">
        <v>61.4</v>
      </c>
      <c r="BX112" s="3">
        <v>38046</v>
      </c>
      <c r="BY112">
        <v>27.8</v>
      </c>
      <c r="BZ112">
        <v>20040219</v>
      </c>
      <c r="CA112">
        <v>31.4</v>
      </c>
      <c r="CC112" s="3">
        <v>38046</v>
      </c>
      <c r="CD112">
        <v>14</v>
      </c>
      <c r="CE112" t="s">
        <v>22</v>
      </c>
      <c r="CF112" t="s">
        <v>22</v>
      </c>
      <c r="CH112" s="3">
        <v>38046</v>
      </c>
      <c r="CI112">
        <v>102.8</v>
      </c>
      <c r="CJ112" t="s">
        <v>22</v>
      </c>
      <c r="CK112" t="s">
        <v>22</v>
      </c>
      <c r="CR112" s="3">
        <v>39538</v>
      </c>
      <c r="CS112">
        <v>0.97</v>
      </c>
      <c r="CT112">
        <v>20080422</v>
      </c>
      <c r="CU112">
        <v>-2</v>
      </c>
      <c r="CW112" s="3">
        <v>38046</v>
      </c>
      <c r="CX112">
        <v>0.7</v>
      </c>
      <c r="CY112" t="s">
        <v>22</v>
      </c>
      <c r="CZ112" t="s">
        <v>22</v>
      </c>
      <c r="DB112" s="3">
        <v>38046</v>
      </c>
      <c r="DC112">
        <v>-3.4</v>
      </c>
      <c r="DD112" t="s">
        <v>22</v>
      </c>
      <c r="DE112" t="s">
        <v>22</v>
      </c>
      <c r="DG112" s="3">
        <v>38046</v>
      </c>
      <c r="DH112">
        <v>-0.5</v>
      </c>
      <c r="DI112" t="s">
        <v>22</v>
      </c>
      <c r="DJ112" t="s">
        <v>22</v>
      </c>
      <c r="DL112" s="3">
        <v>40268</v>
      </c>
      <c r="DM112">
        <v>3.38</v>
      </c>
      <c r="DN112">
        <v>20100504</v>
      </c>
      <c r="DO112">
        <v>5.3</v>
      </c>
      <c r="DQ112" s="3">
        <v>38046</v>
      </c>
      <c r="DR112">
        <v>2.2000000000000002</v>
      </c>
      <c r="DS112">
        <v>20040324</v>
      </c>
      <c r="DT112">
        <v>2.5</v>
      </c>
      <c r="DV112" s="3">
        <v>38046</v>
      </c>
      <c r="DW112">
        <v>0.6</v>
      </c>
      <c r="DX112">
        <v>20040315</v>
      </c>
      <c r="DY112">
        <v>0.7</v>
      </c>
      <c r="EA112" s="3">
        <v>38046</v>
      </c>
      <c r="EB112">
        <v>0.7</v>
      </c>
      <c r="EC112">
        <v>20040331</v>
      </c>
      <c r="ED112">
        <v>0.3</v>
      </c>
      <c r="EF112" s="3">
        <v>38046</v>
      </c>
      <c r="EG112">
        <v>1.3</v>
      </c>
      <c r="EH112">
        <v>20040408</v>
      </c>
      <c r="EI112">
        <v>1.2</v>
      </c>
    </row>
    <row r="113" spans="1:139" x14ac:dyDescent="0.25">
      <c r="A113" s="3">
        <v>40268</v>
      </c>
      <c r="B113">
        <v>17.7</v>
      </c>
      <c r="C113">
        <v>20100331</v>
      </c>
      <c r="D113">
        <v>-23</v>
      </c>
      <c r="F113" s="3">
        <v>38077</v>
      </c>
      <c r="G113">
        <v>332</v>
      </c>
      <c r="H113">
        <v>20040402</v>
      </c>
      <c r="I113">
        <v>308</v>
      </c>
      <c r="K113" s="3">
        <v>38077</v>
      </c>
      <c r="L113">
        <v>77.197299999999998</v>
      </c>
      <c r="M113">
        <v>20040416</v>
      </c>
      <c r="N113">
        <v>76.5</v>
      </c>
      <c r="P113" s="3">
        <v>38077</v>
      </c>
      <c r="Q113">
        <v>0.61709999999999998</v>
      </c>
      <c r="R113" t="s">
        <v>22</v>
      </c>
      <c r="S113" t="s">
        <v>22</v>
      </c>
      <c r="U113" s="3">
        <v>38077</v>
      </c>
      <c r="V113">
        <v>57.6</v>
      </c>
      <c r="W113">
        <v>20040331</v>
      </c>
      <c r="X113">
        <v>57.6</v>
      </c>
      <c r="Z113" s="3">
        <v>38077</v>
      </c>
      <c r="AA113">
        <v>88.51</v>
      </c>
      <c r="AB113">
        <v>20040330</v>
      </c>
      <c r="AC113">
        <v>88.3</v>
      </c>
      <c r="AE113" s="3">
        <v>38077</v>
      </c>
      <c r="AF113">
        <v>95.8</v>
      </c>
      <c r="AG113">
        <v>20040326</v>
      </c>
      <c r="AH113">
        <v>95.8</v>
      </c>
      <c r="AJ113" s="3">
        <v>41517</v>
      </c>
      <c r="AK113">
        <v>5.6</v>
      </c>
      <c r="AL113">
        <v>20130826</v>
      </c>
      <c r="AM113">
        <v>5</v>
      </c>
      <c r="AO113" s="3">
        <v>40451</v>
      </c>
      <c r="AP113">
        <v>9.9</v>
      </c>
      <c r="AQ113">
        <v>20100915</v>
      </c>
      <c r="AR113">
        <v>4.1399999999999997</v>
      </c>
      <c r="AT113" s="3">
        <v>40451</v>
      </c>
      <c r="AU113">
        <v>6</v>
      </c>
      <c r="AV113" t="s">
        <v>22</v>
      </c>
      <c r="AW113" t="s">
        <v>22</v>
      </c>
      <c r="AY113" s="3">
        <v>38077</v>
      </c>
      <c r="AZ113">
        <v>1.4</v>
      </c>
      <c r="BA113">
        <v>20040419</v>
      </c>
      <c r="BB113">
        <v>0.3</v>
      </c>
      <c r="BD113" s="3">
        <v>42582</v>
      </c>
      <c r="BE113">
        <v>52.9</v>
      </c>
      <c r="BN113" s="3">
        <v>38990</v>
      </c>
      <c r="BO113">
        <v>54.8</v>
      </c>
      <c r="BP113" t="s">
        <v>22</v>
      </c>
      <c r="BQ113" t="s">
        <v>22</v>
      </c>
      <c r="BS113" s="3">
        <v>38077</v>
      </c>
      <c r="BT113">
        <v>60.6</v>
      </c>
      <c r="BU113">
        <v>20040401</v>
      </c>
      <c r="BV113">
        <v>62.5</v>
      </c>
      <c r="BX113" s="3">
        <v>38077</v>
      </c>
      <c r="BY113">
        <v>29.6</v>
      </c>
      <c r="BZ113">
        <v>20040318</v>
      </c>
      <c r="CA113">
        <v>24.2</v>
      </c>
      <c r="CC113" s="3">
        <v>38077</v>
      </c>
      <c r="CD113">
        <v>25</v>
      </c>
      <c r="CE113" t="s">
        <v>22</v>
      </c>
      <c r="CF113" t="s">
        <v>22</v>
      </c>
      <c r="CH113" s="3">
        <v>38077</v>
      </c>
      <c r="CI113">
        <v>103.1</v>
      </c>
      <c r="CJ113" t="s">
        <v>22</v>
      </c>
      <c r="CK113" t="s">
        <v>22</v>
      </c>
      <c r="CR113" s="3">
        <v>39568</v>
      </c>
      <c r="CS113">
        <v>-1.2</v>
      </c>
      <c r="CT113">
        <v>20080523</v>
      </c>
      <c r="CU113">
        <v>-1</v>
      </c>
      <c r="CW113" s="3">
        <v>38077</v>
      </c>
      <c r="CX113">
        <v>5.0999999999999996</v>
      </c>
      <c r="CY113" t="s">
        <v>22</v>
      </c>
      <c r="CZ113" t="s">
        <v>22</v>
      </c>
      <c r="DB113" s="3">
        <v>38077</v>
      </c>
      <c r="DC113">
        <v>8.1999999999999993</v>
      </c>
      <c r="DD113" t="s">
        <v>22</v>
      </c>
      <c r="DE113" t="s">
        <v>22</v>
      </c>
      <c r="DG113" s="3">
        <v>38077</v>
      </c>
      <c r="DH113">
        <v>10.1</v>
      </c>
      <c r="DI113" t="s">
        <v>22</v>
      </c>
      <c r="DJ113" t="s">
        <v>22</v>
      </c>
      <c r="DL113" s="3">
        <v>40298</v>
      </c>
      <c r="DM113">
        <v>11.21</v>
      </c>
      <c r="DN113">
        <v>20100602</v>
      </c>
      <c r="DO113">
        <v>6</v>
      </c>
      <c r="DQ113" s="3">
        <v>38077</v>
      </c>
      <c r="DR113">
        <v>6</v>
      </c>
      <c r="DS113">
        <v>20040423</v>
      </c>
      <c r="DT113">
        <v>3.4</v>
      </c>
      <c r="DV113" s="3">
        <v>38077</v>
      </c>
      <c r="DW113">
        <v>-0.47</v>
      </c>
      <c r="DX113">
        <v>20040416</v>
      </c>
      <c r="DY113">
        <v>-0.2</v>
      </c>
      <c r="EA113" s="3">
        <v>38077</v>
      </c>
      <c r="EB113">
        <v>4.5999999999999996</v>
      </c>
      <c r="EC113">
        <v>20040504</v>
      </c>
      <c r="ED113">
        <v>4.3</v>
      </c>
      <c r="EF113" s="3">
        <v>38077</v>
      </c>
      <c r="EG113">
        <v>0.7</v>
      </c>
      <c r="EH113">
        <v>20040507</v>
      </c>
      <c r="EI113">
        <v>0.6</v>
      </c>
    </row>
    <row r="114" spans="1:139" x14ac:dyDescent="0.25">
      <c r="A114" s="3">
        <v>40298</v>
      </c>
      <c r="B114">
        <v>105.9</v>
      </c>
      <c r="C114">
        <v>20100505</v>
      </c>
      <c r="D114">
        <v>32</v>
      </c>
      <c r="F114" s="3">
        <v>38107</v>
      </c>
      <c r="G114">
        <v>249</v>
      </c>
      <c r="H114">
        <v>20040507</v>
      </c>
      <c r="I114">
        <v>288</v>
      </c>
      <c r="K114" s="3">
        <v>38107</v>
      </c>
      <c r="L114">
        <v>77.537499999999994</v>
      </c>
      <c r="M114">
        <v>20040514</v>
      </c>
      <c r="N114">
        <v>76.900000000000006</v>
      </c>
      <c r="P114" s="3">
        <v>38107</v>
      </c>
      <c r="Q114">
        <v>0.29499999999999998</v>
      </c>
      <c r="R114" t="s">
        <v>22</v>
      </c>
      <c r="S114" t="s">
        <v>22</v>
      </c>
      <c r="U114" s="3">
        <v>38107</v>
      </c>
      <c r="V114">
        <v>63.9</v>
      </c>
      <c r="W114">
        <v>20040430</v>
      </c>
      <c r="X114">
        <v>63.9</v>
      </c>
      <c r="Z114" s="3">
        <v>38107</v>
      </c>
      <c r="AA114">
        <v>93.03</v>
      </c>
      <c r="AB114">
        <v>20040427</v>
      </c>
      <c r="AC114">
        <v>92.9</v>
      </c>
      <c r="AE114" s="3">
        <v>38107</v>
      </c>
      <c r="AF114">
        <v>94.2</v>
      </c>
      <c r="AG114">
        <v>20040430</v>
      </c>
      <c r="AH114">
        <v>94.2</v>
      </c>
      <c r="AJ114" s="3">
        <v>41547</v>
      </c>
      <c r="AK114">
        <v>11.6</v>
      </c>
      <c r="AL114">
        <v>20130930</v>
      </c>
      <c r="AM114">
        <v>12.8</v>
      </c>
      <c r="AO114" s="3">
        <v>40482</v>
      </c>
      <c r="AP114">
        <v>15.5</v>
      </c>
      <c r="AQ114">
        <v>20101015</v>
      </c>
      <c r="AR114">
        <v>15.73</v>
      </c>
      <c r="AT114" s="3">
        <v>40482</v>
      </c>
      <c r="AU114">
        <v>5</v>
      </c>
      <c r="AV114" t="s">
        <v>22</v>
      </c>
      <c r="AW114" t="s">
        <v>22</v>
      </c>
      <c r="AY114" s="3">
        <v>38107</v>
      </c>
      <c r="AZ114">
        <v>0.1</v>
      </c>
      <c r="BA114">
        <v>20040520</v>
      </c>
      <c r="BB114">
        <v>0.1</v>
      </c>
      <c r="BN114" s="3">
        <v>39021</v>
      </c>
      <c r="BO114">
        <v>54.6</v>
      </c>
      <c r="BP114" t="s">
        <v>22</v>
      </c>
      <c r="BQ114" t="s">
        <v>22</v>
      </c>
      <c r="BS114" s="3">
        <v>38107</v>
      </c>
      <c r="BT114">
        <v>60.6</v>
      </c>
      <c r="BU114">
        <v>20040503</v>
      </c>
      <c r="BV114">
        <v>62.4</v>
      </c>
      <c r="BX114" s="3">
        <v>38107</v>
      </c>
      <c r="BY114">
        <v>32.299999999999997</v>
      </c>
      <c r="BZ114">
        <v>20040415</v>
      </c>
      <c r="CA114">
        <v>32.5</v>
      </c>
      <c r="CC114" s="3">
        <v>38107</v>
      </c>
      <c r="CD114">
        <v>12</v>
      </c>
      <c r="CE114" t="s">
        <v>22</v>
      </c>
      <c r="CF114" t="s">
        <v>22</v>
      </c>
      <c r="CH114" s="3">
        <v>38107</v>
      </c>
      <c r="CI114">
        <v>105</v>
      </c>
      <c r="CJ114" t="s">
        <v>22</v>
      </c>
      <c r="CK114" t="s">
        <v>22</v>
      </c>
      <c r="CR114" s="3">
        <v>39599</v>
      </c>
      <c r="CS114">
        <v>0.73</v>
      </c>
      <c r="CT114">
        <v>20080626</v>
      </c>
      <c r="CU114">
        <v>2</v>
      </c>
      <c r="CW114" s="3">
        <v>38107</v>
      </c>
      <c r="CX114">
        <v>0.2</v>
      </c>
      <c r="CY114" t="s">
        <v>22</v>
      </c>
      <c r="CZ114" t="s">
        <v>22</v>
      </c>
      <c r="DB114" s="3">
        <v>38107</v>
      </c>
      <c r="DC114">
        <v>0.3</v>
      </c>
      <c r="DD114" t="s">
        <v>22</v>
      </c>
      <c r="DE114" t="s">
        <v>22</v>
      </c>
      <c r="DG114" s="3">
        <v>38107</v>
      </c>
      <c r="DH114">
        <v>-7.1</v>
      </c>
      <c r="DI114" t="s">
        <v>22</v>
      </c>
      <c r="DJ114" t="s">
        <v>22</v>
      </c>
      <c r="DL114" s="3">
        <v>40329</v>
      </c>
      <c r="DM114">
        <v>-30.33</v>
      </c>
      <c r="DN114">
        <v>20100701</v>
      </c>
      <c r="DO114">
        <v>-30</v>
      </c>
      <c r="DQ114" s="3">
        <v>38107</v>
      </c>
      <c r="DR114">
        <v>-3.9</v>
      </c>
      <c r="DS114">
        <v>20040526</v>
      </c>
      <c r="DT114">
        <v>-2.9</v>
      </c>
      <c r="DV114" s="3">
        <v>38107</v>
      </c>
      <c r="DW114">
        <v>0.42</v>
      </c>
      <c r="DX114">
        <v>20040514</v>
      </c>
      <c r="DY114">
        <v>0.8</v>
      </c>
      <c r="EA114" s="3">
        <v>38107</v>
      </c>
      <c r="EB114">
        <v>-1.7</v>
      </c>
      <c r="EC114">
        <v>20040603</v>
      </c>
      <c r="ED114">
        <v>-1.7</v>
      </c>
      <c r="EF114" s="3">
        <v>38107</v>
      </c>
      <c r="EG114">
        <v>0</v>
      </c>
      <c r="EH114">
        <v>20040609</v>
      </c>
      <c r="EI114">
        <v>-0.1</v>
      </c>
    </row>
    <row r="115" spans="1:139" x14ac:dyDescent="0.25">
      <c r="A115" s="3">
        <v>40329</v>
      </c>
      <c r="B115">
        <v>179.9</v>
      </c>
      <c r="C115">
        <v>20100603</v>
      </c>
      <c r="D115">
        <v>55</v>
      </c>
      <c r="F115" s="3">
        <v>38138</v>
      </c>
      <c r="G115">
        <v>308</v>
      </c>
      <c r="H115">
        <v>20040604</v>
      </c>
      <c r="I115">
        <v>248</v>
      </c>
      <c r="K115" s="3">
        <v>38138</v>
      </c>
      <c r="L115">
        <v>78.202799999999996</v>
      </c>
      <c r="M115">
        <v>20040616</v>
      </c>
      <c r="N115">
        <v>77.8</v>
      </c>
      <c r="P115" s="3">
        <v>38138</v>
      </c>
      <c r="Q115">
        <v>0.82350000000000001</v>
      </c>
      <c r="R115" t="s">
        <v>22</v>
      </c>
      <c r="S115" t="s">
        <v>22</v>
      </c>
      <c r="U115" s="3">
        <v>38138</v>
      </c>
      <c r="V115">
        <v>65.7</v>
      </c>
      <c r="W115">
        <v>20040528</v>
      </c>
      <c r="X115">
        <v>68</v>
      </c>
      <c r="Z115" s="3">
        <v>38138</v>
      </c>
      <c r="AA115">
        <v>93.05</v>
      </c>
      <c r="AB115">
        <v>20040525</v>
      </c>
      <c r="AC115">
        <v>93.2</v>
      </c>
      <c r="AE115" s="3">
        <v>38138</v>
      </c>
      <c r="AF115">
        <v>90.2</v>
      </c>
      <c r="AG115">
        <v>20040528</v>
      </c>
      <c r="AH115">
        <v>90.2</v>
      </c>
      <c r="AJ115" s="3">
        <v>41578</v>
      </c>
      <c r="AK115">
        <v>2.1</v>
      </c>
      <c r="AL115">
        <v>20131028</v>
      </c>
      <c r="AM115">
        <v>3.6</v>
      </c>
      <c r="AO115" s="3">
        <v>40512</v>
      </c>
      <c r="AP115">
        <v>-7.5600000000000005</v>
      </c>
      <c r="AQ115">
        <v>20101115</v>
      </c>
      <c r="AR115">
        <v>-11.14</v>
      </c>
      <c r="AT115" s="3">
        <v>40512</v>
      </c>
      <c r="AU115">
        <v>13</v>
      </c>
      <c r="AV115" t="s">
        <v>22</v>
      </c>
      <c r="AW115" t="s">
        <v>22</v>
      </c>
      <c r="AY115" s="3">
        <v>38138</v>
      </c>
      <c r="AZ115">
        <v>1</v>
      </c>
      <c r="BA115">
        <v>20040617</v>
      </c>
      <c r="BB115">
        <v>0.5</v>
      </c>
      <c r="BN115" s="3">
        <v>39051</v>
      </c>
      <c r="BO115">
        <v>54.3</v>
      </c>
      <c r="BP115" t="s">
        <v>22</v>
      </c>
      <c r="BQ115" t="s">
        <v>22</v>
      </c>
      <c r="BS115" s="3">
        <v>38138</v>
      </c>
      <c r="BT115">
        <v>61.4</v>
      </c>
      <c r="BU115">
        <v>20040601</v>
      </c>
      <c r="BV115">
        <v>62.8</v>
      </c>
      <c r="BX115" s="3">
        <v>38138</v>
      </c>
      <c r="BY115">
        <v>29</v>
      </c>
      <c r="BZ115">
        <v>20040520</v>
      </c>
      <c r="CA115">
        <v>23.8</v>
      </c>
      <c r="CC115" s="3">
        <v>38138</v>
      </c>
      <c r="CD115">
        <v>15</v>
      </c>
      <c r="CE115" t="s">
        <v>22</v>
      </c>
      <c r="CF115" t="s">
        <v>22</v>
      </c>
      <c r="CH115" s="3">
        <v>38138</v>
      </c>
      <c r="CI115">
        <v>104.1</v>
      </c>
      <c r="CJ115" t="s">
        <v>22</v>
      </c>
      <c r="CK115" t="s">
        <v>22</v>
      </c>
      <c r="CR115" s="3">
        <v>39629</v>
      </c>
      <c r="CS115">
        <v>-1.21</v>
      </c>
      <c r="CT115">
        <v>20080724</v>
      </c>
      <c r="CU115">
        <v>-2.6</v>
      </c>
      <c r="CW115" s="3">
        <v>38138</v>
      </c>
      <c r="CX115">
        <v>3.9</v>
      </c>
      <c r="CY115" t="s">
        <v>22</v>
      </c>
      <c r="CZ115" t="s">
        <v>22</v>
      </c>
      <c r="DB115" s="3">
        <v>38138</v>
      </c>
      <c r="DC115">
        <v>-1.1000000000000001</v>
      </c>
      <c r="DD115" t="s">
        <v>22</v>
      </c>
      <c r="DE115" t="s">
        <v>22</v>
      </c>
      <c r="DG115" s="3">
        <v>38138</v>
      </c>
      <c r="DH115">
        <v>4.5999999999999996</v>
      </c>
      <c r="DI115" t="s">
        <v>22</v>
      </c>
      <c r="DJ115" t="s">
        <v>22</v>
      </c>
      <c r="DL115" s="3">
        <v>40359</v>
      </c>
      <c r="DM115">
        <v>-2.1800000000000002</v>
      </c>
      <c r="DN115">
        <v>20100803</v>
      </c>
      <c r="DO115">
        <v>-2.6</v>
      </c>
      <c r="DQ115" s="3">
        <v>38138</v>
      </c>
      <c r="DR115">
        <v>-0.3</v>
      </c>
      <c r="DS115">
        <v>20040624</v>
      </c>
      <c r="DT115">
        <v>-1.6</v>
      </c>
      <c r="DV115" s="3">
        <v>38138</v>
      </c>
      <c r="DW115">
        <v>0.84</v>
      </c>
      <c r="DX115">
        <v>20040616</v>
      </c>
      <c r="DY115">
        <v>1.1000000000000001</v>
      </c>
      <c r="EA115" s="3">
        <v>38138</v>
      </c>
      <c r="EB115">
        <v>0.4</v>
      </c>
      <c r="EC115">
        <v>20040702</v>
      </c>
      <c r="ED115">
        <v>-0.3</v>
      </c>
      <c r="EF115" s="3">
        <v>38138</v>
      </c>
      <c r="EG115">
        <v>1.1000000000000001</v>
      </c>
      <c r="EH115">
        <v>20040709</v>
      </c>
      <c r="EI115">
        <v>1.2</v>
      </c>
    </row>
    <row r="116" spans="1:139" x14ac:dyDescent="0.25">
      <c r="A116" s="3">
        <v>40359</v>
      </c>
      <c r="B116">
        <v>101.6</v>
      </c>
      <c r="C116">
        <v>20100630</v>
      </c>
      <c r="D116">
        <v>13</v>
      </c>
      <c r="F116" s="3">
        <v>38168</v>
      </c>
      <c r="G116">
        <v>76</v>
      </c>
      <c r="H116">
        <v>20040702</v>
      </c>
      <c r="I116">
        <v>112</v>
      </c>
      <c r="K116" s="3">
        <v>38168</v>
      </c>
      <c r="L116">
        <v>77.558999999999997</v>
      </c>
      <c r="M116">
        <v>20040715</v>
      </c>
      <c r="N116">
        <v>77.2</v>
      </c>
      <c r="P116" s="3">
        <v>38168</v>
      </c>
      <c r="Q116">
        <v>-0.39479999999999998</v>
      </c>
      <c r="R116" t="s">
        <v>22</v>
      </c>
      <c r="S116" t="s">
        <v>22</v>
      </c>
      <c r="U116" s="3">
        <v>38168</v>
      </c>
      <c r="V116">
        <v>60.4</v>
      </c>
      <c r="W116">
        <v>20040630</v>
      </c>
      <c r="X116">
        <v>56.4</v>
      </c>
      <c r="Z116" s="3">
        <v>38168</v>
      </c>
      <c r="AA116">
        <v>102.81</v>
      </c>
      <c r="AB116">
        <v>20040629</v>
      </c>
      <c r="AC116">
        <v>101.9</v>
      </c>
      <c r="AE116" s="3">
        <v>38168</v>
      </c>
      <c r="AF116">
        <v>95.6</v>
      </c>
      <c r="AG116">
        <v>20040625</v>
      </c>
      <c r="AH116">
        <v>95.6</v>
      </c>
      <c r="AJ116" s="3">
        <v>41608</v>
      </c>
      <c r="AK116">
        <v>0.2</v>
      </c>
      <c r="AL116">
        <v>20131125</v>
      </c>
      <c r="AM116">
        <v>1.9</v>
      </c>
      <c r="AO116" s="3">
        <v>40543</v>
      </c>
      <c r="AP116">
        <v>11.82</v>
      </c>
      <c r="AQ116">
        <v>20101215</v>
      </c>
      <c r="AR116">
        <v>10.57</v>
      </c>
      <c r="AT116" s="3">
        <v>40543</v>
      </c>
      <c r="AU116">
        <v>17</v>
      </c>
      <c r="AV116" t="s">
        <v>22</v>
      </c>
      <c r="AW116" t="s">
        <v>22</v>
      </c>
      <c r="AY116" s="3">
        <v>38168</v>
      </c>
      <c r="AZ116">
        <v>0.4</v>
      </c>
      <c r="BA116">
        <v>20040722</v>
      </c>
      <c r="BB116">
        <v>-0.2</v>
      </c>
      <c r="BN116" s="3">
        <v>39082</v>
      </c>
      <c r="BO116">
        <v>53.4</v>
      </c>
      <c r="BP116" t="s">
        <v>22</v>
      </c>
      <c r="BQ116" t="s">
        <v>22</v>
      </c>
      <c r="BS116" s="3">
        <v>38168</v>
      </c>
      <c r="BT116">
        <v>60.5</v>
      </c>
      <c r="BU116">
        <v>20040701</v>
      </c>
      <c r="BV116">
        <v>61.1</v>
      </c>
      <c r="BX116" s="3">
        <v>38168</v>
      </c>
      <c r="BY116">
        <v>30.6</v>
      </c>
      <c r="BZ116">
        <v>20040617</v>
      </c>
      <c r="CA116">
        <v>28.9</v>
      </c>
      <c r="CC116" s="3">
        <v>38168</v>
      </c>
      <c r="CD116">
        <v>10</v>
      </c>
      <c r="CE116" t="s">
        <v>22</v>
      </c>
      <c r="CF116" t="s">
        <v>22</v>
      </c>
      <c r="CH116" s="3">
        <v>38168</v>
      </c>
      <c r="CI116">
        <v>103.5</v>
      </c>
      <c r="CJ116" t="s">
        <v>22</v>
      </c>
      <c r="CK116" t="s">
        <v>22</v>
      </c>
      <c r="CR116" s="3">
        <v>39660</v>
      </c>
      <c r="CS116">
        <v>1.47</v>
      </c>
      <c r="CT116">
        <v>20080825</v>
      </c>
      <c r="CU116">
        <v>3.1</v>
      </c>
      <c r="CW116" s="3">
        <v>38168</v>
      </c>
      <c r="CX116">
        <v>-6</v>
      </c>
      <c r="CY116" t="s">
        <v>22</v>
      </c>
      <c r="CZ116" t="s">
        <v>22</v>
      </c>
      <c r="DB116" s="3">
        <v>38168</v>
      </c>
      <c r="DC116">
        <v>-7.7</v>
      </c>
      <c r="DD116" t="s">
        <v>22</v>
      </c>
      <c r="DE116" t="s">
        <v>22</v>
      </c>
      <c r="DG116" s="3">
        <v>38168</v>
      </c>
      <c r="DH116">
        <v>-4.9000000000000004</v>
      </c>
      <c r="DI116" t="s">
        <v>22</v>
      </c>
      <c r="DJ116" t="s">
        <v>22</v>
      </c>
      <c r="DL116" s="3">
        <v>40390</v>
      </c>
      <c r="DM116">
        <v>5.5</v>
      </c>
      <c r="DN116">
        <v>20100902</v>
      </c>
      <c r="DO116">
        <v>5.2</v>
      </c>
      <c r="DQ116" s="3">
        <v>38168</v>
      </c>
      <c r="DR116">
        <v>1.1000000000000001</v>
      </c>
      <c r="DS116">
        <v>20040728</v>
      </c>
      <c r="DT116">
        <v>0.7</v>
      </c>
      <c r="DV116" s="3">
        <v>38168</v>
      </c>
      <c r="DW116">
        <v>-0.84</v>
      </c>
      <c r="DX116">
        <v>20040715</v>
      </c>
      <c r="DY116">
        <v>-0.3</v>
      </c>
      <c r="EA116" s="3">
        <v>38168</v>
      </c>
      <c r="EB116">
        <v>1</v>
      </c>
      <c r="EC116">
        <v>20040804</v>
      </c>
      <c r="ED116">
        <v>0.7</v>
      </c>
      <c r="EF116" s="3">
        <v>38168</v>
      </c>
      <c r="EG116">
        <v>0.8</v>
      </c>
      <c r="EH116">
        <v>20040809</v>
      </c>
      <c r="EI116">
        <v>1.1000000000000001</v>
      </c>
    </row>
    <row r="117" spans="1:139" x14ac:dyDescent="0.25">
      <c r="A117" s="3">
        <v>40390</v>
      </c>
      <c r="B117">
        <v>98.2</v>
      </c>
      <c r="C117">
        <v>20100804</v>
      </c>
      <c r="D117">
        <v>42</v>
      </c>
      <c r="F117" s="3">
        <v>38199</v>
      </c>
      <c r="G117">
        <v>44</v>
      </c>
      <c r="H117">
        <v>20040806</v>
      </c>
      <c r="I117">
        <v>32</v>
      </c>
      <c r="K117" s="3">
        <v>38199</v>
      </c>
      <c r="L117">
        <v>78.169899999999998</v>
      </c>
      <c r="M117">
        <v>20040817</v>
      </c>
      <c r="N117">
        <v>77.099999999999994</v>
      </c>
      <c r="P117" s="3">
        <v>38199</v>
      </c>
      <c r="Q117">
        <v>0.63090000000000002</v>
      </c>
      <c r="R117" t="s">
        <v>22</v>
      </c>
      <c r="S117" t="s">
        <v>22</v>
      </c>
      <c r="U117" s="3">
        <v>38199</v>
      </c>
      <c r="V117">
        <v>63.3</v>
      </c>
      <c r="W117">
        <v>20040730</v>
      </c>
      <c r="X117">
        <v>64.7</v>
      </c>
      <c r="Z117" s="3">
        <v>38199</v>
      </c>
      <c r="AA117">
        <v>105.73</v>
      </c>
      <c r="AB117">
        <v>20040727</v>
      </c>
      <c r="AC117">
        <v>106.1</v>
      </c>
      <c r="AE117" s="3">
        <v>38199</v>
      </c>
      <c r="AF117">
        <v>96.7</v>
      </c>
      <c r="AG117">
        <v>20040730</v>
      </c>
      <c r="AH117">
        <v>96.7</v>
      </c>
      <c r="AJ117" s="3">
        <v>41639</v>
      </c>
      <c r="AK117">
        <v>3.4</v>
      </c>
      <c r="AL117">
        <v>20131230</v>
      </c>
      <c r="AM117">
        <v>3.1</v>
      </c>
      <c r="AO117" s="3">
        <v>40574</v>
      </c>
      <c r="AP117">
        <v>8.9600000000000009</v>
      </c>
      <c r="AQ117">
        <v>20110118</v>
      </c>
      <c r="AR117">
        <v>11.92</v>
      </c>
      <c r="AT117" s="3">
        <v>40574</v>
      </c>
      <c r="AU117">
        <v>6</v>
      </c>
      <c r="AV117" t="s">
        <v>22</v>
      </c>
      <c r="AW117" t="s">
        <v>22</v>
      </c>
      <c r="AY117" s="3">
        <v>38199</v>
      </c>
      <c r="AZ117">
        <v>0.6</v>
      </c>
      <c r="BA117">
        <v>20040819</v>
      </c>
      <c r="BB117">
        <v>-0.3</v>
      </c>
      <c r="BN117" s="3">
        <v>39113</v>
      </c>
      <c r="BO117">
        <v>55.3</v>
      </c>
      <c r="BP117" t="s">
        <v>22</v>
      </c>
      <c r="BQ117" t="s">
        <v>22</v>
      </c>
      <c r="BS117" s="3">
        <v>38199</v>
      </c>
      <c r="BT117">
        <v>59.9</v>
      </c>
      <c r="BU117">
        <v>20040802</v>
      </c>
      <c r="BV117">
        <v>62</v>
      </c>
      <c r="BX117" s="3">
        <v>38199</v>
      </c>
      <c r="BY117">
        <v>34.700000000000003</v>
      </c>
      <c r="BZ117">
        <v>20040715</v>
      </c>
      <c r="CA117">
        <v>36.1</v>
      </c>
      <c r="CC117" s="3">
        <v>38199</v>
      </c>
      <c r="CD117">
        <v>5</v>
      </c>
      <c r="CE117" t="s">
        <v>22</v>
      </c>
      <c r="CF117" t="s">
        <v>22</v>
      </c>
      <c r="CH117" s="3">
        <v>38199</v>
      </c>
      <c r="CI117">
        <v>106.2</v>
      </c>
      <c r="CJ117" t="s">
        <v>22</v>
      </c>
      <c r="CK117" t="s">
        <v>22</v>
      </c>
      <c r="CR117" s="3">
        <v>39691</v>
      </c>
      <c r="CS117">
        <v>0.96</v>
      </c>
      <c r="CT117">
        <v>20080924</v>
      </c>
      <c r="CU117">
        <v>-2.2000000000000002</v>
      </c>
      <c r="CW117" s="3">
        <v>38199</v>
      </c>
      <c r="CX117">
        <v>4.5999999999999996</v>
      </c>
      <c r="CY117" t="s">
        <v>22</v>
      </c>
      <c r="CZ117" t="s">
        <v>22</v>
      </c>
      <c r="DB117" s="3">
        <v>38199</v>
      </c>
      <c r="DC117">
        <v>9.5</v>
      </c>
      <c r="DD117" t="s">
        <v>22</v>
      </c>
      <c r="DE117" t="s">
        <v>22</v>
      </c>
      <c r="DG117" s="3">
        <v>38199</v>
      </c>
      <c r="DH117">
        <v>-7.8</v>
      </c>
      <c r="DI117" t="s">
        <v>22</v>
      </c>
      <c r="DJ117" t="s">
        <v>22</v>
      </c>
      <c r="DL117" s="3">
        <v>40421</v>
      </c>
      <c r="DM117">
        <v>0.74</v>
      </c>
      <c r="DN117">
        <v>20101004</v>
      </c>
      <c r="DO117">
        <v>4.3</v>
      </c>
      <c r="DQ117" s="3">
        <v>38199</v>
      </c>
      <c r="DR117">
        <v>0.8</v>
      </c>
      <c r="DS117">
        <v>20040825</v>
      </c>
      <c r="DT117">
        <v>1.7</v>
      </c>
      <c r="DV117" s="3">
        <v>38199</v>
      </c>
      <c r="DW117">
        <v>0.78</v>
      </c>
      <c r="DX117">
        <v>20040817</v>
      </c>
      <c r="DY117">
        <v>0.4</v>
      </c>
      <c r="EA117" s="3">
        <v>38199</v>
      </c>
      <c r="EB117">
        <v>1</v>
      </c>
      <c r="EC117">
        <v>20040902</v>
      </c>
      <c r="ED117">
        <v>1.3</v>
      </c>
      <c r="EF117" s="3">
        <v>38199</v>
      </c>
      <c r="EG117">
        <v>1.8</v>
      </c>
      <c r="EH117">
        <v>20040909</v>
      </c>
      <c r="EI117">
        <v>1.3</v>
      </c>
    </row>
    <row r="118" spans="1:139" x14ac:dyDescent="0.25">
      <c r="A118" s="3">
        <v>40421</v>
      </c>
      <c r="B118">
        <v>95.4</v>
      </c>
      <c r="C118">
        <v>20100901</v>
      </c>
      <c r="D118">
        <v>-10</v>
      </c>
      <c r="F118" s="3">
        <v>38230</v>
      </c>
      <c r="G118">
        <v>121</v>
      </c>
      <c r="H118">
        <v>20040903</v>
      </c>
      <c r="I118">
        <v>144</v>
      </c>
      <c r="K118" s="3">
        <v>38230</v>
      </c>
      <c r="L118">
        <v>78.227999999999994</v>
      </c>
      <c r="M118">
        <v>20040915</v>
      </c>
      <c r="N118">
        <v>77.3</v>
      </c>
      <c r="P118" s="3">
        <v>38230</v>
      </c>
      <c r="Q118">
        <v>0.3357</v>
      </c>
      <c r="R118" t="s">
        <v>22</v>
      </c>
      <c r="S118" t="s">
        <v>22</v>
      </c>
      <c r="U118" s="3">
        <v>38230</v>
      </c>
      <c r="V118">
        <v>59.7</v>
      </c>
      <c r="W118">
        <v>20040831</v>
      </c>
      <c r="X118">
        <v>57.3</v>
      </c>
      <c r="Z118" s="3">
        <v>38230</v>
      </c>
      <c r="AA118">
        <v>98.69</v>
      </c>
      <c r="AB118">
        <v>20040831</v>
      </c>
      <c r="AC118">
        <v>98</v>
      </c>
      <c r="AE118" s="3">
        <v>38230</v>
      </c>
      <c r="AF118">
        <v>95.9</v>
      </c>
      <c r="AG118">
        <v>20040827</v>
      </c>
      <c r="AH118">
        <v>95.9</v>
      </c>
      <c r="AJ118" s="3">
        <v>41670</v>
      </c>
      <c r="AK118">
        <v>5.7</v>
      </c>
      <c r="AL118">
        <v>20140127</v>
      </c>
      <c r="AM118">
        <v>3.8</v>
      </c>
      <c r="AO118" s="3">
        <v>40602</v>
      </c>
      <c r="AP118">
        <v>11.5</v>
      </c>
      <c r="AQ118">
        <v>20110215</v>
      </c>
      <c r="AR118">
        <v>15.43</v>
      </c>
      <c r="AT118" s="3">
        <v>40602</v>
      </c>
      <c r="AU118">
        <v>16</v>
      </c>
      <c r="AV118" t="s">
        <v>22</v>
      </c>
      <c r="AW118" t="s">
        <v>22</v>
      </c>
      <c r="AY118" s="3">
        <v>38230</v>
      </c>
      <c r="AZ118">
        <v>0.4</v>
      </c>
      <c r="BA118">
        <v>20040923</v>
      </c>
      <c r="BB118">
        <v>-0.3</v>
      </c>
      <c r="BN118" s="3">
        <v>39141</v>
      </c>
      <c r="BO118">
        <v>54.4</v>
      </c>
      <c r="BP118" t="s">
        <v>22</v>
      </c>
      <c r="BQ118" t="s">
        <v>22</v>
      </c>
      <c r="BS118" s="3">
        <v>38230</v>
      </c>
      <c r="BT118">
        <v>58.5</v>
      </c>
      <c r="BU118">
        <v>20040901</v>
      </c>
      <c r="BV118">
        <v>59</v>
      </c>
      <c r="BX118" s="3">
        <v>38230</v>
      </c>
      <c r="BY118">
        <v>25.1</v>
      </c>
      <c r="BZ118">
        <v>20040819</v>
      </c>
      <c r="CA118">
        <v>28.5</v>
      </c>
      <c r="CC118" s="3">
        <v>38230</v>
      </c>
      <c r="CD118">
        <v>7</v>
      </c>
      <c r="CE118" t="s">
        <v>22</v>
      </c>
      <c r="CF118" t="s">
        <v>22</v>
      </c>
      <c r="CH118" s="3">
        <v>38230</v>
      </c>
      <c r="CI118">
        <v>102.7</v>
      </c>
      <c r="CJ118" t="s">
        <v>22</v>
      </c>
      <c r="CK118" t="s">
        <v>22</v>
      </c>
      <c r="CR118" s="3">
        <v>39721</v>
      </c>
      <c r="CS118">
        <v>1.9100000000000001</v>
      </c>
      <c r="CT118">
        <v>20081024</v>
      </c>
      <c r="CU118">
        <v>5.5</v>
      </c>
      <c r="CW118" s="3">
        <v>38230</v>
      </c>
      <c r="CX118">
        <v>-2.7</v>
      </c>
      <c r="CY118" t="s">
        <v>22</v>
      </c>
      <c r="CZ118" t="s">
        <v>22</v>
      </c>
      <c r="DB118" s="3">
        <v>38230</v>
      </c>
      <c r="DC118">
        <v>1.1000000000000001</v>
      </c>
      <c r="DD118" t="s">
        <v>22</v>
      </c>
      <c r="DE118" t="s">
        <v>22</v>
      </c>
      <c r="DG118" s="3">
        <v>38230</v>
      </c>
      <c r="DH118">
        <v>8</v>
      </c>
      <c r="DI118" t="s">
        <v>22</v>
      </c>
      <c r="DJ118" t="s">
        <v>22</v>
      </c>
      <c r="DL118" s="3">
        <v>40451</v>
      </c>
      <c r="DM118">
        <v>0.12</v>
      </c>
      <c r="DN118">
        <v>20101105</v>
      </c>
      <c r="DO118">
        <v>-1.8</v>
      </c>
      <c r="DQ118" s="3">
        <v>38230</v>
      </c>
      <c r="DR118">
        <v>-1</v>
      </c>
      <c r="DS118">
        <v>20040924</v>
      </c>
      <c r="DT118">
        <v>-0.5</v>
      </c>
      <c r="DV118" s="3">
        <v>38230</v>
      </c>
      <c r="DW118">
        <v>7.0000000000000007E-2</v>
      </c>
      <c r="DX118">
        <v>20040915</v>
      </c>
      <c r="DY118">
        <v>0.1</v>
      </c>
      <c r="EA118" s="3">
        <v>38230</v>
      </c>
      <c r="EB118">
        <v>-0.1</v>
      </c>
      <c r="EC118">
        <v>20041004</v>
      </c>
      <c r="ED118">
        <v>-0.1</v>
      </c>
      <c r="EF118" s="3">
        <v>38230</v>
      </c>
      <c r="EG118">
        <v>1</v>
      </c>
      <c r="EH118">
        <v>20041008</v>
      </c>
      <c r="EI118">
        <v>0.9</v>
      </c>
    </row>
    <row r="119" spans="1:139" x14ac:dyDescent="0.25">
      <c r="A119" s="3">
        <v>40451</v>
      </c>
      <c r="B119">
        <v>95.3</v>
      </c>
      <c r="C119">
        <v>20101006</v>
      </c>
      <c r="D119">
        <v>-39</v>
      </c>
      <c r="F119" s="3">
        <v>38260</v>
      </c>
      <c r="G119">
        <v>164</v>
      </c>
      <c r="H119">
        <v>20041008</v>
      </c>
      <c r="I119">
        <v>96</v>
      </c>
      <c r="K119" s="3">
        <v>38260</v>
      </c>
      <c r="L119">
        <v>78.288399999999996</v>
      </c>
      <c r="M119">
        <v>20041015</v>
      </c>
      <c r="N119">
        <v>77.2</v>
      </c>
      <c r="P119" s="3">
        <v>38260</v>
      </c>
      <c r="Q119">
        <v>0.14080000000000001</v>
      </c>
      <c r="R119" t="s">
        <v>22</v>
      </c>
      <c r="S119" t="s">
        <v>22</v>
      </c>
      <c r="U119" s="3">
        <v>38260</v>
      </c>
      <c r="V119">
        <v>62.7</v>
      </c>
      <c r="W119">
        <v>20040930</v>
      </c>
      <c r="X119">
        <v>61.3</v>
      </c>
      <c r="Z119" s="3">
        <v>38260</v>
      </c>
      <c r="AA119">
        <v>96.74</v>
      </c>
      <c r="AB119">
        <v>20040928</v>
      </c>
      <c r="AC119">
        <v>96.8</v>
      </c>
      <c r="AE119" s="3">
        <v>38260</v>
      </c>
      <c r="AF119">
        <v>94.2</v>
      </c>
      <c r="AG119">
        <v>20041001</v>
      </c>
      <c r="AH119">
        <v>94.2</v>
      </c>
      <c r="AJ119" s="3">
        <v>41698</v>
      </c>
      <c r="AK119">
        <v>2.1</v>
      </c>
      <c r="AL119">
        <v>20140224</v>
      </c>
      <c r="AM119">
        <v>0.3</v>
      </c>
      <c r="AO119" s="3">
        <v>40633</v>
      </c>
      <c r="AP119">
        <v>12.67</v>
      </c>
      <c r="AQ119">
        <v>20110315</v>
      </c>
      <c r="AR119">
        <v>17.5</v>
      </c>
      <c r="AT119" s="3">
        <v>40633</v>
      </c>
      <c r="AU119">
        <v>23</v>
      </c>
      <c r="AV119" t="s">
        <v>22</v>
      </c>
      <c r="AW119" t="s">
        <v>22</v>
      </c>
      <c r="AY119" s="3">
        <v>38260</v>
      </c>
      <c r="AZ119">
        <v>0.8</v>
      </c>
      <c r="BA119">
        <v>20041021</v>
      </c>
      <c r="BB119">
        <v>-0.1</v>
      </c>
      <c r="BN119" s="3">
        <v>39172</v>
      </c>
      <c r="BO119">
        <v>52.7</v>
      </c>
      <c r="BP119" t="s">
        <v>22</v>
      </c>
      <c r="BQ119" t="s">
        <v>22</v>
      </c>
      <c r="BS119" s="3">
        <v>38260</v>
      </c>
      <c r="BT119">
        <v>57.4</v>
      </c>
      <c r="BU119">
        <v>20041001</v>
      </c>
      <c r="BV119">
        <v>58.5</v>
      </c>
      <c r="BX119" s="3">
        <v>38260</v>
      </c>
      <c r="BY119">
        <v>19.600000000000001</v>
      </c>
      <c r="BZ119">
        <v>20040916</v>
      </c>
      <c r="CA119">
        <v>13.4</v>
      </c>
      <c r="CC119" s="3">
        <v>38260</v>
      </c>
      <c r="CD119">
        <v>4</v>
      </c>
      <c r="CE119" t="s">
        <v>22</v>
      </c>
      <c r="CF119" t="s">
        <v>22</v>
      </c>
      <c r="CH119" s="3">
        <v>38260</v>
      </c>
      <c r="CI119">
        <v>104.4</v>
      </c>
      <c r="CJ119" t="s">
        <v>22</v>
      </c>
      <c r="CK119" t="s">
        <v>22</v>
      </c>
      <c r="CR119" s="3">
        <v>39752</v>
      </c>
      <c r="CS119">
        <v>-4.22</v>
      </c>
      <c r="CT119">
        <v>20081124</v>
      </c>
      <c r="CU119">
        <v>-3.1</v>
      </c>
      <c r="CW119" s="3">
        <v>38260</v>
      </c>
      <c r="CX119">
        <v>-0.7</v>
      </c>
      <c r="CY119" t="s">
        <v>22</v>
      </c>
      <c r="CZ119" t="s">
        <v>22</v>
      </c>
      <c r="DB119" s="3">
        <v>38260</v>
      </c>
      <c r="DC119">
        <v>-5.9</v>
      </c>
      <c r="DD119" t="s">
        <v>22</v>
      </c>
      <c r="DE119" t="s">
        <v>22</v>
      </c>
      <c r="DG119" s="3">
        <v>38260</v>
      </c>
      <c r="DH119">
        <v>3.3</v>
      </c>
      <c r="DI119" t="s">
        <v>22</v>
      </c>
      <c r="DJ119" t="s">
        <v>22</v>
      </c>
      <c r="DL119" s="3">
        <v>40482</v>
      </c>
      <c r="DM119">
        <v>5.41</v>
      </c>
      <c r="DN119">
        <v>20101202</v>
      </c>
      <c r="DO119">
        <v>10.4</v>
      </c>
      <c r="DQ119" s="3">
        <v>38260</v>
      </c>
      <c r="DR119">
        <v>1.6</v>
      </c>
      <c r="DS119">
        <v>20041027</v>
      </c>
      <c r="DT119">
        <v>0.2</v>
      </c>
      <c r="DV119" s="3">
        <v>38260</v>
      </c>
      <c r="DW119">
        <v>0.09</v>
      </c>
      <c r="DX119">
        <v>20041015</v>
      </c>
      <c r="DY119">
        <v>0.1</v>
      </c>
      <c r="EA119" s="3">
        <v>38260</v>
      </c>
      <c r="EB119">
        <v>1.2</v>
      </c>
      <c r="EC119">
        <v>20041103</v>
      </c>
      <c r="ED119">
        <v>-0.4</v>
      </c>
      <c r="EF119" s="3">
        <v>38260</v>
      </c>
      <c r="EG119">
        <v>0</v>
      </c>
      <c r="EH119">
        <v>20041109</v>
      </c>
      <c r="EI119">
        <v>0.5</v>
      </c>
    </row>
    <row r="120" spans="1:139" x14ac:dyDescent="0.25">
      <c r="A120" s="3">
        <v>40482</v>
      </c>
      <c r="B120">
        <v>153.9</v>
      </c>
      <c r="C120">
        <v>20101103</v>
      </c>
      <c r="D120">
        <v>43</v>
      </c>
      <c r="F120" s="3">
        <v>38291</v>
      </c>
      <c r="G120">
        <v>346</v>
      </c>
      <c r="H120">
        <v>20041105</v>
      </c>
      <c r="I120">
        <v>337</v>
      </c>
      <c r="K120" s="3">
        <v>38291</v>
      </c>
      <c r="L120">
        <v>79.005899999999997</v>
      </c>
      <c r="M120">
        <v>20041117</v>
      </c>
      <c r="N120">
        <v>77.7</v>
      </c>
      <c r="P120" s="3">
        <v>38291</v>
      </c>
      <c r="Q120">
        <v>0.68420000000000003</v>
      </c>
      <c r="R120" t="s">
        <v>22</v>
      </c>
      <c r="S120" t="s">
        <v>22</v>
      </c>
      <c r="U120" s="3">
        <v>38291</v>
      </c>
      <c r="V120">
        <v>67</v>
      </c>
      <c r="W120">
        <v>20041029</v>
      </c>
      <c r="X120">
        <v>68.5</v>
      </c>
      <c r="Z120" s="3">
        <v>38291</v>
      </c>
      <c r="AA120">
        <v>92.89</v>
      </c>
      <c r="AB120">
        <v>20041026</v>
      </c>
      <c r="AC120">
        <v>92.8</v>
      </c>
      <c r="AE120" s="3">
        <v>38291</v>
      </c>
      <c r="AF120">
        <v>91.7</v>
      </c>
      <c r="AG120">
        <v>20041029</v>
      </c>
      <c r="AH120">
        <v>91.7</v>
      </c>
      <c r="AJ120" s="3">
        <v>41729</v>
      </c>
      <c r="AK120">
        <v>7.1</v>
      </c>
      <c r="AL120">
        <v>20140331</v>
      </c>
      <c r="AM120">
        <v>4.9000000000000004</v>
      </c>
      <c r="AO120" s="3">
        <v>40663</v>
      </c>
      <c r="AP120">
        <v>19.559999999999999</v>
      </c>
      <c r="AQ120">
        <v>20110415</v>
      </c>
      <c r="AR120">
        <v>21.7</v>
      </c>
      <c r="AT120" s="3">
        <v>40663</v>
      </c>
      <c r="AU120">
        <v>13</v>
      </c>
      <c r="AV120" t="s">
        <v>22</v>
      </c>
      <c r="AW120" t="s">
        <v>22</v>
      </c>
      <c r="AY120" s="3">
        <v>38291</v>
      </c>
      <c r="AZ120">
        <v>0.3</v>
      </c>
      <c r="BA120">
        <v>20041118</v>
      </c>
      <c r="BB120">
        <v>-0.3</v>
      </c>
      <c r="BN120" s="3">
        <v>39202</v>
      </c>
      <c r="BO120">
        <v>53.4</v>
      </c>
      <c r="BP120" t="s">
        <v>22</v>
      </c>
      <c r="BQ120" t="s">
        <v>22</v>
      </c>
      <c r="BS120" s="3">
        <v>38291</v>
      </c>
      <c r="BT120">
        <v>56.3</v>
      </c>
      <c r="BU120">
        <v>20041101</v>
      </c>
      <c r="BV120">
        <v>56.8</v>
      </c>
      <c r="BX120" s="3">
        <v>38291</v>
      </c>
      <c r="BY120">
        <v>26.9</v>
      </c>
      <c r="BZ120">
        <v>20041021</v>
      </c>
      <c r="CA120">
        <v>28.5</v>
      </c>
      <c r="CC120" s="3">
        <v>38291</v>
      </c>
      <c r="CD120">
        <v>1</v>
      </c>
      <c r="CE120" t="s">
        <v>22</v>
      </c>
      <c r="CF120" t="s">
        <v>22</v>
      </c>
      <c r="CH120" s="3">
        <v>38291</v>
      </c>
      <c r="CI120">
        <v>103.9</v>
      </c>
      <c r="CJ120" t="s">
        <v>22</v>
      </c>
      <c r="CK120" t="s">
        <v>22</v>
      </c>
      <c r="CR120" s="3">
        <v>39782</v>
      </c>
      <c r="CS120">
        <v>-7.82</v>
      </c>
      <c r="CT120">
        <v>20081223</v>
      </c>
      <c r="CU120">
        <v>-8.6</v>
      </c>
      <c r="CW120" s="3">
        <v>38291</v>
      </c>
      <c r="CX120">
        <v>2.7</v>
      </c>
      <c r="CY120" t="s">
        <v>22</v>
      </c>
      <c r="CZ120" t="s">
        <v>22</v>
      </c>
      <c r="DB120" s="3">
        <v>38291</v>
      </c>
      <c r="DC120">
        <v>8.8000000000000007</v>
      </c>
      <c r="DD120" t="s">
        <v>22</v>
      </c>
      <c r="DE120" t="s">
        <v>22</v>
      </c>
      <c r="DG120" s="3">
        <v>38291</v>
      </c>
      <c r="DH120">
        <v>7.5</v>
      </c>
      <c r="DI120" t="s">
        <v>22</v>
      </c>
      <c r="DJ120" t="s">
        <v>22</v>
      </c>
      <c r="DL120" s="3">
        <v>40512</v>
      </c>
      <c r="DM120">
        <v>3.03</v>
      </c>
      <c r="DN120">
        <v>20101230</v>
      </c>
      <c r="DO120">
        <v>3.5</v>
      </c>
      <c r="DQ120" s="3">
        <v>38291</v>
      </c>
      <c r="DR120">
        <v>-1.4</v>
      </c>
      <c r="DS120">
        <v>20041124</v>
      </c>
      <c r="DT120">
        <v>-0.4</v>
      </c>
      <c r="DV120" s="3">
        <v>38291</v>
      </c>
      <c r="DW120">
        <v>0.94</v>
      </c>
      <c r="DX120">
        <v>20041117</v>
      </c>
      <c r="DY120">
        <v>0.7</v>
      </c>
      <c r="EA120" s="3">
        <v>38291</v>
      </c>
      <c r="EB120">
        <v>1</v>
      </c>
      <c r="EC120">
        <v>20041202</v>
      </c>
      <c r="ED120">
        <v>0.5</v>
      </c>
      <c r="EF120" s="3">
        <v>38291</v>
      </c>
      <c r="EG120">
        <v>1.5</v>
      </c>
      <c r="EH120">
        <v>20041209</v>
      </c>
      <c r="EI120">
        <v>1.1000000000000001</v>
      </c>
    </row>
    <row r="121" spans="1:139" x14ac:dyDescent="0.25">
      <c r="A121" s="3">
        <v>40512</v>
      </c>
      <c r="B121">
        <v>170.8</v>
      </c>
      <c r="C121">
        <v>20101201</v>
      </c>
      <c r="D121">
        <v>93</v>
      </c>
      <c r="F121" s="3">
        <v>38321</v>
      </c>
      <c r="G121">
        <v>64</v>
      </c>
      <c r="H121">
        <v>20041203</v>
      </c>
      <c r="I121">
        <v>112</v>
      </c>
      <c r="K121" s="3">
        <v>38321</v>
      </c>
      <c r="L121">
        <v>79.122900000000001</v>
      </c>
      <c r="M121">
        <v>20041214</v>
      </c>
      <c r="N121">
        <v>77.599999999999994</v>
      </c>
      <c r="P121" s="3">
        <v>38321</v>
      </c>
      <c r="Q121">
        <v>-2.93E-2</v>
      </c>
      <c r="R121" t="s">
        <v>22</v>
      </c>
      <c r="S121" t="s">
        <v>22</v>
      </c>
      <c r="U121" s="3">
        <v>38321</v>
      </c>
      <c r="V121">
        <v>63.5</v>
      </c>
      <c r="W121">
        <v>20041130</v>
      </c>
      <c r="X121">
        <v>65.2</v>
      </c>
      <c r="Z121" s="3">
        <v>38321</v>
      </c>
      <c r="AA121">
        <v>92.6</v>
      </c>
      <c r="AB121">
        <v>20041130</v>
      </c>
      <c r="AC121">
        <v>90.5</v>
      </c>
      <c r="AE121" s="3">
        <v>38321</v>
      </c>
      <c r="AF121">
        <v>92.8</v>
      </c>
      <c r="AG121">
        <v>20041124</v>
      </c>
      <c r="AH121">
        <v>92.8</v>
      </c>
      <c r="AJ121" s="3">
        <v>41759</v>
      </c>
      <c r="AK121">
        <v>14.6</v>
      </c>
      <c r="AL121">
        <v>20140428</v>
      </c>
      <c r="AM121">
        <v>11.7</v>
      </c>
      <c r="AO121" s="3">
        <v>40694</v>
      </c>
      <c r="AP121">
        <v>9.91</v>
      </c>
      <c r="AQ121">
        <v>20110516</v>
      </c>
      <c r="AR121">
        <v>11.88</v>
      </c>
      <c r="AT121" s="3">
        <v>40694</v>
      </c>
      <c r="AU121">
        <v>0</v>
      </c>
      <c r="AV121" t="s">
        <v>22</v>
      </c>
      <c r="AW121" t="s">
        <v>22</v>
      </c>
      <c r="AY121" s="3">
        <v>38321</v>
      </c>
      <c r="AZ121">
        <v>0.7</v>
      </c>
      <c r="BA121">
        <v>20041220</v>
      </c>
      <c r="BB121">
        <v>0.2</v>
      </c>
      <c r="BN121" s="3">
        <v>39233</v>
      </c>
      <c r="BO121">
        <v>54.4</v>
      </c>
      <c r="BP121" t="s">
        <v>22</v>
      </c>
      <c r="BQ121" t="s">
        <v>22</v>
      </c>
      <c r="BS121" s="3">
        <v>38321</v>
      </c>
      <c r="BT121">
        <v>56.2</v>
      </c>
      <c r="BU121">
        <v>20041201</v>
      </c>
      <c r="BV121">
        <v>57.8</v>
      </c>
      <c r="BX121" s="3">
        <v>38321</v>
      </c>
      <c r="BY121">
        <v>19.2</v>
      </c>
      <c r="BZ121">
        <v>20041118</v>
      </c>
      <c r="CA121">
        <v>20.7</v>
      </c>
      <c r="CC121" s="3">
        <v>38321</v>
      </c>
      <c r="CD121">
        <v>-5</v>
      </c>
      <c r="CE121" t="s">
        <v>22</v>
      </c>
      <c r="CF121" t="s">
        <v>22</v>
      </c>
      <c r="CH121" s="3">
        <v>38321</v>
      </c>
      <c r="CI121">
        <v>107.4</v>
      </c>
      <c r="CJ121" t="s">
        <v>22</v>
      </c>
      <c r="CK121" t="s">
        <v>22</v>
      </c>
      <c r="CR121" s="3">
        <v>39813</v>
      </c>
      <c r="CS121">
        <v>6.37</v>
      </c>
      <c r="CT121">
        <v>20090126</v>
      </c>
      <c r="CU121">
        <v>6.5</v>
      </c>
      <c r="CW121" s="3">
        <v>38321</v>
      </c>
      <c r="CX121">
        <v>-0.9</v>
      </c>
      <c r="CY121" t="s">
        <v>22</v>
      </c>
      <c r="CZ121" t="s">
        <v>22</v>
      </c>
      <c r="DB121" s="3">
        <v>38321</v>
      </c>
      <c r="DC121">
        <v>-14</v>
      </c>
      <c r="DD121" t="s">
        <v>22</v>
      </c>
      <c r="DE121" t="s">
        <v>22</v>
      </c>
      <c r="DG121" s="3">
        <v>38321</v>
      </c>
      <c r="DH121">
        <v>-9.6999999999999993</v>
      </c>
      <c r="DI121" t="s">
        <v>22</v>
      </c>
      <c r="DJ121" t="s">
        <v>22</v>
      </c>
      <c r="DL121" s="3">
        <v>40543</v>
      </c>
      <c r="DM121">
        <v>0.56999999999999995</v>
      </c>
      <c r="DN121">
        <v>20110127</v>
      </c>
      <c r="DO121">
        <v>2</v>
      </c>
      <c r="DQ121" s="3">
        <v>38321</v>
      </c>
      <c r="DR121">
        <v>4</v>
      </c>
      <c r="DS121">
        <v>20041223</v>
      </c>
      <c r="DT121">
        <v>1.6</v>
      </c>
      <c r="DV121" s="3">
        <v>38321</v>
      </c>
      <c r="DW121">
        <v>0.19</v>
      </c>
      <c r="DX121">
        <v>20041214</v>
      </c>
      <c r="DY121">
        <v>0.3</v>
      </c>
      <c r="EA121" s="3">
        <v>38321</v>
      </c>
      <c r="EB121">
        <v>2.5</v>
      </c>
      <c r="EC121">
        <v>20050104</v>
      </c>
      <c r="ED121">
        <v>1.2</v>
      </c>
      <c r="EF121" s="3">
        <v>38321</v>
      </c>
      <c r="EG121">
        <v>1.2</v>
      </c>
      <c r="EH121">
        <v>20050110</v>
      </c>
      <c r="EI121">
        <v>1.1000000000000001</v>
      </c>
    </row>
    <row r="122" spans="1:139" x14ac:dyDescent="0.25">
      <c r="A122" s="3">
        <v>40543</v>
      </c>
      <c r="B122">
        <v>86.5</v>
      </c>
      <c r="C122">
        <v>20110105</v>
      </c>
      <c r="D122">
        <v>297</v>
      </c>
      <c r="F122" s="3">
        <v>38352</v>
      </c>
      <c r="G122">
        <v>130</v>
      </c>
      <c r="H122">
        <v>20050107</v>
      </c>
      <c r="I122">
        <v>157</v>
      </c>
      <c r="K122" s="3">
        <v>38352</v>
      </c>
      <c r="L122">
        <v>79.656199999999998</v>
      </c>
      <c r="M122">
        <v>20050114</v>
      </c>
      <c r="N122">
        <v>79.2</v>
      </c>
      <c r="P122" s="3">
        <v>38352</v>
      </c>
      <c r="Q122">
        <v>0.92789999999999995</v>
      </c>
      <c r="R122" t="s">
        <v>22</v>
      </c>
      <c r="S122" t="s">
        <v>22</v>
      </c>
      <c r="U122" s="3">
        <v>38352</v>
      </c>
      <c r="V122">
        <v>61.2</v>
      </c>
      <c r="W122">
        <v>20041230</v>
      </c>
      <c r="X122">
        <v>61.2</v>
      </c>
      <c r="Z122" s="3">
        <v>38352</v>
      </c>
      <c r="AA122">
        <v>102.68</v>
      </c>
      <c r="AB122">
        <v>20041228</v>
      </c>
      <c r="AC122">
        <v>102.3</v>
      </c>
      <c r="AE122" s="3">
        <v>38352</v>
      </c>
      <c r="AF122">
        <v>97.1</v>
      </c>
      <c r="AG122">
        <v>20041223</v>
      </c>
      <c r="AH122">
        <v>97.1</v>
      </c>
      <c r="AJ122" s="3">
        <v>41790</v>
      </c>
      <c r="AK122">
        <v>10.5</v>
      </c>
      <c r="AL122">
        <v>20140527</v>
      </c>
      <c r="AM122">
        <v>8</v>
      </c>
      <c r="AO122" s="3">
        <v>40724</v>
      </c>
      <c r="AP122">
        <v>-4.8100000000000005</v>
      </c>
      <c r="AQ122">
        <v>20110615</v>
      </c>
      <c r="AR122">
        <v>-7.79</v>
      </c>
      <c r="AT122" s="3">
        <v>40724</v>
      </c>
      <c r="AU122">
        <v>15</v>
      </c>
      <c r="AV122" t="s">
        <v>22</v>
      </c>
      <c r="AW122" t="s">
        <v>22</v>
      </c>
      <c r="AY122" s="3">
        <v>38352</v>
      </c>
      <c r="AZ122">
        <v>1</v>
      </c>
      <c r="BA122">
        <v>20050120</v>
      </c>
      <c r="BB122">
        <v>0.2</v>
      </c>
      <c r="BN122" s="3">
        <v>39263</v>
      </c>
      <c r="BO122">
        <v>55.3</v>
      </c>
      <c r="BP122" t="s">
        <v>22</v>
      </c>
      <c r="BQ122" t="s">
        <v>22</v>
      </c>
      <c r="BS122" s="3">
        <v>38352</v>
      </c>
      <c r="BT122">
        <v>57.2</v>
      </c>
      <c r="BU122">
        <v>20050103</v>
      </c>
      <c r="BV122">
        <v>58.6</v>
      </c>
      <c r="BX122" s="3">
        <v>38352</v>
      </c>
      <c r="BY122">
        <v>25.5</v>
      </c>
      <c r="BZ122">
        <v>20041216</v>
      </c>
      <c r="CA122">
        <v>29.6</v>
      </c>
      <c r="CC122" s="3">
        <v>38352</v>
      </c>
      <c r="CD122">
        <v>6</v>
      </c>
      <c r="CE122" t="s">
        <v>22</v>
      </c>
      <c r="CF122" t="s">
        <v>22</v>
      </c>
      <c r="CH122" s="3">
        <v>38352</v>
      </c>
      <c r="CI122">
        <v>106.1</v>
      </c>
      <c r="CJ122" t="s">
        <v>22</v>
      </c>
      <c r="CK122" t="s">
        <v>22</v>
      </c>
      <c r="CR122" s="3">
        <v>39844</v>
      </c>
      <c r="CS122">
        <v>-4.74</v>
      </c>
      <c r="CT122">
        <v>20090225</v>
      </c>
      <c r="CU122">
        <v>-5.3</v>
      </c>
      <c r="CW122" s="3">
        <v>38352</v>
      </c>
      <c r="CX122">
        <v>0.1</v>
      </c>
      <c r="CY122" t="s">
        <v>22</v>
      </c>
      <c r="CZ122" t="s">
        <v>22</v>
      </c>
      <c r="DB122" s="3">
        <v>38352</v>
      </c>
      <c r="DC122">
        <v>14.6</v>
      </c>
      <c r="DD122" t="s">
        <v>22</v>
      </c>
      <c r="DE122" t="s">
        <v>22</v>
      </c>
      <c r="DG122" s="3">
        <v>38352</v>
      </c>
      <c r="DH122">
        <v>5.3</v>
      </c>
      <c r="DI122" t="s">
        <v>22</v>
      </c>
      <c r="DJ122" t="s">
        <v>22</v>
      </c>
      <c r="DL122" s="3">
        <v>40574</v>
      </c>
      <c r="DM122">
        <v>0.23</v>
      </c>
      <c r="DN122">
        <v>20110228</v>
      </c>
      <c r="DO122">
        <v>-2.8</v>
      </c>
      <c r="DQ122" s="3">
        <v>38352</v>
      </c>
      <c r="DR122">
        <v>-0.1</v>
      </c>
      <c r="DS122">
        <v>20050127</v>
      </c>
      <c r="DT122">
        <v>0.6</v>
      </c>
      <c r="DV122" s="3">
        <v>38352</v>
      </c>
      <c r="DW122">
        <v>0.73</v>
      </c>
      <c r="DX122">
        <v>20050114</v>
      </c>
      <c r="DY122">
        <v>0.8</v>
      </c>
      <c r="EA122" s="3">
        <v>38352</v>
      </c>
      <c r="EB122">
        <v>-0.4</v>
      </c>
      <c r="EC122">
        <v>20050203</v>
      </c>
      <c r="ED122">
        <v>0.3</v>
      </c>
      <c r="EF122" s="3">
        <v>38352</v>
      </c>
      <c r="EG122">
        <v>0.3</v>
      </c>
      <c r="EH122">
        <v>20050209</v>
      </c>
      <c r="EI122">
        <v>0.4</v>
      </c>
    </row>
    <row r="123" spans="1:139" x14ac:dyDescent="0.25">
      <c r="A123" s="3">
        <v>40574</v>
      </c>
      <c r="B123">
        <v>196.8</v>
      </c>
      <c r="C123">
        <v>20110202</v>
      </c>
      <c r="D123">
        <v>187</v>
      </c>
      <c r="F123" s="3">
        <v>38383</v>
      </c>
      <c r="G123">
        <v>134</v>
      </c>
      <c r="H123">
        <v>20050204</v>
      </c>
      <c r="I123">
        <v>146</v>
      </c>
      <c r="K123" s="3">
        <v>38383</v>
      </c>
      <c r="L123">
        <v>79.960899999999995</v>
      </c>
      <c r="M123">
        <v>20050216</v>
      </c>
      <c r="N123">
        <v>79</v>
      </c>
      <c r="P123" s="3">
        <v>38383</v>
      </c>
      <c r="Q123">
        <v>0.37509999999999999</v>
      </c>
      <c r="R123" t="s">
        <v>22</v>
      </c>
      <c r="S123" t="s">
        <v>22</v>
      </c>
      <c r="U123" s="3">
        <v>38383</v>
      </c>
      <c r="V123">
        <v>63</v>
      </c>
      <c r="W123">
        <v>20050131</v>
      </c>
      <c r="X123">
        <v>62.4</v>
      </c>
      <c r="Z123" s="3">
        <v>38383</v>
      </c>
      <c r="AA123">
        <v>105.08</v>
      </c>
      <c r="AB123">
        <v>20050125</v>
      </c>
      <c r="AC123">
        <v>103.4</v>
      </c>
      <c r="AE123" s="3">
        <v>38383</v>
      </c>
      <c r="AF123">
        <v>95.5</v>
      </c>
      <c r="AG123">
        <v>20050204</v>
      </c>
      <c r="AH123">
        <v>95.5</v>
      </c>
      <c r="AJ123" s="3">
        <v>41820</v>
      </c>
      <c r="AK123">
        <v>11.4</v>
      </c>
      <c r="AL123">
        <v>20140630</v>
      </c>
      <c r="AM123">
        <v>11.4</v>
      </c>
      <c r="AO123" s="3">
        <v>40755</v>
      </c>
      <c r="AP123">
        <v>-6.05</v>
      </c>
      <c r="AQ123">
        <v>20110715</v>
      </c>
      <c r="AR123">
        <v>-3.76</v>
      </c>
      <c r="AT123" s="3">
        <v>40755</v>
      </c>
      <c r="AU123">
        <v>4</v>
      </c>
      <c r="AV123" t="s">
        <v>22</v>
      </c>
      <c r="AW123" t="s">
        <v>22</v>
      </c>
      <c r="AY123" s="3">
        <v>38383</v>
      </c>
      <c r="AZ123">
        <v>0.4</v>
      </c>
      <c r="BA123">
        <v>20050217</v>
      </c>
      <c r="BB123">
        <v>-0.3</v>
      </c>
      <c r="BN123" s="3">
        <v>39294</v>
      </c>
      <c r="BO123">
        <v>53.3</v>
      </c>
      <c r="BP123" t="s">
        <v>22</v>
      </c>
      <c r="BQ123" t="s">
        <v>22</v>
      </c>
      <c r="BS123" s="3">
        <v>38383</v>
      </c>
      <c r="BT123">
        <v>56.8</v>
      </c>
      <c r="BU123">
        <v>20050201</v>
      </c>
      <c r="BV123">
        <v>56.4</v>
      </c>
      <c r="BX123" s="3">
        <v>38383</v>
      </c>
      <c r="BY123">
        <v>13.4</v>
      </c>
      <c r="BZ123">
        <v>20050120</v>
      </c>
      <c r="CA123">
        <v>13.2</v>
      </c>
      <c r="CC123" s="3">
        <v>38383</v>
      </c>
      <c r="CD123">
        <v>5</v>
      </c>
      <c r="CE123" t="s">
        <v>22</v>
      </c>
      <c r="CF123" t="s">
        <v>22</v>
      </c>
      <c r="CH123" s="3">
        <v>38383</v>
      </c>
      <c r="CI123">
        <v>103.5</v>
      </c>
      <c r="CJ123" t="s">
        <v>22</v>
      </c>
      <c r="CK123" t="s">
        <v>22</v>
      </c>
      <c r="CR123" s="3">
        <v>39872</v>
      </c>
      <c r="CS123">
        <v>3.93</v>
      </c>
      <c r="CT123">
        <v>20090323</v>
      </c>
      <c r="CU123">
        <v>5.0999999999999996</v>
      </c>
      <c r="CW123" s="3">
        <v>38383</v>
      </c>
      <c r="CX123">
        <v>2.7</v>
      </c>
      <c r="CY123" t="s">
        <v>22</v>
      </c>
      <c r="CZ123" t="s">
        <v>22</v>
      </c>
      <c r="DB123" s="3">
        <v>38383</v>
      </c>
      <c r="DC123">
        <v>5</v>
      </c>
      <c r="DD123" t="s">
        <v>22</v>
      </c>
      <c r="DE123" t="s">
        <v>22</v>
      </c>
      <c r="DG123" s="3">
        <v>38383</v>
      </c>
      <c r="DH123">
        <v>-3.1</v>
      </c>
      <c r="DI123" t="s">
        <v>22</v>
      </c>
      <c r="DJ123" t="s">
        <v>22</v>
      </c>
      <c r="DL123" s="3">
        <v>40602</v>
      </c>
      <c r="DM123">
        <v>-1.46</v>
      </c>
      <c r="DN123">
        <v>20110328</v>
      </c>
      <c r="DO123">
        <v>2.1</v>
      </c>
      <c r="DQ123" s="3">
        <v>38383</v>
      </c>
      <c r="DR123">
        <v>0.2</v>
      </c>
      <c r="DS123">
        <v>20050224</v>
      </c>
      <c r="DT123">
        <v>-0.9</v>
      </c>
      <c r="DV123" s="3">
        <v>38383</v>
      </c>
      <c r="DW123">
        <v>0.45</v>
      </c>
      <c r="DX123">
        <v>20050216</v>
      </c>
      <c r="DY123">
        <v>0</v>
      </c>
      <c r="EA123" s="3">
        <v>38383</v>
      </c>
      <c r="EB123">
        <v>1.1000000000000001</v>
      </c>
      <c r="EC123">
        <v>20050304</v>
      </c>
      <c r="ED123">
        <v>0.2</v>
      </c>
      <c r="EF123" s="3">
        <v>38383</v>
      </c>
      <c r="EG123">
        <v>1.4</v>
      </c>
      <c r="EH123">
        <v>20050310</v>
      </c>
      <c r="EI123">
        <v>1.1000000000000001</v>
      </c>
    </row>
    <row r="124" spans="1:139" x14ac:dyDescent="0.25">
      <c r="A124" s="3">
        <v>40602</v>
      </c>
      <c r="B124">
        <v>158.4</v>
      </c>
      <c r="C124">
        <v>20110302</v>
      </c>
      <c r="D124">
        <v>217</v>
      </c>
      <c r="F124" s="3">
        <v>38411</v>
      </c>
      <c r="G124">
        <v>239</v>
      </c>
      <c r="H124">
        <v>20050304</v>
      </c>
      <c r="I124">
        <v>262</v>
      </c>
      <c r="K124" s="3">
        <v>38411</v>
      </c>
      <c r="L124">
        <v>80.435699999999997</v>
      </c>
      <c r="M124">
        <v>20050316</v>
      </c>
      <c r="N124">
        <v>79.400000000000006</v>
      </c>
      <c r="P124" s="3">
        <v>38411</v>
      </c>
      <c r="Q124">
        <v>0.54239999999999999</v>
      </c>
      <c r="R124" t="s">
        <v>22</v>
      </c>
      <c r="S124" t="s">
        <v>22</v>
      </c>
      <c r="U124" s="3">
        <v>38411</v>
      </c>
      <c r="V124">
        <v>65.3</v>
      </c>
      <c r="W124">
        <v>20050228</v>
      </c>
      <c r="X124">
        <v>62.7</v>
      </c>
      <c r="Z124" s="3">
        <v>38411</v>
      </c>
      <c r="AA124">
        <v>104.39</v>
      </c>
      <c r="AB124">
        <v>20050222</v>
      </c>
      <c r="AC124">
        <v>104</v>
      </c>
      <c r="AE124" s="3">
        <v>38411</v>
      </c>
      <c r="AF124">
        <v>94.1</v>
      </c>
      <c r="AG124">
        <v>20050304</v>
      </c>
      <c r="AH124">
        <v>94.1</v>
      </c>
      <c r="AJ124" s="3">
        <v>41851</v>
      </c>
      <c r="AK124">
        <v>11.4</v>
      </c>
      <c r="AL124">
        <v>20140728</v>
      </c>
      <c r="AM124">
        <v>12.7</v>
      </c>
      <c r="AO124" s="3">
        <v>40786</v>
      </c>
      <c r="AP124">
        <v>-3.7</v>
      </c>
      <c r="AQ124">
        <v>20110815</v>
      </c>
      <c r="AR124">
        <v>-7.72</v>
      </c>
      <c r="AT124" s="3">
        <v>40786</v>
      </c>
      <c r="AU124">
        <v>4</v>
      </c>
      <c r="AV124" t="s">
        <v>22</v>
      </c>
      <c r="AW124" t="s">
        <v>22</v>
      </c>
      <c r="AY124" s="3">
        <v>38411</v>
      </c>
      <c r="AZ124">
        <v>0.6</v>
      </c>
      <c r="BA124">
        <v>20050317</v>
      </c>
      <c r="BB124">
        <v>0.1</v>
      </c>
      <c r="BN124" s="3">
        <v>39325</v>
      </c>
      <c r="BO124">
        <v>52.5</v>
      </c>
      <c r="BP124" t="s">
        <v>22</v>
      </c>
      <c r="BQ124" t="s">
        <v>22</v>
      </c>
      <c r="BS124" s="3">
        <v>38411</v>
      </c>
      <c r="BT124">
        <v>55.5</v>
      </c>
      <c r="BU124">
        <v>20050301</v>
      </c>
      <c r="BV124">
        <v>55.3</v>
      </c>
      <c r="BX124" s="3">
        <v>38411</v>
      </c>
      <c r="BY124">
        <v>21.1</v>
      </c>
      <c r="BZ124">
        <v>20050217</v>
      </c>
      <c r="CA124">
        <v>23.9</v>
      </c>
      <c r="CC124" s="3">
        <v>38411</v>
      </c>
      <c r="CD124">
        <v>10</v>
      </c>
      <c r="CE124" t="s">
        <v>22</v>
      </c>
      <c r="CF124" t="s">
        <v>22</v>
      </c>
      <c r="CH124" s="3">
        <v>38411</v>
      </c>
      <c r="CI124">
        <v>103.8</v>
      </c>
      <c r="CJ124" t="s">
        <v>22</v>
      </c>
      <c r="CK124" t="s">
        <v>22</v>
      </c>
      <c r="CR124" s="3">
        <v>39903</v>
      </c>
      <c r="CS124">
        <v>-2.77</v>
      </c>
      <c r="CT124">
        <v>20090423</v>
      </c>
      <c r="CU124">
        <v>-3</v>
      </c>
      <c r="CW124" s="3">
        <v>38411</v>
      </c>
      <c r="CX124">
        <v>-1.2</v>
      </c>
      <c r="CY124" t="s">
        <v>22</v>
      </c>
      <c r="CZ124" t="s">
        <v>22</v>
      </c>
      <c r="DB124" s="3">
        <v>38411</v>
      </c>
      <c r="DC124">
        <v>2.9</v>
      </c>
      <c r="DD124" t="s">
        <v>22</v>
      </c>
      <c r="DE124" t="s">
        <v>22</v>
      </c>
      <c r="DG124" s="3">
        <v>38411</v>
      </c>
      <c r="DH124">
        <v>9.6</v>
      </c>
      <c r="DI124" t="s">
        <v>22</v>
      </c>
      <c r="DJ124" t="s">
        <v>22</v>
      </c>
      <c r="DL124" s="3">
        <v>40633</v>
      </c>
      <c r="DM124">
        <v>0.11</v>
      </c>
      <c r="DN124">
        <v>20110428</v>
      </c>
      <c r="DO124">
        <v>5.0999999999999996</v>
      </c>
      <c r="DQ124" s="3">
        <v>38411</v>
      </c>
      <c r="DR124">
        <v>1</v>
      </c>
      <c r="DS124">
        <v>20050324</v>
      </c>
      <c r="DT124">
        <v>0.3</v>
      </c>
      <c r="DV124" s="3">
        <v>38411</v>
      </c>
      <c r="DW124">
        <v>0.68</v>
      </c>
      <c r="DX124">
        <v>20050316</v>
      </c>
      <c r="DY124">
        <v>0.3</v>
      </c>
      <c r="EA124" s="3">
        <v>38411</v>
      </c>
      <c r="EB124">
        <v>1.1000000000000001</v>
      </c>
      <c r="EC124">
        <v>20050331</v>
      </c>
      <c r="ED124">
        <v>0.2</v>
      </c>
      <c r="EF124" s="3">
        <v>38411</v>
      </c>
      <c r="EG124">
        <v>0.6</v>
      </c>
      <c r="EH124">
        <v>20050407</v>
      </c>
      <c r="EI124">
        <v>0.6</v>
      </c>
    </row>
    <row r="125" spans="1:139" x14ac:dyDescent="0.25">
      <c r="A125" s="3">
        <v>40633</v>
      </c>
      <c r="B125">
        <v>282.3</v>
      </c>
      <c r="C125">
        <v>20110330</v>
      </c>
      <c r="D125">
        <v>201</v>
      </c>
      <c r="F125" s="3">
        <v>38442</v>
      </c>
      <c r="G125">
        <v>136</v>
      </c>
      <c r="H125">
        <v>20050401</v>
      </c>
      <c r="I125">
        <v>110</v>
      </c>
      <c r="K125" s="3">
        <v>38442</v>
      </c>
      <c r="L125">
        <v>80.218800000000002</v>
      </c>
      <c r="M125">
        <v>20050415</v>
      </c>
      <c r="N125">
        <v>79.400000000000006</v>
      </c>
      <c r="P125" s="3">
        <v>38442</v>
      </c>
      <c r="Q125">
        <v>-0.35780000000000001</v>
      </c>
      <c r="R125" t="s">
        <v>22</v>
      </c>
      <c r="S125" t="s">
        <v>22</v>
      </c>
      <c r="U125" s="3">
        <v>38442</v>
      </c>
      <c r="V125">
        <v>65.3</v>
      </c>
      <c r="W125">
        <v>20050331</v>
      </c>
      <c r="X125">
        <v>69.2</v>
      </c>
      <c r="Z125" s="3">
        <v>38442</v>
      </c>
      <c r="AA125">
        <v>103.03</v>
      </c>
      <c r="AB125">
        <v>20050329</v>
      </c>
      <c r="AC125">
        <v>102.4</v>
      </c>
      <c r="AE125" s="3">
        <v>38442</v>
      </c>
      <c r="AF125">
        <v>92.6</v>
      </c>
      <c r="AG125">
        <v>20050401</v>
      </c>
      <c r="AH125">
        <v>92.6</v>
      </c>
      <c r="AJ125" s="3">
        <v>41882</v>
      </c>
      <c r="AK125">
        <v>7</v>
      </c>
      <c r="AL125">
        <v>20140825</v>
      </c>
      <c r="AM125">
        <v>7.1</v>
      </c>
      <c r="AO125" s="3">
        <v>40816</v>
      </c>
      <c r="AP125">
        <v>-4.2300000000000004</v>
      </c>
      <c r="AQ125">
        <v>20110915</v>
      </c>
      <c r="AR125">
        <v>-8.82</v>
      </c>
      <c r="AT125" s="3">
        <v>40816</v>
      </c>
      <c r="AU125">
        <v>7</v>
      </c>
      <c r="AV125">
        <v>20110929</v>
      </c>
      <c r="AW125">
        <v>6</v>
      </c>
      <c r="AY125" s="3">
        <v>38442</v>
      </c>
      <c r="AZ125">
        <v>-0.4</v>
      </c>
      <c r="BA125">
        <v>20050421</v>
      </c>
      <c r="BB125">
        <v>-0.4</v>
      </c>
      <c r="BN125" s="3">
        <v>39355</v>
      </c>
      <c r="BO125">
        <v>52.6</v>
      </c>
      <c r="BP125" t="s">
        <v>22</v>
      </c>
      <c r="BQ125" t="s">
        <v>22</v>
      </c>
      <c r="BS125" s="3">
        <v>38442</v>
      </c>
      <c r="BT125">
        <v>55.2</v>
      </c>
      <c r="BU125">
        <v>20050401</v>
      </c>
      <c r="BV125">
        <v>55.2</v>
      </c>
      <c r="BX125" s="3">
        <v>38442</v>
      </c>
      <c r="BY125">
        <v>15.1</v>
      </c>
      <c r="BZ125">
        <v>20050317</v>
      </c>
      <c r="CA125">
        <v>11.4</v>
      </c>
      <c r="CC125" s="3">
        <v>38442</v>
      </c>
      <c r="CD125">
        <v>4</v>
      </c>
      <c r="CE125" t="s">
        <v>22</v>
      </c>
      <c r="CF125" t="s">
        <v>22</v>
      </c>
      <c r="CH125" s="3">
        <v>38442</v>
      </c>
      <c r="CI125">
        <v>103</v>
      </c>
      <c r="CJ125" t="s">
        <v>22</v>
      </c>
      <c r="CK125" t="s">
        <v>22</v>
      </c>
      <c r="CR125" s="3">
        <v>39933</v>
      </c>
      <c r="CS125">
        <v>1.04</v>
      </c>
      <c r="CT125">
        <v>20090527</v>
      </c>
      <c r="CU125">
        <v>2.9</v>
      </c>
      <c r="CW125" s="3">
        <v>38442</v>
      </c>
      <c r="CX125">
        <v>-2.5</v>
      </c>
      <c r="CY125" t="s">
        <v>22</v>
      </c>
      <c r="CZ125" t="s">
        <v>22</v>
      </c>
      <c r="DB125" s="3">
        <v>38442</v>
      </c>
      <c r="DC125">
        <v>-15.5</v>
      </c>
      <c r="DD125" t="s">
        <v>22</v>
      </c>
      <c r="DE125" t="s">
        <v>22</v>
      </c>
      <c r="DG125" s="3">
        <v>38442</v>
      </c>
      <c r="DH125">
        <v>0.7</v>
      </c>
      <c r="DI125" t="s">
        <v>22</v>
      </c>
      <c r="DJ125" t="s">
        <v>22</v>
      </c>
      <c r="DL125" s="3">
        <v>40663</v>
      </c>
      <c r="DM125">
        <v>-3.3</v>
      </c>
      <c r="DN125">
        <v>20110527</v>
      </c>
      <c r="DO125">
        <v>-11.6</v>
      </c>
      <c r="DQ125" s="3">
        <v>38442</v>
      </c>
      <c r="DR125">
        <v>-4.2</v>
      </c>
      <c r="DS125">
        <v>20050427</v>
      </c>
      <c r="DT125">
        <v>-2.8</v>
      </c>
      <c r="DV125" s="3">
        <v>38442</v>
      </c>
      <c r="DW125">
        <v>-0.17</v>
      </c>
      <c r="DX125">
        <v>20050415</v>
      </c>
      <c r="DY125">
        <v>0.3</v>
      </c>
      <c r="EA125" s="3">
        <v>38442</v>
      </c>
      <c r="EB125">
        <v>-1.6</v>
      </c>
      <c r="EC125">
        <v>20050503</v>
      </c>
      <c r="ED125">
        <v>0.1</v>
      </c>
      <c r="EF125" s="3">
        <v>38442</v>
      </c>
      <c r="EG125">
        <v>0.6</v>
      </c>
      <c r="EH125">
        <v>20050509</v>
      </c>
      <c r="EI125">
        <v>0.4</v>
      </c>
    </row>
    <row r="126" spans="1:139" x14ac:dyDescent="0.25">
      <c r="A126" s="3">
        <v>40663</v>
      </c>
      <c r="B126">
        <v>230.5</v>
      </c>
      <c r="C126">
        <v>20110504</v>
      </c>
      <c r="D126">
        <v>179</v>
      </c>
      <c r="F126" s="3">
        <v>38472</v>
      </c>
      <c r="G126">
        <v>365</v>
      </c>
      <c r="H126">
        <v>20050506</v>
      </c>
      <c r="I126">
        <v>274</v>
      </c>
      <c r="K126" s="3">
        <v>38472</v>
      </c>
      <c r="L126">
        <v>80.245000000000005</v>
      </c>
      <c r="M126">
        <v>20050517</v>
      </c>
      <c r="N126">
        <v>79.2</v>
      </c>
      <c r="P126" s="3">
        <v>38472</v>
      </c>
      <c r="Q126">
        <v>0.75790000000000002</v>
      </c>
      <c r="R126" t="s">
        <v>22</v>
      </c>
      <c r="S126" t="s">
        <v>22</v>
      </c>
      <c r="U126" s="3">
        <v>38472</v>
      </c>
      <c r="V126">
        <v>65.5</v>
      </c>
      <c r="W126">
        <v>20050429</v>
      </c>
      <c r="X126">
        <v>65.599999999999994</v>
      </c>
      <c r="Z126" s="3">
        <v>38472</v>
      </c>
      <c r="AA126">
        <v>97.54</v>
      </c>
      <c r="AB126">
        <v>20050426</v>
      </c>
      <c r="AC126">
        <v>97.7</v>
      </c>
      <c r="AE126" s="3">
        <v>38472</v>
      </c>
      <c r="AF126">
        <v>87.7</v>
      </c>
      <c r="AG126">
        <v>20050429</v>
      </c>
      <c r="AH126">
        <v>87.7</v>
      </c>
      <c r="AJ126" s="3">
        <v>41912</v>
      </c>
      <c r="AK126">
        <v>9.6</v>
      </c>
      <c r="AL126">
        <v>20140929</v>
      </c>
      <c r="AM126">
        <v>10.8</v>
      </c>
      <c r="AO126" s="3">
        <v>40847</v>
      </c>
      <c r="AP126">
        <v>-5.37</v>
      </c>
      <c r="AQ126">
        <v>20111017</v>
      </c>
      <c r="AR126">
        <v>-8.48</v>
      </c>
      <c r="AT126" s="3">
        <v>40847</v>
      </c>
      <c r="AU126">
        <v>9</v>
      </c>
      <c r="AV126">
        <v>20111027</v>
      </c>
      <c r="AW126">
        <v>8</v>
      </c>
      <c r="AY126" s="3">
        <v>38472</v>
      </c>
      <c r="AZ126">
        <v>0.6</v>
      </c>
      <c r="BA126">
        <v>20050519</v>
      </c>
      <c r="BB126">
        <v>-0.2</v>
      </c>
      <c r="BN126" s="3">
        <v>39386</v>
      </c>
      <c r="BO126">
        <v>53.1</v>
      </c>
      <c r="BP126" t="s">
        <v>22</v>
      </c>
      <c r="BQ126" t="s">
        <v>22</v>
      </c>
      <c r="BS126" s="3">
        <v>38472</v>
      </c>
      <c r="BT126">
        <v>52.2</v>
      </c>
      <c r="BU126">
        <v>20050502</v>
      </c>
      <c r="BV126">
        <v>53.3</v>
      </c>
      <c r="BX126" s="3">
        <v>38472</v>
      </c>
      <c r="BY126">
        <v>25.3</v>
      </c>
      <c r="BZ126">
        <v>20050421</v>
      </c>
      <c r="CA126">
        <v>25.3</v>
      </c>
      <c r="CC126" s="3">
        <v>38472</v>
      </c>
      <c r="CD126">
        <v>3</v>
      </c>
      <c r="CE126" t="s">
        <v>22</v>
      </c>
      <c r="CF126" t="s">
        <v>22</v>
      </c>
      <c r="CH126" s="3">
        <v>38472</v>
      </c>
      <c r="CI126">
        <v>99.5</v>
      </c>
      <c r="CJ126" t="s">
        <v>22</v>
      </c>
      <c r="CK126" t="s">
        <v>22</v>
      </c>
      <c r="CR126" s="3">
        <v>39964</v>
      </c>
      <c r="CS126">
        <v>2.56</v>
      </c>
      <c r="CT126">
        <v>20090623</v>
      </c>
      <c r="CU126">
        <v>2.4</v>
      </c>
      <c r="CW126" s="3">
        <v>38472</v>
      </c>
      <c r="CX126">
        <v>4.3</v>
      </c>
      <c r="CY126" t="s">
        <v>22</v>
      </c>
      <c r="CZ126" t="s">
        <v>22</v>
      </c>
      <c r="DB126" s="3">
        <v>38472</v>
      </c>
      <c r="DC126">
        <v>10.6</v>
      </c>
      <c r="DD126" t="s">
        <v>22</v>
      </c>
      <c r="DE126" t="s">
        <v>22</v>
      </c>
      <c r="DG126" s="3">
        <v>38472</v>
      </c>
      <c r="DH126">
        <v>-5.0999999999999996</v>
      </c>
      <c r="DI126" t="s">
        <v>22</v>
      </c>
      <c r="DJ126" t="s">
        <v>22</v>
      </c>
      <c r="DL126" s="3">
        <v>40694</v>
      </c>
      <c r="DM126">
        <v>3.3</v>
      </c>
      <c r="DN126">
        <v>20110629</v>
      </c>
      <c r="DO126">
        <v>8.1999999999999993</v>
      </c>
      <c r="DQ126" s="3">
        <v>38472</v>
      </c>
      <c r="DR126">
        <v>4.3</v>
      </c>
      <c r="DS126">
        <v>20050525</v>
      </c>
      <c r="DT126">
        <v>1.9</v>
      </c>
      <c r="DV126" s="3">
        <v>38472</v>
      </c>
      <c r="DW126">
        <v>0.15</v>
      </c>
      <c r="DX126">
        <v>20050517</v>
      </c>
      <c r="DY126">
        <v>-0.2</v>
      </c>
      <c r="EA126" s="3">
        <v>38472</v>
      </c>
      <c r="EB126">
        <v>2.7</v>
      </c>
      <c r="EC126">
        <v>20050602</v>
      </c>
      <c r="ED126">
        <v>0.9</v>
      </c>
      <c r="EF126" s="3">
        <v>38472</v>
      </c>
      <c r="EG126">
        <v>0.9</v>
      </c>
      <c r="EH126">
        <v>20050608</v>
      </c>
      <c r="EI126">
        <v>0.8</v>
      </c>
    </row>
    <row r="127" spans="1:139" x14ac:dyDescent="0.25">
      <c r="A127" s="3">
        <v>40694</v>
      </c>
      <c r="B127">
        <v>239.1</v>
      </c>
      <c r="C127">
        <v>20110601</v>
      </c>
      <c r="D127">
        <v>38</v>
      </c>
      <c r="F127" s="3">
        <v>38503</v>
      </c>
      <c r="G127">
        <v>174</v>
      </c>
      <c r="H127">
        <v>20050603</v>
      </c>
      <c r="I127">
        <v>78</v>
      </c>
      <c r="K127" s="3">
        <v>38503</v>
      </c>
      <c r="L127">
        <v>80.279300000000006</v>
      </c>
      <c r="M127">
        <v>20050615</v>
      </c>
      <c r="N127">
        <v>79.400000000000006</v>
      </c>
      <c r="P127" s="3">
        <v>38503</v>
      </c>
      <c r="Q127">
        <v>1.3100000000000001E-2</v>
      </c>
      <c r="R127" t="s">
        <v>22</v>
      </c>
      <c r="S127" t="s">
        <v>22</v>
      </c>
      <c r="U127" s="3">
        <v>38503</v>
      </c>
      <c r="V127">
        <v>53.3</v>
      </c>
      <c r="W127">
        <v>20050531</v>
      </c>
      <c r="X127">
        <v>54.1</v>
      </c>
      <c r="Z127" s="3">
        <v>38503</v>
      </c>
      <c r="AA127">
        <v>103.13</v>
      </c>
      <c r="AB127">
        <v>20050531</v>
      </c>
      <c r="AC127">
        <v>102.2</v>
      </c>
      <c r="AE127" s="3">
        <v>38503</v>
      </c>
      <c r="AF127">
        <v>86.9</v>
      </c>
      <c r="AG127">
        <v>20050527</v>
      </c>
      <c r="AH127">
        <v>86.9</v>
      </c>
      <c r="AJ127" s="3">
        <v>41943</v>
      </c>
      <c r="AK127">
        <v>9</v>
      </c>
      <c r="AL127">
        <v>20141027</v>
      </c>
      <c r="AM127">
        <v>10.5</v>
      </c>
      <c r="AO127" s="3">
        <v>40877</v>
      </c>
      <c r="AP127">
        <v>4.62</v>
      </c>
      <c r="AQ127">
        <v>20111115</v>
      </c>
      <c r="AR127">
        <v>0.61</v>
      </c>
      <c r="AT127" s="3">
        <v>40877</v>
      </c>
      <c r="AU127">
        <v>6</v>
      </c>
      <c r="AV127">
        <v>20111123</v>
      </c>
      <c r="AW127">
        <v>4</v>
      </c>
      <c r="AY127" s="3">
        <v>38503</v>
      </c>
      <c r="AZ127">
        <v>-0.2</v>
      </c>
      <c r="BA127">
        <v>20050620</v>
      </c>
      <c r="BB127">
        <v>-0.5</v>
      </c>
      <c r="BN127" s="3">
        <v>39416</v>
      </c>
      <c r="BO127">
        <v>52.2</v>
      </c>
      <c r="BP127" t="s">
        <v>22</v>
      </c>
      <c r="BQ127" t="s">
        <v>22</v>
      </c>
      <c r="BS127" s="3">
        <v>38503</v>
      </c>
      <c r="BT127">
        <v>50.8</v>
      </c>
      <c r="BU127">
        <v>20050601</v>
      </c>
      <c r="BV127">
        <v>51.4</v>
      </c>
      <c r="BX127" s="3">
        <v>38503</v>
      </c>
      <c r="BY127">
        <v>9.3000000000000007</v>
      </c>
      <c r="BZ127">
        <v>20050519</v>
      </c>
      <c r="CA127">
        <v>7.3</v>
      </c>
      <c r="CC127" s="3">
        <v>38503</v>
      </c>
      <c r="CD127">
        <v>11</v>
      </c>
      <c r="CE127" t="s">
        <v>22</v>
      </c>
      <c r="CF127" t="s">
        <v>22</v>
      </c>
      <c r="CH127" s="3">
        <v>38503</v>
      </c>
      <c r="CI127">
        <v>100.4</v>
      </c>
      <c r="CJ127" t="s">
        <v>22</v>
      </c>
      <c r="CK127" t="s">
        <v>22</v>
      </c>
      <c r="CR127" s="3">
        <v>39994</v>
      </c>
      <c r="CS127">
        <v>2.5</v>
      </c>
      <c r="CT127">
        <v>20090723</v>
      </c>
      <c r="CU127">
        <v>3.6</v>
      </c>
      <c r="CW127" s="3">
        <v>38503</v>
      </c>
      <c r="CX127">
        <v>-3</v>
      </c>
      <c r="CY127" t="s">
        <v>22</v>
      </c>
      <c r="CZ127" t="s">
        <v>22</v>
      </c>
      <c r="DB127" s="3">
        <v>38503</v>
      </c>
      <c r="DC127">
        <v>-1.7</v>
      </c>
      <c r="DD127" t="s">
        <v>22</v>
      </c>
      <c r="DE127" t="s">
        <v>22</v>
      </c>
      <c r="DG127" s="3">
        <v>38503</v>
      </c>
      <c r="DH127">
        <v>2.1</v>
      </c>
      <c r="DI127" t="s">
        <v>22</v>
      </c>
      <c r="DJ127" t="s">
        <v>22</v>
      </c>
      <c r="DL127" s="3">
        <v>40724</v>
      </c>
      <c r="DM127">
        <v>2.39</v>
      </c>
      <c r="DN127">
        <v>20110728</v>
      </c>
      <c r="DO127">
        <v>2.4</v>
      </c>
      <c r="DQ127" s="3">
        <v>38503</v>
      </c>
      <c r="DR127">
        <v>5.8</v>
      </c>
      <c r="DS127">
        <v>20050624</v>
      </c>
      <c r="DT127">
        <v>5.5</v>
      </c>
      <c r="DV127" s="3">
        <v>38503</v>
      </c>
      <c r="DW127">
        <v>0.17</v>
      </c>
      <c r="DX127">
        <v>20050615</v>
      </c>
      <c r="DY127">
        <v>0.4</v>
      </c>
      <c r="EA127" s="3">
        <v>38503</v>
      </c>
      <c r="EB127">
        <v>2.6</v>
      </c>
      <c r="EC127">
        <v>20050705</v>
      </c>
      <c r="ED127">
        <v>2.9</v>
      </c>
      <c r="EF127" s="3">
        <v>38503</v>
      </c>
      <c r="EG127">
        <v>0.1</v>
      </c>
      <c r="EH127">
        <v>20050708</v>
      </c>
      <c r="EI127">
        <v>0.1</v>
      </c>
    </row>
    <row r="128" spans="1:139" x14ac:dyDescent="0.25">
      <c r="A128" s="3">
        <v>40724</v>
      </c>
      <c r="B128">
        <v>170.1</v>
      </c>
      <c r="C128">
        <v>20110707</v>
      </c>
      <c r="D128">
        <v>157</v>
      </c>
      <c r="F128" s="3">
        <v>38533</v>
      </c>
      <c r="G128">
        <v>247</v>
      </c>
      <c r="H128">
        <v>20050708</v>
      </c>
      <c r="I128">
        <v>146</v>
      </c>
      <c r="K128" s="3">
        <v>38533</v>
      </c>
      <c r="L128">
        <v>80.493899999999996</v>
      </c>
      <c r="M128">
        <v>20050715</v>
      </c>
      <c r="N128">
        <v>80</v>
      </c>
      <c r="P128" s="3">
        <v>38533</v>
      </c>
      <c r="Q128">
        <v>0.46460000000000001</v>
      </c>
      <c r="R128" t="s">
        <v>22</v>
      </c>
      <c r="S128" t="s">
        <v>22</v>
      </c>
      <c r="U128" s="3">
        <v>38533</v>
      </c>
      <c r="V128">
        <v>57.1</v>
      </c>
      <c r="W128">
        <v>20050630</v>
      </c>
      <c r="X128">
        <v>53.6</v>
      </c>
      <c r="Z128" s="3">
        <v>38533</v>
      </c>
      <c r="AA128">
        <v>106.2</v>
      </c>
      <c r="AB128">
        <v>20050628</v>
      </c>
      <c r="AC128">
        <v>105.8</v>
      </c>
      <c r="AE128" s="3">
        <v>38533</v>
      </c>
      <c r="AF128">
        <v>96</v>
      </c>
      <c r="AG128">
        <v>20050701</v>
      </c>
      <c r="AH128">
        <v>96</v>
      </c>
      <c r="AJ128" s="3">
        <v>41973</v>
      </c>
      <c r="AK128">
        <v>8.6999999999999993</v>
      </c>
      <c r="AL128">
        <v>20141124</v>
      </c>
      <c r="AM128">
        <v>10.5</v>
      </c>
      <c r="AO128" s="3">
        <v>40908</v>
      </c>
      <c r="AP128">
        <v>11.77</v>
      </c>
      <c r="AQ128">
        <v>20111215</v>
      </c>
      <c r="AR128">
        <v>9.5299999999999994</v>
      </c>
      <c r="AT128" s="3">
        <v>40908</v>
      </c>
      <c r="AU128">
        <v>-1</v>
      </c>
      <c r="AV128">
        <v>20111229</v>
      </c>
      <c r="AW128">
        <v>-4</v>
      </c>
      <c r="AY128" s="3">
        <v>38533</v>
      </c>
      <c r="AZ128">
        <v>0.7</v>
      </c>
      <c r="BA128">
        <v>20050721</v>
      </c>
      <c r="BB128">
        <v>0.9</v>
      </c>
      <c r="BN128" s="3">
        <v>39447</v>
      </c>
      <c r="BO128">
        <v>52.3</v>
      </c>
      <c r="BP128" t="s">
        <v>22</v>
      </c>
      <c r="BQ128" t="s">
        <v>22</v>
      </c>
      <c r="BS128" s="3">
        <v>38533</v>
      </c>
      <c r="BT128">
        <v>52.4</v>
      </c>
      <c r="BU128">
        <v>20050701</v>
      </c>
      <c r="BV128">
        <v>53.8</v>
      </c>
      <c r="BX128" s="3">
        <v>38533</v>
      </c>
      <c r="BY128">
        <v>-1.3</v>
      </c>
      <c r="BZ128">
        <v>20050616</v>
      </c>
      <c r="CA128">
        <v>-2.2000000000000002</v>
      </c>
      <c r="CC128" s="3">
        <v>38533</v>
      </c>
      <c r="CD128">
        <v>2</v>
      </c>
      <c r="CE128" t="s">
        <v>22</v>
      </c>
      <c r="CF128" t="s">
        <v>22</v>
      </c>
      <c r="CH128" s="3">
        <v>38533</v>
      </c>
      <c r="CI128">
        <v>101.3</v>
      </c>
      <c r="CJ128" t="s">
        <v>22</v>
      </c>
      <c r="CK128" t="s">
        <v>22</v>
      </c>
      <c r="CR128" s="3">
        <v>40025</v>
      </c>
      <c r="CS128">
        <v>6.59</v>
      </c>
      <c r="CT128">
        <v>20090821</v>
      </c>
      <c r="CU128">
        <v>7.2</v>
      </c>
      <c r="CW128" s="3">
        <v>38533</v>
      </c>
      <c r="CX128">
        <v>4.5</v>
      </c>
      <c r="CY128" t="s">
        <v>22</v>
      </c>
      <c r="CZ128" t="s">
        <v>22</v>
      </c>
      <c r="DB128" s="3">
        <v>38533</v>
      </c>
      <c r="DC128">
        <v>2.1</v>
      </c>
      <c r="DD128" t="s">
        <v>22</v>
      </c>
      <c r="DE128" t="s">
        <v>22</v>
      </c>
      <c r="DG128" s="3">
        <v>38533</v>
      </c>
      <c r="DH128">
        <v>-0.9</v>
      </c>
      <c r="DI128" t="s">
        <v>22</v>
      </c>
      <c r="DJ128" t="s">
        <v>22</v>
      </c>
      <c r="DL128" s="3">
        <v>40755</v>
      </c>
      <c r="DM128">
        <v>0.33</v>
      </c>
      <c r="DN128">
        <v>20110829</v>
      </c>
      <c r="DO128">
        <v>-1.3</v>
      </c>
      <c r="DQ128" s="3">
        <v>38533</v>
      </c>
      <c r="DR128">
        <v>1.3</v>
      </c>
      <c r="DS128">
        <v>20050727</v>
      </c>
      <c r="DT128">
        <v>1.4</v>
      </c>
      <c r="DV128" s="3">
        <v>38533</v>
      </c>
      <c r="DW128">
        <v>0.4</v>
      </c>
      <c r="DX128">
        <v>20050715</v>
      </c>
      <c r="DY128">
        <v>0.9</v>
      </c>
      <c r="EA128" s="3">
        <v>38533</v>
      </c>
      <c r="EB128">
        <v>1.1000000000000001</v>
      </c>
      <c r="EC128">
        <v>20050802</v>
      </c>
      <c r="ED128">
        <v>1</v>
      </c>
      <c r="EF128" s="3">
        <v>38533</v>
      </c>
      <c r="EG128">
        <v>0.5</v>
      </c>
      <c r="EH128">
        <v>20050809</v>
      </c>
      <c r="EI128">
        <v>0.7</v>
      </c>
    </row>
    <row r="129" spans="1:139" x14ac:dyDescent="0.25">
      <c r="A129" s="3">
        <v>40755</v>
      </c>
      <c r="B129">
        <v>187.4</v>
      </c>
      <c r="C129">
        <v>20110803</v>
      </c>
      <c r="D129">
        <v>114</v>
      </c>
      <c r="F129" s="3">
        <v>38564</v>
      </c>
      <c r="G129">
        <v>376</v>
      </c>
      <c r="H129">
        <v>20050805</v>
      </c>
      <c r="I129">
        <v>207</v>
      </c>
      <c r="K129" s="3">
        <v>38564</v>
      </c>
      <c r="L129">
        <v>80.129900000000006</v>
      </c>
      <c r="M129">
        <v>20050816</v>
      </c>
      <c r="N129">
        <v>79.7</v>
      </c>
      <c r="P129" s="3">
        <v>38564</v>
      </c>
      <c r="Q129">
        <v>-4.87E-2</v>
      </c>
      <c r="R129" t="s">
        <v>22</v>
      </c>
      <c r="S129" t="s">
        <v>22</v>
      </c>
      <c r="U129" s="3">
        <v>38564</v>
      </c>
      <c r="V129">
        <v>62.1</v>
      </c>
      <c r="W129">
        <v>20050729</v>
      </c>
      <c r="X129">
        <v>63.5</v>
      </c>
      <c r="Z129" s="3">
        <v>38564</v>
      </c>
      <c r="AA129">
        <v>103.63</v>
      </c>
      <c r="AB129">
        <v>20050726</v>
      </c>
      <c r="AC129">
        <v>103.2</v>
      </c>
      <c r="AE129" s="3">
        <v>38564</v>
      </c>
      <c r="AF129">
        <v>96.5</v>
      </c>
      <c r="AG129">
        <v>20050729</v>
      </c>
      <c r="AH129">
        <v>96.5</v>
      </c>
      <c r="AJ129" s="3">
        <v>42004</v>
      </c>
      <c r="AK129">
        <v>2.9</v>
      </c>
      <c r="AL129">
        <v>20141229</v>
      </c>
      <c r="AM129">
        <v>4.0999999999999996</v>
      </c>
      <c r="AO129" s="3">
        <v>40939</v>
      </c>
      <c r="AP129">
        <v>10.34</v>
      </c>
      <c r="AQ129">
        <v>20120117</v>
      </c>
      <c r="AR129">
        <v>13.48</v>
      </c>
      <c r="AT129" s="3">
        <v>40939</v>
      </c>
      <c r="AU129">
        <v>7</v>
      </c>
      <c r="AV129">
        <v>20120126</v>
      </c>
      <c r="AW129">
        <v>7</v>
      </c>
      <c r="AY129" s="3">
        <v>38564</v>
      </c>
      <c r="AZ129">
        <v>0.1</v>
      </c>
      <c r="BA129">
        <v>20050818</v>
      </c>
      <c r="BB129">
        <v>0.1</v>
      </c>
      <c r="BN129" s="3">
        <v>39478</v>
      </c>
      <c r="BO129">
        <v>45</v>
      </c>
      <c r="BP129">
        <v>20080205</v>
      </c>
      <c r="BQ129">
        <v>44.6</v>
      </c>
      <c r="BS129" s="3">
        <v>38564</v>
      </c>
      <c r="BT129">
        <v>52.8</v>
      </c>
      <c r="BU129">
        <v>20050801</v>
      </c>
      <c r="BV129">
        <v>56.6</v>
      </c>
      <c r="BX129" s="3">
        <v>38564</v>
      </c>
      <c r="BY129">
        <v>8.1</v>
      </c>
      <c r="BZ129">
        <v>20050721</v>
      </c>
      <c r="CA129">
        <v>9.6</v>
      </c>
      <c r="CC129" s="3">
        <v>38564</v>
      </c>
      <c r="CD129">
        <v>-5</v>
      </c>
      <c r="CE129" t="s">
        <v>22</v>
      </c>
      <c r="CF129" t="s">
        <v>22</v>
      </c>
      <c r="CH129" s="3">
        <v>38564</v>
      </c>
      <c r="CI129">
        <v>101.4</v>
      </c>
      <c r="CJ129" t="s">
        <v>22</v>
      </c>
      <c r="CK129" t="s">
        <v>22</v>
      </c>
      <c r="CR129" s="3">
        <v>40056</v>
      </c>
      <c r="CS129">
        <v>1.83</v>
      </c>
      <c r="CT129">
        <v>20090924</v>
      </c>
      <c r="CU129">
        <v>-2.7</v>
      </c>
      <c r="CW129" s="3">
        <v>38564</v>
      </c>
      <c r="CX129">
        <v>1.1000000000000001</v>
      </c>
      <c r="CY129" t="s">
        <v>22</v>
      </c>
      <c r="CZ129" t="s">
        <v>22</v>
      </c>
      <c r="DB129" s="3">
        <v>38564</v>
      </c>
      <c r="DC129">
        <v>-0.7</v>
      </c>
      <c r="DD129" t="s">
        <v>22</v>
      </c>
      <c r="DE129" t="s">
        <v>22</v>
      </c>
      <c r="DG129" s="3">
        <v>38564</v>
      </c>
      <c r="DH129">
        <v>9</v>
      </c>
      <c r="DI129" t="s">
        <v>22</v>
      </c>
      <c r="DJ129" t="s">
        <v>22</v>
      </c>
      <c r="DL129" s="3">
        <v>40786</v>
      </c>
      <c r="DM129">
        <v>0</v>
      </c>
      <c r="DN129">
        <v>20110929</v>
      </c>
      <c r="DO129">
        <v>-1.2</v>
      </c>
      <c r="DQ129" s="3">
        <v>38564</v>
      </c>
      <c r="DR129">
        <v>-5.8</v>
      </c>
      <c r="DS129">
        <v>20050824</v>
      </c>
      <c r="DT129">
        <v>-4.9000000000000004</v>
      </c>
      <c r="DV129" s="3">
        <v>38564</v>
      </c>
      <c r="DW129">
        <v>-0.31</v>
      </c>
      <c r="DX129">
        <v>20050816</v>
      </c>
      <c r="DY129">
        <v>0.1</v>
      </c>
      <c r="EA129" s="3">
        <v>38564</v>
      </c>
      <c r="EB129">
        <v>-2.5</v>
      </c>
      <c r="EC129">
        <v>20050830</v>
      </c>
      <c r="ED129">
        <v>-1.9</v>
      </c>
      <c r="EF129" s="3">
        <v>38564</v>
      </c>
      <c r="EG129">
        <v>0.4</v>
      </c>
      <c r="EH129">
        <v>20050908</v>
      </c>
      <c r="EI129">
        <v>-0.1</v>
      </c>
    </row>
    <row r="130" spans="1:139" x14ac:dyDescent="0.25">
      <c r="A130" s="3">
        <v>40786</v>
      </c>
      <c r="B130">
        <v>199.9</v>
      </c>
      <c r="C130">
        <v>20110831</v>
      </c>
      <c r="D130">
        <v>91</v>
      </c>
      <c r="F130" s="3">
        <v>38595</v>
      </c>
      <c r="G130">
        <v>194</v>
      </c>
      <c r="H130">
        <v>20050902</v>
      </c>
      <c r="I130">
        <v>169</v>
      </c>
      <c r="K130" s="3">
        <v>38595</v>
      </c>
      <c r="L130">
        <v>80.166499999999999</v>
      </c>
      <c r="M130">
        <v>20050914</v>
      </c>
      <c r="N130">
        <v>79.8</v>
      </c>
      <c r="P130" s="3">
        <v>38595</v>
      </c>
      <c r="Q130">
        <v>0.26889999999999997</v>
      </c>
      <c r="R130" t="s">
        <v>22</v>
      </c>
      <c r="S130" t="s">
        <v>22</v>
      </c>
      <c r="U130" s="3">
        <v>38595</v>
      </c>
      <c r="V130">
        <v>52</v>
      </c>
      <c r="W130">
        <v>20050831</v>
      </c>
      <c r="X130">
        <v>49.2</v>
      </c>
      <c r="Z130" s="3">
        <v>38595</v>
      </c>
      <c r="AA130">
        <v>105.49</v>
      </c>
      <c r="AB130">
        <v>20050830</v>
      </c>
      <c r="AC130">
        <v>105.6</v>
      </c>
      <c r="AE130" s="3">
        <v>38595</v>
      </c>
      <c r="AF130">
        <v>89.1</v>
      </c>
      <c r="AG130">
        <v>20050826</v>
      </c>
      <c r="AH130">
        <v>89.1</v>
      </c>
      <c r="AJ130" s="3">
        <v>42035</v>
      </c>
      <c r="AK130">
        <v>-3.7</v>
      </c>
      <c r="AL130">
        <v>20150126</v>
      </c>
      <c r="AM130">
        <v>-4.4000000000000004</v>
      </c>
      <c r="AO130" s="3">
        <v>40968</v>
      </c>
      <c r="AP130">
        <v>16.62</v>
      </c>
      <c r="AQ130">
        <v>20120215</v>
      </c>
      <c r="AR130">
        <v>19.53</v>
      </c>
      <c r="AT130" s="3">
        <v>40968</v>
      </c>
      <c r="AU130">
        <v>13</v>
      </c>
      <c r="AV130">
        <v>20120223</v>
      </c>
      <c r="AW130">
        <v>13</v>
      </c>
      <c r="AY130" s="3">
        <v>38595</v>
      </c>
      <c r="AZ130">
        <v>0.6</v>
      </c>
      <c r="BA130">
        <v>20050922</v>
      </c>
      <c r="BB130">
        <v>-0.2</v>
      </c>
      <c r="BN130" s="3">
        <v>39507</v>
      </c>
      <c r="BO130">
        <v>49.9</v>
      </c>
      <c r="BP130">
        <v>20080305</v>
      </c>
      <c r="BQ130">
        <v>49.3</v>
      </c>
      <c r="BS130" s="3">
        <v>38595</v>
      </c>
      <c r="BT130">
        <v>52.4</v>
      </c>
      <c r="BU130">
        <v>20050901</v>
      </c>
      <c r="BV130">
        <v>53.6</v>
      </c>
      <c r="BX130" s="3">
        <v>38595</v>
      </c>
      <c r="BY130">
        <v>11.2</v>
      </c>
      <c r="BZ130">
        <v>20050818</v>
      </c>
      <c r="CA130">
        <v>17.5</v>
      </c>
      <c r="CC130" s="3">
        <v>38595</v>
      </c>
      <c r="CD130">
        <v>2</v>
      </c>
      <c r="CE130" t="s">
        <v>22</v>
      </c>
      <c r="CF130" t="s">
        <v>22</v>
      </c>
      <c r="CH130" s="3">
        <v>38595</v>
      </c>
      <c r="CI130">
        <v>100.7</v>
      </c>
      <c r="CJ130" t="s">
        <v>22</v>
      </c>
      <c r="CK130" t="s">
        <v>22</v>
      </c>
      <c r="CR130" s="3">
        <v>40086</v>
      </c>
      <c r="CS130">
        <v>3.82</v>
      </c>
      <c r="CT130">
        <v>20091023</v>
      </c>
      <c r="CU130">
        <v>9.4</v>
      </c>
      <c r="CW130" s="3">
        <v>38595</v>
      </c>
      <c r="CX130">
        <v>0.7</v>
      </c>
      <c r="CY130" t="s">
        <v>22</v>
      </c>
      <c r="CZ130" t="s">
        <v>22</v>
      </c>
      <c r="DB130" s="3">
        <v>38595</v>
      </c>
      <c r="DC130">
        <v>2</v>
      </c>
      <c r="DD130" t="s">
        <v>22</v>
      </c>
      <c r="DE130" t="s">
        <v>22</v>
      </c>
      <c r="DG130" s="3">
        <v>38595</v>
      </c>
      <c r="DH130">
        <v>-9.6</v>
      </c>
      <c r="DI130" t="s">
        <v>22</v>
      </c>
      <c r="DJ130" t="s">
        <v>22</v>
      </c>
      <c r="DL130" s="3">
        <v>40816</v>
      </c>
      <c r="DM130">
        <v>-1.6600000000000001</v>
      </c>
      <c r="DN130">
        <v>20111027</v>
      </c>
      <c r="DO130">
        <v>-4.5999999999999996</v>
      </c>
      <c r="DQ130" s="3">
        <v>38595</v>
      </c>
      <c r="DR130">
        <v>3.9</v>
      </c>
      <c r="DS130">
        <v>20050928</v>
      </c>
      <c r="DT130">
        <v>3.3</v>
      </c>
      <c r="DV130" s="3">
        <v>38595</v>
      </c>
      <c r="DW130">
        <v>0.19</v>
      </c>
      <c r="DX130">
        <v>20050914</v>
      </c>
      <c r="DY130">
        <v>0.1</v>
      </c>
      <c r="EA130" s="3">
        <v>38595</v>
      </c>
      <c r="EB130">
        <v>3.1</v>
      </c>
      <c r="EC130">
        <v>20051004</v>
      </c>
      <c r="ED130">
        <v>2.5</v>
      </c>
      <c r="EF130" s="3">
        <v>38595</v>
      </c>
      <c r="EG130">
        <v>0.5</v>
      </c>
      <c r="EH130">
        <v>20051007</v>
      </c>
      <c r="EI130">
        <v>0.5</v>
      </c>
    </row>
    <row r="131" spans="1:139" x14ac:dyDescent="0.25">
      <c r="A131" s="3">
        <v>40816</v>
      </c>
      <c r="B131">
        <v>344.4</v>
      </c>
      <c r="C131">
        <v>20111005</v>
      </c>
      <c r="D131">
        <v>91</v>
      </c>
      <c r="F131" s="3">
        <v>38625</v>
      </c>
      <c r="G131">
        <v>68</v>
      </c>
      <c r="H131">
        <v>20051007</v>
      </c>
      <c r="I131">
        <v>-35</v>
      </c>
      <c r="K131" s="3">
        <v>38625</v>
      </c>
      <c r="L131">
        <v>78.532700000000006</v>
      </c>
      <c r="M131">
        <v>20051014</v>
      </c>
      <c r="N131">
        <v>78.599999999999994</v>
      </c>
      <c r="P131" s="3">
        <v>38625</v>
      </c>
      <c r="Q131">
        <v>-0.85560000000000003</v>
      </c>
      <c r="R131" t="s">
        <v>22</v>
      </c>
      <c r="S131" t="s">
        <v>22</v>
      </c>
      <c r="U131" s="3">
        <v>38625</v>
      </c>
      <c r="V131">
        <v>57.9</v>
      </c>
      <c r="W131">
        <v>20050930</v>
      </c>
      <c r="X131">
        <v>60.5</v>
      </c>
      <c r="Z131" s="3">
        <v>38625</v>
      </c>
      <c r="AA131">
        <v>87.5</v>
      </c>
      <c r="AB131">
        <v>20050927</v>
      </c>
      <c r="AC131">
        <v>86.6</v>
      </c>
      <c r="AE131" s="3">
        <v>38625</v>
      </c>
      <c r="AF131">
        <v>76.900000000000006</v>
      </c>
      <c r="AG131">
        <v>20050930</v>
      </c>
      <c r="AH131">
        <v>76.900000000000006</v>
      </c>
      <c r="AJ131" s="3">
        <v>42063</v>
      </c>
      <c r="AK131">
        <v>-11.6</v>
      </c>
      <c r="AL131">
        <v>20150223</v>
      </c>
      <c r="AM131">
        <v>-11.2</v>
      </c>
      <c r="AO131" s="3">
        <v>40999</v>
      </c>
      <c r="AP131">
        <v>16.12</v>
      </c>
      <c r="AQ131">
        <v>20120315</v>
      </c>
      <c r="AR131">
        <v>20.21</v>
      </c>
      <c r="AT131" s="3">
        <v>40999</v>
      </c>
      <c r="AU131">
        <v>8</v>
      </c>
      <c r="AV131">
        <v>20120329</v>
      </c>
      <c r="AW131">
        <v>9</v>
      </c>
      <c r="AY131" s="3">
        <v>38625</v>
      </c>
      <c r="AZ131">
        <v>-0.6</v>
      </c>
      <c r="BA131">
        <v>20051020</v>
      </c>
      <c r="BB131">
        <v>-0.7</v>
      </c>
      <c r="BN131" s="3">
        <v>39538</v>
      </c>
      <c r="BO131">
        <v>49.4</v>
      </c>
      <c r="BP131">
        <v>20080403</v>
      </c>
      <c r="BQ131">
        <v>49.6</v>
      </c>
      <c r="BS131" s="3">
        <v>38625</v>
      </c>
      <c r="BT131">
        <v>56.8</v>
      </c>
      <c r="BU131">
        <v>20051003</v>
      </c>
      <c r="BV131">
        <v>59.4</v>
      </c>
      <c r="BX131" s="3">
        <v>38625</v>
      </c>
      <c r="BY131">
        <v>7.1</v>
      </c>
      <c r="BZ131">
        <v>20050915</v>
      </c>
      <c r="CA131">
        <v>2.2000000000000002</v>
      </c>
      <c r="CC131" s="3">
        <v>38625</v>
      </c>
      <c r="CD131">
        <v>0</v>
      </c>
      <c r="CE131" t="s">
        <v>22</v>
      </c>
      <c r="CF131" t="s">
        <v>22</v>
      </c>
      <c r="CH131" s="3">
        <v>38625</v>
      </c>
      <c r="CI131">
        <v>100</v>
      </c>
      <c r="CJ131" t="s">
        <v>22</v>
      </c>
      <c r="CK131" t="s">
        <v>22</v>
      </c>
      <c r="CR131" s="3">
        <v>40117</v>
      </c>
      <c r="CS131">
        <v>8.66</v>
      </c>
      <c r="CT131">
        <v>20091123</v>
      </c>
      <c r="CU131">
        <v>10.1</v>
      </c>
      <c r="CW131" s="3">
        <v>38625</v>
      </c>
      <c r="CX131">
        <v>2</v>
      </c>
      <c r="CY131" t="s">
        <v>22</v>
      </c>
      <c r="CZ131" t="s">
        <v>22</v>
      </c>
      <c r="DB131" s="3">
        <v>38625</v>
      </c>
      <c r="DC131">
        <v>2.7</v>
      </c>
      <c r="DD131" t="s">
        <v>22</v>
      </c>
      <c r="DE131" t="s">
        <v>22</v>
      </c>
      <c r="DG131" s="3">
        <v>38625</v>
      </c>
      <c r="DH131">
        <v>-0.9</v>
      </c>
      <c r="DI131" t="s">
        <v>22</v>
      </c>
      <c r="DJ131" t="s">
        <v>22</v>
      </c>
      <c r="DL131" s="3">
        <v>40847</v>
      </c>
      <c r="DM131">
        <v>3.27</v>
      </c>
      <c r="DN131">
        <v>20111130</v>
      </c>
      <c r="DO131">
        <v>10.4</v>
      </c>
      <c r="DQ131" s="3">
        <v>38625</v>
      </c>
      <c r="DR131">
        <v>-0.3</v>
      </c>
      <c r="DS131">
        <v>20051027</v>
      </c>
      <c r="DT131">
        <v>-2.1</v>
      </c>
      <c r="DV131" s="3">
        <v>38625</v>
      </c>
      <c r="DW131">
        <v>-1.9</v>
      </c>
      <c r="DX131">
        <v>20051014</v>
      </c>
      <c r="DY131">
        <v>-1.3</v>
      </c>
      <c r="EA131" s="3">
        <v>38625</v>
      </c>
      <c r="EB131">
        <v>1</v>
      </c>
      <c r="EC131">
        <v>20051103</v>
      </c>
      <c r="ED131">
        <v>-1.7</v>
      </c>
      <c r="EF131" s="3">
        <v>38625</v>
      </c>
      <c r="EG131">
        <v>0.3</v>
      </c>
      <c r="EH131">
        <v>20051109</v>
      </c>
      <c r="EI131">
        <v>0.6</v>
      </c>
    </row>
    <row r="132" spans="1:139" x14ac:dyDescent="0.25">
      <c r="A132" s="3">
        <v>40847</v>
      </c>
      <c r="B132">
        <v>129.30000000000001</v>
      </c>
      <c r="C132">
        <v>20111102</v>
      </c>
      <c r="D132">
        <v>110</v>
      </c>
      <c r="F132" s="3">
        <v>38656</v>
      </c>
      <c r="G132">
        <v>85</v>
      </c>
      <c r="H132">
        <v>20051104</v>
      </c>
      <c r="I132">
        <v>56</v>
      </c>
      <c r="K132" s="3">
        <v>38656</v>
      </c>
      <c r="L132">
        <v>79.4268</v>
      </c>
      <c r="M132">
        <v>20051117</v>
      </c>
      <c r="N132">
        <v>79.5</v>
      </c>
      <c r="P132" s="3">
        <v>38656</v>
      </c>
      <c r="Q132">
        <v>0.95409999999999995</v>
      </c>
      <c r="R132" t="s">
        <v>22</v>
      </c>
      <c r="S132" t="s">
        <v>22</v>
      </c>
      <c r="U132" s="3">
        <v>38656</v>
      </c>
      <c r="V132">
        <v>62.1</v>
      </c>
      <c r="W132">
        <v>20051031</v>
      </c>
      <c r="X132">
        <v>62.9</v>
      </c>
      <c r="Z132" s="3">
        <v>38656</v>
      </c>
      <c r="AA132">
        <v>85.16</v>
      </c>
      <c r="AB132">
        <v>20051025</v>
      </c>
      <c r="AC132">
        <v>85</v>
      </c>
      <c r="AE132" s="3">
        <v>38656</v>
      </c>
      <c r="AF132">
        <v>74.2</v>
      </c>
      <c r="AG132">
        <v>20051028</v>
      </c>
      <c r="AH132">
        <v>74.2</v>
      </c>
      <c r="AJ132" s="3">
        <v>42094</v>
      </c>
      <c r="AK132">
        <v>-17.7</v>
      </c>
      <c r="AL132">
        <v>20150330</v>
      </c>
      <c r="AM132">
        <v>-17.399999999999999</v>
      </c>
      <c r="AO132" s="3">
        <v>41029</v>
      </c>
      <c r="AP132">
        <v>8.33</v>
      </c>
      <c r="AQ132">
        <v>20120416</v>
      </c>
      <c r="AR132">
        <v>6.5600000000000005</v>
      </c>
      <c r="AT132" s="3">
        <v>41029</v>
      </c>
      <c r="AU132">
        <v>3</v>
      </c>
      <c r="AV132">
        <v>20120426</v>
      </c>
      <c r="AW132">
        <v>3</v>
      </c>
      <c r="AY132" s="3">
        <v>38656</v>
      </c>
      <c r="AZ132">
        <v>0.3</v>
      </c>
      <c r="BA132">
        <v>20051121</v>
      </c>
      <c r="BB132">
        <v>0.9</v>
      </c>
      <c r="BN132" s="3">
        <v>39568</v>
      </c>
      <c r="BO132">
        <v>51.8</v>
      </c>
      <c r="BP132">
        <v>20080505</v>
      </c>
      <c r="BQ132">
        <v>52</v>
      </c>
      <c r="BS132" s="3">
        <v>38656</v>
      </c>
      <c r="BT132">
        <v>57.2</v>
      </c>
      <c r="BU132">
        <v>20051101</v>
      </c>
      <c r="BV132">
        <v>59.1</v>
      </c>
      <c r="BX132" s="3">
        <v>38656</v>
      </c>
      <c r="BY132">
        <v>4.8</v>
      </c>
      <c r="BZ132">
        <v>20051020</v>
      </c>
      <c r="CA132">
        <v>17.3</v>
      </c>
      <c r="CC132" s="3">
        <v>38656</v>
      </c>
      <c r="CD132">
        <v>5</v>
      </c>
      <c r="CE132">
        <v>20051025</v>
      </c>
      <c r="CF132">
        <v>12</v>
      </c>
      <c r="CH132" s="3">
        <v>38656</v>
      </c>
      <c r="CI132">
        <v>103.7</v>
      </c>
      <c r="CJ132" t="s">
        <v>22</v>
      </c>
      <c r="CK132" t="s">
        <v>22</v>
      </c>
      <c r="CR132" s="3">
        <v>40147</v>
      </c>
      <c r="CS132">
        <v>8.3699999999999992</v>
      </c>
      <c r="CT132">
        <v>20091222</v>
      </c>
      <c r="CU132">
        <v>7.4</v>
      </c>
      <c r="CW132" s="3">
        <v>38656</v>
      </c>
      <c r="CX132">
        <v>-4.0999999999999996</v>
      </c>
      <c r="CY132" t="s">
        <v>22</v>
      </c>
      <c r="CZ132" t="s">
        <v>22</v>
      </c>
      <c r="DB132" s="3">
        <v>38656</v>
      </c>
      <c r="DC132">
        <v>-4</v>
      </c>
      <c r="DD132" t="s">
        <v>22</v>
      </c>
      <c r="DE132" t="s">
        <v>22</v>
      </c>
      <c r="DG132" s="3">
        <v>38656</v>
      </c>
      <c r="DH132">
        <v>7.4</v>
      </c>
      <c r="DI132" t="s">
        <v>22</v>
      </c>
      <c r="DJ132" t="s">
        <v>22</v>
      </c>
      <c r="DL132" s="3">
        <v>40877</v>
      </c>
      <c r="DM132">
        <v>2.84</v>
      </c>
      <c r="DN132">
        <v>20111229</v>
      </c>
      <c r="DO132">
        <v>7.3</v>
      </c>
      <c r="DQ132" s="3">
        <v>38656</v>
      </c>
      <c r="DR132">
        <v>2.8</v>
      </c>
      <c r="DS132">
        <v>20051129</v>
      </c>
      <c r="DT132">
        <v>3.4</v>
      </c>
      <c r="DV132" s="3">
        <v>38656</v>
      </c>
      <c r="DW132">
        <v>1.28</v>
      </c>
      <c r="DX132">
        <v>20051117</v>
      </c>
      <c r="DY132">
        <v>0.9</v>
      </c>
      <c r="EA132" s="3">
        <v>38656</v>
      </c>
      <c r="EB132">
        <v>1.1000000000000001</v>
      </c>
      <c r="EC132">
        <v>20051206</v>
      </c>
      <c r="ED132">
        <v>2.2000000000000002</v>
      </c>
      <c r="EF132" s="3">
        <v>38656</v>
      </c>
      <c r="EG132">
        <v>0.8</v>
      </c>
      <c r="EH132">
        <v>20051209</v>
      </c>
      <c r="EI132">
        <v>0.2</v>
      </c>
    </row>
    <row r="133" spans="1:139" x14ac:dyDescent="0.25">
      <c r="A133" s="3">
        <v>40877</v>
      </c>
      <c r="B133">
        <v>260.89999999999998</v>
      </c>
      <c r="C133">
        <v>20111130</v>
      </c>
      <c r="D133">
        <v>206</v>
      </c>
      <c r="F133" s="3">
        <v>38686</v>
      </c>
      <c r="G133">
        <v>337</v>
      </c>
      <c r="H133">
        <v>20051202</v>
      </c>
      <c r="I133">
        <v>215</v>
      </c>
      <c r="K133" s="3">
        <v>38686</v>
      </c>
      <c r="L133">
        <v>80.135999999999996</v>
      </c>
      <c r="M133">
        <v>20051215</v>
      </c>
      <c r="N133">
        <v>80.2</v>
      </c>
      <c r="P133" s="3">
        <v>38686</v>
      </c>
      <c r="Q133">
        <v>0.90180000000000005</v>
      </c>
      <c r="R133" t="s">
        <v>22</v>
      </c>
      <c r="S133" t="s">
        <v>22</v>
      </c>
      <c r="U133" s="3">
        <v>38686</v>
      </c>
      <c r="V133">
        <v>61.5</v>
      </c>
      <c r="W133">
        <v>20051130</v>
      </c>
      <c r="X133">
        <v>61.7</v>
      </c>
      <c r="Z133" s="3">
        <v>38686</v>
      </c>
      <c r="AA133">
        <v>98.32</v>
      </c>
      <c r="AB133">
        <v>20051129</v>
      </c>
      <c r="AC133">
        <v>98.9</v>
      </c>
      <c r="AE133" s="3">
        <v>38686</v>
      </c>
      <c r="AF133">
        <v>81.599999999999994</v>
      </c>
      <c r="AG133">
        <v>20051123</v>
      </c>
      <c r="AH133">
        <v>81.599999999999994</v>
      </c>
      <c r="AJ133" s="3">
        <v>42124</v>
      </c>
      <c r="AK133">
        <v>-16</v>
      </c>
      <c r="AL133">
        <v>20150427</v>
      </c>
      <c r="AM133">
        <v>-16</v>
      </c>
      <c r="AO133" s="3">
        <v>41060</v>
      </c>
      <c r="AP133">
        <v>13.52</v>
      </c>
      <c r="AQ133">
        <v>20120515</v>
      </c>
      <c r="AR133">
        <v>17.09</v>
      </c>
      <c r="AT133" s="3">
        <v>41060</v>
      </c>
      <c r="AU133">
        <v>8</v>
      </c>
      <c r="AV133">
        <v>20120524</v>
      </c>
      <c r="AW133">
        <v>9</v>
      </c>
      <c r="AY133" s="3">
        <v>38686</v>
      </c>
      <c r="AZ133">
        <v>0.6</v>
      </c>
      <c r="BA133">
        <v>20051222</v>
      </c>
      <c r="BB133">
        <v>0.5</v>
      </c>
      <c r="BN133" s="3">
        <v>39599</v>
      </c>
      <c r="BO133">
        <v>51.4</v>
      </c>
      <c r="BP133">
        <v>20080604</v>
      </c>
      <c r="BQ133">
        <v>51.7</v>
      </c>
      <c r="BS133" s="3">
        <v>38686</v>
      </c>
      <c r="BT133">
        <v>56.7</v>
      </c>
      <c r="BU133">
        <v>20051201</v>
      </c>
      <c r="BV133">
        <v>58.1</v>
      </c>
      <c r="BX133" s="3">
        <v>38686</v>
      </c>
      <c r="BY133">
        <v>10.3</v>
      </c>
      <c r="BZ133">
        <v>20051117</v>
      </c>
      <c r="CA133">
        <v>11.5</v>
      </c>
      <c r="CC133" s="3">
        <v>38686</v>
      </c>
      <c r="CD133">
        <v>3</v>
      </c>
      <c r="CE133">
        <v>20051122</v>
      </c>
      <c r="CF133">
        <v>9</v>
      </c>
      <c r="CH133" s="3">
        <v>38686</v>
      </c>
      <c r="CI133">
        <v>100.9</v>
      </c>
      <c r="CJ133" t="s">
        <v>22</v>
      </c>
      <c r="CK133" t="s">
        <v>22</v>
      </c>
      <c r="CR133" s="3">
        <v>40178</v>
      </c>
      <c r="CS133">
        <v>-19.12</v>
      </c>
      <c r="CT133">
        <v>20100125</v>
      </c>
      <c r="CU133">
        <v>-16.7</v>
      </c>
      <c r="CW133" s="3">
        <v>38686</v>
      </c>
      <c r="CX133">
        <v>2.2000000000000002</v>
      </c>
      <c r="CY133" t="s">
        <v>22</v>
      </c>
      <c r="CZ133" t="s">
        <v>22</v>
      </c>
      <c r="DB133" s="3">
        <v>38686</v>
      </c>
      <c r="DC133">
        <v>4</v>
      </c>
      <c r="DD133" t="s">
        <v>22</v>
      </c>
      <c r="DE133" t="s">
        <v>22</v>
      </c>
      <c r="DG133" s="3">
        <v>38686</v>
      </c>
      <c r="DH133">
        <v>-9.1</v>
      </c>
      <c r="DI133" t="s">
        <v>22</v>
      </c>
      <c r="DJ133" t="s">
        <v>22</v>
      </c>
      <c r="DL133" s="3">
        <v>40908</v>
      </c>
      <c r="DM133">
        <v>1.49</v>
      </c>
      <c r="DN133">
        <v>20120125</v>
      </c>
      <c r="DO133">
        <v>-3.5</v>
      </c>
      <c r="DQ133" s="3">
        <v>38686</v>
      </c>
      <c r="DR133">
        <v>6.1</v>
      </c>
      <c r="DS133">
        <v>20051223</v>
      </c>
      <c r="DT133">
        <v>4.4000000000000004</v>
      </c>
      <c r="DV133" s="3">
        <v>38686</v>
      </c>
      <c r="DW133">
        <v>1.03</v>
      </c>
      <c r="DX133">
        <v>20051215</v>
      </c>
      <c r="DY133">
        <v>0.7</v>
      </c>
      <c r="EA133" s="3">
        <v>38686</v>
      </c>
      <c r="EB133">
        <v>3.2</v>
      </c>
      <c r="EC133">
        <v>20060104</v>
      </c>
      <c r="ED133">
        <v>2.5</v>
      </c>
      <c r="EF133" s="3">
        <v>38686</v>
      </c>
      <c r="EG133">
        <v>0.6</v>
      </c>
      <c r="EH133">
        <v>20060110</v>
      </c>
      <c r="EI133">
        <v>0.4</v>
      </c>
    </row>
    <row r="134" spans="1:139" x14ac:dyDescent="0.25">
      <c r="A134" s="3">
        <v>40908</v>
      </c>
      <c r="B134">
        <v>197.2</v>
      </c>
      <c r="C134">
        <v>20120105</v>
      </c>
      <c r="D134">
        <v>325</v>
      </c>
      <c r="F134" s="3">
        <v>38717</v>
      </c>
      <c r="G134">
        <v>159</v>
      </c>
      <c r="H134">
        <v>20060106</v>
      </c>
      <c r="I134">
        <v>108</v>
      </c>
      <c r="K134" s="3">
        <v>38717</v>
      </c>
      <c r="L134">
        <v>80.491100000000003</v>
      </c>
      <c r="M134">
        <v>20060117</v>
      </c>
      <c r="N134">
        <v>80.7</v>
      </c>
      <c r="P134" s="3">
        <v>38717</v>
      </c>
      <c r="Q134">
        <v>0.44719999999999999</v>
      </c>
      <c r="R134" t="s">
        <v>22</v>
      </c>
      <c r="S134" t="s">
        <v>22</v>
      </c>
      <c r="U134" s="3">
        <v>38717</v>
      </c>
      <c r="V134">
        <v>60.4</v>
      </c>
      <c r="W134">
        <v>20051229</v>
      </c>
      <c r="X134">
        <v>61.5</v>
      </c>
      <c r="Z134" s="3">
        <v>38717</v>
      </c>
      <c r="AA134">
        <v>103.82</v>
      </c>
      <c r="AB134">
        <v>20051228</v>
      </c>
      <c r="AC134">
        <v>103.6</v>
      </c>
      <c r="AE134" s="3">
        <v>38717</v>
      </c>
      <c r="AF134">
        <v>91.5</v>
      </c>
      <c r="AG134">
        <v>20051223</v>
      </c>
      <c r="AH134">
        <v>91.5</v>
      </c>
      <c r="AJ134" s="3">
        <v>42155</v>
      </c>
      <c r="AK134">
        <v>-20.9</v>
      </c>
      <c r="AL134">
        <v>20150526</v>
      </c>
      <c r="AM134">
        <v>-20.8</v>
      </c>
      <c r="AO134" s="3">
        <v>41090</v>
      </c>
      <c r="AP134">
        <v>2.74</v>
      </c>
      <c r="AQ134">
        <v>20120615</v>
      </c>
      <c r="AR134">
        <v>2.29</v>
      </c>
      <c r="AT134" s="3">
        <v>41090</v>
      </c>
      <c r="AU134">
        <v>4</v>
      </c>
      <c r="AV134">
        <v>20120628</v>
      </c>
      <c r="AW134">
        <v>3</v>
      </c>
      <c r="AY134" s="3">
        <v>38717</v>
      </c>
      <c r="AZ134">
        <v>0.1</v>
      </c>
      <c r="BA134">
        <v>20060123</v>
      </c>
      <c r="BB134">
        <v>0.1</v>
      </c>
      <c r="BN134" s="3">
        <v>39629</v>
      </c>
      <c r="BO134">
        <v>48.3</v>
      </c>
      <c r="BP134">
        <v>20080703</v>
      </c>
      <c r="BQ134">
        <v>48.2</v>
      </c>
      <c r="BS134" s="3">
        <v>38717</v>
      </c>
      <c r="BT134">
        <v>55.1</v>
      </c>
      <c r="BU134">
        <v>20060103</v>
      </c>
      <c r="BV134">
        <v>54.2</v>
      </c>
      <c r="BX134" s="3">
        <v>38717</v>
      </c>
      <c r="BY134">
        <v>12.9</v>
      </c>
      <c r="BZ134">
        <v>20051215</v>
      </c>
      <c r="CA134">
        <v>12.6</v>
      </c>
      <c r="CC134" s="3">
        <v>38717</v>
      </c>
      <c r="CD134">
        <v>-2</v>
      </c>
      <c r="CE134">
        <v>20051227</v>
      </c>
      <c r="CF134">
        <v>-2</v>
      </c>
      <c r="CH134" s="3">
        <v>38717</v>
      </c>
      <c r="CI134">
        <v>101.3</v>
      </c>
      <c r="CJ134" t="s">
        <v>22</v>
      </c>
      <c r="CK134" t="s">
        <v>22</v>
      </c>
      <c r="CR134" s="3">
        <v>40209</v>
      </c>
      <c r="CS134">
        <v>-12.95</v>
      </c>
      <c r="CT134">
        <v>20100226</v>
      </c>
      <c r="CU134">
        <v>-7.2</v>
      </c>
      <c r="CW134" s="3">
        <v>38717</v>
      </c>
      <c r="CX134">
        <v>-4.4000000000000004</v>
      </c>
      <c r="CY134" t="s">
        <v>22</v>
      </c>
      <c r="CZ134" t="s">
        <v>22</v>
      </c>
      <c r="DB134" s="3">
        <v>38717</v>
      </c>
      <c r="DC134">
        <v>-7.1</v>
      </c>
      <c r="DD134" t="s">
        <v>22</v>
      </c>
      <c r="DE134" t="s">
        <v>22</v>
      </c>
      <c r="DG134" s="3">
        <v>38717</v>
      </c>
      <c r="DH134">
        <v>2.1</v>
      </c>
      <c r="DI134" t="s">
        <v>22</v>
      </c>
      <c r="DJ134" t="s">
        <v>22</v>
      </c>
      <c r="DL134" s="3">
        <v>40939</v>
      </c>
      <c r="DM134">
        <v>1.5699999999999998</v>
      </c>
      <c r="DN134">
        <v>20120227</v>
      </c>
      <c r="DO134">
        <v>2</v>
      </c>
      <c r="DQ134" s="3">
        <v>38717</v>
      </c>
      <c r="DR134">
        <v>-1.1000000000000001</v>
      </c>
      <c r="DS134">
        <v>20060126</v>
      </c>
      <c r="DT134">
        <v>1.3</v>
      </c>
      <c r="DV134" s="3">
        <v>38717</v>
      </c>
      <c r="DW134">
        <v>0.57999999999999996</v>
      </c>
      <c r="DX134">
        <v>20060117</v>
      </c>
      <c r="DY134">
        <v>0.6</v>
      </c>
      <c r="EA134" s="3">
        <v>38717</v>
      </c>
      <c r="EB134">
        <v>-0.5</v>
      </c>
      <c r="EC134">
        <v>20060203</v>
      </c>
      <c r="ED134">
        <v>1.1000000000000001</v>
      </c>
      <c r="EF134" s="3">
        <v>38717</v>
      </c>
      <c r="EG134">
        <v>1.2</v>
      </c>
      <c r="EH134">
        <v>20060209</v>
      </c>
      <c r="EI134">
        <v>1</v>
      </c>
    </row>
    <row r="135" spans="1:139" x14ac:dyDescent="0.25">
      <c r="A135" s="3">
        <v>40939</v>
      </c>
      <c r="B135">
        <v>242.5</v>
      </c>
      <c r="C135">
        <v>20120201</v>
      </c>
      <c r="D135">
        <v>170</v>
      </c>
      <c r="F135" s="3">
        <v>38748</v>
      </c>
      <c r="G135">
        <v>278</v>
      </c>
      <c r="H135">
        <v>20060203</v>
      </c>
      <c r="I135">
        <v>193</v>
      </c>
      <c r="K135" s="3">
        <v>38748</v>
      </c>
      <c r="L135">
        <v>80.478800000000007</v>
      </c>
      <c r="M135">
        <v>20060215</v>
      </c>
      <c r="N135">
        <v>80.900000000000006</v>
      </c>
      <c r="P135" s="3">
        <v>38748</v>
      </c>
      <c r="Q135">
        <v>0.69499999999999995</v>
      </c>
      <c r="R135" t="s">
        <v>22</v>
      </c>
      <c r="S135" t="s">
        <v>22</v>
      </c>
      <c r="U135" s="3">
        <v>38748</v>
      </c>
      <c r="V135">
        <v>60.4</v>
      </c>
      <c r="W135">
        <v>20060131</v>
      </c>
      <c r="X135">
        <v>58.5</v>
      </c>
      <c r="Z135" s="3">
        <v>38748</v>
      </c>
      <c r="AA135">
        <v>106.78</v>
      </c>
      <c r="AB135">
        <v>20060131</v>
      </c>
      <c r="AC135">
        <v>106.3</v>
      </c>
      <c r="AE135" s="3">
        <v>38748</v>
      </c>
      <c r="AF135">
        <v>91.2</v>
      </c>
      <c r="AG135">
        <v>20060203</v>
      </c>
      <c r="AH135">
        <v>91.2</v>
      </c>
      <c r="AJ135" s="3">
        <v>42185</v>
      </c>
      <c r="AK135">
        <v>-7.3</v>
      </c>
      <c r="AL135">
        <v>20150629</v>
      </c>
      <c r="AM135">
        <v>-7</v>
      </c>
      <c r="AO135" s="3">
        <v>41121</v>
      </c>
      <c r="AP135">
        <v>2.94</v>
      </c>
      <c r="AQ135">
        <v>20120716</v>
      </c>
      <c r="AR135">
        <v>7.39</v>
      </c>
      <c r="AT135" s="3">
        <v>41121</v>
      </c>
      <c r="AU135">
        <v>4</v>
      </c>
      <c r="AV135">
        <v>20120726</v>
      </c>
      <c r="AW135">
        <v>5</v>
      </c>
      <c r="AY135" s="3">
        <v>38748</v>
      </c>
      <c r="AZ135">
        <v>0.7</v>
      </c>
      <c r="BA135">
        <v>20060221</v>
      </c>
      <c r="BB135">
        <v>1.1000000000000001</v>
      </c>
      <c r="BN135" s="3">
        <v>39660</v>
      </c>
      <c r="BO135">
        <v>50</v>
      </c>
      <c r="BP135">
        <v>20080805</v>
      </c>
      <c r="BQ135">
        <v>49.5</v>
      </c>
      <c r="BS135" s="3">
        <v>38748</v>
      </c>
      <c r="BT135">
        <v>55</v>
      </c>
      <c r="BU135">
        <v>20060201</v>
      </c>
      <c r="BV135">
        <v>54.8</v>
      </c>
      <c r="BX135" s="3">
        <v>38748</v>
      </c>
      <c r="BY135">
        <v>5.4</v>
      </c>
      <c r="BZ135">
        <v>20060119</v>
      </c>
      <c r="CA135">
        <v>3.3</v>
      </c>
      <c r="CC135" s="3">
        <v>38748</v>
      </c>
      <c r="CD135">
        <v>6</v>
      </c>
      <c r="CE135">
        <v>20060124</v>
      </c>
      <c r="CF135">
        <v>-4</v>
      </c>
      <c r="CH135" s="3">
        <v>38748</v>
      </c>
      <c r="CI135">
        <v>100.9</v>
      </c>
      <c r="CJ135" t="s">
        <v>22</v>
      </c>
      <c r="CK135" t="s">
        <v>22</v>
      </c>
      <c r="CR135" s="3">
        <v>40237</v>
      </c>
      <c r="CS135">
        <v>11.49</v>
      </c>
      <c r="CT135">
        <v>20100323</v>
      </c>
      <c r="CU135">
        <v>-0.6</v>
      </c>
      <c r="CW135" s="3">
        <v>38748</v>
      </c>
      <c r="CX135">
        <v>4.3</v>
      </c>
      <c r="CY135" t="s">
        <v>22</v>
      </c>
      <c r="CZ135" t="s">
        <v>22</v>
      </c>
      <c r="DB135" s="3">
        <v>38748</v>
      </c>
      <c r="DC135">
        <v>14</v>
      </c>
      <c r="DD135" t="s">
        <v>22</v>
      </c>
      <c r="DE135" t="s">
        <v>22</v>
      </c>
      <c r="DG135" s="3">
        <v>38748</v>
      </c>
      <c r="DH135">
        <v>-5.2</v>
      </c>
      <c r="DI135" t="s">
        <v>22</v>
      </c>
      <c r="DJ135" t="s">
        <v>22</v>
      </c>
      <c r="DL135" s="3">
        <v>40968</v>
      </c>
      <c r="DM135">
        <v>0.41</v>
      </c>
      <c r="DN135">
        <v>20120326</v>
      </c>
      <c r="DO135">
        <v>-0.5</v>
      </c>
      <c r="DQ135" s="3">
        <v>38748</v>
      </c>
      <c r="DR135">
        <v>-5.6</v>
      </c>
      <c r="DS135">
        <v>20060224</v>
      </c>
      <c r="DT135">
        <v>-10.199999999999999</v>
      </c>
      <c r="DV135" s="3">
        <v>38748</v>
      </c>
      <c r="DW135">
        <v>0.12</v>
      </c>
      <c r="DX135">
        <v>20060215</v>
      </c>
      <c r="DY135">
        <v>-0.2</v>
      </c>
      <c r="EA135" s="3">
        <v>38748</v>
      </c>
      <c r="EB135">
        <v>-1.8</v>
      </c>
      <c r="EC135">
        <v>20060306</v>
      </c>
      <c r="ED135">
        <v>-4.5</v>
      </c>
      <c r="EF135" s="3">
        <v>38748</v>
      </c>
      <c r="EG135">
        <v>0.3</v>
      </c>
      <c r="EH135">
        <v>20060310</v>
      </c>
      <c r="EI135">
        <v>0.1</v>
      </c>
    </row>
    <row r="136" spans="1:139" x14ac:dyDescent="0.25">
      <c r="A136" s="3">
        <v>40968</v>
      </c>
      <c r="B136">
        <v>325.89999999999998</v>
      </c>
      <c r="C136">
        <v>20120307</v>
      </c>
      <c r="D136">
        <v>216</v>
      </c>
      <c r="F136" s="3">
        <v>38776</v>
      </c>
      <c r="G136">
        <v>316</v>
      </c>
      <c r="H136">
        <v>20060310</v>
      </c>
      <c r="I136">
        <v>243</v>
      </c>
      <c r="K136" s="3">
        <v>38776</v>
      </c>
      <c r="L136">
        <v>80.430599999999998</v>
      </c>
      <c r="M136">
        <v>20060317</v>
      </c>
      <c r="N136">
        <v>81.2</v>
      </c>
      <c r="P136" s="3">
        <v>38776</v>
      </c>
      <c r="Q136">
        <v>0.14530000000000001</v>
      </c>
      <c r="R136" t="s">
        <v>22</v>
      </c>
      <c r="S136" t="s">
        <v>22</v>
      </c>
      <c r="U136" s="3">
        <v>38776</v>
      </c>
      <c r="V136">
        <v>58.8</v>
      </c>
      <c r="W136">
        <v>20060228</v>
      </c>
      <c r="X136">
        <v>54.9</v>
      </c>
      <c r="Z136" s="3">
        <v>38776</v>
      </c>
      <c r="AA136">
        <v>102.66</v>
      </c>
      <c r="AB136">
        <v>20060228</v>
      </c>
      <c r="AC136">
        <v>101.7</v>
      </c>
      <c r="AE136" s="3">
        <v>38776</v>
      </c>
      <c r="AF136">
        <v>86.7</v>
      </c>
      <c r="AG136">
        <v>20060303</v>
      </c>
      <c r="AH136">
        <v>86.7</v>
      </c>
      <c r="AJ136" s="3">
        <v>42216</v>
      </c>
      <c r="AK136">
        <v>-4.9000000000000004</v>
      </c>
      <c r="AL136">
        <v>20150727</v>
      </c>
      <c r="AM136">
        <v>-4.5999999999999996</v>
      </c>
      <c r="AO136" s="3">
        <v>41152</v>
      </c>
      <c r="AP136">
        <v>-2.41</v>
      </c>
      <c r="AQ136">
        <v>20120815</v>
      </c>
      <c r="AR136">
        <v>-5.85</v>
      </c>
      <c r="AT136" s="3">
        <v>41152</v>
      </c>
      <c r="AU136">
        <v>6</v>
      </c>
      <c r="AV136">
        <v>20120830</v>
      </c>
      <c r="AW136">
        <v>8</v>
      </c>
      <c r="AY136" s="3">
        <v>38776</v>
      </c>
      <c r="AZ136">
        <v>0</v>
      </c>
      <c r="BA136">
        <v>20060320</v>
      </c>
      <c r="BB136">
        <v>-0.2</v>
      </c>
      <c r="BN136" s="3">
        <v>39691</v>
      </c>
      <c r="BO136">
        <v>50.6</v>
      </c>
      <c r="BP136">
        <v>20080904</v>
      </c>
      <c r="BQ136">
        <v>50.6</v>
      </c>
      <c r="BS136" s="3">
        <v>38776</v>
      </c>
      <c r="BT136">
        <v>55.8</v>
      </c>
      <c r="BU136">
        <v>20060301</v>
      </c>
      <c r="BV136">
        <v>56.7</v>
      </c>
      <c r="BX136" s="3">
        <v>38776</v>
      </c>
      <c r="BY136">
        <v>15.3</v>
      </c>
      <c r="BZ136">
        <v>20060216</v>
      </c>
      <c r="CA136">
        <v>15.4</v>
      </c>
      <c r="CC136" s="3">
        <v>38776</v>
      </c>
      <c r="CD136">
        <v>0</v>
      </c>
      <c r="CE136">
        <v>20060228</v>
      </c>
      <c r="CF136">
        <v>0</v>
      </c>
      <c r="CH136" s="3">
        <v>38776</v>
      </c>
      <c r="CI136">
        <v>101.6</v>
      </c>
      <c r="CJ136" t="s">
        <v>22</v>
      </c>
      <c r="CK136" t="s">
        <v>22</v>
      </c>
      <c r="CR136" s="3">
        <v>40268</v>
      </c>
      <c r="CS136">
        <v>5.15</v>
      </c>
      <c r="CT136">
        <v>20100422</v>
      </c>
      <c r="CU136">
        <v>6.8</v>
      </c>
      <c r="CW136" s="3">
        <v>38776</v>
      </c>
      <c r="CX136">
        <v>-3.2</v>
      </c>
      <c r="CY136" t="s">
        <v>22</v>
      </c>
      <c r="CZ136" t="s">
        <v>22</v>
      </c>
      <c r="DB136" s="3">
        <v>38776</v>
      </c>
      <c r="DC136">
        <v>-6.8</v>
      </c>
      <c r="DD136" t="s">
        <v>22</v>
      </c>
      <c r="DE136" t="s">
        <v>22</v>
      </c>
      <c r="DG136" s="3">
        <v>38776</v>
      </c>
      <c r="DH136">
        <v>-9.6</v>
      </c>
      <c r="DI136" t="s">
        <v>22</v>
      </c>
      <c r="DJ136" t="s">
        <v>22</v>
      </c>
      <c r="DL136" s="3">
        <v>40999</v>
      </c>
      <c r="DM136">
        <v>1.23</v>
      </c>
      <c r="DN136">
        <v>20120426</v>
      </c>
      <c r="DO136">
        <v>4.0999999999999996</v>
      </c>
      <c r="DQ136" s="3">
        <v>38776</v>
      </c>
      <c r="DR136">
        <v>4.8</v>
      </c>
      <c r="DS136">
        <v>20060324</v>
      </c>
      <c r="DT136">
        <v>2.6</v>
      </c>
      <c r="DV136" s="3">
        <v>38776</v>
      </c>
      <c r="DW136">
        <v>7.0000000000000007E-2</v>
      </c>
      <c r="DX136">
        <v>20060317</v>
      </c>
      <c r="DY136">
        <v>0.7</v>
      </c>
      <c r="EA136" s="3">
        <v>38776</v>
      </c>
      <c r="EB136">
        <v>1.4</v>
      </c>
      <c r="EC136">
        <v>20060331</v>
      </c>
      <c r="ED136">
        <v>0.2</v>
      </c>
      <c r="EF136" s="3">
        <v>38776</v>
      </c>
      <c r="EG136">
        <v>1</v>
      </c>
      <c r="EH136">
        <v>20060407</v>
      </c>
      <c r="EI136">
        <v>0.8</v>
      </c>
    </row>
    <row r="137" spans="1:139" x14ac:dyDescent="0.25">
      <c r="A137" s="3">
        <v>40999</v>
      </c>
      <c r="B137">
        <v>187.9</v>
      </c>
      <c r="C137">
        <v>20120404</v>
      </c>
      <c r="D137">
        <v>209</v>
      </c>
      <c r="F137" s="3">
        <v>38807</v>
      </c>
      <c r="G137">
        <v>281</v>
      </c>
      <c r="H137">
        <v>20060407</v>
      </c>
      <c r="I137">
        <v>211</v>
      </c>
      <c r="K137" s="3">
        <v>38807</v>
      </c>
      <c r="L137">
        <v>80.455600000000004</v>
      </c>
      <c r="M137">
        <v>20060414</v>
      </c>
      <c r="N137">
        <v>81.3</v>
      </c>
      <c r="P137" s="3">
        <v>38807</v>
      </c>
      <c r="Q137">
        <v>0.29499999999999998</v>
      </c>
      <c r="R137" t="s">
        <v>22</v>
      </c>
      <c r="S137" t="s">
        <v>22</v>
      </c>
      <c r="U137" s="3">
        <v>38807</v>
      </c>
      <c r="V137">
        <v>59.3</v>
      </c>
      <c r="W137">
        <v>20060331</v>
      </c>
      <c r="X137">
        <v>60.4</v>
      </c>
      <c r="Z137" s="3">
        <v>38807</v>
      </c>
      <c r="AA137">
        <v>107.51</v>
      </c>
      <c r="AB137">
        <v>20060328</v>
      </c>
      <c r="AC137">
        <v>107.2</v>
      </c>
      <c r="AE137" s="3">
        <v>38807</v>
      </c>
      <c r="AF137">
        <v>88.9</v>
      </c>
      <c r="AG137">
        <v>20060331</v>
      </c>
      <c r="AH137">
        <v>88.9</v>
      </c>
      <c r="AJ137" s="3">
        <v>42247</v>
      </c>
      <c r="AK137">
        <v>-16.3</v>
      </c>
      <c r="AL137">
        <v>20150831</v>
      </c>
      <c r="AM137">
        <v>-15.8</v>
      </c>
      <c r="AO137" s="3">
        <v>41182</v>
      </c>
      <c r="AP137">
        <v>-6.7</v>
      </c>
      <c r="AQ137">
        <v>20120917</v>
      </c>
      <c r="AR137">
        <v>-10.41</v>
      </c>
      <c r="AT137" s="3">
        <v>41182</v>
      </c>
      <c r="AU137">
        <v>2</v>
      </c>
      <c r="AV137">
        <v>20120927</v>
      </c>
      <c r="AW137">
        <v>2</v>
      </c>
      <c r="AY137" s="3">
        <v>38807</v>
      </c>
      <c r="AZ137">
        <v>0.3</v>
      </c>
      <c r="BA137">
        <v>20060420</v>
      </c>
      <c r="BB137">
        <v>-0.1</v>
      </c>
      <c r="BN137" s="3">
        <v>39721</v>
      </c>
      <c r="BO137">
        <v>49.4</v>
      </c>
      <c r="BP137">
        <v>20081003</v>
      </c>
      <c r="BQ137">
        <v>50.2</v>
      </c>
      <c r="BS137" s="3">
        <v>38807</v>
      </c>
      <c r="BT137">
        <v>54.3</v>
      </c>
      <c r="BU137">
        <v>20060403</v>
      </c>
      <c r="BV137">
        <v>55.2</v>
      </c>
      <c r="BX137" s="3">
        <v>38807</v>
      </c>
      <c r="BY137">
        <v>14.7</v>
      </c>
      <c r="BZ137">
        <v>20060316</v>
      </c>
      <c r="CA137">
        <v>12.3</v>
      </c>
      <c r="CC137" s="3">
        <v>38807</v>
      </c>
      <c r="CD137">
        <v>13</v>
      </c>
      <c r="CE137">
        <v>20060328</v>
      </c>
      <c r="CF137">
        <v>21</v>
      </c>
      <c r="CH137" s="3">
        <v>38807</v>
      </c>
      <c r="CI137">
        <v>98.5</v>
      </c>
      <c r="CJ137" t="s">
        <v>22</v>
      </c>
      <c r="CK137" t="s">
        <v>22</v>
      </c>
      <c r="CR137" s="3">
        <v>40298</v>
      </c>
      <c r="CS137">
        <v>7.35</v>
      </c>
      <c r="CT137">
        <v>20100524</v>
      </c>
      <c r="CU137">
        <v>7.6</v>
      </c>
      <c r="CW137" s="3">
        <v>38807</v>
      </c>
      <c r="CX137">
        <v>-1.1000000000000001</v>
      </c>
      <c r="CY137" t="s">
        <v>22</v>
      </c>
      <c r="CZ137" t="s">
        <v>22</v>
      </c>
      <c r="DB137" s="3">
        <v>38807</v>
      </c>
      <c r="DC137">
        <v>-7.1</v>
      </c>
      <c r="DD137" t="s">
        <v>22</v>
      </c>
      <c r="DE137" t="s">
        <v>22</v>
      </c>
      <c r="DG137" s="3">
        <v>38807</v>
      </c>
      <c r="DH137">
        <v>5.2</v>
      </c>
      <c r="DI137" t="s">
        <v>22</v>
      </c>
      <c r="DJ137" t="s">
        <v>22</v>
      </c>
      <c r="DL137" s="3">
        <v>41029</v>
      </c>
      <c r="DM137">
        <v>-0.3</v>
      </c>
      <c r="DN137">
        <v>20120530</v>
      </c>
      <c r="DO137">
        <v>-5.5</v>
      </c>
      <c r="DQ137" s="3">
        <v>38807</v>
      </c>
      <c r="DR137">
        <v>4.5999999999999996</v>
      </c>
      <c r="DS137">
        <v>20060426</v>
      </c>
      <c r="DT137">
        <v>6.1</v>
      </c>
      <c r="DV137" s="3">
        <v>38807</v>
      </c>
      <c r="DW137">
        <v>0.17</v>
      </c>
      <c r="DX137">
        <v>20060414</v>
      </c>
      <c r="DY137">
        <v>0.6</v>
      </c>
      <c r="EA137" s="3">
        <v>38807</v>
      </c>
      <c r="EB137">
        <v>2.8</v>
      </c>
      <c r="EC137">
        <v>20060503</v>
      </c>
      <c r="ED137">
        <v>4.2</v>
      </c>
      <c r="EF137" s="3">
        <v>38807</v>
      </c>
      <c r="EG137">
        <v>0.5</v>
      </c>
      <c r="EH137">
        <v>20060509</v>
      </c>
      <c r="EI137">
        <v>0.2</v>
      </c>
    </row>
    <row r="138" spans="1:139" x14ac:dyDescent="0.25">
      <c r="A138" s="3">
        <v>41029</v>
      </c>
      <c r="B138">
        <v>190.5</v>
      </c>
      <c r="C138">
        <v>20120502</v>
      </c>
      <c r="D138">
        <v>119</v>
      </c>
      <c r="F138" s="3">
        <v>38837</v>
      </c>
      <c r="G138">
        <v>183</v>
      </c>
      <c r="H138">
        <v>20060505</v>
      </c>
      <c r="I138">
        <v>138</v>
      </c>
      <c r="K138" s="3">
        <v>38837</v>
      </c>
      <c r="L138">
        <v>80.694699999999997</v>
      </c>
      <c r="M138">
        <v>20060516</v>
      </c>
      <c r="N138">
        <v>81.900000000000006</v>
      </c>
      <c r="P138" s="3">
        <v>38837</v>
      </c>
      <c r="Q138">
        <v>-2.7099999999999999E-2</v>
      </c>
      <c r="R138" t="s">
        <v>22</v>
      </c>
      <c r="S138" t="s">
        <v>22</v>
      </c>
      <c r="U138" s="3">
        <v>38837</v>
      </c>
      <c r="V138">
        <v>58.4</v>
      </c>
      <c r="W138">
        <v>20060428</v>
      </c>
      <c r="X138">
        <v>57.2</v>
      </c>
      <c r="Z138" s="3">
        <v>38837</v>
      </c>
      <c r="AA138">
        <v>109.81</v>
      </c>
      <c r="AB138">
        <v>20060425</v>
      </c>
      <c r="AC138">
        <v>109.6</v>
      </c>
      <c r="AE138" s="3">
        <v>38837</v>
      </c>
      <c r="AF138">
        <v>87.4</v>
      </c>
      <c r="AG138">
        <v>20060428</v>
      </c>
      <c r="AH138">
        <v>87.4</v>
      </c>
      <c r="AJ138" s="3">
        <v>42277</v>
      </c>
      <c r="AK138">
        <v>-10.3</v>
      </c>
      <c r="AL138">
        <v>20150928</v>
      </c>
      <c r="AM138">
        <v>-9.5</v>
      </c>
      <c r="AO138" s="3">
        <v>41213</v>
      </c>
      <c r="AP138">
        <v>-3.87</v>
      </c>
      <c r="AQ138">
        <v>20121015</v>
      </c>
      <c r="AR138">
        <v>-6.16</v>
      </c>
      <c r="AT138" s="3">
        <v>41213</v>
      </c>
      <c r="AU138">
        <v>-2</v>
      </c>
      <c r="AV138">
        <v>20121025</v>
      </c>
      <c r="AW138">
        <v>-4</v>
      </c>
      <c r="AY138" s="3">
        <v>38837</v>
      </c>
      <c r="AZ138">
        <v>-0.6</v>
      </c>
      <c r="BA138">
        <v>20060518</v>
      </c>
      <c r="BB138">
        <v>-0.1</v>
      </c>
      <c r="BN138" s="3">
        <v>39752</v>
      </c>
      <c r="BO138">
        <v>44.7</v>
      </c>
      <c r="BP138">
        <v>20081105</v>
      </c>
      <c r="BQ138">
        <v>44.4</v>
      </c>
      <c r="BS138" s="3">
        <v>38837</v>
      </c>
      <c r="BT138">
        <v>55.2</v>
      </c>
      <c r="BU138">
        <v>20060501</v>
      </c>
      <c r="BV138">
        <v>57.3</v>
      </c>
      <c r="BX138" s="3">
        <v>38837</v>
      </c>
      <c r="BY138">
        <v>14.2</v>
      </c>
      <c r="BZ138">
        <v>20060420</v>
      </c>
      <c r="CA138">
        <v>13.2</v>
      </c>
      <c r="CC138" s="3">
        <v>38837</v>
      </c>
      <c r="CD138">
        <v>7</v>
      </c>
      <c r="CE138">
        <v>20060425</v>
      </c>
      <c r="CF138">
        <v>18</v>
      </c>
      <c r="CH138" s="3">
        <v>38837</v>
      </c>
      <c r="CI138">
        <v>99.7</v>
      </c>
      <c r="CJ138" t="s">
        <v>22</v>
      </c>
      <c r="CK138" t="s">
        <v>22</v>
      </c>
      <c r="CR138" s="3">
        <v>40329</v>
      </c>
      <c r="CS138">
        <v>1.24</v>
      </c>
      <c r="CT138">
        <v>20100622</v>
      </c>
      <c r="CU138">
        <v>-2.2000000000000002</v>
      </c>
      <c r="CW138" s="3">
        <v>38837</v>
      </c>
      <c r="CX138">
        <v>-5.7</v>
      </c>
      <c r="CY138" t="s">
        <v>22</v>
      </c>
      <c r="CZ138" t="s">
        <v>22</v>
      </c>
      <c r="DB138" s="3">
        <v>38837</v>
      </c>
      <c r="DC138">
        <v>-7.5</v>
      </c>
      <c r="DD138" t="s">
        <v>22</v>
      </c>
      <c r="DE138" t="s">
        <v>22</v>
      </c>
      <c r="DG138" s="3">
        <v>38837</v>
      </c>
      <c r="DH138">
        <v>0.6</v>
      </c>
      <c r="DI138" t="s">
        <v>22</v>
      </c>
      <c r="DJ138" t="s">
        <v>22</v>
      </c>
      <c r="DL138" s="3">
        <v>41060</v>
      </c>
      <c r="DM138">
        <v>-0.51</v>
      </c>
      <c r="DN138">
        <v>20120627</v>
      </c>
      <c r="DO138">
        <v>5.9</v>
      </c>
      <c r="DQ138" s="3">
        <v>38837</v>
      </c>
      <c r="DR138">
        <v>-5.8</v>
      </c>
      <c r="DS138">
        <v>20060524</v>
      </c>
      <c r="DT138">
        <v>-4.8</v>
      </c>
      <c r="DV138" s="3">
        <v>38837</v>
      </c>
      <c r="DW138">
        <v>0.43</v>
      </c>
      <c r="DX138">
        <v>20060516</v>
      </c>
      <c r="DY138">
        <v>0.8</v>
      </c>
      <c r="EA138" s="3">
        <v>38837</v>
      </c>
      <c r="EB138">
        <v>-3</v>
      </c>
      <c r="EC138">
        <v>20060602</v>
      </c>
      <c r="ED138">
        <v>-1.8</v>
      </c>
      <c r="EF138" s="3">
        <v>38837</v>
      </c>
      <c r="EG138">
        <v>1.3</v>
      </c>
      <c r="EH138">
        <v>20060608</v>
      </c>
      <c r="EI138">
        <v>0.9</v>
      </c>
    </row>
    <row r="139" spans="1:139" x14ac:dyDescent="0.25">
      <c r="A139" s="3">
        <v>41060</v>
      </c>
      <c r="B139">
        <v>130.69999999999999</v>
      </c>
      <c r="C139">
        <v>20120531</v>
      </c>
      <c r="D139">
        <v>133</v>
      </c>
      <c r="F139" s="3">
        <v>38868</v>
      </c>
      <c r="G139">
        <v>23</v>
      </c>
      <c r="H139">
        <v>20060602</v>
      </c>
      <c r="I139">
        <v>75</v>
      </c>
      <c r="K139" s="3">
        <v>38868</v>
      </c>
      <c r="L139">
        <v>80.465900000000005</v>
      </c>
      <c r="M139">
        <v>20060615</v>
      </c>
      <c r="N139">
        <v>81.7</v>
      </c>
      <c r="P139" s="3">
        <v>38868</v>
      </c>
      <c r="Q139">
        <v>-0.19059999999999999</v>
      </c>
      <c r="R139" t="s">
        <v>22</v>
      </c>
      <c r="S139" t="s">
        <v>22</v>
      </c>
      <c r="U139" s="3">
        <v>38868</v>
      </c>
      <c r="V139">
        <v>58.5</v>
      </c>
      <c r="W139">
        <v>20060531</v>
      </c>
      <c r="X139">
        <v>61.5</v>
      </c>
      <c r="Z139" s="3">
        <v>38868</v>
      </c>
      <c r="AA139">
        <v>104.69</v>
      </c>
      <c r="AB139">
        <v>20060530</v>
      </c>
      <c r="AC139">
        <v>103.2</v>
      </c>
      <c r="AE139" s="3">
        <v>38868</v>
      </c>
      <c r="AF139">
        <v>79.099999999999994</v>
      </c>
      <c r="AG139">
        <v>20060526</v>
      </c>
      <c r="AH139">
        <v>79.099999999999994</v>
      </c>
      <c r="AJ139" s="3">
        <v>42308</v>
      </c>
      <c r="AK139">
        <v>-13.8</v>
      </c>
      <c r="AL139">
        <v>20151026</v>
      </c>
      <c r="AM139">
        <v>-12.7</v>
      </c>
      <c r="AO139" s="3">
        <v>41243</v>
      </c>
      <c r="AP139">
        <v>-1.1299999999999999</v>
      </c>
      <c r="AQ139">
        <v>20121115</v>
      </c>
      <c r="AR139">
        <v>-5.22</v>
      </c>
      <c r="AT139" s="3">
        <v>41243</v>
      </c>
      <c r="AU139">
        <v>-5</v>
      </c>
      <c r="AV139">
        <v>20121129</v>
      </c>
      <c r="AW139">
        <v>-6</v>
      </c>
      <c r="AY139" s="3">
        <v>38868</v>
      </c>
      <c r="AZ139">
        <v>-0.6</v>
      </c>
      <c r="BA139">
        <v>20060622</v>
      </c>
      <c r="BB139">
        <v>-0.6</v>
      </c>
      <c r="BN139" s="3">
        <v>39782</v>
      </c>
      <c r="BO139">
        <v>37.6</v>
      </c>
      <c r="BP139">
        <v>20081203</v>
      </c>
      <c r="BQ139">
        <v>37.299999999999997</v>
      </c>
      <c r="BS139" s="3">
        <v>38868</v>
      </c>
      <c r="BT139">
        <v>53.7</v>
      </c>
      <c r="BU139">
        <v>20060601</v>
      </c>
      <c r="BV139">
        <v>54.4</v>
      </c>
      <c r="BX139" s="3">
        <v>38868</v>
      </c>
      <c r="BY139">
        <v>13.8</v>
      </c>
      <c r="BZ139">
        <v>20060518</v>
      </c>
      <c r="CA139">
        <v>14.4</v>
      </c>
      <c r="CC139" s="3">
        <v>38868</v>
      </c>
      <c r="CD139">
        <v>-6</v>
      </c>
      <c r="CE139">
        <v>20060523</v>
      </c>
      <c r="CF139">
        <v>1</v>
      </c>
      <c r="CH139" s="3">
        <v>38868</v>
      </c>
      <c r="CI139">
        <v>98.1</v>
      </c>
      <c r="CJ139" t="s">
        <v>22</v>
      </c>
      <c r="CK139" t="s">
        <v>22</v>
      </c>
      <c r="CR139" s="3">
        <v>40359</v>
      </c>
      <c r="CS139">
        <v>-8.81</v>
      </c>
      <c r="CT139">
        <v>20100722</v>
      </c>
      <c r="CU139">
        <v>-5.0999999999999996</v>
      </c>
      <c r="CW139" s="3">
        <v>38868</v>
      </c>
      <c r="CX139">
        <v>-4.7</v>
      </c>
      <c r="CY139" t="s">
        <v>22</v>
      </c>
      <c r="CZ139" t="s">
        <v>22</v>
      </c>
      <c r="DB139" s="3">
        <v>38868</v>
      </c>
      <c r="DC139">
        <v>6.6</v>
      </c>
      <c r="DD139" t="s">
        <v>22</v>
      </c>
      <c r="DE139" t="s">
        <v>22</v>
      </c>
      <c r="DG139" s="3">
        <v>38868</v>
      </c>
      <c r="DH139">
        <v>-3.3</v>
      </c>
      <c r="DI139">
        <v>20060626</v>
      </c>
      <c r="DJ139">
        <v>4.5999999999999996</v>
      </c>
      <c r="DL139" s="3">
        <v>41090</v>
      </c>
      <c r="DM139">
        <v>0.41</v>
      </c>
      <c r="DN139">
        <v>20120726</v>
      </c>
      <c r="DO139">
        <v>-1.4</v>
      </c>
      <c r="DQ139" s="3">
        <v>38868</v>
      </c>
      <c r="DR139">
        <v>0.7</v>
      </c>
      <c r="DS139">
        <v>20060623</v>
      </c>
      <c r="DT139">
        <v>-0.3</v>
      </c>
      <c r="DV139" s="3">
        <v>38868</v>
      </c>
      <c r="DW139">
        <v>-0.14000000000000001</v>
      </c>
      <c r="DX139">
        <v>20060615</v>
      </c>
      <c r="DY139">
        <v>-0.1</v>
      </c>
      <c r="EA139" s="3">
        <v>38868</v>
      </c>
      <c r="EB139">
        <v>1.4</v>
      </c>
      <c r="EC139">
        <v>20060705</v>
      </c>
      <c r="ED139">
        <v>0.7</v>
      </c>
      <c r="EF139" s="3">
        <v>38868</v>
      </c>
      <c r="EG139">
        <v>0.8</v>
      </c>
      <c r="EH139">
        <v>20060710</v>
      </c>
      <c r="EI139">
        <v>0.8</v>
      </c>
    </row>
    <row r="140" spans="1:139" x14ac:dyDescent="0.25">
      <c r="A140" s="3">
        <v>41090</v>
      </c>
      <c r="B140">
        <v>80.5</v>
      </c>
      <c r="C140">
        <v>20120705</v>
      </c>
      <c r="D140">
        <v>176</v>
      </c>
      <c r="F140" s="3">
        <v>38898</v>
      </c>
      <c r="G140">
        <v>82</v>
      </c>
      <c r="H140">
        <v>20060707</v>
      </c>
      <c r="I140">
        <v>121</v>
      </c>
      <c r="K140" s="3">
        <v>38898</v>
      </c>
      <c r="L140">
        <v>80.630799999999994</v>
      </c>
      <c r="M140">
        <v>20060717</v>
      </c>
      <c r="N140">
        <v>82.4</v>
      </c>
      <c r="P140" s="3">
        <v>38898</v>
      </c>
      <c r="Q140">
        <v>3.5999999999999997E-2</v>
      </c>
      <c r="R140" t="s">
        <v>22</v>
      </c>
      <c r="S140" t="s">
        <v>22</v>
      </c>
      <c r="U140" s="3">
        <v>38898</v>
      </c>
      <c r="V140">
        <v>57</v>
      </c>
      <c r="W140">
        <v>20060630</v>
      </c>
      <c r="X140">
        <v>56.5</v>
      </c>
      <c r="Z140" s="3">
        <v>38898</v>
      </c>
      <c r="AA140">
        <v>105.37</v>
      </c>
      <c r="AB140">
        <v>20060627</v>
      </c>
      <c r="AC140">
        <v>105.7</v>
      </c>
      <c r="AE140" s="3">
        <v>38898</v>
      </c>
      <c r="AF140">
        <v>84.9</v>
      </c>
      <c r="AG140">
        <v>20060630</v>
      </c>
      <c r="AH140">
        <v>84.9</v>
      </c>
      <c r="AJ140" s="3">
        <v>42338</v>
      </c>
      <c r="AK140">
        <v>-5.4</v>
      </c>
      <c r="AL140">
        <v>20151130</v>
      </c>
      <c r="AM140">
        <v>-4.9000000000000004</v>
      </c>
      <c r="AO140" s="3">
        <v>41274</v>
      </c>
      <c r="AP140">
        <v>-5.59</v>
      </c>
      <c r="AQ140">
        <v>20121217</v>
      </c>
      <c r="AR140">
        <v>-8.1</v>
      </c>
      <c r="AT140" s="3">
        <v>41274</v>
      </c>
      <c r="AU140">
        <v>0</v>
      </c>
      <c r="AV140">
        <v>20121221</v>
      </c>
      <c r="AW140">
        <v>-2</v>
      </c>
      <c r="AY140" s="3">
        <v>38898</v>
      </c>
      <c r="AZ140">
        <v>-0.1</v>
      </c>
      <c r="BA140">
        <v>20060720</v>
      </c>
      <c r="BB140">
        <v>0.1</v>
      </c>
      <c r="BN140" s="3">
        <v>39813</v>
      </c>
      <c r="BO140">
        <v>40</v>
      </c>
      <c r="BP140">
        <v>20090106</v>
      </c>
      <c r="BQ140">
        <v>40.6</v>
      </c>
      <c r="BS140" s="3">
        <v>38898</v>
      </c>
      <c r="BT140">
        <v>52</v>
      </c>
      <c r="BU140">
        <v>20060703</v>
      </c>
      <c r="BV140">
        <v>53.8</v>
      </c>
      <c r="BX140" s="3">
        <v>38898</v>
      </c>
      <c r="BY140">
        <v>11.7</v>
      </c>
      <c r="BZ140">
        <v>20060615</v>
      </c>
      <c r="CA140">
        <v>13.1</v>
      </c>
      <c r="CC140" s="3">
        <v>38898</v>
      </c>
      <c r="CD140">
        <v>-3</v>
      </c>
      <c r="CE140">
        <v>20060627</v>
      </c>
      <c r="CF140">
        <v>4</v>
      </c>
      <c r="CH140" s="3">
        <v>38898</v>
      </c>
      <c r="CI140">
        <v>97.2</v>
      </c>
      <c r="CJ140" t="s">
        <v>22</v>
      </c>
      <c r="CK140" t="s">
        <v>22</v>
      </c>
      <c r="CR140" s="3">
        <v>40390</v>
      </c>
      <c r="CS140">
        <v>-22.47</v>
      </c>
      <c r="CT140">
        <v>20100824</v>
      </c>
      <c r="CU140">
        <v>-27.2</v>
      </c>
      <c r="CW140" s="3">
        <v>38898</v>
      </c>
      <c r="CX140">
        <v>-2</v>
      </c>
      <c r="CY140" t="s">
        <v>22</v>
      </c>
      <c r="CZ140" t="s">
        <v>22</v>
      </c>
      <c r="DB140" s="3">
        <v>38898</v>
      </c>
      <c r="DC140">
        <v>-7.2</v>
      </c>
      <c r="DD140" t="s">
        <v>22</v>
      </c>
      <c r="DE140" t="s">
        <v>22</v>
      </c>
      <c r="DG140" s="3">
        <v>38898</v>
      </c>
      <c r="DH140">
        <v>-1.1000000000000001</v>
      </c>
      <c r="DI140">
        <v>20060727</v>
      </c>
      <c r="DJ140">
        <v>-3</v>
      </c>
      <c r="DL140" s="3">
        <v>41121</v>
      </c>
      <c r="DM140">
        <v>2.14</v>
      </c>
      <c r="DN140">
        <v>20120829</v>
      </c>
      <c r="DO140">
        <v>2.4</v>
      </c>
      <c r="DQ140" s="3">
        <v>38898</v>
      </c>
      <c r="DR140">
        <v>2.4</v>
      </c>
      <c r="DS140">
        <v>20060727</v>
      </c>
      <c r="DT140">
        <v>3.1</v>
      </c>
      <c r="DV140" s="3">
        <v>38898</v>
      </c>
      <c r="DW140">
        <v>0.36</v>
      </c>
      <c r="DX140">
        <v>20060717</v>
      </c>
      <c r="DY140">
        <v>0.8</v>
      </c>
      <c r="EA140" s="3">
        <v>38898</v>
      </c>
      <c r="EB140">
        <v>1</v>
      </c>
      <c r="EC140">
        <v>20060803</v>
      </c>
      <c r="ED140">
        <v>1.2</v>
      </c>
      <c r="EF140" s="3">
        <v>38898</v>
      </c>
      <c r="EG140">
        <v>0.7</v>
      </c>
      <c r="EH140">
        <v>20060809</v>
      </c>
      <c r="EI140">
        <v>0.8</v>
      </c>
    </row>
    <row r="141" spans="1:139" x14ac:dyDescent="0.25">
      <c r="A141" s="3">
        <v>41121</v>
      </c>
      <c r="B141">
        <v>166.7</v>
      </c>
      <c r="C141">
        <v>20120801</v>
      </c>
      <c r="D141">
        <v>163</v>
      </c>
      <c r="F141" s="3">
        <v>38929</v>
      </c>
      <c r="G141">
        <v>207</v>
      </c>
      <c r="H141">
        <v>20060804</v>
      </c>
      <c r="I141">
        <v>113</v>
      </c>
      <c r="K141" s="3">
        <v>38929</v>
      </c>
      <c r="L141">
        <v>80.482900000000001</v>
      </c>
      <c r="M141">
        <v>20060816</v>
      </c>
      <c r="N141">
        <v>82.4</v>
      </c>
      <c r="P141" s="3">
        <v>38929</v>
      </c>
      <c r="Q141">
        <v>-0.37419999999999998</v>
      </c>
      <c r="R141" t="s">
        <v>22</v>
      </c>
      <c r="S141" t="s">
        <v>22</v>
      </c>
      <c r="U141" s="3">
        <v>38929</v>
      </c>
      <c r="V141">
        <v>58.1</v>
      </c>
      <c r="W141">
        <v>20060731</v>
      </c>
      <c r="X141">
        <v>57.9</v>
      </c>
      <c r="Z141" s="3">
        <v>38929</v>
      </c>
      <c r="AA141">
        <v>107.01</v>
      </c>
      <c r="AB141">
        <v>20060725</v>
      </c>
      <c r="AC141">
        <v>106.5</v>
      </c>
      <c r="AE141" s="3">
        <v>38929</v>
      </c>
      <c r="AF141">
        <v>84.7</v>
      </c>
      <c r="AG141">
        <v>20060728</v>
      </c>
      <c r="AH141">
        <v>84.7</v>
      </c>
      <c r="AJ141" s="3">
        <v>42369</v>
      </c>
      <c r="AK141">
        <v>-21.6</v>
      </c>
      <c r="AL141">
        <v>20151228</v>
      </c>
      <c r="AM141">
        <v>-20.100000000000001</v>
      </c>
      <c r="AO141" s="3">
        <v>41305</v>
      </c>
      <c r="AP141">
        <v>-9.31</v>
      </c>
      <c r="AQ141">
        <v>20130115</v>
      </c>
      <c r="AR141">
        <v>-7.78</v>
      </c>
      <c r="AT141" s="3">
        <v>41305</v>
      </c>
      <c r="AU141">
        <v>-1</v>
      </c>
      <c r="AV141">
        <v>20130124</v>
      </c>
      <c r="AW141">
        <v>-2</v>
      </c>
      <c r="AY141" s="3">
        <v>38929</v>
      </c>
      <c r="AZ141">
        <v>-0.5</v>
      </c>
      <c r="BA141">
        <v>20060817</v>
      </c>
      <c r="BB141">
        <v>-0.1</v>
      </c>
      <c r="BN141" s="3">
        <v>39844</v>
      </c>
      <c r="BO141">
        <v>43.1</v>
      </c>
      <c r="BP141">
        <v>20090204</v>
      </c>
      <c r="BQ141">
        <v>42.9</v>
      </c>
      <c r="BS141" s="3">
        <v>38929</v>
      </c>
      <c r="BT141">
        <v>53</v>
      </c>
      <c r="BU141">
        <v>20060801</v>
      </c>
      <c r="BV141">
        <v>54.7</v>
      </c>
      <c r="BX141" s="3">
        <v>38929</v>
      </c>
      <c r="BY141">
        <v>4</v>
      </c>
      <c r="BZ141">
        <v>20060720</v>
      </c>
      <c r="CA141">
        <v>6</v>
      </c>
      <c r="CC141" s="3">
        <v>38929</v>
      </c>
      <c r="CD141">
        <v>4</v>
      </c>
      <c r="CE141">
        <v>20060725</v>
      </c>
      <c r="CF141">
        <v>12</v>
      </c>
      <c r="CH141" s="3">
        <v>38929</v>
      </c>
      <c r="CI141">
        <v>98.4</v>
      </c>
      <c r="CJ141" t="s">
        <v>22</v>
      </c>
      <c r="CK141" t="s">
        <v>22</v>
      </c>
      <c r="CR141" s="3">
        <v>40421</v>
      </c>
      <c r="CS141">
        <v>6.67</v>
      </c>
      <c r="CT141">
        <v>20100923</v>
      </c>
      <c r="CU141">
        <v>7.6</v>
      </c>
      <c r="CW141" s="3">
        <v>38929</v>
      </c>
      <c r="CX141">
        <v>-5.6</v>
      </c>
      <c r="CY141" t="s">
        <v>22</v>
      </c>
      <c r="CZ141" t="s">
        <v>22</v>
      </c>
      <c r="DB141" s="3">
        <v>38929</v>
      </c>
      <c r="DC141">
        <v>-3.6</v>
      </c>
      <c r="DD141" t="s">
        <v>22</v>
      </c>
      <c r="DE141" t="s">
        <v>22</v>
      </c>
      <c r="DG141" s="3">
        <v>38929</v>
      </c>
      <c r="DH141">
        <v>-10.1</v>
      </c>
      <c r="DI141">
        <v>20060824</v>
      </c>
      <c r="DJ141">
        <v>-4.3</v>
      </c>
      <c r="DL141" s="3">
        <v>41152</v>
      </c>
      <c r="DM141">
        <v>-0.1</v>
      </c>
      <c r="DN141">
        <v>20120927</v>
      </c>
      <c r="DO141">
        <v>-2.6</v>
      </c>
      <c r="DQ141" s="3">
        <v>38929</v>
      </c>
      <c r="DR141">
        <v>-4.2</v>
      </c>
      <c r="DS141">
        <v>20060824</v>
      </c>
      <c r="DT141">
        <v>-2.4</v>
      </c>
      <c r="DV141" s="3">
        <v>38929</v>
      </c>
      <c r="DW141">
        <v>-0.02</v>
      </c>
      <c r="DX141">
        <v>20060816</v>
      </c>
      <c r="DY141">
        <v>0.4</v>
      </c>
      <c r="EA141" s="3">
        <v>38929</v>
      </c>
      <c r="EB141">
        <v>-1.9</v>
      </c>
      <c r="EC141">
        <v>20060831</v>
      </c>
      <c r="ED141">
        <v>-0.6</v>
      </c>
      <c r="EF141" s="3">
        <v>38929</v>
      </c>
      <c r="EG141">
        <v>0.9</v>
      </c>
      <c r="EH141">
        <v>20060907</v>
      </c>
      <c r="EI141">
        <v>0.8</v>
      </c>
    </row>
    <row r="142" spans="1:139" x14ac:dyDescent="0.25">
      <c r="A142" s="3">
        <v>41152</v>
      </c>
      <c r="B142">
        <v>172.4</v>
      </c>
      <c r="C142">
        <v>20120906</v>
      </c>
      <c r="D142">
        <v>201</v>
      </c>
      <c r="F142" s="3">
        <v>38960</v>
      </c>
      <c r="G142">
        <v>181</v>
      </c>
      <c r="H142">
        <v>20060901</v>
      </c>
      <c r="I142">
        <v>128</v>
      </c>
      <c r="K142" s="3">
        <v>38960</v>
      </c>
      <c r="L142">
        <v>80.594800000000006</v>
      </c>
      <c r="M142">
        <v>20060915</v>
      </c>
      <c r="N142">
        <v>82.4</v>
      </c>
      <c r="P142" s="3">
        <v>38960</v>
      </c>
      <c r="Q142">
        <v>0.25650000000000001</v>
      </c>
      <c r="R142" t="s">
        <v>22</v>
      </c>
      <c r="S142" t="s">
        <v>22</v>
      </c>
      <c r="U142" s="3">
        <v>38960</v>
      </c>
      <c r="V142">
        <v>56.9</v>
      </c>
      <c r="W142">
        <v>20060831</v>
      </c>
      <c r="X142">
        <v>57.1</v>
      </c>
      <c r="Z142" s="3">
        <v>38960</v>
      </c>
      <c r="AA142">
        <v>100.2</v>
      </c>
      <c r="AB142">
        <v>20060829</v>
      </c>
      <c r="AC142">
        <v>99.6</v>
      </c>
      <c r="AE142" s="3">
        <v>38960</v>
      </c>
      <c r="AF142">
        <v>82</v>
      </c>
      <c r="AG142">
        <v>20060901</v>
      </c>
      <c r="AH142">
        <v>82</v>
      </c>
      <c r="AJ142" s="3">
        <v>42400</v>
      </c>
      <c r="AK142">
        <v>-34.6</v>
      </c>
      <c r="AL142">
        <v>20160125</v>
      </c>
      <c r="AM142">
        <v>-34.6</v>
      </c>
      <c r="AO142" s="3">
        <v>41333</v>
      </c>
      <c r="AP142">
        <v>7.62</v>
      </c>
      <c r="AQ142">
        <v>20130215</v>
      </c>
      <c r="AR142">
        <v>10.039999999999999</v>
      </c>
      <c r="AT142" s="3">
        <v>41333</v>
      </c>
      <c r="AU142">
        <v>-7</v>
      </c>
      <c r="AV142">
        <v>20130228</v>
      </c>
      <c r="AW142">
        <v>-10</v>
      </c>
      <c r="AY142" s="3">
        <v>38960</v>
      </c>
      <c r="AZ142">
        <v>-0.2</v>
      </c>
      <c r="BA142">
        <v>20060921</v>
      </c>
      <c r="BB142">
        <v>-0.2</v>
      </c>
      <c r="BN142" s="3">
        <v>39872</v>
      </c>
      <c r="BO142">
        <v>41.5</v>
      </c>
      <c r="BP142">
        <v>20090304</v>
      </c>
      <c r="BQ142">
        <v>41.6</v>
      </c>
      <c r="BS142" s="3">
        <v>38960</v>
      </c>
      <c r="BT142">
        <v>53.7</v>
      </c>
      <c r="BU142">
        <v>20060901</v>
      </c>
      <c r="BV142">
        <v>54.5</v>
      </c>
      <c r="BX142" s="3">
        <v>38960</v>
      </c>
      <c r="BY142">
        <v>12.5</v>
      </c>
      <c r="BZ142">
        <v>20060817</v>
      </c>
      <c r="CA142">
        <v>18.5</v>
      </c>
      <c r="CC142" s="3">
        <v>38960</v>
      </c>
      <c r="CD142">
        <v>-5</v>
      </c>
      <c r="CE142">
        <v>20060822</v>
      </c>
      <c r="CF142">
        <v>3</v>
      </c>
      <c r="CH142" s="3">
        <v>38960</v>
      </c>
      <c r="CI142">
        <v>95.7</v>
      </c>
      <c r="CJ142" t="s">
        <v>22</v>
      </c>
      <c r="CK142" t="s">
        <v>22</v>
      </c>
      <c r="CR142" s="3">
        <v>40451</v>
      </c>
      <c r="CS142">
        <v>4.3499999999999996</v>
      </c>
      <c r="CT142">
        <v>20101025</v>
      </c>
      <c r="CU142">
        <v>10</v>
      </c>
      <c r="CW142" s="3">
        <v>38960</v>
      </c>
      <c r="CX142">
        <v>-2.2999999999999998</v>
      </c>
      <c r="CY142" t="s">
        <v>22</v>
      </c>
      <c r="CZ142" t="s">
        <v>22</v>
      </c>
      <c r="DB142" s="3">
        <v>38960</v>
      </c>
      <c r="DC142">
        <v>-5</v>
      </c>
      <c r="DD142" t="s">
        <v>22</v>
      </c>
      <c r="DE142" t="s">
        <v>22</v>
      </c>
      <c r="DG142" s="3">
        <v>38960</v>
      </c>
      <c r="DH142">
        <v>7.3</v>
      </c>
      <c r="DI142">
        <v>20060927</v>
      </c>
      <c r="DJ142">
        <v>4.0999999999999996</v>
      </c>
      <c r="DL142" s="3">
        <v>41182</v>
      </c>
      <c r="DM142">
        <v>1.8</v>
      </c>
      <c r="DN142">
        <v>20121025</v>
      </c>
      <c r="DO142">
        <v>0.3</v>
      </c>
      <c r="DQ142" s="3">
        <v>38960</v>
      </c>
      <c r="DR142">
        <v>-0.7</v>
      </c>
      <c r="DS142">
        <v>20060927</v>
      </c>
      <c r="DT142">
        <v>-0.5</v>
      </c>
      <c r="DV142" s="3">
        <v>38960</v>
      </c>
      <c r="DW142">
        <v>0.32</v>
      </c>
      <c r="DX142">
        <v>20060915</v>
      </c>
      <c r="DY142">
        <v>-0.1</v>
      </c>
      <c r="EA142" s="3">
        <v>38960</v>
      </c>
      <c r="EB142">
        <v>-0.3</v>
      </c>
      <c r="EC142">
        <v>20061004</v>
      </c>
      <c r="ED142">
        <v>0</v>
      </c>
      <c r="EF142" s="3">
        <v>38960</v>
      </c>
      <c r="EG142">
        <v>1.1000000000000001</v>
      </c>
      <c r="EH142">
        <v>20061010</v>
      </c>
      <c r="EI142">
        <v>1.1000000000000001</v>
      </c>
    </row>
    <row r="143" spans="1:139" x14ac:dyDescent="0.25">
      <c r="A143" s="3">
        <v>41182</v>
      </c>
      <c r="B143">
        <v>169.8</v>
      </c>
      <c r="C143">
        <v>20121003</v>
      </c>
      <c r="D143">
        <v>162</v>
      </c>
      <c r="F143" s="3">
        <v>38990</v>
      </c>
      <c r="G143">
        <v>158</v>
      </c>
      <c r="H143">
        <v>20061006</v>
      </c>
      <c r="I143">
        <v>51</v>
      </c>
      <c r="K143" s="3">
        <v>38990</v>
      </c>
      <c r="L143">
        <v>80.300899999999999</v>
      </c>
      <c r="M143">
        <v>20061017</v>
      </c>
      <c r="N143">
        <v>81.900000000000006</v>
      </c>
      <c r="P143" s="3">
        <v>38990</v>
      </c>
      <c r="Q143">
        <v>-0.112</v>
      </c>
      <c r="R143" t="s">
        <v>22</v>
      </c>
      <c r="S143" t="s">
        <v>22</v>
      </c>
      <c r="U143" s="3">
        <v>38990</v>
      </c>
      <c r="V143">
        <v>58.7</v>
      </c>
      <c r="W143">
        <v>20060929</v>
      </c>
      <c r="X143">
        <v>62.1</v>
      </c>
      <c r="Z143" s="3">
        <v>38990</v>
      </c>
      <c r="AA143">
        <v>105.88</v>
      </c>
      <c r="AB143">
        <v>20060926</v>
      </c>
      <c r="AC143">
        <v>104.5</v>
      </c>
      <c r="AE143" s="3">
        <v>38990</v>
      </c>
      <c r="AF143">
        <v>85.4</v>
      </c>
      <c r="AG143">
        <v>20060929</v>
      </c>
      <c r="AH143">
        <v>85.4</v>
      </c>
      <c r="AJ143" s="3">
        <v>42429</v>
      </c>
      <c r="AK143">
        <v>-31.8</v>
      </c>
      <c r="AL143">
        <v>20160229</v>
      </c>
      <c r="AM143">
        <v>-31.8</v>
      </c>
      <c r="AO143" s="3">
        <v>41364</v>
      </c>
      <c r="AP143">
        <v>6.45</v>
      </c>
      <c r="AQ143">
        <v>20130315</v>
      </c>
      <c r="AR143">
        <v>9.24</v>
      </c>
      <c r="AT143" s="3">
        <v>41364</v>
      </c>
      <c r="AU143">
        <v>-4</v>
      </c>
      <c r="AV143">
        <v>20130328</v>
      </c>
      <c r="AW143">
        <v>-5</v>
      </c>
      <c r="AY143" s="3">
        <v>38990</v>
      </c>
      <c r="AZ143">
        <v>-0.1</v>
      </c>
      <c r="BA143">
        <v>20061019</v>
      </c>
      <c r="BB143">
        <v>0.1</v>
      </c>
      <c r="BN143" s="3">
        <v>39903</v>
      </c>
      <c r="BO143">
        <v>40</v>
      </c>
      <c r="BP143">
        <v>20090403</v>
      </c>
      <c r="BQ143">
        <v>40.799999999999997</v>
      </c>
      <c r="BS143" s="3">
        <v>38990</v>
      </c>
      <c r="BT143">
        <v>52.2</v>
      </c>
      <c r="BU143">
        <v>20061002</v>
      </c>
      <c r="BV143">
        <v>52.9</v>
      </c>
      <c r="BX143" s="3">
        <v>38990</v>
      </c>
      <c r="BY143">
        <v>-0.8</v>
      </c>
      <c r="BZ143">
        <v>20060921</v>
      </c>
      <c r="CA143">
        <v>-0.4</v>
      </c>
      <c r="CC143" s="3">
        <v>38990</v>
      </c>
      <c r="CD143">
        <v>4</v>
      </c>
      <c r="CE143">
        <v>20060926</v>
      </c>
      <c r="CF143">
        <v>9</v>
      </c>
      <c r="CH143" s="3">
        <v>38990</v>
      </c>
      <c r="CI143">
        <v>99.4</v>
      </c>
      <c r="CJ143" t="s">
        <v>22</v>
      </c>
      <c r="CK143" t="s">
        <v>22</v>
      </c>
      <c r="CR143" s="3">
        <v>40482</v>
      </c>
      <c r="CS143">
        <v>-0.52</v>
      </c>
      <c r="CT143">
        <v>20101123</v>
      </c>
      <c r="CU143">
        <v>-2.2000000000000002</v>
      </c>
      <c r="CW143" s="3">
        <v>38990</v>
      </c>
      <c r="CX143">
        <v>-3.9</v>
      </c>
      <c r="CY143" t="s">
        <v>22</v>
      </c>
      <c r="CZ143" t="s">
        <v>22</v>
      </c>
      <c r="DB143" s="3">
        <v>38990</v>
      </c>
      <c r="DC143">
        <v>4.2</v>
      </c>
      <c r="DD143" t="s">
        <v>22</v>
      </c>
      <c r="DE143" t="s">
        <v>22</v>
      </c>
      <c r="DG143" s="3">
        <v>38990</v>
      </c>
      <c r="DH143">
        <v>-1.8</v>
      </c>
      <c r="DI143">
        <v>20061026</v>
      </c>
      <c r="DJ143">
        <v>5.3</v>
      </c>
      <c r="DL143" s="3">
        <v>41213</v>
      </c>
      <c r="DM143">
        <v>1.18</v>
      </c>
      <c r="DN143">
        <v>20121129</v>
      </c>
      <c r="DO143">
        <v>5.2</v>
      </c>
      <c r="DQ143" s="3">
        <v>38990</v>
      </c>
      <c r="DR143">
        <v>12.2</v>
      </c>
      <c r="DS143">
        <v>20061026</v>
      </c>
      <c r="DT143">
        <v>7.8</v>
      </c>
      <c r="DV143" s="3">
        <v>38990</v>
      </c>
      <c r="DW143">
        <v>-0.17</v>
      </c>
      <c r="DX143">
        <v>20061017</v>
      </c>
      <c r="DY143">
        <v>-0.6</v>
      </c>
      <c r="EA143" s="3">
        <v>38990</v>
      </c>
      <c r="EB143">
        <v>4.7</v>
      </c>
      <c r="EC143">
        <v>20061102</v>
      </c>
      <c r="ED143">
        <v>2.1</v>
      </c>
      <c r="EF143" s="3">
        <v>38990</v>
      </c>
      <c r="EG143">
        <v>0.5</v>
      </c>
      <c r="EH143">
        <v>20061109</v>
      </c>
      <c r="EI143">
        <v>0.8</v>
      </c>
    </row>
    <row r="144" spans="1:139" x14ac:dyDescent="0.25">
      <c r="A144" s="3">
        <v>41213</v>
      </c>
      <c r="B144">
        <v>189.4</v>
      </c>
      <c r="C144">
        <v>20121101</v>
      </c>
      <c r="D144">
        <v>158</v>
      </c>
      <c r="F144" s="3">
        <v>39021</v>
      </c>
      <c r="G144">
        <v>4</v>
      </c>
      <c r="H144">
        <v>20061103</v>
      </c>
      <c r="I144">
        <v>92</v>
      </c>
      <c r="K144" s="3">
        <v>39021</v>
      </c>
      <c r="L144">
        <v>80.111000000000004</v>
      </c>
      <c r="M144">
        <v>20061116</v>
      </c>
      <c r="N144">
        <v>82.2</v>
      </c>
      <c r="P144" s="3">
        <v>39021</v>
      </c>
      <c r="Q144">
        <v>-0.3609</v>
      </c>
      <c r="R144" t="s">
        <v>22</v>
      </c>
      <c r="S144" t="s">
        <v>22</v>
      </c>
      <c r="U144" s="3">
        <v>39021</v>
      </c>
      <c r="V144">
        <v>53.6</v>
      </c>
      <c r="W144">
        <v>20061031</v>
      </c>
      <c r="X144">
        <v>53.5</v>
      </c>
      <c r="Z144" s="3">
        <v>39021</v>
      </c>
      <c r="AA144">
        <v>105.14</v>
      </c>
      <c r="AB144">
        <v>20061031</v>
      </c>
      <c r="AC144">
        <v>105.4</v>
      </c>
      <c r="AE144" s="3">
        <v>39021</v>
      </c>
      <c r="AF144">
        <v>93.6</v>
      </c>
      <c r="AG144">
        <v>20061027</v>
      </c>
      <c r="AH144">
        <v>93.6</v>
      </c>
      <c r="AJ144" s="3">
        <v>42460</v>
      </c>
      <c r="AK144">
        <v>-13.6</v>
      </c>
      <c r="AL144">
        <v>20160328</v>
      </c>
      <c r="AM144">
        <v>-13.6</v>
      </c>
      <c r="AO144" s="3">
        <v>41394</v>
      </c>
      <c r="AP144">
        <v>5.12</v>
      </c>
      <c r="AQ144">
        <v>20130415</v>
      </c>
      <c r="AR144">
        <v>3.05</v>
      </c>
      <c r="AT144" s="3">
        <v>41394</v>
      </c>
      <c r="AU144">
        <v>-3</v>
      </c>
      <c r="AV144">
        <v>20130425</v>
      </c>
      <c r="AW144">
        <v>-5</v>
      </c>
      <c r="AY144" s="3">
        <v>39021</v>
      </c>
      <c r="AZ144">
        <v>-0.2</v>
      </c>
      <c r="BA144">
        <v>20061120</v>
      </c>
      <c r="BB144">
        <v>0.2</v>
      </c>
      <c r="BN144" s="3">
        <v>39933</v>
      </c>
      <c r="BO144">
        <v>43.4</v>
      </c>
      <c r="BP144">
        <v>20090505</v>
      </c>
      <c r="BQ144">
        <v>43.7</v>
      </c>
      <c r="BS144" s="3">
        <v>39021</v>
      </c>
      <c r="BT144">
        <v>51.4</v>
      </c>
      <c r="BU144">
        <v>20061101</v>
      </c>
      <c r="BV144">
        <v>51.2</v>
      </c>
      <c r="BX144" s="3">
        <v>39021</v>
      </c>
      <c r="BY144">
        <v>2.2999999999999998</v>
      </c>
      <c r="BZ144">
        <v>20061019</v>
      </c>
      <c r="CA144">
        <v>-0.7</v>
      </c>
      <c r="CC144" s="3">
        <v>39021</v>
      </c>
      <c r="CD144">
        <v>-2</v>
      </c>
      <c r="CE144">
        <v>20061024</v>
      </c>
      <c r="CF144">
        <v>-2</v>
      </c>
      <c r="CH144" s="3">
        <v>39021</v>
      </c>
      <c r="CI144">
        <v>100.7</v>
      </c>
      <c r="CJ144" t="s">
        <v>22</v>
      </c>
      <c r="CK144" t="s">
        <v>22</v>
      </c>
      <c r="CR144" s="3">
        <v>40512</v>
      </c>
      <c r="CS144">
        <v>4.96</v>
      </c>
      <c r="CT144">
        <v>20101222</v>
      </c>
      <c r="CU144">
        <v>5.6</v>
      </c>
      <c r="CW144" s="3">
        <v>39021</v>
      </c>
      <c r="CX144">
        <v>-5.0999999999999996</v>
      </c>
      <c r="CY144" t="s">
        <v>22</v>
      </c>
      <c r="CZ144" t="s">
        <v>22</v>
      </c>
      <c r="DB144" s="3">
        <v>39021</v>
      </c>
      <c r="DC144">
        <v>-13.3</v>
      </c>
      <c r="DD144" t="s">
        <v>22</v>
      </c>
      <c r="DE144" t="s">
        <v>22</v>
      </c>
      <c r="DG144" s="3">
        <v>39021</v>
      </c>
      <c r="DH144">
        <v>-7.4</v>
      </c>
      <c r="DI144">
        <v>20061129</v>
      </c>
      <c r="DJ144">
        <v>-3.2</v>
      </c>
      <c r="DL144" s="3">
        <v>41243</v>
      </c>
      <c r="DM144">
        <v>-0.28999999999999998</v>
      </c>
      <c r="DN144">
        <v>20121228</v>
      </c>
      <c r="DO144">
        <v>1.7</v>
      </c>
      <c r="DQ144" s="3">
        <v>39021</v>
      </c>
      <c r="DR144">
        <v>-8.1</v>
      </c>
      <c r="DS144">
        <v>20061128</v>
      </c>
      <c r="DT144">
        <v>-8.3000000000000007</v>
      </c>
      <c r="DV144" s="3">
        <v>39021</v>
      </c>
      <c r="DW144">
        <v>-0.03</v>
      </c>
      <c r="DX144">
        <v>20061116</v>
      </c>
      <c r="DY144">
        <v>0.2</v>
      </c>
      <c r="EA144" s="3">
        <v>39021</v>
      </c>
      <c r="EB144">
        <v>-4.9000000000000004</v>
      </c>
      <c r="EC144">
        <v>20061205</v>
      </c>
      <c r="ED144">
        <v>-4.7</v>
      </c>
      <c r="EF144" s="3">
        <v>39021</v>
      </c>
      <c r="EG144">
        <v>0.4</v>
      </c>
      <c r="EH144">
        <v>20061211</v>
      </c>
      <c r="EI144">
        <v>0.8</v>
      </c>
    </row>
    <row r="145" spans="1:139" x14ac:dyDescent="0.25">
      <c r="A145" s="3">
        <v>41243</v>
      </c>
      <c r="B145">
        <v>213.8</v>
      </c>
      <c r="C145">
        <v>20121205</v>
      </c>
      <c r="D145">
        <v>118</v>
      </c>
      <c r="F145" s="3">
        <v>39051</v>
      </c>
      <c r="G145">
        <v>208</v>
      </c>
      <c r="H145">
        <v>20061208</v>
      </c>
      <c r="I145">
        <v>132</v>
      </c>
      <c r="K145" s="3">
        <v>39051</v>
      </c>
      <c r="L145">
        <v>79.867900000000006</v>
      </c>
      <c r="M145">
        <v>20061215</v>
      </c>
      <c r="N145">
        <v>81.8</v>
      </c>
      <c r="P145" s="3">
        <v>39051</v>
      </c>
      <c r="Q145">
        <v>-0.21029999999999999</v>
      </c>
      <c r="R145" t="s">
        <v>22</v>
      </c>
      <c r="S145" t="s">
        <v>22</v>
      </c>
      <c r="U145" s="3">
        <v>39051</v>
      </c>
      <c r="V145">
        <v>50.5</v>
      </c>
      <c r="W145">
        <v>20061130</v>
      </c>
      <c r="X145">
        <v>49.9</v>
      </c>
      <c r="Z145" s="3">
        <v>39051</v>
      </c>
      <c r="AA145">
        <v>105.3</v>
      </c>
      <c r="AB145">
        <v>20061128</v>
      </c>
      <c r="AC145">
        <v>102.9</v>
      </c>
      <c r="AE145" s="3">
        <v>39051</v>
      </c>
      <c r="AF145">
        <v>92.1</v>
      </c>
      <c r="AG145">
        <v>20061122</v>
      </c>
      <c r="AH145">
        <v>92.1</v>
      </c>
      <c r="AJ145" s="3">
        <v>42490</v>
      </c>
      <c r="AK145">
        <v>-13.9</v>
      </c>
      <c r="AL145">
        <v>20160425</v>
      </c>
      <c r="AM145">
        <v>-13.9</v>
      </c>
      <c r="AO145" s="3">
        <v>41425</v>
      </c>
      <c r="AP145">
        <v>-2.2000000000000002</v>
      </c>
      <c r="AQ145">
        <v>20130515</v>
      </c>
      <c r="AR145">
        <v>-1.43</v>
      </c>
      <c r="AT145" s="3">
        <v>41425</v>
      </c>
      <c r="AU145">
        <v>2</v>
      </c>
      <c r="AV145">
        <v>20130523</v>
      </c>
      <c r="AW145">
        <v>2</v>
      </c>
      <c r="AY145" s="3">
        <v>39051</v>
      </c>
      <c r="AZ145">
        <v>-0.2</v>
      </c>
      <c r="BA145">
        <v>20061221</v>
      </c>
      <c r="BB145">
        <v>0.1</v>
      </c>
      <c r="BN145" s="3">
        <v>39964</v>
      </c>
      <c r="BO145">
        <v>44.2</v>
      </c>
      <c r="BP145">
        <v>20090603</v>
      </c>
      <c r="BQ145">
        <v>44</v>
      </c>
      <c r="BS145" s="3">
        <v>39051</v>
      </c>
      <c r="BT145">
        <v>50.3</v>
      </c>
      <c r="BU145">
        <v>20061201</v>
      </c>
      <c r="BV145">
        <v>49.5</v>
      </c>
      <c r="BX145" s="3">
        <v>39051</v>
      </c>
      <c r="BY145">
        <v>4.5</v>
      </c>
      <c r="BZ145">
        <v>20061116</v>
      </c>
      <c r="CA145">
        <v>5.0999999999999996</v>
      </c>
      <c r="CC145" s="3">
        <v>39051</v>
      </c>
      <c r="CD145">
        <v>8</v>
      </c>
      <c r="CE145">
        <v>20061128</v>
      </c>
      <c r="CF145">
        <v>7</v>
      </c>
      <c r="CH145" s="3">
        <v>39051</v>
      </c>
      <c r="CI145">
        <v>99.5</v>
      </c>
      <c r="CJ145" t="s">
        <v>22</v>
      </c>
      <c r="CK145" t="s">
        <v>22</v>
      </c>
      <c r="CR145" s="3">
        <v>40543</v>
      </c>
      <c r="CS145">
        <v>6.22</v>
      </c>
      <c r="CT145">
        <v>20110120</v>
      </c>
      <c r="CU145">
        <v>12.3</v>
      </c>
      <c r="CW145" s="3">
        <v>39051</v>
      </c>
      <c r="CX145">
        <v>-2.2000000000000002</v>
      </c>
      <c r="CY145" t="s">
        <v>22</v>
      </c>
      <c r="CZ145" t="s">
        <v>22</v>
      </c>
      <c r="DB145" s="3">
        <v>39051</v>
      </c>
      <c r="DC145">
        <v>5.3</v>
      </c>
      <c r="DD145" t="s">
        <v>22</v>
      </c>
      <c r="DE145" t="s">
        <v>22</v>
      </c>
      <c r="DG145" s="3">
        <v>39051</v>
      </c>
      <c r="DH145">
        <v>6.6</v>
      </c>
      <c r="DI145">
        <v>20061227</v>
      </c>
      <c r="DJ145">
        <v>3.4</v>
      </c>
      <c r="DL145" s="3">
        <v>41274</v>
      </c>
      <c r="DM145">
        <v>0.57999999999999996</v>
      </c>
      <c r="DN145">
        <v>20130128</v>
      </c>
      <c r="DO145">
        <v>-4.3</v>
      </c>
      <c r="DQ145" s="3">
        <v>39051</v>
      </c>
      <c r="DR145">
        <v>4.0999999999999996</v>
      </c>
      <c r="DS145">
        <v>20061222</v>
      </c>
      <c r="DT145">
        <v>1.9</v>
      </c>
      <c r="DV145" s="3">
        <v>39051</v>
      </c>
      <c r="DW145">
        <v>-0.09</v>
      </c>
      <c r="DX145">
        <v>20061215</v>
      </c>
      <c r="DY145">
        <v>0.2</v>
      </c>
      <c r="EA145" s="3">
        <v>39051</v>
      </c>
      <c r="EB145">
        <v>2.7</v>
      </c>
      <c r="EC145">
        <v>20070104</v>
      </c>
      <c r="ED145">
        <v>0.9</v>
      </c>
      <c r="EF145" s="3">
        <v>39051</v>
      </c>
      <c r="EG145">
        <v>1.1000000000000001</v>
      </c>
      <c r="EH145">
        <v>20070110</v>
      </c>
      <c r="EI145">
        <v>1.3</v>
      </c>
    </row>
    <row r="146" spans="1:139" x14ac:dyDescent="0.25">
      <c r="A146" s="3">
        <v>41274</v>
      </c>
      <c r="B146">
        <v>144.30000000000001</v>
      </c>
      <c r="C146">
        <v>20130103</v>
      </c>
      <c r="D146">
        <v>215</v>
      </c>
      <c r="F146" s="3">
        <v>39082</v>
      </c>
      <c r="G146">
        <v>171</v>
      </c>
      <c r="H146">
        <v>20070105</v>
      </c>
      <c r="I146">
        <v>167</v>
      </c>
      <c r="K146" s="3">
        <v>39082</v>
      </c>
      <c r="L146">
        <v>80.534700000000001</v>
      </c>
      <c r="M146">
        <v>20070117</v>
      </c>
      <c r="N146">
        <v>81.8</v>
      </c>
      <c r="P146" s="3">
        <v>39082</v>
      </c>
      <c r="Q146">
        <v>0.93669999999999998</v>
      </c>
      <c r="R146" t="s">
        <v>22</v>
      </c>
      <c r="S146" t="s">
        <v>22</v>
      </c>
      <c r="U146" s="3">
        <v>39082</v>
      </c>
      <c r="V146">
        <v>51.6</v>
      </c>
      <c r="W146">
        <v>20061228</v>
      </c>
      <c r="X146">
        <v>52.4</v>
      </c>
      <c r="Z146" s="3">
        <v>39082</v>
      </c>
      <c r="AA146">
        <v>110</v>
      </c>
      <c r="AB146">
        <v>20061228</v>
      </c>
      <c r="AC146">
        <v>109</v>
      </c>
      <c r="AE146" s="3">
        <v>39082</v>
      </c>
      <c r="AF146">
        <v>91.7</v>
      </c>
      <c r="AG146">
        <v>20061222</v>
      </c>
      <c r="AH146">
        <v>91.7</v>
      </c>
      <c r="AJ146" s="3">
        <v>42521</v>
      </c>
      <c r="AK146">
        <v>-20.8</v>
      </c>
      <c r="AL146">
        <v>20160531</v>
      </c>
      <c r="AM146">
        <v>-20.8</v>
      </c>
      <c r="AO146" s="3">
        <v>41455</v>
      </c>
      <c r="AP146">
        <v>6.22</v>
      </c>
      <c r="AQ146">
        <v>20130617</v>
      </c>
      <c r="AR146">
        <v>7.84</v>
      </c>
      <c r="AT146" s="3">
        <v>41455</v>
      </c>
      <c r="AU146">
        <v>-4</v>
      </c>
      <c r="AV146">
        <v>20130627</v>
      </c>
      <c r="AW146">
        <v>-5</v>
      </c>
      <c r="AY146" s="3">
        <v>39082</v>
      </c>
      <c r="AZ146">
        <v>0.4</v>
      </c>
      <c r="BA146">
        <v>20070123</v>
      </c>
      <c r="BB146">
        <v>0.3</v>
      </c>
      <c r="BN146" s="3">
        <v>39994</v>
      </c>
      <c r="BO146">
        <v>46.8</v>
      </c>
      <c r="BP146">
        <v>20090706</v>
      </c>
      <c r="BQ146">
        <v>47</v>
      </c>
      <c r="BS146" s="3">
        <v>39082</v>
      </c>
      <c r="BT146">
        <v>51.4</v>
      </c>
      <c r="BU146">
        <v>20070103</v>
      </c>
      <c r="BV146">
        <v>51.4</v>
      </c>
      <c r="BX146" s="3">
        <v>39082</v>
      </c>
      <c r="BY146">
        <v>-1.8</v>
      </c>
      <c r="BZ146">
        <v>20061221</v>
      </c>
      <c r="CA146">
        <v>-4.3</v>
      </c>
      <c r="CC146" s="3">
        <v>39082</v>
      </c>
      <c r="CD146">
        <v>-2</v>
      </c>
      <c r="CE146">
        <v>20061226</v>
      </c>
      <c r="CF146">
        <v>-6</v>
      </c>
      <c r="CH146" s="3">
        <v>39082</v>
      </c>
      <c r="CI146">
        <v>96.5</v>
      </c>
      <c r="CJ146" t="s">
        <v>22</v>
      </c>
      <c r="CK146" t="s">
        <v>22</v>
      </c>
      <c r="CR146" s="3">
        <v>40574</v>
      </c>
      <c r="CS146">
        <v>3.51</v>
      </c>
      <c r="CT146">
        <v>20110223</v>
      </c>
      <c r="CU146">
        <v>2.7</v>
      </c>
      <c r="CW146" s="3">
        <v>39082</v>
      </c>
      <c r="CX146">
        <v>6.7</v>
      </c>
      <c r="CY146" t="s">
        <v>22</v>
      </c>
      <c r="CZ146" t="s">
        <v>22</v>
      </c>
      <c r="DB146" s="3">
        <v>39082</v>
      </c>
      <c r="DC146">
        <v>5</v>
      </c>
      <c r="DD146" t="s">
        <v>22</v>
      </c>
      <c r="DE146" t="s">
        <v>22</v>
      </c>
      <c r="DG146" s="3">
        <v>39082</v>
      </c>
      <c r="DH146">
        <v>-0.5</v>
      </c>
      <c r="DI146">
        <v>20070126</v>
      </c>
      <c r="DJ146">
        <v>4.8</v>
      </c>
      <c r="DL146" s="3">
        <v>41305</v>
      </c>
      <c r="DM146">
        <v>1.74</v>
      </c>
      <c r="DN146">
        <v>20130227</v>
      </c>
      <c r="DO146">
        <v>4.5</v>
      </c>
      <c r="DQ146" s="3">
        <v>39082</v>
      </c>
      <c r="DR146">
        <v>1.6</v>
      </c>
      <c r="DS146">
        <v>20070126</v>
      </c>
      <c r="DT146">
        <v>3.1</v>
      </c>
      <c r="DV146" s="3">
        <v>39082</v>
      </c>
      <c r="DW146">
        <v>1.06</v>
      </c>
      <c r="DX146">
        <v>20070117</v>
      </c>
      <c r="DY146">
        <v>0.4</v>
      </c>
      <c r="EA146" s="3">
        <v>39082</v>
      </c>
      <c r="EB146">
        <v>2.2000000000000002</v>
      </c>
      <c r="EC146">
        <v>20070202</v>
      </c>
      <c r="ED146">
        <v>2.4</v>
      </c>
      <c r="EF146" s="3">
        <v>39082</v>
      </c>
      <c r="EG146">
        <v>-0.4</v>
      </c>
      <c r="EH146">
        <v>20070208</v>
      </c>
      <c r="EI146">
        <v>-0.5</v>
      </c>
    </row>
    <row r="147" spans="1:139" x14ac:dyDescent="0.25">
      <c r="A147" s="3">
        <v>41305</v>
      </c>
      <c r="B147">
        <v>181.4</v>
      </c>
      <c r="C147">
        <v>20130130</v>
      </c>
      <c r="D147">
        <v>192</v>
      </c>
      <c r="F147" s="3">
        <v>39113</v>
      </c>
      <c r="G147">
        <v>240</v>
      </c>
      <c r="H147">
        <v>20070202</v>
      </c>
      <c r="I147">
        <v>111</v>
      </c>
      <c r="K147" s="3">
        <v>39113</v>
      </c>
      <c r="L147">
        <v>79.963800000000006</v>
      </c>
      <c r="M147">
        <v>20070215</v>
      </c>
      <c r="N147">
        <v>81.2</v>
      </c>
      <c r="P147" s="3">
        <v>39113</v>
      </c>
      <c r="Q147">
        <v>-0.73270000000000002</v>
      </c>
      <c r="R147" t="s">
        <v>22</v>
      </c>
      <c r="S147" t="s">
        <v>22</v>
      </c>
      <c r="U147" s="3">
        <v>39113</v>
      </c>
      <c r="V147">
        <v>50.9</v>
      </c>
      <c r="W147">
        <v>20070131</v>
      </c>
      <c r="X147">
        <v>48.8</v>
      </c>
      <c r="Z147" s="3">
        <v>39113</v>
      </c>
      <c r="AA147">
        <v>110.21</v>
      </c>
      <c r="AB147">
        <v>20070130</v>
      </c>
      <c r="AC147">
        <v>110.3</v>
      </c>
      <c r="AE147" s="3">
        <v>39113</v>
      </c>
      <c r="AF147">
        <v>96.9</v>
      </c>
      <c r="AG147">
        <v>20070202</v>
      </c>
      <c r="AH147">
        <v>96.9</v>
      </c>
      <c r="AJ147" s="3">
        <v>42551</v>
      </c>
      <c r="AK147">
        <v>-18.3</v>
      </c>
      <c r="AL147">
        <v>20160627</v>
      </c>
      <c r="AM147">
        <v>-18.3</v>
      </c>
      <c r="AO147" s="3">
        <v>41486</v>
      </c>
      <c r="AP147">
        <v>4.8899999999999997</v>
      </c>
      <c r="AQ147">
        <v>20130715</v>
      </c>
      <c r="AR147">
        <v>9.4600000000000009</v>
      </c>
      <c r="AT147" s="3">
        <v>41486</v>
      </c>
      <c r="AU147">
        <v>4</v>
      </c>
      <c r="AV147">
        <v>20130725</v>
      </c>
      <c r="AW147">
        <v>6</v>
      </c>
      <c r="AY147" s="3">
        <v>39113</v>
      </c>
      <c r="AZ147">
        <v>-0.3</v>
      </c>
      <c r="BA147">
        <v>20070221</v>
      </c>
      <c r="BB147">
        <v>0.1</v>
      </c>
      <c r="BN147" s="3">
        <v>40025</v>
      </c>
      <c r="BO147">
        <v>47</v>
      </c>
      <c r="BP147">
        <v>20090805</v>
      </c>
      <c r="BQ147">
        <v>46.4</v>
      </c>
      <c r="BS147" s="3">
        <v>39113</v>
      </c>
      <c r="BT147">
        <v>49.5</v>
      </c>
      <c r="BU147">
        <v>20070201</v>
      </c>
      <c r="BV147">
        <v>49.3</v>
      </c>
      <c r="BX147" s="3">
        <v>39113</v>
      </c>
      <c r="BY147">
        <v>7.5</v>
      </c>
      <c r="BZ147">
        <v>20070118</v>
      </c>
      <c r="CA147">
        <v>8.3000000000000007</v>
      </c>
      <c r="CC147" s="3">
        <v>39113</v>
      </c>
      <c r="CD147">
        <v>-7</v>
      </c>
      <c r="CE147">
        <v>20070123</v>
      </c>
      <c r="CF147">
        <v>-11</v>
      </c>
      <c r="CH147" s="3">
        <v>39113</v>
      </c>
      <c r="CI147">
        <v>98.7</v>
      </c>
      <c r="CJ147" t="s">
        <v>22</v>
      </c>
      <c r="CK147" t="s">
        <v>22</v>
      </c>
      <c r="CR147" s="3">
        <v>40602</v>
      </c>
      <c r="CS147">
        <v>-5.88</v>
      </c>
      <c r="CT147">
        <v>20110321</v>
      </c>
      <c r="CU147">
        <v>-9.6</v>
      </c>
      <c r="CW147" s="3">
        <v>39113</v>
      </c>
      <c r="CX147">
        <v>-0.7</v>
      </c>
      <c r="CY147" t="s">
        <v>22</v>
      </c>
      <c r="CZ147" t="s">
        <v>22</v>
      </c>
      <c r="DB147" s="3">
        <v>39113</v>
      </c>
      <c r="DC147">
        <v>-14.6</v>
      </c>
      <c r="DD147" t="s">
        <v>22</v>
      </c>
      <c r="DE147" t="s">
        <v>22</v>
      </c>
      <c r="DG147" s="3">
        <v>39113</v>
      </c>
      <c r="DH147">
        <v>-10.7</v>
      </c>
      <c r="DI147">
        <v>20070228</v>
      </c>
      <c r="DJ147">
        <v>-16.600000000000001</v>
      </c>
      <c r="DL147" s="3">
        <v>41333</v>
      </c>
      <c r="DM147">
        <v>0.85</v>
      </c>
      <c r="DN147">
        <v>20130327</v>
      </c>
      <c r="DO147">
        <v>-0.4</v>
      </c>
      <c r="DQ147" s="3">
        <v>39113</v>
      </c>
      <c r="DR147">
        <v>-4.7</v>
      </c>
      <c r="DS147">
        <v>20070227</v>
      </c>
      <c r="DT147">
        <v>-7.8</v>
      </c>
      <c r="DV147" s="3">
        <v>39113</v>
      </c>
      <c r="DW147">
        <v>-0.49</v>
      </c>
      <c r="DX147">
        <v>20070215</v>
      </c>
      <c r="DY147">
        <v>-0.5</v>
      </c>
      <c r="EA147" s="3">
        <v>39113</v>
      </c>
      <c r="EB147">
        <v>-3.3</v>
      </c>
      <c r="EC147">
        <v>20070306</v>
      </c>
      <c r="ED147">
        <v>-5.6</v>
      </c>
      <c r="EF147" s="3">
        <v>39113</v>
      </c>
      <c r="EG147">
        <v>0.3</v>
      </c>
      <c r="EH147">
        <v>20070309</v>
      </c>
      <c r="EI147">
        <v>0.7</v>
      </c>
    </row>
    <row r="148" spans="1:139" x14ac:dyDescent="0.25">
      <c r="A148" s="3">
        <v>41333</v>
      </c>
      <c r="B148">
        <v>256.3</v>
      </c>
      <c r="C148">
        <v>20130306</v>
      </c>
      <c r="D148">
        <v>198</v>
      </c>
      <c r="F148" s="3">
        <v>39141</v>
      </c>
      <c r="G148">
        <v>90</v>
      </c>
      <c r="H148">
        <v>20070309</v>
      </c>
      <c r="I148">
        <v>97</v>
      </c>
      <c r="K148" s="3">
        <v>39141</v>
      </c>
      <c r="L148">
        <v>80.603899999999996</v>
      </c>
      <c r="M148">
        <v>20070316</v>
      </c>
      <c r="N148">
        <v>82</v>
      </c>
      <c r="P148" s="3">
        <v>39141</v>
      </c>
      <c r="Q148">
        <v>0.2656</v>
      </c>
      <c r="R148" t="s">
        <v>22</v>
      </c>
      <c r="S148" t="s">
        <v>22</v>
      </c>
      <c r="U148" s="3">
        <v>39141</v>
      </c>
      <c r="V148">
        <v>50.4</v>
      </c>
      <c r="W148">
        <v>20070228</v>
      </c>
      <c r="X148">
        <v>47.9</v>
      </c>
      <c r="Z148" s="3">
        <v>39141</v>
      </c>
      <c r="AA148">
        <v>111.15</v>
      </c>
      <c r="AB148">
        <v>20070227</v>
      </c>
      <c r="AC148">
        <v>112.5</v>
      </c>
      <c r="AE148" s="3">
        <v>39141</v>
      </c>
      <c r="AF148">
        <v>91.3</v>
      </c>
      <c r="AG148">
        <v>20070302</v>
      </c>
      <c r="AH148">
        <v>91.3</v>
      </c>
      <c r="AJ148" s="3">
        <v>42582</v>
      </c>
      <c r="AK148">
        <v>-1.3</v>
      </c>
      <c r="AL148">
        <v>20160725</v>
      </c>
      <c r="AM148">
        <v>-1.3</v>
      </c>
      <c r="AO148" s="3">
        <v>41517</v>
      </c>
      <c r="AP148">
        <v>10.34</v>
      </c>
      <c r="AQ148">
        <v>20130815</v>
      </c>
      <c r="AR148">
        <v>8.24</v>
      </c>
      <c r="AT148" s="3">
        <v>41517</v>
      </c>
      <c r="AU148">
        <v>6</v>
      </c>
      <c r="AV148">
        <v>20130822</v>
      </c>
      <c r="AW148">
        <v>8</v>
      </c>
      <c r="AY148" s="3">
        <v>39141</v>
      </c>
      <c r="AZ148">
        <v>-0.2</v>
      </c>
      <c r="BA148">
        <v>20070322</v>
      </c>
      <c r="BB148">
        <v>-0.5</v>
      </c>
      <c r="BN148" s="3">
        <v>40056</v>
      </c>
      <c r="BO148">
        <v>49.1</v>
      </c>
      <c r="BP148">
        <v>20090903</v>
      </c>
      <c r="BQ148">
        <v>48.4</v>
      </c>
      <c r="BS148" s="3">
        <v>39141</v>
      </c>
      <c r="BT148">
        <v>51.9</v>
      </c>
      <c r="BU148">
        <v>20070301</v>
      </c>
      <c r="BV148">
        <v>52.3</v>
      </c>
      <c r="BX148" s="3">
        <v>39141</v>
      </c>
      <c r="BY148">
        <v>3.5</v>
      </c>
      <c r="BZ148">
        <v>20070215</v>
      </c>
      <c r="CA148">
        <v>0.6</v>
      </c>
      <c r="CC148" s="3">
        <v>39141</v>
      </c>
      <c r="CD148">
        <v>-3</v>
      </c>
      <c r="CE148">
        <v>20070227</v>
      </c>
      <c r="CF148">
        <v>-10</v>
      </c>
      <c r="CH148" s="3">
        <v>39141</v>
      </c>
      <c r="CI148">
        <v>98.3</v>
      </c>
      <c r="CJ148" t="s">
        <v>22</v>
      </c>
      <c r="CK148" t="s">
        <v>22</v>
      </c>
      <c r="CR148" s="3">
        <v>40633</v>
      </c>
      <c r="CS148">
        <v>2.4</v>
      </c>
      <c r="CT148">
        <v>20110420</v>
      </c>
      <c r="CU148">
        <v>3.7</v>
      </c>
      <c r="CW148" s="3">
        <v>39141</v>
      </c>
      <c r="CX148">
        <v>-1.7</v>
      </c>
      <c r="CY148" t="s">
        <v>22</v>
      </c>
      <c r="CZ148" t="s">
        <v>22</v>
      </c>
      <c r="DB148" s="3">
        <v>39141</v>
      </c>
      <c r="DC148">
        <v>5</v>
      </c>
      <c r="DD148" t="s">
        <v>22</v>
      </c>
      <c r="DE148" t="s">
        <v>22</v>
      </c>
      <c r="DG148" s="3">
        <v>39141</v>
      </c>
      <c r="DH148">
        <v>-7.1</v>
      </c>
      <c r="DI148">
        <v>20070326</v>
      </c>
      <c r="DJ148">
        <v>-3.9</v>
      </c>
      <c r="DL148" s="3">
        <v>41364</v>
      </c>
      <c r="DM148">
        <v>-0.09</v>
      </c>
      <c r="DN148">
        <v>20130429</v>
      </c>
      <c r="DO148">
        <v>1.5</v>
      </c>
      <c r="DQ148" s="3">
        <v>39141</v>
      </c>
      <c r="DR148">
        <v>1.3</v>
      </c>
      <c r="DS148">
        <v>20070328</v>
      </c>
      <c r="DT148">
        <v>2.5</v>
      </c>
      <c r="DV148" s="3">
        <v>39141</v>
      </c>
      <c r="DW148">
        <v>1.02</v>
      </c>
      <c r="DX148">
        <v>20070316</v>
      </c>
      <c r="DY148">
        <v>1</v>
      </c>
      <c r="EA148" s="3">
        <v>39141</v>
      </c>
      <c r="EB148">
        <v>1.9</v>
      </c>
      <c r="EC148">
        <v>20070404</v>
      </c>
      <c r="ED148">
        <v>1</v>
      </c>
      <c r="EF148" s="3">
        <v>39141</v>
      </c>
      <c r="EG148">
        <v>0.4</v>
      </c>
      <c r="EH148">
        <v>20070406</v>
      </c>
      <c r="EI148">
        <v>0.5</v>
      </c>
    </row>
    <row r="149" spans="1:139" x14ac:dyDescent="0.25">
      <c r="A149" s="3">
        <v>41364</v>
      </c>
      <c r="B149">
        <v>128.19999999999999</v>
      </c>
      <c r="C149">
        <v>20130403</v>
      </c>
      <c r="D149">
        <v>158</v>
      </c>
      <c r="F149" s="3">
        <v>39172</v>
      </c>
      <c r="G149">
        <v>189</v>
      </c>
      <c r="H149">
        <v>20070406</v>
      </c>
      <c r="I149">
        <v>180</v>
      </c>
      <c r="K149" s="3">
        <v>39172</v>
      </c>
      <c r="L149">
        <v>80.567599999999999</v>
      </c>
      <c r="M149">
        <v>20070417</v>
      </c>
      <c r="N149">
        <v>81.400000000000006</v>
      </c>
      <c r="P149" s="3">
        <v>39172</v>
      </c>
      <c r="Q149">
        <v>0.24690000000000001</v>
      </c>
      <c r="R149" t="s">
        <v>22</v>
      </c>
      <c r="S149" t="s">
        <v>22</v>
      </c>
      <c r="U149" s="3">
        <v>39172</v>
      </c>
      <c r="V149">
        <v>58.9</v>
      </c>
      <c r="W149">
        <v>20070330</v>
      </c>
      <c r="X149">
        <v>61.7</v>
      </c>
      <c r="Z149" s="3">
        <v>39172</v>
      </c>
      <c r="AA149">
        <v>108.16</v>
      </c>
      <c r="AB149">
        <v>20070327</v>
      </c>
      <c r="AC149">
        <v>107.2</v>
      </c>
      <c r="AE149" s="3">
        <v>39172</v>
      </c>
      <c r="AF149">
        <v>88.4</v>
      </c>
      <c r="AG149">
        <v>20070330</v>
      </c>
      <c r="AH149">
        <v>88.4</v>
      </c>
      <c r="AO149" s="3">
        <v>41547</v>
      </c>
      <c r="AP149">
        <v>7.67</v>
      </c>
      <c r="AQ149">
        <v>20130916</v>
      </c>
      <c r="AR149">
        <v>6.29</v>
      </c>
      <c r="AT149" s="3">
        <v>41547</v>
      </c>
      <c r="AU149">
        <v>2</v>
      </c>
      <c r="AV149">
        <v>20130926</v>
      </c>
      <c r="AW149">
        <v>2</v>
      </c>
      <c r="AY149" s="3">
        <v>39172</v>
      </c>
      <c r="AZ149">
        <v>0.3</v>
      </c>
      <c r="BA149">
        <v>20070419</v>
      </c>
      <c r="BB149">
        <v>0.1</v>
      </c>
      <c r="BN149" s="3">
        <v>40086</v>
      </c>
      <c r="BO149">
        <v>50.5</v>
      </c>
      <c r="BP149">
        <v>20091005</v>
      </c>
      <c r="BQ149">
        <v>50.9</v>
      </c>
      <c r="BS149" s="3">
        <v>39172</v>
      </c>
      <c r="BT149">
        <v>50.7</v>
      </c>
      <c r="BU149">
        <v>20070402</v>
      </c>
      <c r="BV149">
        <v>50.9</v>
      </c>
      <c r="BX149" s="3">
        <v>39172</v>
      </c>
      <c r="BY149">
        <v>2.8</v>
      </c>
      <c r="BZ149">
        <v>20070315</v>
      </c>
      <c r="CA149">
        <v>0.2</v>
      </c>
      <c r="CC149" s="3">
        <v>39172</v>
      </c>
      <c r="CD149">
        <v>-11</v>
      </c>
      <c r="CE149">
        <v>20070327</v>
      </c>
      <c r="CF149">
        <v>-10</v>
      </c>
      <c r="CH149" s="3">
        <v>39172</v>
      </c>
      <c r="CI149">
        <v>97.8</v>
      </c>
      <c r="CJ149" t="s">
        <v>22</v>
      </c>
      <c r="CK149" t="s">
        <v>22</v>
      </c>
      <c r="CR149" s="3">
        <v>40663</v>
      </c>
      <c r="CS149">
        <v>-2.11</v>
      </c>
      <c r="CT149">
        <v>20110519</v>
      </c>
      <c r="CU149">
        <v>-0.8</v>
      </c>
      <c r="CW149" s="3">
        <v>39172</v>
      </c>
      <c r="CX149">
        <v>-0.1</v>
      </c>
      <c r="CY149" t="s">
        <v>22</v>
      </c>
      <c r="CZ149" t="s">
        <v>22</v>
      </c>
      <c r="DB149" s="3">
        <v>39172</v>
      </c>
      <c r="DC149">
        <v>1</v>
      </c>
      <c r="DD149" t="s">
        <v>22</v>
      </c>
      <c r="DE149" t="s">
        <v>22</v>
      </c>
      <c r="DG149" s="3">
        <v>39172</v>
      </c>
      <c r="DH149">
        <v>0.6</v>
      </c>
      <c r="DI149">
        <v>20070425</v>
      </c>
      <c r="DJ149">
        <v>2.6</v>
      </c>
      <c r="DL149" s="3">
        <v>41394</v>
      </c>
      <c r="DM149">
        <v>1.7</v>
      </c>
      <c r="DN149">
        <v>20130530</v>
      </c>
      <c r="DO149">
        <v>0.3</v>
      </c>
      <c r="DQ149" s="3">
        <v>39172</v>
      </c>
      <c r="DR149">
        <v>3.3</v>
      </c>
      <c r="DS149">
        <v>20070425</v>
      </c>
      <c r="DT149">
        <v>3.4</v>
      </c>
      <c r="DV149" s="3">
        <v>39172</v>
      </c>
      <c r="DW149">
        <v>0.17</v>
      </c>
      <c r="DX149">
        <v>20070417</v>
      </c>
      <c r="DY149">
        <v>-0.2</v>
      </c>
      <c r="EA149" s="3">
        <v>39172</v>
      </c>
      <c r="EB149">
        <v>2.4</v>
      </c>
      <c r="EC149">
        <v>20070502</v>
      </c>
      <c r="ED149">
        <v>3.1</v>
      </c>
      <c r="EF149" s="3">
        <v>39172</v>
      </c>
      <c r="EG149">
        <v>0.6</v>
      </c>
      <c r="EH149">
        <v>20070508</v>
      </c>
      <c r="EI149">
        <v>0.3</v>
      </c>
    </row>
    <row r="150" spans="1:139" x14ac:dyDescent="0.25">
      <c r="A150" s="3">
        <v>41394</v>
      </c>
      <c r="B150">
        <v>118.2</v>
      </c>
      <c r="C150">
        <v>20130501</v>
      </c>
      <c r="D150">
        <v>119</v>
      </c>
      <c r="F150" s="3">
        <v>39202</v>
      </c>
      <c r="G150">
        <v>79</v>
      </c>
      <c r="H150">
        <v>20070504</v>
      </c>
      <c r="I150">
        <v>88</v>
      </c>
      <c r="K150" s="3">
        <v>39202</v>
      </c>
      <c r="L150">
        <v>80.978300000000004</v>
      </c>
      <c r="M150">
        <v>20070516</v>
      </c>
      <c r="N150">
        <v>81.599999999999994</v>
      </c>
      <c r="P150" s="3">
        <v>39202</v>
      </c>
      <c r="Q150">
        <v>-0.12670000000000001</v>
      </c>
      <c r="R150" t="s">
        <v>22</v>
      </c>
      <c r="S150" t="s">
        <v>22</v>
      </c>
      <c r="U150" s="3">
        <v>39202</v>
      </c>
      <c r="V150">
        <v>54.6</v>
      </c>
      <c r="W150">
        <v>20070430</v>
      </c>
      <c r="X150">
        <v>52.9</v>
      </c>
      <c r="Z150" s="3">
        <v>39202</v>
      </c>
      <c r="AA150">
        <v>106.28</v>
      </c>
      <c r="AB150">
        <v>20070424</v>
      </c>
      <c r="AC150">
        <v>104</v>
      </c>
      <c r="AE150" s="3">
        <v>39202</v>
      </c>
      <c r="AF150">
        <v>87.1</v>
      </c>
      <c r="AG150">
        <v>20070427</v>
      </c>
      <c r="AH150">
        <v>87.1</v>
      </c>
      <c r="AO150" s="3">
        <v>41578</v>
      </c>
      <c r="AP150">
        <v>4.71</v>
      </c>
      <c r="AQ150">
        <v>20131015</v>
      </c>
      <c r="AR150">
        <v>1.52</v>
      </c>
      <c r="AT150" s="3">
        <v>41578</v>
      </c>
      <c r="AU150">
        <v>5</v>
      </c>
      <c r="AV150">
        <v>20131024</v>
      </c>
      <c r="AW150">
        <v>6</v>
      </c>
      <c r="AY150" s="3">
        <v>39202</v>
      </c>
      <c r="AZ150">
        <v>-0.2</v>
      </c>
      <c r="BA150">
        <v>20070517</v>
      </c>
      <c r="BB150">
        <v>-0.5</v>
      </c>
      <c r="BN150" s="3">
        <v>40117</v>
      </c>
      <c r="BO150">
        <v>50.9</v>
      </c>
      <c r="BP150">
        <v>20091104</v>
      </c>
      <c r="BQ150">
        <v>50.6</v>
      </c>
      <c r="BS150" s="3">
        <v>39202</v>
      </c>
      <c r="BT150">
        <v>52.6</v>
      </c>
      <c r="BU150">
        <v>20070501</v>
      </c>
      <c r="BV150">
        <v>54.7</v>
      </c>
      <c r="BX150" s="3">
        <v>39202</v>
      </c>
      <c r="BY150">
        <v>3</v>
      </c>
      <c r="BZ150">
        <v>20070419</v>
      </c>
      <c r="CA150">
        <v>0.2</v>
      </c>
      <c r="CC150" s="3">
        <v>39202</v>
      </c>
      <c r="CD150">
        <v>-9</v>
      </c>
      <c r="CE150">
        <v>20070424</v>
      </c>
      <c r="CF150">
        <v>-11</v>
      </c>
      <c r="CH150" s="3">
        <v>39202</v>
      </c>
      <c r="CI150">
        <v>96.4</v>
      </c>
      <c r="CJ150" t="s">
        <v>22</v>
      </c>
      <c r="CK150" t="s">
        <v>22</v>
      </c>
      <c r="CR150" s="3">
        <v>40694</v>
      </c>
      <c r="CS150">
        <v>-0.72</v>
      </c>
      <c r="CT150">
        <v>20110621</v>
      </c>
      <c r="CU150">
        <v>-3.8</v>
      </c>
      <c r="CW150" s="3">
        <v>39202</v>
      </c>
      <c r="CX150">
        <v>-7.9</v>
      </c>
      <c r="CY150" t="s">
        <v>22</v>
      </c>
      <c r="CZ150" t="s">
        <v>22</v>
      </c>
      <c r="DB150" s="3">
        <v>39202</v>
      </c>
      <c r="DC150">
        <v>-0.3</v>
      </c>
      <c r="DD150" t="s">
        <v>22</v>
      </c>
      <c r="DE150" t="s">
        <v>22</v>
      </c>
      <c r="DG150" s="3">
        <v>39202</v>
      </c>
      <c r="DH150">
        <v>6.5</v>
      </c>
      <c r="DI150">
        <v>20070524</v>
      </c>
      <c r="DJ150">
        <v>16.2</v>
      </c>
      <c r="DL150" s="3">
        <v>41425</v>
      </c>
      <c r="DM150">
        <v>-0.37</v>
      </c>
      <c r="DN150">
        <v>20130627</v>
      </c>
      <c r="DO150">
        <v>6.7</v>
      </c>
      <c r="DQ150" s="3">
        <v>39202</v>
      </c>
      <c r="DR150">
        <v>2.1</v>
      </c>
      <c r="DS150">
        <v>20070524</v>
      </c>
      <c r="DT150">
        <v>0.6</v>
      </c>
      <c r="DV150" s="3">
        <v>39202</v>
      </c>
      <c r="DW150">
        <v>0.72</v>
      </c>
      <c r="DX150">
        <v>20070516</v>
      </c>
      <c r="DY150">
        <v>0.7</v>
      </c>
      <c r="EA150" s="3">
        <v>39202</v>
      </c>
      <c r="EB150">
        <v>1.4</v>
      </c>
      <c r="EC150">
        <v>20070604</v>
      </c>
      <c r="ED150">
        <v>0.3</v>
      </c>
      <c r="EF150" s="3">
        <v>39202</v>
      </c>
      <c r="EG150">
        <v>0.2</v>
      </c>
      <c r="EH150">
        <v>20070607</v>
      </c>
      <c r="EI150">
        <v>0.3</v>
      </c>
    </row>
    <row r="151" spans="1:139" x14ac:dyDescent="0.25">
      <c r="A151" s="3">
        <v>41425</v>
      </c>
      <c r="B151">
        <v>169.1</v>
      </c>
      <c r="C151">
        <v>20130605</v>
      </c>
      <c r="D151">
        <v>135</v>
      </c>
      <c r="F151" s="3">
        <v>39233</v>
      </c>
      <c r="G151">
        <v>143</v>
      </c>
      <c r="H151">
        <v>20070601</v>
      </c>
      <c r="I151">
        <v>157</v>
      </c>
      <c r="K151" s="3">
        <v>39233</v>
      </c>
      <c r="L151">
        <v>80.861400000000003</v>
      </c>
      <c r="M151">
        <v>20070615</v>
      </c>
      <c r="N151">
        <v>81.3</v>
      </c>
      <c r="P151" s="3">
        <v>39233</v>
      </c>
      <c r="Q151">
        <v>-2.06E-2</v>
      </c>
      <c r="R151" t="s">
        <v>22</v>
      </c>
      <c r="S151" t="s">
        <v>22</v>
      </c>
      <c r="U151" s="3">
        <v>39233</v>
      </c>
      <c r="V151">
        <v>60.7</v>
      </c>
      <c r="W151">
        <v>20070531</v>
      </c>
      <c r="X151">
        <v>61.7</v>
      </c>
      <c r="Z151" s="3">
        <v>39233</v>
      </c>
      <c r="AA151">
        <v>108.52</v>
      </c>
      <c r="AB151">
        <v>20070529</v>
      </c>
      <c r="AC151">
        <v>108</v>
      </c>
      <c r="AE151" s="3">
        <v>39233</v>
      </c>
      <c r="AF151">
        <v>88.3</v>
      </c>
      <c r="AG151">
        <v>20070601</v>
      </c>
      <c r="AH151">
        <v>88.3</v>
      </c>
      <c r="AO151" s="3">
        <v>41608</v>
      </c>
      <c r="AP151">
        <v>1.77</v>
      </c>
      <c r="AQ151">
        <v>20131115</v>
      </c>
      <c r="AR151">
        <v>-2.21</v>
      </c>
      <c r="AT151" s="3">
        <v>41608</v>
      </c>
      <c r="AU151">
        <v>4</v>
      </c>
      <c r="AV151">
        <v>20131122</v>
      </c>
      <c r="AW151">
        <v>7</v>
      </c>
      <c r="AY151" s="3">
        <v>39233</v>
      </c>
      <c r="AZ151">
        <v>-0.1</v>
      </c>
      <c r="BA151">
        <v>20070621</v>
      </c>
      <c r="BB151">
        <v>0.3</v>
      </c>
      <c r="BN151" s="3">
        <v>40147</v>
      </c>
      <c r="BO151">
        <v>49.3</v>
      </c>
      <c r="BP151">
        <v>20091203</v>
      </c>
      <c r="BQ151">
        <v>48.7</v>
      </c>
      <c r="BS151" s="3">
        <v>39233</v>
      </c>
      <c r="BT151">
        <v>52.5</v>
      </c>
      <c r="BU151">
        <v>20070601</v>
      </c>
      <c r="BV151">
        <v>55</v>
      </c>
      <c r="BX151" s="3">
        <v>39233</v>
      </c>
      <c r="BY151">
        <v>3.7</v>
      </c>
      <c r="BZ151">
        <v>20070517</v>
      </c>
      <c r="CA151">
        <v>4.2</v>
      </c>
      <c r="CC151" s="3">
        <v>39233</v>
      </c>
      <c r="CD151">
        <v>-9</v>
      </c>
      <c r="CE151">
        <v>20070522</v>
      </c>
      <c r="CF151">
        <v>-10</v>
      </c>
      <c r="CH151" s="3">
        <v>39233</v>
      </c>
      <c r="CI151">
        <v>96.8</v>
      </c>
      <c r="CJ151" t="s">
        <v>22</v>
      </c>
      <c r="CK151" t="s">
        <v>22</v>
      </c>
      <c r="CR151" s="3">
        <v>40724</v>
      </c>
      <c r="CS151">
        <v>2.17</v>
      </c>
      <c r="CT151">
        <v>20110720</v>
      </c>
      <c r="CU151">
        <v>-0.8</v>
      </c>
      <c r="CW151" s="3">
        <v>39233</v>
      </c>
      <c r="CX151">
        <v>1.6</v>
      </c>
      <c r="CY151" t="s">
        <v>22</v>
      </c>
      <c r="CZ151" t="s">
        <v>22</v>
      </c>
      <c r="DB151" s="3">
        <v>39233</v>
      </c>
      <c r="DC151">
        <v>-5</v>
      </c>
      <c r="DD151" t="s">
        <v>22</v>
      </c>
      <c r="DE151" t="s">
        <v>22</v>
      </c>
      <c r="DG151" s="3">
        <v>39233</v>
      </c>
      <c r="DH151">
        <v>-5.0999999999999996</v>
      </c>
      <c r="DI151">
        <v>20070626</v>
      </c>
      <c r="DJ151">
        <v>-1.6</v>
      </c>
      <c r="DL151" s="3">
        <v>41455</v>
      </c>
      <c r="DM151">
        <v>1.4</v>
      </c>
      <c r="DN151">
        <v>20130729</v>
      </c>
      <c r="DO151">
        <v>-0.4</v>
      </c>
      <c r="DQ151" s="3">
        <v>39233</v>
      </c>
      <c r="DR151">
        <v>-2.5</v>
      </c>
      <c r="DS151">
        <v>20070627</v>
      </c>
      <c r="DT151">
        <v>-2.8</v>
      </c>
      <c r="DV151" s="3">
        <v>39233</v>
      </c>
      <c r="DW151">
        <v>0.04</v>
      </c>
      <c r="DX151">
        <v>20070615</v>
      </c>
      <c r="DY151">
        <v>0</v>
      </c>
      <c r="EA151" s="3">
        <v>39233</v>
      </c>
      <c r="EB151">
        <v>-0.6</v>
      </c>
      <c r="EC151">
        <v>20070703</v>
      </c>
      <c r="ED151">
        <v>-0.5</v>
      </c>
      <c r="EF151" s="3">
        <v>39233</v>
      </c>
      <c r="EG151">
        <v>0.4</v>
      </c>
      <c r="EH151">
        <v>20070710</v>
      </c>
      <c r="EI151">
        <v>0.5</v>
      </c>
    </row>
    <row r="152" spans="1:139" x14ac:dyDescent="0.25">
      <c r="A152" s="3">
        <v>41455</v>
      </c>
      <c r="B152">
        <v>195.9</v>
      </c>
      <c r="C152">
        <v>20130703</v>
      </c>
      <c r="D152">
        <v>188</v>
      </c>
      <c r="F152" s="3">
        <v>39263</v>
      </c>
      <c r="G152">
        <v>78</v>
      </c>
      <c r="H152">
        <v>20070706</v>
      </c>
      <c r="I152">
        <v>132</v>
      </c>
      <c r="K152" s="3">
        <v>39263</v>
      </c>
      <c r="L152">
        <v>80.731200000000001</v>
      </c>
      <c r="M152">
        <v>20070717</v>
      </c>
      <c r="N152">
        <v>81.7</v>
      </c>
      <c r="P152" s="3">
        <v>39263</v>
      </c>
      <c r="Q152">
        <v>-0.23710000000000001</v>
      </c>
      <c r="R152" t="s">
        <v>22</v>
      </c>
      <c r="S152" t="s">
        <v>22</v>
      </c>
      <c r="U152" s="3">
        <v>39263</v>
      </c>
      <c r="V152">
        <v>59.6</v>
      </c>
      <c r="W152">
        <v>20070629</v>
      </c>
      <c r="X152">
        <v>60.2</v>
      </c>
      <c r="Z152" s="3">
        <v>39263</v>
      </c>
      <c r="AA152">
        <v>105.27</v>
      </c>
      <c r="AB152">
        <v>20070626</v>
      </c>
      <c r="AC152">
        <v>103.9</v>
      </c>
      <c r="AE152" s="3">
        <v>39263</v>
      </c>
      <c r="AF152">
        <v>85.3</v>
      </c>
      <c r="AG152">
        <v>20070629</v>
      </c>
      <c r="AH152">
        <v>85.3</v>
      </c>
      <c r="AO152" s="3">
        <v>41639</v>
      </c>
      <c r="AP152">
        <v>3.3</v>
      </c>
      <c r="AQ152">
        <v>20131216</v>
      </c>
      <c r="AR152">
        <v>0.98</v>
      </c>
      <c r="AT152" s="3">
        <v>41639</v>
      </c>
      <c r="AU152">
        <v>-2</v>
      </c>
      <c r="AV152">
        <v>20131220</v>
      </c>
      <c r="AW152">
        <v>-3</v>
      </c>
      <c r="AY152" s="3">
        <v>39263</v>
      </c>
      <c r="AZ152">
        <v>-0.2</v>
      </c>
      <c r="BA152">
        <v>20070719</v>
      </c>
      <c r="BB152">
        <v>-0.3</v>
      </c>
      <c r="BN152" s="3">
        <v>40178</v>
      </c>
      <c r="BO152">
        <v>49.9</v>
      </c>
      <c r="BP152">
        <v>20100106</v>
      </c>
      <c r="BQ152">
        <v>50.1</v>
      </c>
      <c r="BS152" s="3">
        <v>39263</v>
      </c>
      <c r="BT152">
        <v>52.6</v>
      </c>
      <c r="BU152">
        <v>20070702</v>
      </c>
      <c r="BV152">
        <v>56</v>
      </c>
      <c r="BX152" s="3">
        <v>39263</v>
      </c>
      <c r="BY152">
        <v>17.3</v>
      </c>
      <c r="BZ152">
        <v>20070621</v>
      </c>
      <c r="CA152">
        <v>18</v>
      </c>
      <c r="CC152" s="3">
        <v>39263</v>
      </c>
      <c r="CD152">
        <v>-2</v>
      </c>
      <c r="CE152">
        <v>20070626</v>
      </c>
      <c r="CF152">
        <v>4</v>
      </c>
      <c r="CH152" s="3">
        <v>39263</v>
      </c>
      <c r="CI152">
        <v>96.4</v>
      </c>
      <c r="CJ152" t="s">
        <v>22</v>
      </c>
      <c r="CK152" t="s">
        <v>22</v>
      </c>
      <c r="CR152" s="3">
        <v>40755</v>
      </c>
      <c r="CS152">
        <v>-1.8900000000000001</v>
      </c>
      <c r="CT152">
        <v>20110818</v>
      </c>
      <c r="CU152">
        <v>-3.5</v>
      </c>
      <c r="CW152" s="3">
        <v>39263</v>
      </c>
      <c r="CX152">
        <v>-5.8</v>
      </c>
      <c r="CY152" t="s">
        <v>22</v>
      </c>
      <c r="CZ152" t="s">
        <v>22</v>
      </c>
      <c r="DB152" s="3">
        <v>39263</v>
      </c>
      <c r="DC152">
        <v>2.2999999999999998</v>
      </c>
      <c r="DD152" t="s">
        <v>22</v>
      </c>
      <c r="DE152" t="s">
        <v>22</v>
      </c>
      <c r="DG152" s="3">
        <v>39263</v>
      </c>
      <c r="DH152">
        <v>-5.8</v>
      </c>
      <c r="DI152">
        <v>20070726</v>
      </c>
      <c r="DJ152">
        <v>-6.6</v>
      </c>
      <c r="DL152" s="3">
        <v>41486</v>
      </c>
      <c r="DM152">
        <v>-3.3</v>
      </c>
      <c r="DN152">
        <v>20130828</v>
      </c>
      <c r="DO152">
        <v>-1.3</v>
      </c>
      <c r="DQ152" s="3">
        <v>39263</v>
      </c>
      <c r="DR152">
        <v>0.9</v>
      </c>
      <c r="DS152">
        <v>20070726</v>
      </c>
      <c r="DT152">
        <v>1.4</v>
      </c>
      <c r="DV152" s="3">
        <v>39263</v>
      </c>
      <c r="DW152">
        <v>0</v>
      </c>
      <c r="DX152">
        <v>20070717</v>
      </c>
      <c r="DY152">
        <v>0.5</v>
      </c>
      <c r="EA152" s="3">
        <v>39263</v>
      </c>
      <c r="EB152">
        <v>0.7</v>
      </c>
      <c r="EC152">
        <v>20070802</v>
      </c>
      <c r="ED152">
        <v>0.6</v>
      </c>
      <c r="EF152" s="3">
        <v>39263</v>
      </c>
      <c r="EG152">
        <v>0.4</v>
      </c>
      <c r="EH152">
        <v>20070808</v>
      </c>
      <c r="EI152">
        <v>0.5</v>
      </c>
    </row>
    <row r="153" spans="1:139" x14ac:dyDescent="0.25">
      <c r="A153" s="3">
        <v>41486</v>
      </c>
      <c r="B153">
        <v>256</v>
      </c>
      <c r="C153">
        <v>20130731</v>
      </c>
      <c r="D153">
        <v>200</v>
      </c>
      <c r="F153" s="3">
        <v>39294</v>
      </c>
      <c r="G153">
        <v>-33</v>
      </c>
      <c r="H153">
        <v>20070803</v>
      </c>
      <c r="I153">
        <v>92</v>
      </c>
      <c r="K153" s="3">
        <v>39294</v>
      </c>
      <c r="L153">
        <v>80.599800000000002</v>
      </c>
      <c r="M153">
        <v>20070815</v>
      </c>
      <c r="N153">
        <v>81.900000000000006</v>
      </c>
      <c r="P153" s="3">
        <v>39294</v>
      </c>
      <c r="Q153">
        <v>-0.47399999999999998</v>
      </c>
      <c r="R153" t="s">
        <v>22</v>
      </c>
      <c r="S153" t="s">
        <v>22</v>
      </c>
      <c r="U153" s="3">
        <v>39294</v>
      </c>
      <c r="V153">
        <v>54</v>
      </c>
      <c r="W153">
        <v>20070731</v>
      </c>
      <c r="X153">
        <v>53.4</v>
      </c>
      <c r="Z153" s="3">
        <v>39294</v>
      </c>
      <c r="AA153">
        <v>111.94</v>
      </c>
      <c r="AB153">
        <v>20070731</v>
      </c>
      <c r="AC153">
        <v>112.6</v>
      </c>
      <c r="AE153" s="3">
        <v>39294</v>
      </c>
      <c r="AF153">
        <v>90.4</v>
      </c>
      <c r="AG153">
        <v>20070727</v>
      </c>
      <c r="AH153">
        <v>90.4</v>
      </c>
      <c r="AO153" s="3">
        <v>41670</v>
      </c>
      <c r="AP153">
        <v>10.52</v>
      </c>
      <c r="AQ153">
        <v>20140115</v>
      </c>
      <c r="AR153">
        <v>12.51</v>
      </c>
      <c r="AT153" s="3">
        <v>41670</v>
      </c>
      <c r="AU153">
        <v>4</v>
      </c>
      <c r="AV153">
        <v>20140123</v>
      </c>
      <c r="AW153">
        <v>5</v>
      </c>
      <c r="AY153" s="3">
        <v>39294</v>
      </c>
      <c r="AZ153">
        <v>0</v>
      </c>
      <c r="BA153">
        <v>20070820</v>
      </c>
      <c r="BB153">
        <v>0.4</v>
      </c>
      <c r="BN153" s="3">
        <v>40209</v>
      </c>
      <c r="BO153">
        <v>49.6</v>
      </c>
      <c r="BP153">
        <v>20100203</v>
      </c>
      <c r="BQ153">
        <v>50.5</v>
      </c>
      <c r="BS153" s="3">
        <v>39294</v>
      </c>
      <c r="BT153">
        <v>52.4</v>
      </c>
      <c r="BU153">
        <v>20070801</v>
      </c>
      <c r="BV153">
        <v>53.8</v>
      </c>
      <c r="BX153" s="3">
        <v>39294</v>
      </c>
      <c r="BY153">
        <v>6.8</v>
      </c>
      <c r="BZ153">
        <v>20070719</v>
      </c>
      <c r="CA153">
        <v>9.1999999999999993</v>
      </c>
      <c r="CC153" s="3">
        <v>39294</v>
      </c>
      <c r="CD153">
        <v>0</v>
      </c>
      <c r="CE153">
        <v>20070724</v>
      </c>
      <c r="CF153">
        <v>4</v>
      </c>
      <c r="CH153" s="3">
        <v>39294</v>
      </c>
      <c r="CI153">
        <v>97.9</v>
      </c>
      <c r="CJ153" t="s">
        <v>22</v>
      </c>
      <c r="CK153" t="s">
        <v>22</v>
      </c>
      <c r="CR153" s="3">
        <v>40786</v>
      </c>
      <c r="CS153">
        <v>5.54</v>
      </c>
      <c r="CT153">
        <v>20110921</v>
      </c>
      <c r="CU153">
        <v>7.7</v>
      </c>
      <c r="CW153" s="3">
        <v>39294</v>
      </c>
      <c r="CX153">
        <v>-3.3</v>
      </c>
      <c r="CY153" t="s">
        <v>22</v>
      </c>
      <c r="CZ153" t="s">
        <v>22</v>
      </c>
      <c r="DB153" s="3">
        <v>39294</v>
      </c>
      <c r="DC153">
        <v>-6.5</v>
      </c>
      <c r="DD153" t="s">
        <v>22</v>
      </c>
      <c r="DE153" t="s">
        <v>22</v>
      </c>
      <c r="DG153" s="3">
        <v>39294</v>
      </c>
      <c r="DH153">
        <v>-1.9</v>
      </c>
      <c r="DI153">
        <v>20070824</v>
      </c>
      <c r="DJ153">
        <v>2.8</v>
      </c>
      <c r="DL153" s="3">
        <v>41517</v>
      </c>
      <c r="DM153">
        <v>-0.47</v>
      </c>
      <c r="DN153">
        <v>20130926</v>
      </c>
      <c r="DO153">
        <v>-1.6</v>
      </c>
      <c r="DQ153" s="3">
        <v>39294</v>
      </c>
      <c r="DR153">
        <v>3.8</v>
      </c>
      <c r="DS153">
        <v>20070824</v>
      </c>
      <c r="DT153">
        <v>5.9</v>
      </c>
      <c r="DV153" s="3">
        <v>39294</v>
      </c>
      <c r="DW153">
        <v>-0.03</v>
      </c>
      <c r="DX153">
        <v>20070815</v>
      </c>
      <c r="DY153">
        <v>0.3</v>
      </c>
      <c r="EA153" s="3">
        <v>39294</v>
      </c>
      <c r="EB153">
        <v>2</v>
      </c>
      <c r="EC153">
        <v>20070831</v>
      </c>
      <c r="ED153">
        <v>3.7</v>
      </c>
      <c r="EF153" s="3">
        <v>39294</v>
      </c>
      <c r="EG153">
        <v>0.1</v>
      </c>
      <c r="EH153">
        <v>20070907</v>
      </c>
      <c r="EI153">
        <v>0.2</v>
      </c>
    </row>
    <row r="154" spans="1:139" x14ac:dyDescent="0.25">
      <c r="A154" s="3">
        <v>41517</v>
      </c>
      <c r="B154">
        <v>186.6</v>
      </c>
      <c r="C154">
        <v>20130905</v>
      </c>
      <c r="D154">
        <v>176</v>
      </c>
      <c r="F154" s="3">
        <v>39325</v>
      </c>
      <c r="G154">
        <v>-24</v>
      </c>
      <c r="H154">
        <v>20070907</v>
      </c>
      <c r="I154">
        <v>-4</v>
      </c>
      <c r="K154" s="3">
        <v>39325</v>
      </c>
      <c r="L154">
        <v>80.678399999999996</v>
      </c>
      <c r="M154">
        <v>20070914</v>
      </c>
      <c r="N154">
        <v>82.2</v>
      </c>
      <c r="P154" s="3">
        <v>39325</v>
      </c>
      <c r="Q154">
        <v>-0.36099999999999999</v>
      </c>
      <c r="R154" t="s">
        <v>22</v>
      </c>
      <c r="S154" t="s">
        <v>22</v>
      </c>
      <c r="U154" s="3">
        <v>39325</v>
      </c>
      <c r="V154">
        <v>52.1</v>
      </c>
      <c r="W154">
        <v>20070831</v>
      </c>
      <c r="X154">
        <v>53.8</v>
      </c>
      <c r="Z154" s="3">
        <v>39325</v>
      </c>
      <c r="AA154">
        <v>105.55</v>
      </c>
      <c r="AB154">
        <v>20070828</v>
      </c>
      <c r="AC154">
        <v>105</v>
      </c>
      <c r="AE154" s="3">
        <v>39325</v>
      </c>
      <c r="AF154">
        <v>83.4</v>
      </c>
      <c r="AG154">
        <v>20070831</v>
      </c>
      <c r="AH154">
        <v>83.4</v>
      </c>
      <c r="AO154" s="3">
        <v>41698</v>
      </c>
      <c r="AP154">
        <v>4.41</v>
      </c>
      <c r="AQ154">
        <v>20140218</v>
      </c>
      <c r="AR154">
        <v>4.4800000000000004</v>
      </c>
      <c r="AT154" s="3">
        <v>41698</v>
      </c>
      <c r="AU154">
        <v>4</v>
      </c>
      <c r="AV154">
        <v>20140227</v>
      </c>
      <c r="AW154">
        <v>4</v>
      </c>
      <c r="AY154" s="3">
        <v>39325</v>
      </c>
      <c r="AZ154">
        <v>-0.7</v>
      </c>
      <c r="BA154">
        <v>20070920</v>
      </c>
      <c r="BB154">
        <v>-0.6</v>
      </c>
      <c r="BN154" s="3">
        <v>40237</v>
      </c>
      <c r="BO154">
        <v>50.8</v>
      </c>
      <c r="BP154">
        <v>20100303</v>
      </c>
      <c r="BQ154">
        <v>53</v>
      </c>
      <c r="BS154" s="3">
        <v>39325</v>
      </c>
      <c r="BT154">
        <v>50.9</v>
      </c>
      <c r="BU154">
        <v>20070904</v>
      </c>
      <c r="BV154">
        <v>52.9</v>
      </c>
      <c r="BX154" s="3">
        <v>39325</v>
      </c>
      <c r="BY154">
        <v>-0.5</v>
      </c>
      <c r="BZ154">
        <v>20070816</v>
      </c>
      <c r="CA154">
        <v>0</v>
      </c>
      <c r="CC154" s="3">
        <v>39325</v>
      </c>
      <c r="CD154">
        <v>0</v>
      </c>
      <c r="CE154">
        <v>20070828</v>
      </c>
      <c r="CF154">
        <v>7</v>
      </c>
      <c r="CH154" s="3">
        <v>39325</v>
      </c>
      <c r="CI154">
        <v>96.2</v>
      </c>
      <c r="CJ154" t="s">
        <v>22</v>
      </c>
      <c r="CK154" t="s">
        <v>22</v>
      </c>
      <c r="CR154" s="3">
        <v>40816</v>
      </c>
      <c r="CS154">
        <v>-1.1400000000000001</v>
      </c>
      <c r="CT154">
        <v>20111020</v>
      </c>
      <c r="CU154">
        <v>-3</v>
      </c>
      <c r="CW154" s="3">
        <v>39325</v>
      </c>
      <c r="CX154">
        <v>-2.9</v>
      </c>
      <c r="CY154" t="s">
        <v>22</v>
      </c>
      <c r="CZ154" t="s">
        <v>22</v>
      </c>
      <c r="DB154" s="3">
        <v>39325</v>
      </c>
      <c r="DC154">
        <v>-1.8</v>
      </c>
      <c r="DD154" t="s">
        <v>22</v>
      </c>
      <c r="DE154" t="s">
        <v>22</v>
      </c>
      <c r="DG154" s="3">
        <v>39325</v>
      </c>
      <c r="DH154">
        <v>-10.199999999999999</v>
      </c>
      <c r="DI154">
        <v>20070927</v>
      </c>
      <c r="DJ154">
        <v>-8.3000000000000007</v>
      </c>
      <c r="DL154" s="3">
        <v>41547</v>
      </c>
      <c r="DM154">
        <v>-2.1</v>
      </c>
      <c r="DN154">
        <v>20131028</v>
      </c>
      <c r="DO154">
        <v>-5.6</v>
      </c>
      <c r="DQ154" s="3">
        <v>39325</v>
      </c>
      <c r="DR154">
        <v>-2.2999999999999998</v>
      </c>
      <c r="DS154">
        <v>20070926</v>
      </c>
      <c r="DT154">
        <v>-4.9000000000000004</v>
      </c>
      <c r="DV154" s="3">
        <v>39325</v>
      </c>
      <c r="DW154">
        <v>0.19</v>
      </c>
      <c r="DX154">
        <v>20070914</v>
      </c>
      <c r="DY154">
        <v>0.2</v>
      </c>
      <c r="EA154" s="3">
        <v>39325</v>
      </c>
      <c r="EB154">
        <v>-1.4</v>
      </c>
      <c r="EC154">
        <v>20071004</v>
      </c>
      <c r="ED154">
        <v>-3.3</v>
      </c>
      <c r="EF154" s="3">
        <v>39325</v>
      </c>
      <c r="EG154">
        <v>0.4</v>
      </c>
      <c r="EH154">
        <v>20071010</v>
      </c>
      <c r="EI154">
        <v>0.1</v>
      </c>
    </row>
    <row r="155" spans="1:139" x14ac:dyDescent="0.25">
      <c r="A155" s="3">
        <v>41547</v>
      </c>
      <c r="B155">
        <v>230.7</v>
      </c>
      <c r="C155">
        <v>20131002</v>
      </c>
      <c r="D155">
        <v>166</v>
      </c>
      <c r="F155" s="3">
        <v>39355</v>
      </c>
      <c r="G155">
        <v>88</v>
      </c>
      <c r="H155">
        <v>20071005</v>
      </c>
      <c r="I155">
        <v>110</v>
      </c>
      <c r="K155" s="3">
        <v>39355</v>
      </c>
      <c r="L155">
        <v>80.894300000000001</v>
      </c>
      <c r="M155">
        <v>20071016</v>
      </c>
      <c r="N155">
        <v>82.1</v>
      </c>
      <c r="P155" s="3">
        <v>39355</v>
      </c>
      <c r="Q155">
        <v>-0.1835</v>
      </c>
      <c r="R155" t="s">
        <v>22</v>
      </c>
      <c r="S155" t="s">
        <v>22</v>
      </c>
      <c r="U155" s="3">
        <v>39355</v>
      </c>
      <c r="V155">
        <v>52.9</v>
      </c>
      <c r="W155">
        <v>20070928</v>
      </c>
      <c r="X155">
        <v>54.2</v>
      </c>
      <c r="Z155" s="3">
        <v>39355</v>
      </c>
      <c r="AA155">
        <v>99.46</v>
      </c>
      <c r="AB155">
        <v>20070925</v>
      </c>
      <c r="AC155">
        <v>99.8</v>
      </c>
      <c r="AE155" s="3">
        <v>39355</v>
      </c>
      <c r="AF155">
        <v>83.4</v>
      </c>
      <c r="AG155">
        <v>20070928</v>
      </c>
      <c r="AH155">
        <v>83.4</v>
      </c>
      <c r="AO155" s="3">
        <v>41729</v>
      </c>
      <c r="AP155">
        <v>5.16</v>
      </c>
      <c r="AQ155">
        <v>20140317</v>
      </c>
      <c r="AR155">
        <v>5.61</v>
      </c>
      <c r="AT155" s="3">
        <v>41729</v>
      </c>
      <c r="AU155">
        <v>10</v>
      </c>
      <c r="AV155">
        <v>20140327</v>
      </c>
      <c r="AW155">
        <v>10</v>
      </c>
      <c r="AY155" s="3">
        <v>39355</v>
      </c>
      <c r="AZ155">
        <v>-0.7</v>
      </c>
      <c r="BA155">
        <v>20071018</v>
      </c>
      <c r="BB155">
        <v>0.3</v>
      </c>
      <c r="BN155" s="3">
        <v>40268</v>
      </c>
      <c r="BO155">
        <v>53.2</v>
      </c>
      <c r="BP155">
        <v>20100405</v>
      </c>
      <c r="BQ155">
        <v>55.4</v>
      </c>
      <c r="BS155" s="3">
        <v>39355</v>
      </c>
      <c r="BT155">
        <v>51</v>
      </c>
      <c r="BU155">
        <v>20071001</v>
      </c>
      <c r="BV155">
        <v>52</v>
      </c>
      <c r="BX155" s="3">
        <v>39355</v>
      </c>
      <c r="BY155">
        <v>7.5</v>
      </c>
      <c r="BZ155">
        <v>20070920</v>
      </c>
      <c r="CA155">
        <v>10.9</v>
      </c>
      <c r="CC155" s="3">
        <v>39355</v>
      </c>
      <c r="CD155">
        <v>3</v>
      </c>
      <c r="CE155">
        <v>20070925</v>
      </c>
      <c r="CF155">
        <v>14</v>
      </c>
      <c r="CH155" s="3">
        <v>39355</v>
      </c>
      <c r="CI155">
        <v>97.2</v>
      </c>
      <c r="CJ155" t="s">
        <v>22</v>
      </c>
      <c r="CK155" t="s">
        <v>22</v>
      </c>
      <c r="CR155" s="3">
        <v>40847</v>
      </c>
      <c r="CS155">
        <v>0.23</v>
      </c>
      <c r="CT155">
        <v>20111121</v>
      </c>
      <c r="CU155">
        <v>1.4</v>
      </c>
      <c r="CW155" s="3">
        <v>39355</v>
      </c>
      <c r="CX155">
        <v>-4.5</v>
      </c>
      <c r="CY155" t="s">
        <v>22</v>
      </c>
      <c r="CZ155" t="s">
        <v>22</v>
      </c>
      <c r="DB155" s="3">
        <v>39355</v>
      </c>
      <c r="DC155">
        <v>-11.1</v>
      </c>
      <c r="DD155" t="s">
        <v>22</v>
      </c>
      <c r="DE155" t="s">
        <v>22</v>
      </c>
      <c r="DG155" s="3">
        <v>39355</v>
      </c>
      <c r="DH155">
        <v>-1.9</v>
      </c>
      <c r="DI155">
        <v>20071025</v>
      </c>
      <c r="DJ155">
        <v>4.8</v>
      </c>
      <c r="DL155" s="3">
        <v>41578</v>
      </c>
      <c r="DM155">
        <v>-1.27</v>
      </c>
      <c r="DN155">
        <v>20131125</v>
      </c>
      <c r="DO155">
        <v>-0.6</v>
      </c>
      <c r="DQ155" s="3">
        <v>39355</v>
      </c>
      <c r="DR155">
        <v>-3.2</v>
      </c>
      <c r="DS155">
        <v>20071025</v>
      </c>
      <c r="DT155">
        <v>-1.7</v>
      </c>
      <c r="DV155" s="3">
        <v>39355</v>
      </c>
      <c r="DW155">
        <v>0.33</v>
      </c>
      <c r="DX155">
        <v>20071016</v>
      </c>
      <c r="DY155">
        <v>0.1</v>
      </c>
      <c r="EA155" s="3">
        <v>39355</v>
      </c>
      <c r="EB155">
        <v>-0.3</v>
      </c>
      <c r="EC155">
        <v>20071102</v>
      </c>
      <c r="ED155">
        <v>0.2</v>
      </c>
      <c r="EF155" s="3">
        <v>39355</v>
      </c>
      <c r="EG155">
        <v>0.8</v>
      </c>
      <c r="EH155">
        <v>20071107</v>
      </c>
      <c r="EI155">
        <v>0.8</v>
      </c>
    </row>
    <row r="156" spans="1:139" x14ac:dyDescent="0.25">
      <c r="A156" s="3">
        <v>41578</v>
      </c>
      <c r="B156">
        <v>188.3</v>
      </c>
      <c r="C156">
        <v>20131030</v>
      </c>
      <c r="D156">
        <v>130</v>
      </c>
      <c r="F156" s="3">
        <v>39386</v>
      </c>
      <c r="G156">
        <v>85</v>
      </c>
      <c r="H156">
        <v>20071102</v>
      </c>
      <c r="I156">
        <v>166</v>
      </c>
      <c r="K156" s="3">
        <v>39386</v>
      </c>
      <c r="L156">
        <v>80.485799999999998</v>
      </c>
      <c r="M156">
        <v>20071116</v>
      </c>
      <c r="N156">
        <v>81.7</v>
      </c>
      <c r="P156" s="3">
        <v>39386</v>
      </c>
      <c r="Q156">
        <v>-0.70779999999999998</v>
      </c>
      <c r="R156" t="s">
        <v>22</v>
      </c>
      <c r="S156" t="s">
        <v>22</v>
      </c>
      <c r="U156" s="3">
        <v>39386</v>
      </c>
      <c r="V156">
        <v>50.3</v>
      </c>
      <c r="W156">
        <v>20071031</v>
      </c>
      <c r="X156">
        <v>49.7</v>
      </c>
      <c r="Z156" s="3">
        <v>39386</v>
      </c>
      <c r="AA156">
        <v>95.24</v>
      </c>
      <c r="AB156">
        <v>20071030</v>
      </c>
      <c r="AC156">
        <v>95.6</v>
      </c>
      <c r="AE156" s="3">
        <v>39386</v>
      </c>
      <c r="AF156">
        <v>80.900000000000006</v>
      </c>
      <c r="AG156">
        <v>20071026</v>
      </c>
      <c r="AH156">
        <v>80.900000000000006</v>
      </c>
      <c r="AO156" s="3">
        <v>41759</v>
      </c>
      <c r="AP156">
        <v>4.67</v>
      </c>
      <c r="AQ156">
        <v>20140415</v>
      </c>
      <c r="AR156">
        <v>1.29</v>
      </c>
      <c r="AT156" s="3">
        <v>41759</v>
      </c>
      <c r="AU156">
        <v>7</v>
      </c>
      <c r="AV156">
        <v>20140424</v>
      </c>
      <c r="AW156">
        <v>7</v>
      </c>
      <c r="AY156" s="3">
        <v>39386</v>
      </c>
      <c r="AZ156">
        <v>-0.6</v>
      </c>
      <c r="BA156">
        <v>20071121</v>
      </c>
      <c r="BB156">
        <v>-0.5</v>
      </c>
      <c r="BN156" s="3">
        <v>40298</v>
      </c>
      <c r="BO156">
        <v>55.6</v>
      </c>
      <c r="BP156">
        <v>20100505</v>
      </c>
      <c r="BQ156">
        <v>55.4</v>
      </c>
      <c r="BS156" s="3">
        <v>39386</v>
      </c>
      <c r="BT156">
        <v>51.1</v>
      </c>
      <c r="BU156">
        <v>20071101</v>
      </c>
      <c r="BV156">
        <v>50.9</v>
      </c>
      <c r="BX156" s="3">
        <v>39386</v>
      </c>
      <c r="BY156">
        <v>7.8</v>
      </c>
      <c r="BZ156">
        <v>20071018</v>
      </c>
      <c r="CA156">
        <v>6.8</v>
      </c>
      <c r="CC156" s="3">
        <v>39386</v>
      </c>
      <c r="CD156">
        <v>1</v>
      </c>
      <c r="CE156">
        <v>20071023</v>
      </c>
      <c r="CF156">
        <v>-5</v>
      </c>
      <c r="CH156" s="3">
        <v>39386</v>
      </c>
      <c r="CI156">
        <v>96.1</v>
      </c>
      <c r="CJ156" t="s">
        <v>22</v>
      </c>
      <c r="CK156" t="s">
        <v>22</v>
      </c>
      <c r="CR156" s="3">
        <v>40877</v>
      </c>
      <c r="CS156">
        <v>1.1499999999999999</v>
      </c>
      <c r="CT156">
        <v>20111221</v>
      </c>
      <c r="CU156">
        <v>4</v>
      </c>
      <c r="CW156" s="3">
        <v>39386</v>
      </c>
      <c r="CX156">
        <v>-5.5</v>
      </c>
      <c r="CY156" t="s">
        <v>22</v>
      </c>
      <c r="CZ156" t="s">
        <v>22</v>
      </c>
      <c r="DB156" s="3">
        <v>39386</v>
      </c>
      <c r="DC156">
        <v>6.8</v>
      </c>
      <c r="DD156" t="s">
        <v>22</v>
      </c>
      <c r="DE156" t="s">
        <v>22</v>
      </c>
      <c r="DG156" s="3">
        <v>39386</v>
      </c>
      <c r="DH156">
        <v>6</v>
      </c>
      <c r="DI156">
        <v>20071129</v>
      </c>
      <c r="DJ156">
        <v>1.7</v>
      </c>
      <c r="DL156" s="3">
        <v>41608</v>
      </c>
      <c r="DM156">
        <v>-0.59</v>
      </c>
      <c r="DN156">
        <v>20131230</v>
      </c>
      <c r="DO156">
        <v>0.2</v>
      </c>
      <c r="DQ156" s="3">
        <v>39386</v>
      </c>
      <c r="DR156">
        <v>1.5</v>
      </c>
      <c r="DS156">
        <v>20071128</v>
      </c>
      <c r="DT156">
        <v>-0.4</v>
      </c>
      <c r="DV156" s="3">
        <v>39386</v>
      </c>
      <c r="DW156">
        <v>-0.48</v>
      </c>
      <c r="DX156">
        <v>20071116</v>
      </c>
      <c r="DY156">
        <v>-0.5</v>
      </c>
      <c r="EA156" s="3">
        <v>39386</v>
      </c>
      <c r="EB156">
        <v>2.1</v>
      </c>
      <c r="EC156">
        <v>20071205</v>
      </c>
      <c r="ED156">
        <v>0.5</v>
      </c>
      <c r="EF156" s="3">
        <v>39386</v>
      </c>
      <c r="EG156">
        <v>0.2</v>
      </c>
      <c r="EH156">
        <v>20071211</v>
      </c>
      <c r="EI156">
        <v>0</v>
      </c>
    </row>
    <row r="157" spans="1:139" x14ac:dyDescent="0.25">
      <c r="A157" s="3">
        <v>41608</v>
      </c>
      <c r="B157">
        <v>210.9</v>
      </c>
      <c r="C157">
        <v>20131204</v>
      </c>
      <c r="D157">
        <v>215</v>
      </c>
      <c r="F157" s="3">
        <v>39416</v>
      </c>
      <c r="G157">
        <v>115</v>
      </c>
      <c r="H157">
        <v>20071207</v>
      </c>
      <c r="I157">
        <v>94</v>
      </c>
      <c r="K157" s="3">
        <v>39416</v>
      </c>
      <c r="L157">
        <v>80.9221</v>
      </c>
      <c r="M157">
        <v>20071214</v>
      </c>
      <c r="N157">
        <v>81.5</v>
      </c>
      <c r="P157" s="3">
        <v>39416</v>
      </c>
      <c r="Q157">
        <v>-0.10970000000000001</v>
      </c>
      <c r="R157" t="s">
        <v>22</v>
      </c>
      <c r="S157" t="s">
        <v>22</v>
      </c>
      <c r="U157" s="3">
        <v>39416</v>
      </c>
      <c r="V157">
        <v>52.7</v>
      </c>
      <c r="W157">
        <v>20071130</v>
      </c>
      <c r="X157">
        <v>52.9</v>
      </c>
      <c r="Z157" s="3">
        <v>39416</v>
      </c>
      <c r="AA157">
        <v>87.78</v>
      </c>
      <c r="AB157">
        <v>20071127</v>
      </c>
      <c r="AC157">
        <v>87.3</v>
      </c>
      <c r="AE157" s="3">
        <v>39416</v>
      </c>
      <c r="AF157">
        <v>76.099999999999994</v>
      </c>
      <c r="AG157">
        <v>20071121</v>
      </c>
      <c r="AH157">
        <v>76.099999999999994</v>
      </c>
      <c r="AO157" s="3">
        <v>41790</v>
      </c>
      <c r="AP157">
        <v>16.23</v>
      </c>
      <c r="AQ157">
        <v>20140515</v>
      </c>
      <c r="AR157">
        <v>19.010000000000002</v>
      </c>
      <c r="AT157" s="3">
        <v>41790</v>
      </c>
      <c r="AU157">
        <v>11</v>
      </c>
      <c r="AV157">
        <v>20140522</v>
      </c>
      <c r="AW157">
        <v>10</v>
      </c>
      <c r="AY157" s="3">
        <v>39416</v>
      </c>
      <c r="AZ157">
        <v>-0.9</v>
      </c>
      <c r="BA157">
        <v>20071220</v>
      </c>
      <c r="BB157">
        <v>-0.4</v>
      </c>
      <c r="BN157" s="3">
        <v>40329</v>
      </c>
      <c r="BO157">
        <v>55.5</v>
      </c>
      <c r="BP157">
        <v>20100603</v>
      </c>
      <c r="BQ157">
        <v>55.4</v>
      </c>
      <c r="BS157" s="3">
        <v>39416</v>
      </c>
      <c r="BT157">
        <v>50.5</v>
      </c>
      <c r="BU157">
        <v>20071203</v>
      </c>
      <c r="BV157">
        <v>50.8</v>
      </c>
      <c r="BX157" s="3">
        <v>39416</v>
      </c>
      <c r="BY157">
        <v>6.7</v>
      </c>
      <c r="BZ157">
        <v>20071115</v>
      </c>
      <c r="CA157">
        <v>8.1999999999999993</v>
      </c>
      <c r="CC157" s="3">
        <v>39416</v>
      </c>
      <c r="CD157">
        <v>0</v>
      </c>
      <c r="CE157">
        <v>20071127</v>
      </c>
      <c r="CF157">
        <v>0</v>
      </c>
      <c r="CH157" s="3">
        <v>39416</v>
      </c>
      <c r="CI157">
        <v>94.2</v>
      </c>
      <c r="CJ157" t="s">
        <v>22</v>
      </c>
      <c r="CK157" t="s">
        <v>22</v>
      </c>
      <c r="CR157" s="3">
        <v>40908</v>
      </c>
      <c r="CS157">
        <v>-0.91</v>
      </c>
      <c r="CT157">
        <v>20120120</v>
      </c>
      <c r="CU157">
        <v>5</v>
      </c>
      <c r="CW157" s="3">
        <v>39416</v>
      </c>
      <c r="CX157">
        <v>2.7</v>
      </c>
      <c r="CY157" t="s">
        <v>22</v>
      </c>
      <c r="CZ157" t="s">
        <v>22</v>
      </c>
      <c r="DB157" s="3">
        <v>39416</v>
      </c>
      <c r="DC157">
        <v>-5.3</v>
      </c>
      <c r="DD157" t="s">
        <v>22</v>
      </c>
      <c r="DE157" t="s">
        <v>22</v>
      </c>
      <c r="DG157" s="3">
        <v>39416</v>
      </c>
      <c r="DH157">
        <v>-11.8</v>
      </c>
      <c r="DI157">
        <v>20071228</v>
      </c>
      <c r="DJ157">
        <v>-9</v>
      </c>
      <c r="DL157" s="3">
        <v>41639</v>
      </c>
      <c r="DM157">
        <v>-3.4699999999999998</v>
      </c>
      <c r="DN157">
        <v>20140130</v>
      </c>
      <c r="DO157">
        <v>-8.6999999999999993</v>
      </c>
      <c r="DQ157" s="3">
        <v>39416</v>
      </c>
      <c r="DR157">
        <v>1.4</v>
      </c>
      <c r="DS157">
        <v>20071227</v>
      </c>
      <c r="DT157">
        <v>0.1</v>
      </c>
      <c r="DV157" s="3">
        <v>39416</v>
      </c>
      <c r="DW157">
        <v>0.54</v>
      </c>
      <c r="DX157">
        <v>20071214</v>
      </c>
      <c r="DY157">
        <v>0.3</v>
      </c>
      <c r="EA157" s="3">
        <v>39416</v>
      </c>
      <c r="EB157">
        <v>2.6</v>
      </c>
      <c r="EC157">
        <v>20080103</v>
      </c>
      <c r="ED157">
        <v>1.5</v>
      </c>
      <c r="EF157" s="3">
        <v>39416</v>
      </c>
      <c r="EG157">
        <v>1.2</v>
      </c>
      <c r="EH157">
        <v>20080110</v>
      </c>
      <c r="EI157">
        <v>0.6</v>
      </c>
    </row>
    <row r="158" spans="1:139" x14ac:dyDescent="0.25">
      <c r="A158" s="3">
        <v>41639</v>
      </c>
      <c r="B158">
        <v>204.2</v>
      </c>
      <c r="C158">
        <v>20140108</v>
      </c>
      <c r="D158">
        <v>238</v>
      </c>
      <c r="F158" s="3">
        <v>39447</v>
      </c>
      <c r="G158">
        <v>97</v>
      </c>
      <c r="H158">
        <v>20080104</v>
      </c>
      <c r="I158">
        <v>18</v>
      </c>
      <c r="K158" s="3">
        <v>39447</v>
      </c>
      <c r="L158">
        <v>80.939899999999994</v>
      </c>
      <c r="M158">
        <v>20080116</v>
      </c>
      <c r="N158">
        <v>81.400000000000006</v>
      </c>
      <c r="P158" s="3">
        <v>39447</v>
      </c>
      <c r="Q158">
        <v>-0.64959999999999996</v>
      </c>
      <c r="R158" t="s">
        <v>22</v>
      </c>
      <c r="S158" t="s">
        <v>22</v>
      </c>
      <c r="U158" s="3">
        <v>39447</v>
      </c>
      <c r="V158">
        <v>55.9</v>
      </c>
      <c r="W158">
        <v>20071228</v>
      </c>
      <c r="X158">
        <v>56.6</v>
      </c>
      <c r="Z158" s="3">
        <v>39447</v>
      </c>
      <c r="AA158">
        <v>90.62</v>
      </c>
      <c r="AB158">
        <v>20071227</v>
      </c>
      <c r="AC158">
        <v>88.6</v>
      </c>
      <c r="AE158" s="3">
        <v>39447</v>
      </c>
      <c r="AF158">
        <v>75.5</v>
      </c>
      <c r="AG158">
        <v>20071221</v>
      </c>
      <c r="AH158">
        <v>75.5</v>
      </c>
      <c r="AO158" s="3">
        <v>41820</v>
      </c>
      <c r="AP158">
        <v>18.13</v>
      </c>
      <c r="AQ158">
        <v>20140616</v>
      </c>
      <c r="AR158">
        <v>19.28</v>
      </c>
      <c r="AT158" s="3">
        <v>41820</v>
      </c>
      <c r="AU158">
        <v>7</v>
      </c>
      <c r="AV158">
        <v>20140626</v>
      </c>
      <c r="AW158">
        <v>6</v>
      </c>
      <c r="AY158" s="3">
        <v>39447</v>
      </c>
      <c r="AZ158">
        <v>-1</v>
      </c>
      <c r="BA158">
        <v>20080118</v>
      </c>
      <c r="BB158">
        <v>-0.2</v>
      </c>
      <c r="BN158" s="3">
        <v>40359</v>
      </c>
      <c r="BO158">
        <v>54.6</v>
      </c>
      <c r="BP158">
        <v>20100706</v>
      </c>
      <c r="BQ158">
        <v>53.8</v>
      </c>
      <c r="BS158" s="3">
        <v>39447</v>
      </c>
      <c r="BT158">
        <v>49</v>
      </c>
      <c r="BU158">
        <v>20080102</v>
      </c>
      <c r="BV158">
        <v>47.7</v>
      </c>
      <c r="BX158" s="3">
        <v>39447</v>
      </c>
      <c r="BY158">
        <v>-5.4</v>
      </c>
      <c r="BZ158">
        <v>20071220</v>
      </c>
      <c r="CA158">
        <v>-5.7</v>
      </c>
      <c r="CC158" s="3">
        <v>39447</v>
      </c>
      <c r="CD158">
        <v>-4</v>
      </c>
      <c r="CE158">
        <v>20071226</v>
      </c>
      <c r="CF158">
        <v>-4</v>
      </c>
      <c r="CH158" s="3">
        <v>39447</v>
      </c>
      <c r="CI158">
        <v>94.5</v>
      </c>
      <c r="CJ158" t="s">
        <v>22</v>
      </c>
      <c r="CK158" t="s">
        <v>22</v>
      </c>
      <c r="CR158" s="3">
        <v>40939</v>
      </c>
      <c r="CS158">
        <v>2.99</v>
      </c>
      <c r="CT158">
        <v>20120222</v>
      </c>
      <c r="CU158">
        <v>4.3</v>
      </c>
      <c r="CW158" s="3">
        <v>39447</v>
      </c>
      <c r="CX158">
        <v>-6.1</v>
      </c>
      <c r="CY158" t="s">
        <v>22</v>
      </c>
      <c r="CZ158" t="s">
        <v>22</v>
      </c>
      <c r="DB158" s="3">
        <v>39447</v>
      </c>
      <c r="DC158">
        <v>-13.4</v>
      </c>
      <c r="DD158" t="s">
        <v>22</v>
      </c>
      <c r="DE158" t="s">
        <v>22</v>
      </c>
      <c r="DG158" s="3">
        <v>39447</v>
      </c>
      <c r="DH158">
        <v>-3.4</v>
      </c>
      <c r="DI158">
        <v>20080128</v>
      </c>
      <c r="DJ158">
        <v>-4.7</v>
      </c>
      <c r="DL158" s="3">
        <v>41670</v>
      </c>
      <c r="DM158">
        <v>-0.72</v>
      </c>
      <c r="DN158">
        <v>20140228</v>
      </c>
      <c r="DO158">
        <v>0.1</v>
      </c>
      <c r="DQ158" s="3">
        <v>39447</v>
      </c>
      <c r="DR158">
        <v>4.5</v>
      </c>
      <c r="DS158">
        <v>20080129</v>
      </c>
      <c r="DT158">
        <v>5.2</v>
      </c>
      <c r="DV158" s="3">
        <v>39447</v>
      </c>
      <c r="DW158">
        <v>0</v>
      </c>
      <c r="DX158">
        <v>20080116</v>
      </c>
      <c r="DY158">
        <v>0</v>
      </c>
      <c r="EA158" s="3">
        <v>39447</v>
      </c>
      <c r="EB158">
        <v>1.9</v>
      </c>
      <c r="EC158">
        <v>20080204</v>
      </c>
      <c r="ED158">
        <v>2.2999999999999998</v>
      </c>
      <c r="EF158" s="3">
        <v>39447</v>
      </c>
      <c r="EG158">
        <v>1.2</v>
      </c>
      <c r="EH158">
        <v>20080208</v>
      </c>
      <c r="EI158">
        <v>1.1000000000000001</v>
      </c>
    </row>
    <row r="159" spans="1:139" x14ac:dyDescent="0.25">
      <c r="A159" s="3">
        <v>41670</v>
      </c>
      <c r="B159">
        <v>175.3</v>
      </c>
      <c r="C159">
        <v>20140205</v>
      </c>
      <c r="D159">
        <v>175</v>
      </c>
      <c r="F159" s="3">
        <v>39478</v>
      </c>
      <c r="G159">
        <v>19</v>
      </c>
      <c r="H159">
        <v>20080201</v>
      </c>
      <c r="I159">
        <v>-17</v>
      </c>
      <c r="K159" s="3">
        <v>39478</v>
      </c>
      <c r="L159">
        <v>80.733500000000006</v>
      </c>
      <c r="M159">
        <v>20080215</v>
      </c>
      <c r="N159">
        <v>81.5</v>
      </c>
      <c r="P159" s="3">
        <v>39478</v>
      </c>
      <c r="Q159">
        <v>-0.52929999999999999</v>
      </c>
      <c r="R159" t="s">
        <v>22</v>
      </c>
      <c r="S159" t="s">
        <v>22</v>
      </c>
      <c r="U159" s="3">
        <v>39478</v>
      </c>
      <c r="V159">
        <v>50.9</v>
      </c>
      <c r="W159">
        <v>20080131</v>
      </c>
      <c r="X159">
        <v>51.5</v>
      </c>
      <c r="Z159" s="3">
        <v>39478</v>
      </c>
      <c r="AA159">
        <v>87.32</v>
      </c>
      <c r="AB159">
        <v>20080129</v>
      </c>
      <c r="AC159">
        <v>87.9</v>
      </c>
      <c r="AE159" s="3">
        <v>39478</v>
      </c>
      <c r="AF159">
        <v>78.400000000000006</v>
      </c>
      <c r="AG159">
        <v>20080201</v>
      </c>
      <c r="AH159">
        <v>78.400000000000006</v>
      </c>
      <c r="AO159" s="3">
        <v>41851</v>
      </c>
      <c r="AP159">
        <v>20.420000000000002</v>
      </c>
      <c r="AQ159">
        <v>20140715</v>
      </c>
      <c r="AR159">
        <v>25.6</v>
      </c>
      <c r="AT159" s="3">
        <v>41851</v>
      </c>
      <c r="AU159">
        <v>8</v>
      </c>
      <c r="AV159">
        <v>20140724</v>
      </c>
      <c r="AW159">
        <v>9</v>
      </c>
      <c r="AY159" s="3">
        <v>39478</v>
      </c>
      <c r="AZ159">
        <v>-1.1000000000000001</v>
      </c>
      <c r="BA159">
        <v>20080221</v>
      </c>
      <c r="BB159">
        <v>-0.1</v>
      </c>
      <c r="BN159" s="3">
        <v>40390</v>
      </c>
      <c r="BO159">
        <v>54.8</v>
      </c>
      <c r="BP159">
        <v>20100804</v>
      </c>
      <c r="BQ159">
        <v>54.3</v>
      </c>
      <c r="BS159" s="3">
        <v>39478</v>
      </c>
      <c r="BT159">
        <v>50.3</v>
      </c>
      <c r="BU159">
        <v>20080201</v>
      </c>
      <c r="BV159">
        <v>50.7</v>
      </c>
      <c r="BX159" s="3">
        <v>39478</v>
      </c>
      <c r="BY159">
        <v>-18.399999999999999</v>
      </c>
      <c r="BZ159">
        <v>20080117</v>
      </c>
      <c r="CA159">
        <v>-20.9</v>
      </c>
      <c r="CC159" s="3">
        <v>39478</v>
      </c>
      <c r="CD159">
        <v>-6</v>
      </c>
      <c r="CE159">
        <v>20080122</v>
      </c>
      <c r="CF159">
        <v>-8</v>
      </c>
      <c r="CH159" s="3">
        <v>39478</v>
      </c>
      <c r="CI159">
        <v>91.6</v>
      </c>
      <c r="CJ159" t="s">
        <v>22</v>
      </c>
      <c r="CK159" t="s">
        <v>22</v>
      </c>
      <c r="CR159" s="3">
        <v>40968</v>
      </c>
      <c r="CS159">
        <v>2.23</v>
      </c>
      <c r="CT159">
        <v>20120321</v>
      </c>
      <c r="CU159">
        <v>-0.9</v>
      </c>
      <c r="CW159" s="3">
        <v>39478</v>
      </c>
      <c r="CX159">
        <v>-4.8</v>
      </c>
      <c r="CY159" t="s">
        <v>22</v>
      </c>
      <c r="CZ159" t="s">
        <v>22</v>
      </c>
      <c r="DB159" s="3">
        <v>39478</v>
      </c>
      <c r="DC159">
        <v>4.5</v>
      </c>
      <c r="DD159" t="s">
        <v>22</v>
      </c>
      <c r="DE159" t="s">
        <v>22</v>
      </c>
      <c r="DG159" s="3">
        <v>39478</v>
      </c>
      <c r="DH159">
        <v>1.3</v>
      </c>
      <c r="DI159">
        <v>20080227</v>
      </c>
      <c r="DJ159">
        <v>-2.8</v>
      </c>
      <c r="DL159" s="3">
        <v>41698</v>
      </c>
      <c r="DM159">
        <v>-0.41</v>
      </c>
      <c r="DN159">
        <v>20140327</v>
      </c>
      <c r="DO159">
        <v>-0.8</v>
      </c>
      <c r="DQ159" s="3">
        <v>39478</v>
      </c>
      <c r="DR159">
        <v>-2.2999999999999998</v>
      </c>
      <c r="DS159">
        <v>20080227</v>
      </c>
      <c r="DT159">
        <v>-5.3</v>
      </c>
      <c r="DV159" s="3">
        <v>39478</v>
      </c>
      <c r="DW159">
        <v>-0.3</v>
      </c>
      <c r="DX159">
        <v>20080215</v>
      </c>
      <c r="DY159">
        <v>0.1</v>
      </c>
      <c r="EA159" s="3">
        <v>39478</v>
      </c>
      <c r="EB159">
        <v>-0.9</v>
      </c>
      <c r="EC159">
        <v>20080305</v>
      </c>
      <c r="ED159">
        <v>-2.5</v>
      </c>
      <c r="EF159" s="3">
        <v>39478</v>
      </c>
      <c r="EG159">
        <v>1.4</v>
      </c>
      <c r="EH159">
        <v>20080310</v>
      </c>
      <c r="EI159">
        <v>0.8</v>
      </c>
    </row>
    <row r="160" spans="1:139" x14ac:dyDescent="0.25">
      <c r="A160" s="3">
        <v>41698</v>
      </c>
      <c r="B160">
        <v>208.7</v>
      </c>
      <c r="C160">
        <v>20140305</v>
      </c>
      <c r="D160">
        <v>139</v>
      </c>
      <c r="F160" s="3">
        <v>39507</v>
      </c>
      <c r="G160">
        <v>-86</v>
      </c>
      <c r="H160">
        <v>20080307</v>
      </c>
      <c r="I160">
        <v>-63</v>
      </c>
      <c r="K160" s="3">
        <v>39507</v>
      </c>
      <c r="L160">
        <v>80.510199999999998</v>
      </c>
      <c r="M160">
        <v>20080317</v>
      </c>
      <c r="N160">
        <v>80.900000000000006</v>
      </c>
      <c r="P160" s="3">
        <v>39507</v>
      </c>
      <c r="Q160">
        <v>-1.2262</v>
      </c>
      <c r="R160" t="s">
        <v>22</v>
      </c>
      <c r="S160" t="s">
        <v>22</v>
      </c>
      <c r="U160" s="3">
        <v>39507</v>
      </c>
      <c r="V160">
        <v>47.2</v>
      </c>
      <c r="W160">
        <v>20080229</v>
      </c>
      <c r="X160">
        <v>44.5</v>
      </c>
      <c r="Z160" s="3">
        <v>39507</v>
      </c>
      <c r="AA160">
        <v>76.39</v>
      </c>
      <c r="AB160">
        <v>20080226</v>
      </c>
      <c r="AC160">
        <v>75</v>
      </c>
      <c r="AE160" s="3">
        <v>39507</v>
      </c>
      <c r="AF160">
        <v>70.8</v>
      </c>
      <c r="AG160">
        <v>20080229</v>
      </c>
      <c r="AH160">
        <v>70.8</v>
      </c>
      <c r="AO160" s="3">
        <v>41882</v>
      </c>
      <c r="AP160">
        <v>17.21</v>
      </c>
      <c r="AQ160">
        <v>20140815</v>
      </c>
      <c r="AR160">
        <v>14.69</v>
      </c>
      <c r="AT160" s="3">
        <v>41882</v>
      </c>
      <c r="AU160">
        <v>4</v>
      </c>
      <c r="AV160">
        <v>20140828</v>
      </c>
      <c r="AW160">
        <v>3</v>
      </c>
      <c r="AY160" s="3">
        <v>39507</v>
      </c>
      <c r="AZ160">
        <v>-1.2</v>
      </c>
      <c r="BA160">
        <v>20080320</v>
      </c>
      <c r="BB160">
        <v>-0.3</v>
      </c>
      <c r="BN160" s="3">
        <v>40421</v>
      </c>
      <c r="BO160">
        <v>52.7</v>
      </c>
      <c r="BP160">
        <v>20100903</v>
      </c>
      <c r="BQ160">
        <v>51.5</v>
      </c>
      <c r="BS160" s="3">
        <v>39507</v>
      </c>
      <c r="BT160">
        <v>47.6</v>
      </c>
      <c r="BU160">
        <v>20080303</v>
      </c>
      <c r="BV160">
        <v>48.3</v>
      </c>
      <c r="BX160" s="3">
        <v>39507</v>
      </c>
      <c r="BY160">
        <v>-20.2</v>
      </c>
      <c r="BZ160">
        <v>20080221</v>
      </c>
      <c r="CA160">
        <v>-24</v>
      </c>
      <c r="CC160" s="3">
        <v>39507</v>
      </c>
      <c r="CD160">
        <v>-10</v>
      </c>
      <c r="CE160">
        <v>20080226</v>
      </c>
      <c r="CF160">
        <v>-5</v>
      </c>
      <c r="CH160" s="3">
        <v>39507</v>
      </c>
      <c r="CI160">
        <v>93</v>
      </c>
      <c r="CJ160" t="s">
        <v>22</v>
      </c>
      <c r="CK160" t="s">
        <v>22</v>
      </c>
      <c r="CR160" s="3">
        <v>40999</v>
      </c>
      <c r="CS160">
        <v>-1.31</v>
      </c>
      <c r="CT160">
        <v>20120419</v>
      </c>
      <c r="CU160">
        <v>-2.6</v>
      </c>
      <c r="CW160" s="3">
        <v>39507</v>
      </c>
      <c r="CX160">
        <v>-7.3</v>
      </c>
      <c r="CY160" t="s">
        <v>22</v>
      </c>
      <c r="CZ160" t="s">
        <v>22</v>
      </c>
      <c r="DB160" s="3">
        <v>39507</v>
      </c>
      <c r="DC160">
        <v>1.8</v>
      </c>
      <c r="DD160" t="s">
        <v>22</v>
      </c>
      <c r="DE160" t="s">
        <v>22</v>
      </c>
      <c r="DG160" s="3">
        <v>39507</v>
      </c>
      <c r="DH160">
        <v>-5.4</v>
      </c>
      <c r="DI160">
        <v>20080326</v>
      </c>
      <c r="DJ160">
        <v>-1.8</v>
      </c>
      <c r="DL160" s="3">
        <v>41729</v>
      </c>
      <c r="DM160">
        <v>1.77</v>
      </c>
      <c r="DN160">
        <v>20140428</v>
      </c>
      <c r="DO160">
        <v>3.4</v>
      </c>
      <c r="DQ160" s="3">
        <v>39507</v>
      </c>
      <c r="DR160">
        <v>-1.5</v>
      </c>
      <c r="DS160">
        <v>20080326</v>
      </c>
      <c r="DT160">
        <v>-1.7</v>
      </c>
      <c r="DV160" s="3">
        <v>39507</v>
      </c>
      <c r="DW160">
        <v>-0.33</v>
      </c>
      <c r="DX160">
        <v>20080317</v>
      </c>
      <c r="DY160">
        <v>-0.5</v>
      </c>
      <c r="EA160" s="3">
        <v>39507</v>
      </c>
      <c r="EB160">
        <v>-1.1000000000000001</v>
      </c>
      <c r="EC160">
        <v>20080402</v>
      </c>
      <c r="ED160">
        <v>-1.3</v>
      </c>
      <c r="EF160" s="3">
        <v>39507</v>
      </c>
      <c r="EG160">
        <v>1</v>
      </c>
      <c r="EH160">
        <v>20080409</v>
      </c>
      <c r="EI160">
        <v>1.1000000000000001</v>
      </c>
    </row>
    <row r="161" spans="1:139" x14ac:dyDescent="0.25">
      <c r="A161" s="3">
        <v>41729</v>
      </c>
      <c r="B161">
        <v>200.2</v>
      </c>
      <c r="C161">
        <v>20140402</v>
      </c>
      <c r="D161">
        <v>191</v>
      </c>
      <c r="F161" s="3">
        <v>39538</v>
      </c>
      <c r="G161">
        <v>-78</v>
      </c>
      <c r="H161">
        <v>20080404</v>
      </c>
      <c r="I161">
        <v>-80</v>
      </c>
      <c r="K161" s="3">
        <v>39538</v>
      </c>
      <c r="L161">
        <v>80.3673</v>
      </c>
      <c r="M161">
        <v>20080416</v>
      </c>
      <c r="N161">
        <v>80.5</v>
      </c>
      <c r="P161" s="3">
        <v>39538</v>
      </c>
      <c r="Q161">
        <v>-1.2894999999999999</v>
      </c>
      <c r="R161" t="s">
        <v>22</v>
      </c>
      <c r="S161" t="s">
        <v>22</v>
      </c>
      <c r="U161" s="3">
        <v>39538</v>
      </c>
      <c r="V161">
        <v>50.4</v>
      </c>
      <c r="W161">
        <v>20080331</v>
      </c>
      <c r="X161">
        <v>48.2</v>
      </c>
      <c r="Z161" s="3">
        <v>39538</v>
      </c>
      <c r="AA161">
        <v>65.86</v>
      </c>
      <c r="AB161">
        <v>20080325</v>
      </c>
      <c r="AC161">
        <v>64.5</v>
      </c>
      <c r="AE161" s="3">
        <v>39538</v>
      </c>
      <c r="AF161">
        <v>69.5</v>
      </c>
      <c r="AG161">
        <v>20080328</v>
      </c>
      <c r="AH161">
        <v>69.5</v>
      </c>
      <c r="AO161" s="3">
        <v>41912</v>
      </c>
      <c r="AP161">
        <v>29.17</v>
      </c>
      <c r="AQ161">
        <v>20140915</v>
      </c>
      <c r="AR161">
        <v>27.54</v>
      </c>
      <c r="AT161" s="3">
        <v>41912</v>
      </c>
      <c r="AU161">
        <v>7</v>
      </c>
      <c r="AV161">
        <v>20140925</v>
      </c>
      <c r="AW161">
        <v>6</v>
      </c>
      <c r="AY161" s="3">
        <v>39538</v>
      </c>
      <c r="AZ161">
        <v>-1.6</v>
      </c>
      <c r="BA161">
        <v>20080417</v>
      </c>
      <c r="BB161">
        <v>0.1</v>
      </c>
      <c r="BN161" s="3">
        <v>40451</v>
      </c>
      <c r="BO161">
        <v>53.6</v>
      </c>
      <c r="BP161">
        <v>20101005</v>
      </c>
      <c r="BQ161">
        <v>53.2</v>
      </c>
      <c r="BS161" s="3">
        <v>39538</v>
      </c>
      <c r="BT161">
        <v>48.3</v>
      </c>
      <c r="BU161">
        <v>20080401</v>
      </c>
      <c r="BV161">
        <v>48.6</v>
      </c>
      <c r="BX161" s="3">
        <v>39538</v>
      </c>
      <c r="BY161">
        <v>-14.7</v>
      </c>
      <c r="BZ161">
        <v>20080320</v>
      </c>
      <c r="CA161">
        <v>-17.399999999999999</v>
      </c>
      <c r="CC161" s="3">
        <v>39538</v>
      </c>
      <c r="CD161">
        <v>-5</v>
      </c>
      <c r="CE161">
        <v>20080325</v>
      </c>
      <c r="CF161">
        <v>6</v>
      </c>
      <c r="CH161" s="3">
        <v>39538</v>
      </c>
      <c r="CI161">
        <v>90.1</v>
      </c>
      <c r="CJ161" t="s">
        <v>22</v>
      </c>
      <c r="CK161" t="s">
        <v>22</v>
      </c>
      <c r="CR161" s="3">
        <v>41029</v>
      </c>
      <c r="CS161">
        <v>1.55</v>
      </c>
      <c r="CT161">
        <v>20120522</v>
      </c>
      <c r="CU161">
        <v>3.4</v>
      </c>
      <c r="CW161" s="3">
        <v>39538</v>
      </c>
      <c r="CX161">
        <v>-4.5999999999999996</v>
      </c>
      <c r="CY161" t="s">
        <v>22</v>
      </c>
      <c r="CZ161" t="s">
        <v>22</v>
      </c>
      <c r="DB161" s="3">
        <v>39538</v>
      </c>
      <c r="DC161">
        <v>-8.9</v>
      </c>
      <c r="DD161" t="s">
        <v>22</v>
      </c>
      <c r="DE161" t="s">
        <v>22</v>
      </c>
      <c r="DG161" s="3">
        <v>39538</v>
      </c>
      <c r="DH161">
        <v>-9.8000000000000007</v>
      </c>
      <c r="DI161">
        <v>20080424</v>
      </c>
      <c r="DJ161">
        <v>-8.5</v>
      </c>
      <c r="DL161" s="3">
        <v>41759</v>
      </c>
      <c r="DM161">
        <v>0.41</v>
      </c>
      <c r="DN161">
        <v>20140529</v>
      </c>
      <c r="DO161">
        <v>0.4</v>
      </c>
      <c r="DQ161" s="3">
        <v>39538</v>
      </c>
      <c r="DR161">
        <v>-1.3</v>
      </c>
      <c r="DS161">
        <v>20080424</v>
      </c>
      <c r="DT161">
        <v>-0.3</v>
      </c>
      <c r="DV161" s="3">
        <v>39538</v>
      </c>
      <c r="DW161">
        <v>-0.24</v>
      </c>
      <c r="DX161">
        <v>20080416</v>
      </c>
      <c r="DY161">
        <v>0.3</v>
      </c>
      <c r="EA161" s="3">
        <v>39538</v>
      </c>
      <c r="EB161">
        <v>0</v>
      </c>
      <c r="EC161">
        <v>20080502</v>
      </c>
      <c r="ED161">
        <v>1.4</v>
      </c>
      <c r="EF161" s="3">
        <v>39538</v>
      </c>
      <c r="EG161">
        <v>0.2</v>
      </c>
      <c r="EH161">
        <v>20080508</v>
      </c>
      <c r="EI161">
        <v>-0.1</v>
      </c>
    </row>
    <row r="162" spans="1:139" x14ac:dyDescent="0.25">
      <c r="A162" s="3">
        <v>41759</v>
      </c>
      <c r="B162">
        <v>253.6</v>
      </c>
      <c r="C162">
        <v>20140430</v>
      </c>
      <c r="D162">
        <v>220</v>
      </c>
      <c r="F162" s="3">
        <v>39568</v>
      </c>
      <c r="G162">
        <v>-210</v>
      </c>
      <c r="H162">
        <v>20080502</v>
      </c>
      <c r="I162">
        <v>-20</v>
      </c>
      <c r="K162" s="3">
        <v>39568</v>
      </c>
      <c r="L162">
        <v>79.823099999999997</v>
      </c>
      <c r="M162">
        <v>20080515</v>
      </c>
      <c r="N162">
        <v>79.7</v>
      </c>
      <c r="P162" s="3">
        <v>39568</v>
      </c>
      <c r="Q162">
        <v>-1.0744</v>
      </c>
      <c r="R162" t="s">
        <v>22</v>
      </c>
      <c r="S162" t="s">
        <v>22</v>
      </c>
      <c r="U162" s="3">
        <v>39568</v>
      </c>
      <c r="V162">
        <v>48.1</v>
      </c>
      <c r="W162">
        <v>20080430</v>
      </c>
      <c r="X162">
        <v>48.3</v>
      </c>
      <c r="Z162" s="3">
        <v>39568</v>
      </c>
      <c r="AA162">
        <v>62.76</v>
      </c>
      <c r="AB162">
        <v>20080429</v>
      </c>
      <c r="AC162">
        <v>62.3</v>
      </c>
      <c r="AE162" s="3">
        <v>39568</v>
      </c>
      <c r="AF162">
        <v>62.6</v>
      </c>
      <c r="AG162">
        <v>20080425</v>
      </c>
      <c r="AH162">
        <v>62.6</v>
      </c>
      <c r="AO162" s="3">
        <v>41943</v>
      </c>
      <c r="AP162">
        <v>7.85</v>
      </c>
      <c r="AQ162">
        <v>20141015</v>
      </c>
      <c r="AR162">
        <v>6.17</v>
      </c>
      <c r="AT162" s="3">
        <v>41943</v>
      </c>
      <c r="AU162">
        <v>3</v>
      </c>
      <c r="AV162">
        <v>20141023</v>
      </c>
      <c r="AW162">
        <v>4</v>
      </c>
      <c r="AY162" s="3">
        <v>39568</v>
      </c>
      <c r="AZ162">
        <v>-0.5</v>
      </c>
      <c r="BA162">
        <v>20080519</v>
      </c>
      <c r="BB162">
        <v>0.1</v>
      </c>
      <c r="BN162" s="3">
        <v>40482</v>
      </c>
      <c r="BO162">
        <v>55.3</v>
      </c>
      <c r="BP162">
        <v>20101103</v>
      </c>
      <c r="BQ162">
        <v>54.3</v>
      </c>
      <c r="BS162" s="3">
        <v>39568</v>
      </c>
      <c r="BT162">
        <v>48.8</v>
      </c>
      <c r="BU162">
        <v>20080501</v>
      </c>
      <c r="BV162">
        <v>48.6</v>
      </c>
      <c r="BX162" s="3">
        <v>39568</v>
      </c>
      <c r="BY162">
        <v>-21.2</v>
      </c>
      <c r="BZ162">
        <v>20080417</v>
      </c>
      <c r="CA162">
        <v>-24.9</v>
      </c>
      <c r="CC162" s="3">
        <v>39568</v>
      </c>
      <c r="CD162">
        <v>-11</v>
      </c>
      <c r="CE162">
        <v>20080422</v>
      </c>
      <c r="CF162">
        <v>0</v>
      </c>
      <c r="CH162" s="3">
        <v>39568</v>
      </c>
      <c r="CI162">
        <v>91.2</v>
      </c>
      <c r="CJ162" t="s">
        <v>22</v>
      </c>
      <c r="CK162" t="s">
        <v>22</v>
      </c>
      <c r="CR162" s="3">
        <v>41060</v>
      </c>
      <c r="CS162">
        <v>0.22</v>
      </c>
      <c r="CT162">
        <v>20120621</v>
      </c>
      <c r="CU162">
        <v>-1.5</v>
      </c>
      <c r="CW162" s="3">
        <v>39568</v>
      </c>
      <c r="CX162">
        <v>4.2</v>
      </c>
      <c r="CY162" t="s">
        <v>22</v>
      </c>
      <c r="CZ162" t="s">
        <v>22</v>
      </c>
      <c r="DB162" s="3">
        <v>39568</v>
      </c>
      <c r="DC162">
        <v>0.8</v>
      </c>
      <c r="DD162" t="s">
        <v>22</v>
      </c>
      <c r="DE162" t="s">
        <v>22</v>
      </c>
      <c r="DG162" s="3">
        <v>39568</v>
      </c>
      <c r="DH162">
        <v>0.2</v>
      </c>
      <c r="DI162">
        <v>20080527</v>
      </c>
      <c r="DJ162">
        <v>3.3</v>
      </c>
      <c r="DL162" s="3">
        <v>41790</v>
      </c>
      <c r="DM162">
        <v>2.95</v>
      </c>
      <c r="DN162">
        <v>20140630</v>
      </c>
      <c r="DO162">
        <v>6.1</v>
      </c>
      <c r="DQ162" s="3">
        <v>39568</v>
      </c>
      <c r="DR162">
        <v>-0.4</v>
      </c>
      <c r="DS162">
        <v>20080528</v>
      </c>
      <c r="DT162">
        <v>-0.5</v>
      </c>
      <c r="DV162" s="3">
        <v>39568</v>
      </c>
      <c r="DW162">
        <v>-0.74</v>
      </c>
      <c r="DX162">
        <v>20080515</v>
      </c>
      <c r="DY162">
        <v>-0.7</v>
      </c>
      <c r="EA162" s="3">
        <v>39568</v>
      </c>
      <c r="EB162">
        <v>1.6</v>
      </c>
      <c r="EC162">
        <v>20080603</v>
      </c>
      <c r="ED162">
        <v>1.1000000000000001</v>
      </c>
      <c r="EF162" s="3">
        <v>39568</v>
      </c>
      <c r="EG162">
        <v>1.6</v>
      </c>
      <c r="EH162">
        <v>20080606</v>
      </c>
      <c r="EI162">
        <v>1.3</v>
      </c>
    </row>
    <row r="163" spans="1:139" x14ac:dyDescent="0.25">
      <c r="A163" s="3">
        <v>41790</v>
      </c>
      <c r="B163">
        <v>267.10000000000002</v>
      </c>
      <c r="C163">
        <v>20140604</v>
      </c>
      <c r="D163">
        <v>179</v>
      </c>
      <c r="F163" s="3">
        <v>39599</v>
      </c>
      <c r="G163">
        <v>-185</v>
      </c>
      <c r="H163">
        <v>20080606</v>
      </c>
      <c r="I163">
        <v>-49</v>
      </c>
      <c r="K163" s="3">
        <v>39599</v>
      </c>
      <c r="L163">
        <v>79.460700000000003</v>
      </c>
      <c r="M163">
        <v>20080617</v>
      </c>
      <c r="N163">
        <v>79.400000000000006</v>
      </c>
      <c r="P163" s="3">
        <v>39599</v>
      </c>
      <c r="Q163">
        <v>-1.3533999999999999</v>
      </c>
      <c r="R163" t="s">
        <v>22</v>
      </c>
      <c r="S163" t="s">
        <v>22</v>
      </c>
      <c r="U163" s="3">
        <v>39599</v>
      </c>
      <c r="V163">
        <v>49.9</v>
      </c>
      <c r="W163">
        <v>20080530</v>
      </c>
      <c r="X163">
        <v>49.1</v>
      </c>
      <c r="Z163" s="3">
        <v>39599</v>
      </c>
      <c r="AA163">
        <v>58.07</v>
      </c>
      <c r="AB163">
        <v>20080527</v>
      </c>
      <c r="AC163">
        <v>57.2</v>
      </c>
      <c r="AE163" s="3">
        <v>39599</v>
      </c>
      <c r="AF163">
        <v>59.8</v>
      </c>
      <c r="AG163">
        <v>20080530</v>
      </c>
      <c r="AH163">
        <v>59.8</v>
      </c>
      <c r="AO163" s="3">
        <v>41973</v>
      </c>
      <c r="AP163">
        <v>11.47</v>
      </c>
      <c r="AQ163">
        <v>20141117</v>
      </c>
      <c r="AR163">
        <v>10.16</v>
      </c>
      <c r="AT163" s="3">
        <v>41973</v>
      </c>
      <c r="AU163">
        <v>5</v>
      </c>
      <c r="AV163">
        <v>20141121</v>
      </c>
      <c r="AW163">
        <v>7</v>
      </c>
      <c r="AY163" s="3">
        <v>39599</v>
      </c>
      <c r="AZ163">
        <v>-0.8</v>
      </c>
      <c r="BA163">
        <v>20080619</v>
      </c>
      <c r="BB163">
        <v>0.1</v>
      </c>
      <c r="BN163" s="3">
        <v>40512</v>
      </c>
      <c r="BO163">
        <v>56.7</v>
      </c>
      <c r="BP163">
        <v>20101203</v>
      </c>
      <c r="BQ163">
        <v>55</v>
      </c>
      <c r="BS163" s="3">
        <v>39599</v>
      </c>
      <c r="BT163">
        <v>48.8</v>
      </c>
      <c r="BU163">
        <v>20080602</v>
      </c>
      <c r="BV163">
        <v>49.6</v>
      </c>
      <c r="BX163" s="3">
        <v>39599</v>
      </c>
      <c r="BY163">
        <v>-16.100000000000001</v>
      </c>
      <c r="BZ163">
        <v>20080515</v>
      </c>
      <c r="CA163">
        <v>-15.6</v>
      </c>
      <c r="CC163" s="3">
        <v>39599</v>
      </c>
      <c r="CD163">
        <v>-10</v>
      </c>
      <c r="CE163">
        <v>20080527</v>
      </c>
      <c r="CF163">
        <v>-3</v>
      </c>
      <c r="CH163" s="3">
        <v>39599</v>
      </c>
      <c r="CI163">
        <v>88.9</v>
      </c>
      <c r="CJ163" t="s">
        <v>22</v>
      </c>
      <c r="CK163" t="s">
        <v>22</v>
      </c>
      <c r="CR163" s="3">
        <v>41090</v>
      </c>
      <c r="CS163">
        <v>-2.83</v>
      </c>
      <c r="CT163">
        <v>20120719</v>
      </c>
      <c r="CU163">
        <v>-5.4</v>
      </c>
      <c r="CW163" s="3">
        <v>39599</v>
      </c>
      <c r="CX163">
        <v>-1.3</v>
      </c>
      <c r="CY163" t="s">
        <v>22</v>
      </c>
      <c r="CZ163" t="s">
        <v>22</v>
      </c>
      <c r="DB163" s="3">
        <v>39599</v>
      </c>
      <c r="DC163">
        <v>-3.9</v>
      </c>
      <c r="DD163" t="s">
        <v>22</v>
      </c>
      <c r="DE163" t="s">
        <v>22</v>
      </c>
      <c r="DG163" s="3">
        <v>39599</v>
      </c>
      <c r="DH163">
        <v>-6</v>
      </c>
      <c r="DI163">
        <v>20080625</v>
      </c>
      <c r="DJ163">
        <v>-2.5</v>
      </c>
      <c r="DL163" s="3">
        <v>41820</v>
      </c>
      <c r="DM163">
        <v>0.2</v>
      </c>
      <c r="DN163">
        <v>20140728</v>
      </c>
      <c r="DO163">
        <v>-1.1000000000000001</v>
      </c>
      <c r="DQ163" s="3">
        <v>39599</v>
      </c>
      <c r="DR163">
        <v>0.1</v>
      </c>
      <c r="DS163">
        <v>20080625</v>
      </c>
      <c r="DT163">
        <v>0</v>
      </c>
      <c r="DV163" s="3">
        <v>39599</v>
      </c>
      <c r="DW163">
        <v>-0.51</v>
      </c>
      <c r="DX163">
        <v>20080617</v>
      </c>
      <c r="DY163">
        <v>-0.2</v>
      </c>
      <c r="EA163" s="3">
        <v>39599</v>
      </c>
      <c r="EB163">
        <v>0.8</v>
      </c>
      <c r="EC163">
        <v>20080702</v>
      </c>
      <c r="ED163">
        <v>0.6</v>
      </c>
      <c r="EF163" s="3">
        <v>39599</v>
      </c>
      <c r="EG163">
        <v>0.6</v>
      </c>
      <c r="EH163">
        <v>20080708</v>
      </c>
      <c r="EI163">
        <v>0.8</v>
      </c>
    </row>
    <row r="164" spans="1:139" x14ac:dyDescent="0.25">
      <c r="A164" s="3">
        <v>41820</v>
      </c>
      <c r="B164">
        <v>276.60000000000002</v>
      </c>
      <c r="C164">
        <v>20140702</v>
      </c>
      <c r="D164">
        <v>281</v>
      </c>
      <c r="F164" s="3">
        <v>39629</v>
      </c>
      <c r="G164">
        <v>-165</v>
      </c>
      <c r="H164">
        <v>20080703</v>
      </c>
      <c r="I164">
        <v>-62</v>
      </c>
      <c r="K164" s="3">
        <v>39629</v>
      </c>
      <c r="L164">
        <v>79.351799999999997</v>
      </c>
      <c r="M164">
        <v>20080716</v>
      </c>
      <c r="N164">
        <v>79.900000000000006</v>
      </c>
      <c r="P164" s="3">
        <v>39629</v>
      </c>
      <c r="Q164">
        <v>-1.1491</v>
      </c>
      <c r="R164" t="s">
        <v>22</v>
      </c>
      <c r="S164" t="s">
        <v>22</v>
      </c>
      <c r="U164" s="3">
        <v>39629</v>
      </c>
      <c r="V164">
        <v>49.7</v>
      </c>
      <c r="W164">
        <v>20080630</v>
      </c>
      <c r="X164">
        <v>49.6</v>
      </c>
      <c r="Z164" s="3">
        <v>39629</v>
      </c>
      <c r="AA164">
        <v>50.97</v>
      </c>
      <c r="AB164">
        <v>20080624</v>
      </c>
      <c r="AC164">
        <v>50.4</v>
      </c>
      <c r="AE164" s="3">
        <v>39629</v>
      </c>
      <c r="AF164">
        <v>56.4</v>
      </c>
      <c r="AG164">
        <v>20080627</v>
      </c>
      <c r="AH164">
        <v>56.4</v>
      </c>
      <c r="AO164" s="3">
        <v>42004</v>
      </c>
      <c r="AP164">
        <v>-2.61</v>
      </c>
      <c r="AQ164">
        <v>20141215</v>
      </c>
      <c r="AR164">
        <v>-3.58</v>
      </c>
      <c r="AT164" s="3">
        <v>42004</v>
      </c>
      <c r="AU164">
        <v>8</v>
      </c>
      <c r="AV164">
        <v>20141219</v>
      </c>
      <c r="AW164">
        <v>8</v>
      </c>
      <c r="AY164" s="3">
        <v>39629</v>
      </c>
      <c r="AZ164">
        <v>-0.5</v>
      </c>
      <c r="BA164">
        <v>20080721</v>
      </c>
      <c r="BB164">
        <v>-0.1</v>
      </c>
      <c r="BN164" s="3">
        <v>40543</v>
      </c>
      <c r="BO164">
        <v>57</v>
      </c>
      <c r="BP164">
        <v>20110105</v>
      </c>
      <c r="BQ164">
        <v>57.1</v>
      </c>
      <c r="BS164" s="3">
        <v>39629</v>
      </c>
      <c r="BT164">
        <v>49.8</v>
      </c>
      <c r="BU164">
        <v>20080701</v>
      </c>
      <c r="BV164">
        <v>50.2</v>
      </c>
      <c r="BX164" s="3">
        <v>39629</v>
      </c>
      <c r="BY164">
        <v>-16.8</v>
      </c>
      <c r="BZ164">
        <v>20080619</v>
      </c>
      <c r="CA164">
        <v>-17.100000000000001</v>
      </c>
      <c r="CC164" s="3">
        <v>39629</v>
      </c>
      <c r="CD164">
        <v>-10</v>
      </c>
      <c r="CE164">
        <v>20080624</v>
      </c>
      <c r="CF164">
        <v>-12</v>
      </c>
      <c r="CH164" s="3">
        <v>39629</v>
      </c>
      <c r="CI164">
        <v>89.7</v>
      </c>
      <c r="CJ164" t="s">
        <v>22</v>
      </c>
      <c r="CK164" t="s">
        <v>22</v>
      </c>
      <c r="CR164" s="3">
        <v>41121</v>
      </c>
      <c r="CS164">
        <v>1.34</v>
      </c>
      <c r="CT164">
        <v>20120822</v>
      </c>
      <c r="CU164">
        <v>2.2999999999999998</v>
      </c>
      <c r="CW164" s="3">
        <v>39629</v>
      </c>
      <c r="CX164">
        <v>18.600000000000001</v>
      </c>
      <c r="CY164" t="s">
        <v>22</v>
      </c>
      <c r="CZ164" t="s">
        <v>22</v>
      </c>
      <c r="DB164" s="3">
        <v>39629</v>
      </c>
      <c r="DC164">
        <v>7.5</v>
      </c>
      <c r="DD164" t="s">
        <v>22</v>
      </c>
      <c r="DE164" t="s">
        <v>22</v>
      </c>
      <c r="DG164" s="3">
        <v>39629</v>
      </c>
      <c r="DH164">
        <v>-3.4</v>
      </c>
      <c r="DI164">
        <v>20080725</v>
      </c>
      <c r="DJ164">
        <v>-0.6</v>
      </c>
      <c r="DL164" s="3">
        <v>41851</v>
      </c>
      <c r="DM164">
        <v>0.99</v>
      </c>
      <c r="DN164">
        <v>20140828</v>
      </c>
      <c r="DO164">
        <v>3.3</v>
      </c>
      <c r="DQ164" s="3">
        <v>39629</v>
      </c>
      <c r="DR164">
        <v>-0.2</v>
      </c>
      <c r="DS164">
        <v>20080725</v>
      </c>
      <c r="DT164">
        <v>0.8</v>
      </c>
      <c r="DV164" s="3">
        <v>39629</v>
      </c>
      <c r="DW164">
        <v>-0.17</v>
      </c>
      <c r="DX164">
        <v>20080716</v>
      </c>
      <c r="DY164">
        <v>0.5</v>
      </c>
      <c r="EA164" s="3">
        <v>39629</v>
      </c>
      <c r="EB164">
        <v>1.3</v>
      </c>
      <c r="EC164">
        <v>20080804</v>
      </c>
      <c r="ED164">
        <v>1.7</v>
      </c>
      <c r="EF164" s="3">
        <v>39629</v>
      </c>
      <c r="EG164">
        <v>1.3</v>
      </c>
      <c r="EH164">
        <v>20080808</v>
      </c>
      <c r="EI164">
        <v>1.1000000000000001</v>
      </c>
    </row>
    <row r="165" spans="1:139" x14ac:dyDescent="0.25">
      <c r="A165" s="3">
        <v>41851</v>
      </c>
      <c r="B165">
        <v>221.3</v>
      </c>
      <c r="C165">
        <v>20140730</v>
      </c>
      <c r="D165">
        <v>218</v>
      </c>
      <c r="F165" s="3">
        <v>39660</v>
      </c>
      <c r="G165">
        <v>-209</v>
      </c>
      <c r="H165">
        <v>20080801</v>
      </c>
      <c r="I165">
        <v>-51</v>
      </c>
      <c r="K165" s="3">
        <v>39660</v>
      </c>
      <c r="L165">
        <v>78.9208</v>
      </c>
      <c r="M165">
        <v>20080815</v>
      </c>
      <c r="N165">
        <v>79.900000000000006</v>
      </c>
      <c r="P165" s="3">
        <v>39660</v>
      </c>
      <c r="Q165">
        <v>-1.8654999999999999</v>
      </c>
      <c r="R165" t="s">
        <v>22</v>
      </c>
      <c r="S165" t="s">
        <v>22</v>
      </c>
      <c r="U165" s="3">
        <v>39660</v>
      </c>
      <c r="V165">
        <v>50.5</v>
      </c>
      <c r="W165">
        <v>20080731</v>
      </c>
      <c r="X165">
        <v>50.8</v>
      </c>
      <c r="Z165" s="3">
        <v>39660</v>
      </c>
      <c r="AA165">
        <v>51.94</v>
      </c>
      <c r="AB165">
        <v>20080729</v>
      </c>
      <c r="AC165">
        <v>51.9</v>
      </c>
      <c r="AE165" s="3">
        <v>39660</v>
      </c>
      <c r="AF165">
        <v>61.2</v>
      </c>
      <c r="AG165">
        <v>20080725</v>
      </c>
      <c r="AH165">
        <v>61.2</v>
      </c>
      <c r="AO165" s="3">
        <v>42035</v>
      </c>
      <c r="AP165">
        <v>9.69</v>
      </c>
      <c r="AQ165">
        <v>20150115</v>
      </c>
      <c r="AR165">
        <v>9.9499999999999993</v>
      </c>
      <c r="AT165" s="3">
        <v>42035</v>
      </c>
      <c r="AU165">
        <v>1</v>
      </c>
      <c r="AV165">
        <v>20150122</v>
      </c>
      <c r="AW165">
        <v>3</v>
      </c>
      <c r="AY165" s="3">
        <v>39660</v>
      </c>
      <c r="AZ165">
        <v>-2.2999999999999998</v>
      </c>
      <c r="BA165">
        <v>20080821</v>
      </c>
      <c r="BB165">
        <v>-0.7</v>
      </c>
      <c r="BN165" s="3">
        <v>40574</v>
      </c>
      <c r="BO165">
        <v>57.2</v>
      </c>
      <c r="BP165">
        <v>20110203</v>
      </c>
      <c r="BQ165">
        <v>59.4</v>
      </c>
      <c r="BS165" s="3">
        <v>39660</v>
      </c>
      <c r="BT165">
        <v>50</v>
      </c>
      <c r="BU165">
        <v>20080801</v>
      </c>
      <c r="BV165">
        <v>50</v>
      </c>
      <c r="BX165" s="3">
        <v>39660</v>
      </c>
      <c r="BY165">
        <v>-16.2</v>
      </c>
      <c r="BZ165">
        <v>20080717</v>
      </c>
      <c r="CA165">
        <v>-16.3</v>
      </c>
      <c r="CC165" s="3">
        <v>39660</v>
      </c>
      <c r="CD165">
        <v>-13</v>
      </c>
      <c r="CE165">
        <v>20080722</v>
      </c>
      <c r="CF165">
        <v>-16</v>
      </c>
      <c r="CH165" s="3">
        <v>39660</v>
      </c>
      <c r="CI165">
        <v>88.5</v>
      </c>
      <c r="CJ165" t="s">
        <v>22</v>
      </c>
      <c r="CK165" t="s">
        <v>22</v>
      </c>
      <c r="CR165" s="3">
        <v>41152</v>
      </c>
      <c r="CS165">
        <v>5.08</v>
      </c>
      <c r="CT165">
        <v>20120919</v>
      </c>
      <c r="CU165">
        <v>7.8</v>
      </c>
      <c r="CW165" s="3">
        <v>39660</v>
      </c>
      <c r="CX165">
        <v>-21.9</v>
      </c>
      <c r="CY165" t="s">
        <v>22</v>
      </c>
      <c r="CZ165" t="s">
        <v>22</v>
      </c>
      <c r="DB165" s="3">
        <v>39660</v>
      </c>
      <c r="DC165">
        <v>-11.8</v>
      </c>
      <c r="DD165" t="s">
        <v>22</v>
      </c>
      <c r="DE165" t="s">
        <v>22</v>
      </c>
      <c r="DG165" s="3">
        <v>39660</v>
      </c>
      <c r="DH165">
        <v>-2.1</v>
      </c>
      <c r="DI165">
        <v>20080826</v>
      </c>
      <c r="DJ165">
        <v>2.4</v>
      </c>
      <c r="DL165" s="3">
        <v>41882</v>
      </c>
      <c r="DM165">
        <v>0</v>
      </c>
      <c r="DN165">
        <v>20140929</v>
      </c>
      <c r="DO165">
        <v>-1</v>
      </c>
      <c r="DQ165" s="3">
        <v>39660</v>
      </c>
      <c r="DR165">
        <v>-2.6</v>
      </c>
      <c r="DS165">
        <v>20080827</v>
      </c>
      <c r="DT165">
        <v>1.3</v>
      </c>
      <c r="DV165" s="3">
        <v>39660</v>
      </c>
      <c r="DW165">
        <v>-0.54</v>
      </c>
      <c r="DX165">
        <v>20080815</v>
      </c>
      <c r="DY165">
        <v>0.2</v>
      </c>
      <c r="EA165" s="3">
        <v>39660</v>
      </c>
      <c r="EB165">
        <v>-1.1000000000000001</v>
      </c>
      <c r="EC165">
        <v>20080903</v>
      </c>
      <c r="ED165">
        <v>1.3</v>
      </c>
      <c r="EF165" s="3">
        <v>39660</v>
      </c>
      <c r="EG165">
        <v>1.3</v>
      </c>
      <c r="EH165">
        <v>20080909</v>
      </c>
      <c r="EI165">
        <v>1.4</v>
      </c>
    </row>
    <row r="166" spans="1:139" x14ac:dyDescent="0.25">
      <c r="A166" s="3">
        <v>41882</v>
      </c>
      <c r="B166">
        <v>221.5</v>
      </c>
      <c r="C166">
        <v>20140904</v>
      </c>
      <c r="D166">
        <v>204</v>
      </c>
      <c r="F166" s="3">
        <v>39691</v>
      </c>
      <c r="G166">
        <v>-266</v>
      </c>
      <c r="H166">
        <v>20080905</v>
      </c>
      <c r="I166">
        <v>-84</v>
      </c>
      <c r="K166" s="3">
        <v>39691</v>
      </c>
      <c r="L166">
        <v>77.711200000000005</v>
      </c>
      <c r="M166">
        <v>20080915</v>
      </c>
      <c r="N166">
        <v>78.7</v>
      </c>
      <c r="P166" s="3">
        <v>39691</v>
      </c>
      <c r="Q166">
        <v>-2.0352999999999999</v>
      </c>
      <c r="R166" t="s">
        <v>22</v>
      </c>
      <c r="S166" t="s">
        <v>22</v>
      </c>
      <c r="U166" s="3">
        <v>39691</v>
      </c>
      <c r="V166">
        <v>56</v>
      </c>
      <c r="W166">
        <v>20080829</v>
      </c>
      <c r="X166">
        <v>57.9</v>
      </c>
      <c r="Z166" s="3">
        <v>39691</v>
      </c>
      <c r="AA166">
        <v>58.48</v>
      </c>
      <c r="AB166">
        <v>20080826</v>
      </c>
      <c r="AC166">
        <v>56.9</v>
      </c>
      <c r="AE166" s="3">
        <v>39691</v>
      </c>
      <c r="AF166">
        <v>63</v>
      </c>
      <c r="AG166">
        <v>20080829</v>
      </c>
      <c r="AH166">
        <v>63</v>
      </c>
      <c r="AO166" s="3">
        <v>42063</v>
      </c>
      <c r="AP166">
        <v>7.71</v>
      </c>
      <c r="AQ166">
        <v>20150217</v>
      </c>
      <c r="AR166">
        <v>7.78</v>
      </c>
      <c r="AT166" s="3">
        <v>42063</v>
      </c>
      <c r="AU166">
        <v>0</v>
      </c>
      <c r="AV166">
        <v>20150226</v>
      </c>
      <c r="AW166">
        <v>1</v>
      </c>
      <c r="AY166" s="3">
        <v>39691</v>
      </c>
      <c r="AZ166">
        <v>-1.3</v>
      </c>
      <c r="BA166">
        <v>20080918</v>
      </c>
      <c r="BB166">
        <v>-0.5</v>
      </c>
      <c r="BN166" s="3">
        <v>40602</v>
      </c>
      <c r="BO166">
        <v>57.3</v>
      </c>
      <c r="BP166">
        <v>20110303</v>
      </c>
      <c r="BQ166">
        <v>59.7</v>
      </c>
      <c r="BS166" s="3">
        <v>39691</v>
      </c>
      <c r="BT166">
        <v>49.2</v>
      </c>
      <c r="BU166">
        <v>20080902</v>
      </c>
      <c r="BV166">
        <v>49.9</v>
      </c>
      <c r="BX166" s="3">
        <v>39691</v>
      </c>
      <c r="BY166">
        <v>-17.600000000000001</v>
      </c>
      <c r="BZ166">
        <v>20080821</v>
      </c>
      <c r="CA166">
        <v>-12.7</v>
      </c>
      <c r="CC166" s="3">
        <v>39691</v>
      </c>
      <c r="CD166">
        <v>-15</v>
      </c>
      <c r="CE166">
        <v>20080826</v>
      </c>
      <c r="CF166">
        <v>-16</v>
      </c>
      <c r="CH166" s="3">
        <v>39691</v>
      </c>
      <c r="CI166">
        <v>91</v>
      </c>
      <c r="CJ166" t="s">
        <v>22</v>
      </c>
      <c r="CK166" t="s">
        <v>22</v>
      </c>
      <c r="CR166" s="3">
        <v>41182</v>
      </c>
      <c r="CS166">
        <v>-1.05</v>
      </c>
      <c r="CT166">
        <v>20121019</v>
      </c>
      <c r="CU166">
        <v>-1.7</v>
      </c>
      <c r="CW166" s="3">
        <v>39691</v>
      </c>
      <c r="CX166">
        <v>-6.8</v>
      </c>
      <c r="CY166" t="s">
        <v>22</v>
      </c>
      <c r="CZ166" t="s">
        <v>22</v>
      </c>
      <c r="DB166" s="3">
        <v>39691</v>
      </c>
      <c r="DC166">
        <v>-8.6</v>
      </c>
      <c r="DD166" t="s">
        <v>22</v>
      </c>
      <c r="DE166" t="s">
        <v>22</v>
      </c>
      <c r="DG166" s="3">
        <v>39691</v>
      </c>
      <c r="DH166">
        <v>-8.8000000000000007</v>
      </c>
      <c r="DI166">
        <v>20080925</v>
      </c>
      <c r="DJ166">
        <v>-11.5</v>
      </c>
      <c r="DL166" s="3">
        <v>41912</v>
      </c>
      <c r="DM166">
        <v>1.46</v>
      </c>
      <c r="DN166">
        <v>20141027</v>
      </c>
      <c r="DO166">
        <v>0.3</v>
      </c>
      <c r="DQ166" s="3">
        <v>39691</v>
      </c>
      <c r="DR166">
        <v>-3.3</v>
      </c>
      <c r="DS166">
        <v>20080925</v>
      </c>
      <c r="DT166">
        <v>-4.5</v>
      </c>
      <c r="DV166" s="3">
        <v>39691</v>
      </c>
      <c r="DW166">
        <v>-1.5</v>
      </c>
      <c r="DX166">
        <v>20080915</v>
      </c>
      <c r="DY166">
        <v>-1.1000000000000001</v>
      </c>
      <c r="EA166" s="3">
        <v>39691</v>
      </c>
      <c r="EB166">
        <v>-3.1</v>
      </c>
      <c r="EC166">
        <v>20081002</v>
      </c>
      <c r="ED166">
        <v>-4</v>
      </c>
      <c r="EF166" s="3">
        <v>39691</v>
      </c>
      <c r="EG166">
        <v>0.9</v>
      </c>
      <c r="EH166">
        <v>20081009</v>
      </c>
      <c r="EI166">
        <v>0.8</v>
      </c>
    </row>
    <row r="167" spans="1:139" x14ac:dyDescent="0.25">
      <c r="A167" s="3">
        <v>41912</v>
      </c>
      <c r="B167">
        <v>208.8</v>
      </c>
      <c r="C167">
        <v>20141001</v>
      </c>
      <c r="D167">
        <v>213</v>
      </c>
      <c r="F167" s="3">
        <v>39721</v>
      </c>
      <c r="G167">
        <v>-452</v>
      </c>
      <c r="H167">
        <v>20081003</v>
      </c>
      <c r="I167">
        <v>-159</v>
      </c>
      <c r="K167" s="3">
        <v>39721</v>
      </c>
      <c r="L167">
        <v>74.322800000000001</v>
      </c>
      <c r="M167">
        <v>20081016</v>
      </c>
      <c r="N167">
        <v>76.400000000000006</v>
      </c>
      <c r="P167" s="3">
        <v>39721</v>
      </c>
      <c r="Q167">
        <v>-3.7056</v>
      </c>
      <c r="R167" t="s">
        <v>22</v>
      </c>
      <c r="S167" t="s">
        <v>22</v>
      </c>
      <c r="U167" s="3">
        <v>39721</v>
      </c>
      <c r="V167">
        <v>56.1</v>
      </c>
      <c r="W167">
        <v>20080930</v>
      </c>
      <c r="X167">
        <v>56.7</v>
      </c>
      <c r="Z167" s="3">
        <v>39721</v>
      </c>
      <c r="AA167">
        <v>61.37</v>
      </c>
      <c r="AB167">
        <v>20080930</v>
      </c>
      <c r="AC167">
        <v>59.8</v>
      </c>
      <c r="AE167" s="3">
        <v>39721</v>
      </c>
      <c r="AF167">
        <v>70.3</v>
      </c>
      <c r="AG167">
        <v>20080926</v>
      </c>
      <c r="AH167">
        <v>70.3</v>
      </c>
      <c r="AO167" s="3">
        <v>42094</v>
      </c>
      <c r="AP167">
        <v>6.22</v>
      </c>
      <c r="AQ167">
        <v>20150316</v>
      </c>
      <c r="AR167">
        <v>6.9</v>
      </c>
      <c r="AT167" s="3">
        <v>42094</v>
      </c>
      <c r="AU167">
        <v>-4</v>
      </c>
      <c r="AV167">
        <v>20150326</v>
      </c>
      <c r="AW167">
        <v>-4</v>
      </c>
      <c r="AY167" s="3">
        <v>39721</v>
      </c>
      <c r="AZ167">
        <v>-2.2999999999999998</v>
      </c>
      <c r="BA167">
        <v>20081020</v>
      </c>
      <c r="BB167">
        <v>0.3</v>
      </c>
      <c r="BN167" s="3">
        <v>40633</v>
      </c>
      <c r="BO167">
        <v>55.8</v>
      </c>
      <c r="BP167">
        <v>20110405</v>
      </c>
      <c r="BQ167">
        <v>57.3</v>
      </c>
      <c r="BS167" s="3">
        <v>39721</v>
      </c>
      <c r="BT167">
        <v>44.8</v>
      </c>
      <c r="BU167">
        <v>20081001</v>
      </c>
      <c r="BV167">
        <v>43.5</v>
      </c>
      <c r="BX167" s="3">
        <v>39721</v>
      </c>
      <c r="BY167">
        <v>2</v>
      </c>
      <c r="BZ167">
        <v>20080918</v>
      </c>
      <c r="CA167">
        <v>3.8</v>
      </c>
      <c r="CC167" s="3">
        <v>39721</v>
      </c>
      <c r="CD167">
        <v>-25</v>
      </c>
      <c r="CE167">
        <v>20080923</v>
      </c>
      <c r="CF167">
        <v>-18</v>
      </c>
      <c r="CH167" s="3">
        <v>39721</v>
      </c>
      <c r="CI167">
        <v>92.8</v>
      </c>
      <c r="CJ167" t="s">
        <v>22</v>
      </c>
      <c r="CK167" t="s">
        <v>22</v>
      </c>
      <c r="CR167" s="3">
        <v>41213</v>
      </c>
      <c r="CS167">
        <v>1.7</v>
      </c>
      <c r="CT167">
        <v>20121119</v>
      </c>
      <c r="CU167">
        <v>2.1</v>
      </c>
      <c r="CW167" s="3">
        <v>39721</v>
      </c>
      <c r="CX167">
        <v>-7.1</v>
      </c>
      <c r="CY167" t="s">
        <v>22</v>
      </c>
      <c r="CZ167" t="s">
        <v>22</v>
      </c>
      <c r="DB167" s="3">
        <v>39721</v>
      </c>
      <c r="DC167">
        <v>-2.8</v>
      </c>
      <c r="DD167" t="s">
        <v>22</v>
      </c>
      <c r="DE167" t="s">
        <v>22</v>
      </c>
      <c r="DG167" s="3">
        <v>39721</v>
      </c>
      <c r="DH167">
        <v>-0.5</v>
      </c>
      <c r="DI167">
        <v>20081027</v>
      </c>
      <c r="DJ167">
        <v>2.7</v>
      </c>
      <c r="DL167" s="3">
        <v>41943</v>
      </c>
      <c r="DM167">
        <v>-0.1</v>
      </c>
      <c r="DN167">
        <v>20141126</v>
      </c>
      <c r="DO167">
        <v>-1.1000000000000001</v>
      </c>
      <c r="DQ167" s="3">
        <v>39721</v>
      </c>
      <c r="DR167">
        <v>-2.5</v>
      </c>
      <c r="DS167">
        <v>20081029</v>
      </c>
      <c r="DT167">
        <v>0.8</v>
      </c>
      <c r="DV167" s="3">
        <v>39721</v>
      </c>
      <c r="DW167">
        <v>-4.3</v>
      </c>
      <c r="DX167">
        <v>20081016</v>
      </c>
      <c r="DY167">
        <v>-2.8</v>
      </c>
      <c r="EA167" s="3">
        <v>39721</v>
      </c>
      <c r="EB167">
        <v>-4</v>
      </c>
      <c r="EC167">
        <v>20081104</v>
      </c>
      <c r="ED167">
        <v>-2.5</v>
      </c>
      <c r="EF167" s="3">
        <v>39721</v>
      </c>
      <c r="EG167">
        <v>-0.4</v>
      </c>
      <c r="EH167">
        <v>20081107</v>
      </c>
      <c r="EI167">
        <v>-0.1</v>
      </c>
    </row>
    <row r="168" spans="1:139" x14ac:dyDescent="0.25">
      <c r="A168" s="3">
        <v>41943</v>
      </c>
      <c r="B168">
        <v>228.5</v>
      </c>
      <c r="C168">
        <v>20141105</v>
      </c>
      <c r="D168">
        <v>230</v>
      </c>
      <c r="F168" s="3">
        <v>39752</v>
      </c>
      <c r="G168">
        <v>-473</v>
      </c>
      <c r="H168">
        <v>20081107</v>
      </c>
      <c r="I168">
        <v>-240</v>
      </c>
      <c r="K168" s="3">
        <v>39752</v>
      </c>
      <c r="L168">
        <v>74.948800000000006</v>
      </c>
      <c r="M168">
        <v>20081117</v>
      </c>
      <c r="N168">
        <v>76.400000000000006</v>
      </c>
      <c r="P168" s="3">
        <v>39752</v>
      </c>
      <c r="Q168">
        <v>-1.9256</v>
      </c>
      <c r="R168" t="s">
        <v>22</v>
      </c>
      <c r="S168" t="s">
        <v>22</v>
      </c>
      <c r="U168" s="3">
        <v>39752</v>
      </c>
      <c r="V168">
        <v>37.4</v>
      </c>
      <c r="W168">
        <v>20081031</v>
      </c>
      <c r="X168">
        <v>37.799999999999997</v>
      </c>
      <c r="Z168" s="3">
        <v>39752</v>
      </c>
      <c r="AA168">
        <v>38.83</v>
      </c>
      <c r="AB168">
        <v>20081028</v>
      </c>
      <c r="AC168">
        <v>38</v>
      </c>
      <c r="AE168" s="3">
        <v>39752</v>
      </c>
      <c r="AF168">
        <v>57.6</v>
      </c>
      <c r="AG168">
        <v>20081031</v>
      </c>
      <c r="AH168">
        <v>57.6</v>
      </c>
      <c r="AO168" s="3">
        <v>42124</v>
      </c>
      <c r="AP168">
        <v>0.56999999999999995</v>
      </c>
      <c r="AQ168">
        <v>20150415</v>
      </c>
      <c r="AR168">
        <v>-1.19</v>
      </c>
      <c r="AT168" s="3">
        <v>42124</v>
      </c>
      <c r="AU168">
        <v>-6</v>
      </c>
      <c r="AV168">
        <v>20150423</v>
      </c>
      <c r="AW168">
        <v>-7</v>
      </c>
      <c r="AY168" s="3">
        <v>39752</v>
      </c>
      <c r="AZ168">
        <v>-3.2</v>
      </c>
      <c r="BA168">
        <v>20081120</v>
      </c>
      <c r="BB168">
        <v>-0.8</v>
      </c>
      <c r="BN168" s="3">
        <v>40663</v>
      </c>
      <c r="BO168">
        <v>55.3</v>
      </c>
      <c r="BP168">
        <v>20110504</v>
      </c>
      <c r="BQ168">
        <v>52.8</v>
      </c>
      <c r="BS168" s="3">
        <v>39752</v>
      </c>
      <c r="BT168">
        <v>38.9</v>
      </c>
      <c r="BU168">
        <v>20081103</v>
      </c>
      <c r="BV168">
        <v>38.9</v>
      </c>
      <c r="BX168" s="3">
        <v>39752</v>
      </c>
      <c r="BY168">
        <v>-37.6</v>
      </c>
      <c r="BZ168">
        <v>20081016</v>
      </c>
      <c r="CA168">
        <v>-37.5</v>
      </c>
      <c r="CC168" s="3">
        <v>39752</v>
      </c>
      <c r="CD168">
        <v>-31</v>
      </c>
      <c r="CE168">
        <v>20081028</v>
      </c>
      <c r="CF168">
        <v>-26</v>
      </c>
      <c r="CH168" s="3">
        <v>39752</v>
      </c>
      <c r="CI168">
        <v>87.4</v>
      </c>
      <c r="CJ168" t="s">
        <v>22</v>
      </c>
      <c r="CK168" t="s">
        <v>22</v>
      </c>
      <c r="CR168" s="3">
        <v>41243</v>
      </c>
      <c r="CS168">
        <v>3.55</v>
      </c>
      <c r="CT168">
        <v>20121220</v>
      </c>
      <c r="CU168">
        <v>5.9</v>
      </c>
      <c r="CW168" s="3">
        <v>39752</v>
      </c>
      <c r="CX168">
        <v>-7.7</v>
      </c>
      <c r="CY168" t="s">
        <v>22</v>
      </c>
      <c r="CZ168" t="s">
        <v>22</v>
      </c>
      <c r="DB168" s="3">
        <v>39752</v>
      </c>
      <c r="DC168">
        <v>-5.2</v>
      </c>
      <c r="DD168" t="s">
        <v>22</v>
      </c>
      <c r="DE168" t="s">
        <v>22</v>
      </c>
      <c r="DG168" s="3">
        <v>39752</v>
      </c>
      <c r="DH168">
        <v>-9.1999999999999993</v>
      </c>
      <c r="DI168">
        <v>20081126</v>
      </c>
      <c r="DJ168">
        <v>-5.3</v>
      </c>
      <c r="DL168" s="3">
        <v>41973</v>
      </c>
      <c r="DM168">
        <v>0.96</v>
      </c>
      <c r="DN168">
        <v>20141231</v>
      </c>
      <c r="DO168">
        <v>0.8</v>
      </c>
      <c r="DQ168" s="3">
        <v>39752</v>
      </c>
      <c r="DR168">
        <v>-8.9</v>
      </c>
      <c r="DS168">
        <v>20081126</v>
      </c>
      <c r="DT168">
        <v>-6.2</v>
      </c>
      <c r="DV168" s="3">
        <v>39752</v>
      </c>
      <c r="DW168">
        <v>0.92</v>
      </c>
      <c r="DX168">
        <v>20081117</v>
      </c>
      <c r="DY168">
        <v>1.3</v>
      </c>
      <c r="EA168" s="3">
        <v>39752</v>
      </c>
      <c r="EB168">
        <v>-6.5</v>
      </c>
      <c r="EC168">
        <v>20081204</v>
      </c>
      <c r="ED168">
        <v>-5.0999999999999996</v>
      </c>
      <c r="EF168" s="3">
        <v>39752</v>
      </c>
      <c r="EG168">
        <v>-1.4</v>
      </c>
      <c r="EH168">
        <v>20081210</v>
      </c>
      <c r="EI168">
        <v>-1.1000000000000001</v>
      </c>
    </row>
    <row r="169" spans="1:139" x14ac:dyDescent="0.25">
      <c r="A169" s="3">
        <v>41973</v>
      </c>
      <c r="B169">
        <v>268.7</v>
      </c>
      <c r="C169">
        <v>20141203</v>
      </c>
      <c r="D169">
        <v>208</v>
      </c>
      <c r="F169" s="3">
        <v>39782</v>
      </c>
      <c r="G169">
        <v>-769</v>
      </c>
      <c r="H169">
        <v>20081205</v>
      </c>
      <c r="I169">
        <v>-533</v>
      </c>
      <c r="K169" s="3">
        <v>39782</v>
      </c>
      <c r="L169">
        <v>73.959000000000003</v>
      </c>
      <c r="M169">
        <v>20081215</v>
      </c>
      <c r="N169">
        <v>75.400000000000006</v>
      </c>
      <c r="P169" s="3">
        <v>39782</v>
      </c>
      <c r="Q169">
        <v>-3.6158999999999999</v>
      </c>
      <c r="R169" t="s">
        <v>22</v>
      </c>
      <c r="S169" t="s">
        <v>22</v>
      </c>
      <c r="U169" s="3">
        <v>39782</v>
      </c>
      <c r="V169">
        <v>33.6</v>
      </c>
      <c r="W169">
        <v>20081126</v>
      </c>
      <c r="X169">
        <v>33.799999999999997</v>
      </c>
      <c r="Z169" s="3">
        <v>39782</v>
      </c>
      <c r="AA169">
        <v>44.65</v>
      </c>
      <c r="AB169">
        <v>20081125</v>
      </c>
      <c r="AC169">
        <v>44.9</v>
      </c>
      <c r="AE169" s="3">
        <v>39782</v>
      </c>
      <c r="AF169">
        <v>55.3</v>
      </c>
      <c r="AG169">
        <v>20081126</v>
      </c>
      <c r="AH169">
        <v>55.3</v>
      </c>
      <c r="AO169" s="3">
        <v>42155</v>
      </c>
      <c r="AP169">
        <v>2.2200000000000002</v>
      </c>
      <c r="AQ169">
        <v>20150515</v>
      </c>
      <c r="AR169">
        <v>3.09</v>
      </c>
      <c r="AT169" s="3">
        <v>42155</v>
      </c>
      <c r="AU169">
        <v>-11</v>
      </c>
      <c r="AV169">
        <v>20150521</v>
      </c>
      <c r="AW169">
        <v>-13</v>
      </c>
      <c r="AY169" s="3">
        <v>39782</v>
      </c>
      <c r="AZ169">
        <v>-3</v>
      </c>
      <c r="BA169">
        <v>20081218</v>
      </c>
      <c r="BB169">
        <v>-0.4</v>
      </c>
      <c r="BN169" s="3">
        <v>40694</v>
      </c>
      <c r="BO169">
        <v>55</v>
      </c>
      <c r="BP169">
        <v>20110603</v>
      </c>
      <c r="BQ169">
        <v>54.6</v>
      </c>
      <c r="BS169" s="3">
        <v>39782</v>
      </c>
      <c r="BT169">
        <v>36.5</v>
      </c>
      <c r="BU169">
        <v>20081201</v>
      </c>
      <c r="BV169">
        <v>36.200000000000003</v>
      </c>
      <c r="BX169" s="3">
        <v>39782</v>
      </c>
      <c r="BY169">
        <v>-40.9</v>
      </c>
      <c r="BZ169">
        <v>20081120</v>
      </c>
      <c r="CA169">
        <v>-39.299999999999997</v>
      </c>
      <c r="CC169" s="3">
        <v>39782</v>
      </c>
      <c r="CD169">
        <v>-40</v>
      </c>
      <c r="CE169">
        <v>20081125</v>
      </c>
      <c r="CF169">
        <v>-38</v>
      </c>
      <c r="CH169" s="3">
        <v>39782</v>
      </c>
      <c r="CI169">
        <v>87.5</v>
      </c>
      <c r="CJ169" t="s">
        <v>22</v>
      </c>
      <c r="CK169" t="s">
        <v>22</v>
      </c>
      <c r="CR169" s="3">
        <v>41274</v>
      </c>
      <c r="CS169">
        <v>-1.41</v>
      </c>
      <c r="CT169">
        <v>20130122</v>
      </c>
      <c r="CU169">
        <v>-1</v>
      </c>
      <c r="CW169" s="3">
        <v>39782</v>
      </c>
      <c r="CX169">
        <v>-14.9</v>
      </c>
      <c r="CY169" t="s">
        <v>22</v>
      </c>
      <c r="CZ169" t="s">
        <v>22</v>
      </c>
      <c r="DB169" s="3">
        <v>39782</v>
      </c>
      <c r="DC169">
        <v>-16.100000000000001</v>
      </c>
      <c r="DD169" t="s">
        <v>22</v>
      </c>
      <c r="DE169" t="s">
        <v>22</v>
      </c>
      <c r="DG169" s="3">
        <v>39782</v>
      </c>
      <c r="DH169">
        <v>-1</v>
      </c>
      <c r="DI169">
        <v>20081223</v>
      </c>
      <c r="DJ169">
        <v>-2.9</v>
      </c>
      <c r="DL169" s="3">
        <v>42004</v>
      </c>
      <c r="DM169">
        <v>-0.76</v>
      </c>
      <c r="DN169">
        <v>20150129</v>
      </c>
      <c r="DO169">
        <v>-3.7</v>
      </c>
      <c r="DQ169" s="3">
        <v>39782</v>
      </c>
      <c r="DR169">
        <v>-4.2</v>
      </c>
      <c r="DS169">
        <v>20081224</v>
      </c>
      <c r="DT169">
        <v>-1</v>
      </c>
      <c r="DV169" s="3">
        <v>39782</v>
      </c>
      <c r="DW169">
        <v>-1.23</v>
      </c>
      <c r="DX169">
        <v>20081215</v>
      </c>
      <c r="DY169">
        <v>-0.6</v>
      </c>
      <c r="EA169" s="3">
        <v>39782</v>
      </c>
      <c r="EB169">
        <v>-7.5</v>
      </c>
      <c r="EC169">
        <v>20090106</v>
      </c>
      <c r="ED169">
        <v>-4.5999999999999996</v>
      </c>
      <c r="EF169" s="3">
        <v>39782</v>
      </c>
      <c r="EG169">
        <v>-0.5</v>
      </c>
      <c r="EH169">
        <v>20090109</v>
      </c>
      <c r="EI169">
        <v>-0.6</v>
      </c>
    </row>
    <row r="170" spans="1:139" x14ac:dyDescent="0.25">
      <c r="A170" s="3">
        <v>42004</v>
      </c>
      <c r="B170">
        <v>275.60000000000002</v>
      </c>
      <c r="C170">
        <v>20150107</v>
      </c>
      <c r="D170">
        <v>241</v>
      </c>
      <c r="F170" s="3">
        <v>39813</v>
      </c>
      <c r="G170">
        <v>-695</v>
      </c>
      <c r="H170">
        <v>20090109</v>
      </c>
      <c r="I170">
        <v>-524</v>
      </c>
      <c r="K170" s="3">
        <v>39813</v>
      </c>
      <c r="L170">
        <v>71.716499999999996</v>
      </c>
      <c r="M170">
        <v>20090116</v>
      </c>
      <c r="N170">
        <v>73.599999999999994</v>
      </c>
      <c r="P170" s="3">
        <v>39813</v>
      </c>
      <c r="Q170">
        <v>-4.2907000000000002</v>
      </c>
      <c r="R170" t="s">
        <v>22</v>
      </c>
      <c r="S170" t="s">
        <v>22</v>
      </c>
      <c r="U170" s="3">
        <v>39813</v>
      </c>
      <c r="V170">
        <v>32.5</v>
      </c>
      <c r="W170">
        <v>20081230</v>
      </c>
      <c r="X170">
        <v>34.1</v>
      </c>
      <c r="Z170" s="3">
        <v>39813</v>
      </c>
      <c r="AA170">
        <v>38.619999999999997</v>
      </c>
      <c r="AB170">
        <v>20081230</v>
      </c>
      <c r="AC170">
        <v>38</v>
      </c>
      <c r="AE170" s="3">
        <v>39813</v>
      </c>
      <c r="AF170">
        <v>60.1</v>
      </c>
      <c r="AG170">
        <v>20081223</v>
      </c>
      <c r="AH170">
        <v>60.1</v>
      </c>
      <c r="AO170" s="3">
        <v>42185</v>
      </c>
      <c r="AP170">
        <v>-2.0499999999999998</v>
      </c>
      <c r="AQ170">
        <v>20150615</v>
      </c>
      <c r="AR170">
        <v>-1.98</v>
      </c>
      <c r="AT170" s="3">
        <v>42185</v>
      </c>
      <c r="AU170">
        <v>-8</v>
      </c>
      <c r="AV170">
        <v>20150625</v>
      </c>
      <c r="AW170">
        <v>-9</v>
      </c>
      <c r="AY170" s="3">
        <v>39813</v>
      </c>
      <c r="AZ170">
        <v>-3</v>
      </c>
      <c r="BA170">
        <v>20090126</v>
      </c>
      <c r="BB170">
        <v>0.3</v>
      </c>
      <c r="BN170" s="3">
        <v>40724</v>
      </c>
      <c r="BO170">
        <v>54.3</v>
      </c>
      <c r="BP170">
        <v>20110706</v>
      </c>
      <c r="BQ170">
        <v>53.3</v>
      </c>
      <c r="BS170" s="3">
        <v>39813</v>
      </c>
      <c r="BT170">
        <v>33.1</v>
      </c>
      <c r="BU170">
        <v>20090102</v>
      </c>
      <c r="BV170">
        <v>32.4</v>
      </c>
      <c r="BX170" s="3">
        <v>39813</v>
      </c>
      <c r="BY170">
        <v>-37.6</v>
      </c>
      <c r="BZ170">
        <v>20081218</v>
      </c>
      <c r="CA170">
        <v>-32.9</v>
      </c>
      <c r="CC170" s="3">
        <v>39813</v>
      </c>
      <c r="CD170">
        <v>-33</v>
      </c>
      <c r="CE170">
        <v>20081223</v>
      </c>
      <c r="CF170">
        <v>-55</v>
      </c>
      <c r="CH170" s="3">
        <v>39813</v>
      </c>
      <c r="CI170">
        <v>85.1</v>
      </c>
      <c r="CJ170" t="s">
        <v>22</v>
      </c>
      <c r="CK170" t="s">
        <v>22</v>
      </c>
      <c r="CR170" s="3">
        <v>41305</v>
      </c>
      <c r="CS170">
        <v>1.8399999999999999</v>
      </c>
      <c r="CT170">
        <v>20130221</v>
      </c>
      <c r="CU170">
        <v>0.4</v>
      </c>
      <c r="CW170" s="3">
        <v>39813</v>
      </c>
      <c r="CX170">
        <v>-11.5</v>
      </c>
      <c r="CY170" t="s">
        <v>22</v>
      </c>
      <c r="CZ170" t="s">
        <v>22</v>
      </c>
      <c r="DB170" s="3">
        <v>39813</v>
      </c>
      <c r="DC170">
        <v>-14.1</v>
      </c>
      <c r="DD170" t="s">
        <v>22</v>
      </c>
      <c r="DE170" t="s">
        <v>22</v>
      </c>
      <c r="DG170" s="3">
        <v>39813</v>
      </c>
      <c r="DH170">
        <v>-3.1</v>
      </c>
      <c r="DI170">
        <v>20090129</v>
      </c>
      <c r="DJ170">
        <v>-14.7</v>
      </c>
      <c r="DL170" s="3">
        <v>42035</v>
      </c>
      <c r="DM170">
        <v>0.48</v>
      </c>
      <c r="DN170">
        <v>20150227</v>
      </c>
      <c r="DO170">
        <v>1.7</v>
      </c>
      <c r="DQ170" s="3">
        <v>39813</v>
      </c>
      <c r="DR170">
        <v>-5.5</v>
      </c>
      <c r="DS170">
        <v>20090129</v>
      </c>
      <c r="DT170">
        <v>-2.6</v>
      </c>
      <c r="DV170" s="3">
        <v>39813</v>
      </c>
      <c r="DW170">
        <v>-2.94</v>
      </c>
      <c r="DX170">
        <v>20090116</v>
      </c>
      <c r="DY170">
        <v>-2</v>
      </c>
      <c r="EA170" s="3">
        <v>39813</v>
      </c>
      <c r="EB170">
        <v>-6.1</v>
      </c>
      <c r="EC170">
        <v>20090205</v>
      </c>
      <c r="ED170">
        <v>-3.9</v>
      </c>
      <c r="EF170" s="3">
        <v>39813</v>
      </c>
      <c r="EG170">
        <v>-1.2</v>
      </c>
      <c r="EH170">
        <v>20090210</v>
      </c>
      <c r="EI170">
        <v>-1.4</v>
      </c>
    </row>
    <row r="171" spans="1:139" x14ac:dyDescent="0.25">
      <c r="A171" s="3">
        <v>42035</v>
      </c>
      <c r="B171">
        <v>207.7</v>
      </c>
      <c r="C171">
        <v>20150204</v>
      </c>
      <c r="D171">
        <v>213</v>
      </c>
      <c r="F171" s="3">
        <v>39844</v>
      </c>
      <c r="G171">
        <v>-791</v>
      </c>
      <c r="H171">
        <v>20090206</v>
      </c>
      <c r="I171">
        <v>-598</v>
      </c>
      <c r="K171" s="3">
        <v>39844</v>
      </c>
      <c r="L171">
        <v>69.955399999999997</v>
      </c>
      <c r="M171">
        <v>20090218</v>
      </c>
      <c r="N171">
        <v>72</v>
      </c>
      <c r="P171" s="3">
        <v>39844</v>
      </c>
      <c r="Q171">
        <v>-4.6193</v>
      </c>
      <c r="R171" t="s">
        <v>22</v>
      </c>
      <c r="S171" t="s">
        <v>22</v>
      </c>
      <c r="U171" s="3">
        <v>39844</v>
      </c>
      <c r="V171">
        <v>33</v>
      </c>
      <c r="W171">
        <v>20090130</v>
      </c>
      <c r="X171">
        <v>33.299999999999997</v>
      </c>
      <c r="Z171" s="3">
        <v>39844</v>
      </c>
      <c r="AA171">
        <v>37.380000000000003</v>
      </c>
      <c r="AB171">
        <v>20090127</v>
      </c>
      <c r="AC171">
        <v>37.700000000000003</v>
      </c>
      <c r="AE171" s="3">
        <v>39844</v>
      </c>
      <c r="AF171">
        <v>61.2</v>
      </c>
      <c r="AG171">
        <v>20090130</v>
      </c>
      <c r="AH171">
        <v>61.2</v>
      </c>
      <c r="AO171" s="3">
        <v>42216</v>
      </c>
      <c r="AP171">
        <v>0.94</v>
      </c>
      <c r="AQ171">
        <v>20150715</v>
      </c>
      <c r="AR171">
        <v>3.86</v>
      </c>
      <c r="AT171" s="3">
        <v>42216</v>
      </c>
      <c r="AU171">
        <v>-7</v>
      </c>
      <c r="AV171">
        <v>20150723</v>
      </c>
      <c r="AW171">
        <v>-7</v>
      </c>
      <c r="AY171" s="3">
        <v>39844</v>
      </c>
      <c r="AZ171">
        <v>-2</v>
      </c>
      <c r="BA171">
        <v>20090219</v>
      </c>
      <c r="BB171">
        <v>0.4</v>
      </c>
      <c r="BN171" s="3">
        <v>40755</v>
      </c>
      <c r="BO171">
        <v>53.6</v>
      </c>
      <c r="BP171">
        <v>20110803</v>
      </c>
      <c r="BQ171">
        <v>52.7</v>
      </c>
      <c r="BS171" s="3">
        <v>39844</v>
      </c>
      <c r="BT171">
        <v>34.9</v>
      </c>
      <c r="BU171">
        <v>20090202</v>
      </c>
      <c r="BV171">
        <v>35.6</v>
      </c>
      <c r="BX171" s="3">
        <v>39844</v>
      </c>
      <c r="BY171">
        <v>-31.1</v>
      </c>
      <c r="BZ171">
        <v>20090115</v>
      </c>
      <c r="CA171">
        <v>-24.3</v>
      </c>
      <c r="CC171" s="3">
        <v>39844</v>
      </c>
      <c r="CD171">
        <v>-35</v>
      </c>
      <c r="CE171">
        <v>20090127</v>
      </c>
      <c r="CF171">
        <v>-49</v>
      </c>
      <c r="CH171" s="3">
        <v>39844</v>
      </c>
      <c r="CI171">
        <v>83.9</v>
      </c>
      <c r="CJ171" t="s">
        <v>22</v>
      </c>
      <c r="CK171" t="s">
        <v>22</v>
      </c>
      <c r="CR171" s="3">
        <v>41333</v>
      </c>
      <c r="CS171">
        <v>1.6099999999999999</v>
      </c>
      <c r="CT171">
        <v>20130321</v>
      </c>
      <c r="CU171">
        <v>0.8</v>
      </c>
      <c r="CW171" s="3">
        <v>39844</v>
      </c>
      <c r="CX171">
        <v>-1.6</v>
      </c>
      <c r="CY171" t="s">
        <v>22</v>
      </c>
      <c r="CZ171" t="s">
        <v>22</v>
      </c>
      <c r="DB171" s="3">
        <v>39844</v>
      </c>
      <c r="DC171">
        <v>-12.5</v>
      </c>
      <c r="DD171" t="s">
        <v>22</v>
      </c>
      <c r="DE171" t="s">
        <v>22</v>
      </c>
      <c r="DG171" s="3">
        <v>39844</v>
      </c>
      <c r="DH171">
        <v>-10.9</v>
      </c>
      <c r="DI171">
        <v>20090226</v>
      </c>
      <c r="DJ171">
        <v>-10.199999999999999</v>
      </c>
      <c r="DL171" s="3">
        <v>42063</v>
      </c>
      <c r="DM171">
        <v>3.64</v>
      </c>
      <c r="DN171">
        <v>20150330</v>
      </c>
      <c r="DO171">
        <v>3.1</v>
      </c>
      <c r="DQ171" s="3">
        <v>39844</v>
      </c>
      <c r="DR171">
        <v>-11.8</v>
      </c>
      <c r="DS171">
        <v>20090226</v>
      </c>
      <c r="DT171">
        <v>-5.2</v>
      </c>
      <c r="DV171" s="3">
        <v>39844</v>
      </c>
      <c r="DW171">
        <v>-2.36</v>
      </c>
      <c r="DX171">
        <v>20090218</v>
      </c>
      <c r="DY171">
        <v>-1.8</v>
      </c>
      <c r="EA171" s="3">
        <v>39844</v>
      </c>
      <c r="EB171">
        <v>-5.4</v>
      </c>
      <c r="EC171">
        <v>20090305</v>
      </c>
      <c r="ED171">
        <v>-1.9</v>
      </c>
      <c r="EF171" s="3">
        <v>39844</v>
      </c>
      <c r="EG171">
        <v>-1</v>
      </c>
      <c r="EH171">
        <v>20090310</v>
      </c>
      <c r="EI171">
        <v>-0.7</v>
      </c>
    </row>
    <row r="172" spans="1:139" x14ac:dyDescent="0.25">
      <c r="A172" s="3">
        <v>42063</v>
      </c>
      <c r="B172">
        <v>211.2</v>
      </c>
      <c r="C172">
        <v>20150304</v>
      </c>
      <c r="D172">
        <v>212</v>
      </c>
      <c r="F172" s="3">
        <v>39872</v>
      </c>
      <c r="G172">
        <v>-703</v>
      </c>
      <c r="H172">
        <v>20090306</v>
      </c>
      <c r="I172">
        <v>-651</v>
      </c>
      <c r="K172" s="3">
        <v>39872</v>
      </c>
      <c r="L172">
        <v>69.463899999999995</v>
      </c>
      <c r="M172">
        <v>20090316</v>
      </c>
      <c r="N172">
        <v>70.900000000000006</v>
      </c>
      <c r="P172" s="3">
        <v>39872</v>
      </c>
      <c r="Q172">
        <v>-2.3698000000000001</v>
      </c>
      <c r="R172" t="s">
        <v>22</v>
      </c>
      <c r="S172" t="s">
        <v>22</v>
      </c>
      <c r="U172" s="3">
        <v>39872</v>
      </c>
      <c r="V172">
        <v>33.299999999999997</v>
      </c>
      <c r="W172">
        <v>20090227</v>
      </c>
      <c r="X172">
        <v>34.200000000000003</v>
      </c>
      <c r="Z172" s="3">
        <v>39872</v>
      </c>
      <c r="AA172">
        <v>25.3</v>
      </c>
      <c r="AB172">
        <v>20090224</v>
      </c>
      <c r="AC172">
        <v>25</v>
      </c>
      <c r="AE172" s="3">
        <v>39872</v>
      </c>
      <c r="AF172">
        <v>56.3</v>
      </c>
      <c r="AG172">
        <v>20090227</v>
      </c>
      <c r="AH172">
        <v>56.3</v>
      </c>
      <c r="AO172" s="3">
        <v>42247</v>
      </c>
      <c r="AP172">
        <v>-12.79</v>
      </c>
      <c r="AQ172">
        <v>20150817</v>
      </c>
      <c r="AR172">
        <v>-14.92</v>
      </c>
      <c r="AT172" s="3">
        <v>42247</v>
      </c>
      <c r="AU172">
        <v>-8</v>
      </c>
      <c r="AV172">
        <v>20150827</v>
      </c>
      <c r="AW172">
        <v>-9</v>
      </c>
      <c r="AY172" s="3">
        <v>39872</v>
      </c>
      <c r="AZ172">
        <v>-1.5</v>
      </c>
      <c r="BA172">
        <v>20090319</v>
      </c>
      <c r="BB172">
        <v>-0.4</v>
      </c>
      <c r="BN172" s="3">
        <v>40786</v>
      </c>
      <c r="BO172">
        <v>53.6</v>
      </c>
      <c r="BP172">
        <v>20110906</v>
      </c>
      <c r="BQ172">
        <v>53.3</v>
      </c>
      <c r="BS172" s="3">
        <v>39872</v>
      </c>
      <c r="BT172">
        <v>35.5</v>
      </c>
      <c r="BU172">
        <v>20090302</v>
      </c>
      <c r="BV172">
        <v>35.799999999999997</v>
      </c>
      <c r="BX172" s="3">
        <v>39872</v>
      </c>
      <c r="BY172">
        <v>-39.4</v>
      </c>
      <c r="BZ172">
        <v>20090219</v>
      </c>
      <c r="CA172">
        <v>-41.3</v>
      </c>
      <c r="CC172" s="3">
        <v>39872</v>
      </c>
      <c r="CD172">
        <v>-43</v>
      </c>
      <c r="CE172">
        <v>20090224</v>
      </c>
      <c r="CF172">
        <v>-51</v>
      </c>
      <c r="CH172" s="3">
        <v>39872</v>
      </c>
      <c r="CI172">
        <v>82.7</v>
      </c>
      <c r="CJ172" t="s">
        <v>22</v>
      </c>
      <c r="CK172" t="s">
        <v>22</v>
      </c>
      <c r="CR172" s="3">
        <v>41364</v>
      </c>
      <c r="CS172">
        <v>0.2</v>
      </c>
      <c r="CT172">
        <v>20130422</v>
      </c>
      <c r="CU172">
        <v>-0.6</v>
      </c>
      <c r="CW172" s="3">
        <v>39872</v>
      </c>
      <c r="CX172">
        <v>2.4</v>
      </c>
      <c r="CY172" t="s">
        <v>22</v>
      </c>
      <c r="CZ172" t="s">
        <v>22</v>
      </c>
      <c r="DB172" s="3">
        <v>39872</v>
      </c>
      <c r="DC172">
        <v>18.8</v>
      </c>
      <c r="DD172" t="s">
        <v>22</v>
      </c>
      <c r="DE172" t="s">
        <v>22</v>
      </c>
      <c r="DG172" s="3">
        <v>39872</v>
      </c>
      <c r="DH172">
        <v>10.7</v>
      </c>
      <c r="DI172">
        <v>20090325</v>
      </c>
      <c r="DJ172">
        <v>4.7</v>
      </c>
      <c r="DL172" s="3">
        <v>42094</v>
      </c>
      <c r="DM172">
        <v>0.65</v>
      </c>
      <c r="DN172">
        <v>20150429</v>
      </c>
      <c r="DO172">
        <v>1.1000000000000001</v>
      </c>
      <c r="DQ172" s="3">
        <v>39872</v>
      </c>
      <c r="DR172">
        <v>-5</v>
      </c>
      <c r="DS172">
        <v>20090325</v>
      </c>
      <c r="DT172">
        <v>3.4</v>
      </c>
      <c r="DV172" s="3">
        <v>39872</v>
      </c>
      <c r="DW172">
        <v>-0.62</v>
      </c>
      <c r="DX172">
        <v>20090316</v>
      </c>
      <c r="DY172">
        <v>-1.4</v>
      </c>
      <c r="EA172" s="3">
        <v>39872</v>
      </c>
      <c r="EB172">
        <v>-1.5</v>
      </c>
      <c r="EC172">
        <v>20090402</v>
      </c>
      <c r="ED172">
        <v>1.8</v>
      </c>
      <c r="EF172" s="3">
        <v>39872</v>
      </c>
      <c r="EG172">
        <v>-1.9</v>
      </c>
      <c r="EH172">
        <v>20090408</v>
      </c>
      <c r="EI172">
        <v>-1.5</v>
      </c>
    </row>
    <row r="173" spans="1:139" x14ac:dyDescent="0.25">
      <c r="A173" s="3">
        <v>42094</v>
      </c>
      <c r="B173">
        <v>184.4</v>
      </c>
      <c r="C173">
        <v>20150401</v>
      </c>
      <c r="D173">
        <v>189</v>
      </c>
      <c r="F173" s="3">
        <v>39903</v>
      </c>
      <c r="G173">
        <v>-823</v>
      </c>
      <c r="H173">
        <v>20090403</v>
      </c>
      <c r="I173">
        <v>-663</v>
      </c>
      <c r="K173" s="3">
        <v>39903</v>
      </c>
      <c r="L173">
        <v>68.325000000000003</v>
      </c>
      <c r="M173">
        <v>20090415</v>
      </c>
      <c r="N173">
        <v>69.3</v>
      </c>
      <c r="P173" s="3">
        <v>39903</v>
      </c>
      <c r="Q173">
        <v>-3.6901000000000002</v>
      </c>
      <c r="R173" t="s">
        <v>22</v>
      </c>
      <c r="S173" t="s">
        <v>22</v>
      </c>
      <c r="U173" s="3">
        <v>39903</v>
      </c>
      <c r="V173">
        <v>33.200000000000003</v>
      </c>
      <c r="W173">
        <v>20090331</v>
      </c>
      <c r="X173">
        <v>31.4</v>
      </c>
      <c r="Z173" s="3">
        <v>39903</v>
      </c>
      <c r="AA173">
        <v>26.9</v>
      </c>
      <c r="AB173">
        <v>20090331</v>
      </c>
      <c r="AC173">
        <v>26</v>
      </c>
      <c r="AE173" s="3">
        <v>39903</v>
      </c>
      <c r="AF173">
        <v>57.3</v>
      </c>
      <c r="AG173">
        <v>20090327</v>
      </c>
      <c r="AH173">
        <v>57.3</v>
      </c>
      <c r="AO173" s="3">
        <v>42277</v>
      </c>
      <c r="AP173">
        <v>-12.86</v>
      </c>
      <c r="AQ173">
        <v>20150915</v>
      </c>
      <c r="AR173">
        <v>-14.67</v>
      </c>
      <c r="AT173" s="3">
        <v>42277</v>
      </c>
      <c r="AU173">
        <v>-8</v>
      </c>
      <c r="AV173">
        <v>20150924</v>
      </c>
      <c r="AW173">
        <v>-8</v>
      </c>
      <c r="AY173" s="3">
        <v>39903</v>
      </c>
      <c r="AZ173">
        <v>-1.7</v>
      </c>
      <c r="BA173">
        <v>20090420</v>
      </c>
      <c r="BB173">
        <v>-0.3</v>
      </c>
      <c r="BN173" s="3">
        <v>40816</v>
      </c>
      <c r="BO173">
        <v>52.4</v>
      </c>
      <c r="BP173">
        <v>20111005</v>
      </c>
      <c r="BQ173">
        <v>53</v>
      </c>
      <c r="BS173" s="3">
        <v>39903</v>
      </c>
      <c r="BT173">
        <v>36</v>
      </c>
      <c r="BU173">
        <v>20090401</v>
      </c>
      <c r="BV173">
        <v>36.299999999999997</v>
      </c>
      <c r="BX173" s="3">
        <v>39903</v>
      </c>
      <c r="BY173">
        <v>-34.4</v>
      </c>
      <c r="BZ173">
        <v>20090319</v>
      </c>
      <c r="CA173">
        <v>-35</v>
      </c>
      <c r="CC173" s="3">
        <v>39903</v>
      </c>
      <c r="CD173">
        <v>-31</v>
      </c>
      <c r="CE173">
        <v>20090324</v>
      </c>
      <c r="CF173">
        <v>-20</v>
      </c>
      <c r="CH173" s="3">
        <v>39903</v>
      </c>
      <c r="CI173">
        <v>81.599999999999994</v>
      </c>
      <c r="CJ173" t="s">
        <v>22</v>
      </c>
      <c r="CK173" t="s">
        <v>22</v>
      </c>
      <c r="CR173" s="3">
        <v>41394</v>
      </c>
      <c r="CS173">
        <v>0.39</v>
      </c>
      <c r="CT173">
        <v>20130522</v>
      </c>
      <c r="CU173">
        <v>0.6</v>
      </c>
      <c r="CW173" s="3">
        <v>39903</v>
      </c>
      <c r="CX173">
        <v>-8.1</v>
      </c>
      <c r="CY173" t="s">
        <v>22</v>
      </c>
      <c r="CZ173" t="s">
        <v>22</v>
      </c>
      <c r="DB173" s="3">
        <v>39903</v>
      </c>
      <c r="DC173">
        <v>-13.2</v>
      </c>
      <c r="DD173" t="s">
        <v>22</v>
      </c>
      <c r="DE173" t="s">
        <v>22</v>
      </c>
      <c r="DG173" s="3">
        <v>39903</v>
      </c>
      <c r="DH173">
        <v>-8.9</v>
      </c>
      <c r="DI173">
        <v>20090424</v>
      </c>
      <c r="DJ173">
        <v>-0.6</v>
      </c>
      <c r="DL173" s="3">
        <v>42124</v>
      </c>
      <c r="DM173">
        <v>2.02</v>
      </c>
      <c r="DN173">
        <v>20150528</v>
      </c>
      <c r="DO173">
        <v>3.4</v>
      </c>
      <c r="DQ173" s="3">
        <v>39903</v>
      </c>
      <c r="DR173">
        <v>0</v>
      </c>
      <c r="DS173">
        <v>20090424</v>
      </c>
      <c r="DT173">
        <v>-0.8</v>
      </c>
      <c r="DV173" s="3">
        <v>39903</v>
      </c>
      <c r="DW173">
        <v>-1.58</v>
      </c>
      <c r="DX173">
        <v>20090415</v>
      </c>
      <c r="DY173">
        <v>-1.5</v>
      </c>
      <c r="EA173" s="3">
        <v>39903</v>
      </c>
      <c r="EB173">
        <v>-2</v>
      </c>
      <c r="EC173">
        <v>20090501</v>
      </c>
      <c r="ED173">
        <v>-0.9</v>
      </c>
      <c r="EF173" s="3">
        <v>39903</v>
      </c>
      <c r="EG173">
        <v>-2</v>
      </c>
      <c r="EH173">
        <v>20090508</v>
      </c>
      <c r="EI173">
        <v>-1.6</v>
      </c>
    </row>
    <row r="174" spans="1:139" x14ac:dyDescent="0.25">
      <c r="A174" s="3">
        <v>42124</v>
      </c>
      <c r="B174">
        <v>191</v>
      </c>
      <c r="C174">
        <v>20150506</v>
      </c>
      <c r="D174">
        <v>169</v>
      </c>
      <c r="F174" s="3">
        <v>39933</v>
      </c>
      <c r="G174">
        <v>-686</v>
      </c>
      <c r="H174">
        <v>20090508</v>
      </c>
      <c r="I174">
        <v>-539</v>
      </c>
      <c r="K174" s="3">
        <v>39933</v>
      </c>
      <c r="L174">
        <v>67.681399999999996</v>
      </c>
      <c r="M174">
        <v>20090515</v>
      </c>
      <c r="N174">
        <v>69.099999999999994</v>
      </c>
      <c r="P174" s="3">
        <v>39933</v>
      </c>
      <c r="Q174">
        <v>-2.6709000000000001</v>
      </c>
      <c r="R174" t="s">
        <v>22</v>
      </c>
      <c r="S174" t="s">
        <v>22</v>
      </c>
      <c r="U174" s="3">
        <v>39933</v>
      </c>
      <c r="V174">
        <v>38.9</v>
      </c>
      <c r="W174">
        <v>20090430</v>
      </c>
      <c r="X174">
        <v>40.1</v>
      </c>
      <c r="Z174" s="3">
        <v>39933</v>
      </c>
      <c r="AA174">
        <v>40.81</v>
      </c>
      <c r="AB174">
        <v>20090428</v>
      </c>
      <c r="AC174">
        <v>39.200000000000003</v>
      </c>
      <c r="AE174" s="3">
        <v>39933</v>
      </c>
      <c r="AF174">
        <v>65.099999999999994</v>
      </c>
      <c r="AG174">
        <v>20090501</v>
      </c>
      <c r="AH174">
        <v>65.099999999999994</v>
      </c>
      <c r="AO174" s="3">
        <v>42308</v>
      </c>
      <c r="AP174">
        <v>-11.41</v>
      </c>
      <c r="AQ174">
        <v>20151015</v>
      </c>
      <c r="AR174">
        <v>-11.36</v>
      </c>
      <c r="AT174" s="3">
        <v>42308</v>
      </c>
      <c r="AU174">
        <v>-3</v>
      </c>
      <c r="AV174">
        <v>20151022</v>
      </c>
      <c r="AW174">
        <v>-1</v>
      </c>
      <c r="AY174" s="3">
        <v>39933</v>
      </c>
      <c r="AZ174">
        <v>0.3</v>
      </c>
      <c r="BA174">
        <v>20090521</v>
      </c>
      <c r="BB174">
        <v>1</v>
      </c>
      <c r="BN174" s="3">
        <v>40847</v>
      </c>
      <c r="BO174">
        <v>52.8</v>
      </c>
      <c r="BP174">
        <v>20111103</v>
      </c>
      <c r="BQ174">
        <v>52.9</v>
      </c>
      <c r="BS174" s="3">
        <v>39933</v>
      </c>
      <c r="BT174">
        <v>39.5</v>
      </c>
      <c r="BU174">
        <v>20090501</v>
      </c>
      <c r="BV174">
        <v>40.1</v>
      </c>
      <c r="BX174" s="3">
        <v>39933</v>
      </c>
      <c r="BY174">
        <v>-25.2</v>
      </c>
      <c r="BZ174">
        <v>20090416</v>
      </c>
      <c r="CA174">
        <v>-24.4</v>
      </c>
      <c r="CC174" s="3">
        <v>39933</v>
      </c>
      <c r="CD174">
        <v>-25</v>
      </c>
      <c r="CE174">
        <v>20090428</v>
      </c>
      <c r="CF174">
        <v>-9</v>
      </c>
      <c r="CH174" s="3">
        <v>39933</v>
      </c>
      <c r="CI174">
        <v>86.5</v>
      </c>
      <c r="CJ174" t="s">
        <v>22</v>
      </c>
      <c r="CK174" t="s">
        <v>22</v>
      </c>
      <c r="CR174" s="3">
        <v>41425</v>
      </c>
      <c r="CS174">
        <v>0.98</v>
      </c>
      <c r="CT174">
        <v>20130620</v>
      </c>
      <c r="CU174">
        <v>4.2</v>
      </c>
      <c r="CW174" s="3">
        <v>39933</v>
      </c>
      <c r="CX174">
        <v>1.6</v>
      </c>
      <c r="CY174" t="s">
        <v>22</v>
      </c>
      <c r="CZ174" t="s">
        <v>22</v>
      </c>
      <c r="DB174" s="3">
        <v>39933</v>
      </c>
      <c r="DC174">
        <v>-5.3</v>
      </c>
      <c r="DD174" t="s">
        <v>22</v>
      </c>
      <c r="DE174" t="s">
        <v>22</v>
      </c>
      <c r="DG174" s="3">
        <v>39933</v>
      </c>
      <c r="DH174">
        <v>-0.6</v>
      </c>
      <c r="DI174">
        <v>20090528</v>
      </c>
      <c r="DJ174">
        <v>0.3</v>
      </c>
      <c r="DL174" s="3">
        <v>42155</v>
      </c>
      <c r="DM174">
        <v>-0.18</v>
      </c>
      <c r="DN174">
        <v>20150629</v>
      </c>
      <c r="DO174">
        <v>0.9</v>
      </c>
      <c r="DQ174" s="3">
        <v>39933</v>
      </c>
      <c r="DR174">
        <v>-0.9</v>
      </c>
      <c r="DS174">
        <v>20090528</v>
      </c>
      <c r="DT174">
        <v>1.9</v>
      </c>
      <c r="DV174" s="3">
        <v>39933</v>
      </c>
      <c r="DW174">
        <v>-0.89</v>
      </c>
      <c r="DX174">
        <v>20090515</v>
      </c>
      <c r="DY174">
        <v>-0.5</v>
      </c>
      <c r="EA174" s="3">
        <v>39933</v>
      </c>
      <c r="EB174">
        <v>-0.3</v>
      </c>
      <c r="EC174">
        <v>20090603</v>
      </c>
      <c r="ED174">
        <v>0.7</v>
      </c>
      <c r="EF174" s="3">
        <v>39933</v>
      </c>
      <c r="EG174">
        <v>-1.4</v>
      </c>
      <c r="EH174">
        <v>20090609</v>
      </c>
      <c r="EI174">
        <v>-1.4</v>
      </c>
    </row>
    <row r="175" spans="1:139" x14ac:dyDescent="0.25">
      <c r="A175" s="3">
        <v>42155</v>
      </c>
      <c r="B175">
        <v>192</v>
      </c>
      <c r="C175">
        <v>20150603</v>
      </c>
      <c r="D175">
        <v>201</v>
      </c>
      <c r="F175" s="3">
        <v>39964</v>
      </c>
      <c r="G175">
        <v>-351</v>
      </c>
      <c r="H175">
        <v>20090605</v>
      </c>
      <c r="I175">
        <v>-345</v>
      </c>
      <c r="K175" s="3">
        <v>39964</v>
      </c>
      <c r="L175">
        <v>66.953800000000001</v>
      </c>
      <c r="M175">
        <v>20090616</v>
      </c>
      <c r="N175">
        <v>68.3</v>
      </c>
      <c r="P175" s="3">
        <v>39964</v>
      </c>
      <c r="Q175">
        <v>-2.1974999999999998</v>
      </c>
      <c r="R175">
        <v>20090629</v>
      </c>
      <c r="S175">
        <v>-2.2999999999999998</v>
      </c>
      <c r="U175" s="3">
        <v>39964</v>
      </c>
      <c r="V175">
        <v>37.299999999999997</v>
      </c>
      <c r="W175">
        <v>20090529</v>
      </c>
      <c r="X175">
        <v>34.9</v>
      </c>
      <c r="Z175" s="3">
        <v>39964</v>
      </c>
      <c r="AA175">
        <v>54.81</v>
      </c>
      <c r="AB175">
        <v>20090526</v>
      </c>
      <c r="AC175">
        <v>54.9</v>
      </c>
      <c r="AE175" s="3">
        <v>39964</v>
      </c>
      <c r="AF175">
        <v>68.7</v>
      </c>
      <c r="AG175">
        <v>20090529</v>
      </c>
      <c r="AH175">
        <v>68.7</v>
      </c>
      <c r="AO175" s="3">
        <v>42338</v>
      </c>
      <c r="AP175">
        <v>-10.06</v>
      </c>
      <c r="AQ175">
        <v>20151116</v>
      </c>
      <c r="AR175">
        <v>-10.74</v>
      </c>
      <c r="AT175" s="3">
        <v>42338</v>
      </c>
      <c r="AU175">
        <v>-1</v>
      </c>
      <c r="AV175">
        <v>20151120</v>
      </c>
      <c r="AW175">
        <v>1</v>
      </c>
      <c r="AY175" s="3">
        <v>39964</v>
      </c>
      <c r="AZ175">
        <v>0.3</v>
      </c>
      <c r="BA175">
        <v>20090618</v>
      </c>
      <c r="BB175">
        <v>1.2</v>
      </c>
      <c r="BN175" s="3">
        <v>40877</v>
      </c>
      <c r="BO175">
        <v>53.1</v>
      </c>
      <c r="BP175">
        <v>20111205</v>
      </c>
      <c r="BQ175">
        <v>52</v>
      </c>
      <c r="BS175" s="3">
        <v>39964</v>
      </c>
      <c r="BT175">
        <v>41.7</v>
      </c>
      <c r="BU175">
        <v>20090601</v>
      </c>
      <c r="BV175">
        <v>42.8</v>
      </c>
      <c r="BX175" s="3">
        <v>39964</v>
      </c>
      <c r="BY175">
        <v>-22.4</v>
      </c>
      <c r="BZ175">
        <v>20090521</v>
      </c>
      <c r="CA175">
        <v>-22.6</v>
      </c>
      <c r="CC175" s="3">
        <v>39964</v>
      </c>
      <c r="CD175">
        <v>-13</v>
      </c>
      <c r="CE175">
        <v>20090526</v>
      </c>
      <c r="CF175">
        <v>4</v>
      </c>
      <c r="CH175" s="3">
        <v>39964</v>
      </c>
      <c r="CI175">
        <v>88.4</v>
      </c>
      <c r="CJ175" t="s">
        <v>22</v>
      </c>
      <c r="CK175" t="s">
        <v>22</v>
      </c>
      <c r="CR175" s="3">
        <v>41455</v>
      </c>
      <c r="CS175">
        <v>-0.57999999999999996</v>
      </c>
      <c r="CT175">
        <v>20130722</v>
      </c>
      <c r="CU175">
        <v>-1.2</v>
      </c>
      <c r="CW175" s="3">
        <v>39964</v>
      </c>
      <c r="CX175">
        <v>6.7</v>
      </c>
      <c r="CY175" t="s">
        <v>22</v>
      </c>
      <c r="CZ175" t="s">
        <v>22</v>
      </c>
      <c r="DB175" s="3">
        <v>39964</v>
      </c>
      <c r="DC175">
        <v>13</v>
      </c>
      <c r="DD175" t="s">
        <v>22</v>
      </c>
      <c r="DE175" t="s">
        <v>22</v>
      </c>
      <c r="DG175" s="3">
        <v>39964</v>
      </c>
      <c r="DH175">
        <v>11.6</v>
      </c>
      <c r="DI175">
        <v>20090624</v>
      </c>
      <c r="DJ175">
        <v>-0.6</v>
      </c>
      <c r="DL175" s="3">
        <v>42185</v>
      </c>
      <c r="DM175">
        <v>-0.99</v>
      </c>
      <c r="DN175">
        <v>20150729</v>
      </c>
      <c r="DO175">
        <v>-1.8</v>
      </c>
      <c r="DQ175" s="3">
        <v>39964</v>
      </c>
      <c r="DR175">
        <v>4.4000000000000004</v>
      </c>
      <c r="DS175">
        <v>20090624</v>
      </c>
      <c r="DT175">
        <v>1.8</v>
      </c>
      <c r="DV175" s="3">
        <v>39964</v>
      </c>
      <c r="DW175">
        <v>-1.05</v>
      </c>
      <c r="DX175">
        <v>20090616</v>
      </c>
      <c r="DY175">
        <v>-1.1000000000000001</v>
      </c>
      <c r="EA175" s="3">
        <v>39964</v>
      </c>
      <c r="EB175">
        <v>3</v>
      </c>
      <c r="EC175">
        <v>20090702</v>
      </c>
      <c r="ED175">
        <v>1.2</v>
      </c>
      <c r="EF175" s="3">
        <v>39964</v>
      </c>
      <c r="EG175">
        <v>-1.3</v>
      </c>
      <c r="EH175">
        <v>20090709</v>
      </c>
      <c r="EI175">
        <v>-0.8</v>
      </c>
    </row>
    <row r="176" spans="1:139" x14ac:dyDescent="0.25">
      <c r="A176" s="3">
        <v>42185</v>
      </c>
      <c r="B176">
        <v>307.2</v>
      </c>
      <c r="C176">
        <v>20150701</v>
      </c>
      <c r="D176">
        <v>237</v>
      </c>
      <c r="F176" s="3">
        <v>39994</v>
      </c>
      <c r="G176">
        <v>-470</v>
      </c>
      <c r="H176">
        <v>20090702</v>
      </c>
      <c r="I176">
        <v>-467</v>
      </c>
      <c r="K176" s="3">
        <v>39994</v>
      </c>
      <c r="L176">
        <v>66.680899999999994</v>
      </c>
      <c r="M176">
        <v>20090715</v>
      </c>
      <c r="N176">
        <v>68</v>
      </c>
      <c r="P176" s="3">
        <v>39994</v>
      </c>
      <c r="Q176">
        <v>-1.6859</v>
      </c>
      <c r="R176">
        <v>20090721</v>
      </c>
      <c r="S176">
        <v>-1.8</v>
      </c>
      <c r="U176" s="3">
        <v>39994</v>
      </c>
      <c r="V176">
        <v>40.9</v>
      </c>
      <c r="W176">
        <v>20090630</v>
      </c>
      <c r="X176">
        <v>39.9</v>
      </c>
      <c r="Z176" s="3">
        <v>39994</v>
      </c>
      <c r="AA176">
        <v>49.32</v>
      </c>
      <c r="AB176">
        <v>20090630</v>
      </c>
      <c r="AC176">
        <v>49.3</v>
      </c>
      <c r="AE176" s="3">
        <v>39994</v>
      </c>
      <c r="AF176">
        <v>70.8</v>
      </c>
      <c r="AG176">
        <v>20090626</v>
      </c>
      <c r="AH176">
        <v>70.8</v>
      </c>
      <c r="AO176" s="3">
        <v>42369</v>
      </c>
      <c r="AP176">
        <v>-6.21</v>
      </c>
      <c r="AQ176">
        <v>20151215</v>
      </c>
      <c r="AR176">
        <v>-4.59</v>
      </c>
      <c r="AT176" s="3">
        <v>42369</v>
      </c>
      <c r="AU176">
        <v>-9</v>
      </c>
      <c r="AV176">
        <v>20151218</v>
      </c>
      <c r="AW176">
        <v>-9</v>
      </c>
      <c r="AY176" s="3">
        <v>39994</v>
      </c>
      <c r="AZ176">
        <v>0.8</v>
      </c>
      <c r="BA176">
        <v>20090720</v>
      </c>
      <c r="BB176">
        <v>0.7</v>
      </c>
      <c r="BN176" s="3">
        <v>40908</v>
      </c>
      <c r="BO176">
        <v>52.8</v>
      </c>
      <c r="BP176">
        <v>20120105</v>
      </c>
      <c r="BQ176">
        <v>52.6</v>
      </c>
      <c r="BS176" s="3">
        <v>39994</v>
      </c>
      <c r="BT176">
        <v>45.8</v>
      </c>
      <c r="BU176">
        <v>20090701</v>
      </c>
      <c r="BV176">
        <v>44.8</v>
      </c>
      <c r="BX176" s="3">
        <v>39994</v>
      </c>
      <c r="BY176">
        <v>0.3</v>
      </c>
      <c r="BZ176">
        <v>20090618</v>
      </c>
      <c r="CA176">
        <v>-2.2000000000000002</v>
      </c>
      <c r="CC176" s="3">
        <v>39994</v>
      </c>
      <c r="CD176">
        <v>-9</v>
      </c>
      <c r="CE176">
        <v>20090623</v>
      </c>
      <c r="CF176">
        <v>6</v>
      </c>
      <c r="CH176" s="3">
        <v>39994</v>
      </c>
      <c r="CI176">
        <v>88.3</v>
      </c>
      <c r="CJ176" t="s">
        <v>22</v>
      </c>
      <c r="CK176" t="s">
        <v>22</v>
      </c>
      <c r="CR176" s="3">
        <v>41486</v>
      </c>
      <c r="CS176">
        <v>3.13</v>
      </c>
      <c r="CT176">
        <v>20130821</v>
      </c>
      <c r="CU176">
        <v>6.5</v>
      </c>
      <c r="CW176" s="3">
        <v>39994</v>
      </c>
      <c r="CX176">
        <v>8.1</v>
      </c>
      <c r="CY176" t="s">
        <v>22</v>
      </c>
      <c r="CZ176" t="s">
        <v>22</v>
      </c>
      <c r="DB176" s="3">
        <v>39994</v>
      </c>
      <c r="DC176">
        <v>8.3000000000000007</v>
      </c>
      <c r="DD176" t="s">
        <v>22</v>
      </c>
      <c r="DE176" t="s">
        <v>22</v>
      </c>
      <c r="DG176" s="3">
        <v>39994</v>
      </c>
      <c r="DH176">
        <v>4.5</v>
      </c>
      <c r="DI176">
        <v>20090727</v>
      </c>
      <c r="DJ176">
        <v>11</v>
      </c>
      <c r="DL176" s="3">
        <v>42216</v>
      </c>
      <c r="DM176">
        <v>-0.09</v>
      </c>
      <c r="DN176">
        <v>20150827</v>
      </c>
      <c r="DO176">
        <v>0.5</v>
      </c>
      <c r="DQ176" s="3">
        <v>39994</v>
      </c>
      <c r="DR176">
        <v>-3.2</v>
      </c>
      <c r="DS176">
        <v>20090729</v>
      </c>
      <c r="DT176">
        <v>-2.5</v>
      </c>
      <c r="DV176" s="3">
        <v>39994</v>
      </c>
      <c r="DW176">
        <v>-0.41</v>
      </c>
      <c r="DX176">
        <v>20090715</v>
      </c>
      <c r="DY176">
        <v>-0.4</v>
      </c>
      <c r="EA176" s="3">
        <v>39994</v>
      </c>
      <c r="EB176">
        <v>1.1000000000000001</v>
      </c>
      <c r="EC176">
        <v>20090805</v>
      </c>
      <c r="ED176">
        <v>0.4</v>
      </c>
      <c r="EF176" s="3">
        <v>39994</v>
      </c>
      <c r="EG176">
        <v>-1.5</v>
      </c>
      <c r="EH176">
        <v>20090811</v>
      </c>
      <c r="EI176">
        <v>-1.7</v>
      </c>
    </row>
    <row r="177" spans="1:139" x14ac:dyDescent="0.25">
      <c r="A177" s="3">
        <v>42216</v>
      </c>
      <c r="B177">
        <v>158</v>
      </c>
      <c r="C177">
        <v>20150805</v>
      </c>
      <c r="D177">
        <v>185</v>
      </c>
      <c r="F177" s="3">
        <v>40025</v>
      </c>
      <c r="G177">
        <v>-329</v>
      </c>
      <c r="H177">
        <v>20090807</v>
      </c>
      <c r="I177">
        <v>-247</v>
      </c>
      <c r="K177" s="3">
        <v>40025</v>
      </c>
      <c r="L177">
        <v>67.403700000000001</v>
      </c>
      <c r="M177">
        <v>20090814</v>
      </c>
      <c r="N177">
        <v>68.5</v>
      </c>
      <c r="P177" s="3">
        <v>40025</v>
      </c>
      <c r="Q177">
        <v>-7.1499999999999994E-2</v>
      </c>
      <c r="R177">
        <v>20090824</v>
      </c>
      <c r="S177">
        <v>-0.74</v>
      </c>
      <c r="U177" s="3">
        <v>40025</v>
      </c>
      <c r="V177">
        <v>43.6</v>
      </c>
      <c r="W177">
        <v>20090731</v>
      </c>
      <c r="X177">
        <v>43.4</v>
      </c>
      <c r="Z177" s="3">
        <v>40025</v>
      </c>
      <c r="AA177">
        <v>47.37</v>
      </c>
      <c r="AB177">
        <v>20090728</v>
      </c>
      <c r="AC177">
        <v>46.6</v>
      </c>
      <c r="AE177" s="3">
        <v>40025</v>
      </c>
      <c r="AF177">
        <v>66</v>
      </c>
      <c r="AG177">
        <v>20090724</v>
      </c>
      <c r="AH177">
        <v>66</v>
      </c>
      <c r="AO177" s="3">
        <v>42400</v>
      </c>
      <c r="AP177">
        <v>-19.37</v>
      </c>
      <c r="AQ177">
        <v>20160115</v>
      </c>
      <c r="AR177">
        <v>-19.37</v>
      </c>
      <c r="AT177" s="3">
        <v>42400</v>
      </c>
      <c r="AU177">
        <v>-9</v>
      </c>
      <c r="AV177">
        <v>20160128</v>
      </c>
      <c r="AW177">
        <v>-9</v>
      </c>
      <c r="AY177" s="3">
        <v>40025</v>
      </c>
      <c r="AZ177">
        <v>0.9</v>
      </c>
      <c r="BA177">
        <v>20090820</v>
      </c>
      <c r="BB177">
        <v>0.6</v>
      </c>
      <c r="BN177" s="3">
        <v>40939</v>
      </c>
      <c r="BO177">
        <v>55.7</v>
      </c>
      <c r="BP177">
        <v>20120203</v>
      </c>
      <c r="BQ177">
        <v>56.8</v>
      </c>
      <c r="BS177" s="3">
        <v>40025</v>
      </c>
      <c r="BT177">
        <v>49.9</v>
      </c>
      <c r="BU177">
        <v>20090803</v>
      </c>
      <c r="BV177">
        <v>48.9</v>
      </c>
      <c r="BX177" s="3">
        <v>40025</v>
      </c>
      <c r="BY177">
        <v>-6.7</v>
      </c>
      <c r="BZ177">
        <v>20090716</v>
      </c>
      <c r="CA177">
        <v>-7.5</v>
      </c>
      <c r="CC177" s="3">
        <v>40025</v>
      </c>
      <c r="CD177">
        <v>-3</v>
      </c>
      <c r="CE177">
        <v>20090728</v>
      </c>
      <c r="CF177">
        <v>14</v>
      </c>
      <c r="CH177" s="3">
        <v>40025</v>
      </c>
      <c r="CI177">
        <v>86.8</v>
      </c>
      <c r="CJ177" t="s">
        <v>22</v>
      </c>
      <c r="CK177" t="s">
        <v>22</v>
      </c>
      <c r="CR177" s="3">
        <v>41517</v>
      </c>
      <c r="CS177">
        <v>-0.19</v>
      </c>
      <c r="CT177">
        <v>20130919</v>
      </c>
      <c r="CU177">
        <v>1.7</v>
      </c>
      <c r="CW177" s="3">
        <v>40025</v>
      </c>
      <c r="CX177">
        <v>-1</v>
      </c>
      <c r="CY177" t="s">
        <v>22</v>
      </c>
      <c r="CZ177" t="s">
        <v>22</v>
      </c>
      <c r="DB177" s="3">
        <v>40025</v>
      </c>
      <c r="DC177">
        <v>1.5</v>
      </c>
      <c r="DD177" t="s">
        <v>22</v>
      </c>
      <c r="DE177" t="s">
        <v>22</v>
      </c>
      <c r="DG177" s="3">
        <v>40025</v>
      </c>
      <c r="DH177">
        <v>4.5999999999999996</v>
      </c>
      <c r="DI177">
        <v>20090826</v>
      </c>
      <c r="DJ177">
        <v>9.6</v>
      </c>
      <c r="DL177" s="3">
        <v>42247</v>
      </c>
      <c r="DM177">
        <v>-1</v>
      </c>
      <c r="DN177">
        <v>20150928</v>
      </c>
      <c r="DO177">
        <v>-1.4</v>
      </c>
      <c r="DQ177" s="3">
        <v>40025</v>
      </c>
      <c r="DR177">
        <v>7.1</v>
      </c>
      <c r="DS177">
        <v>20090826</v>
      </c>
      <c r="DT177">
        <v>4.9000000000000004</v>
      </c>
      <c r="DV177" s="3">
        <v>40025</v>
      </c>
      <c r="DW177">
        <v>1.04</v>
      </c>
      <c r="DX177">
        <v>20090814</v>
      </c>
      <c r="DY177">
        <v>0.5</v>
      </c>
      <c r="EA177" s="3">
        <v>40025</v>
      </c>
      <c r="EB177">
        <v>2</v>
      </c>
      <c r="EC177">
        <v>20090902</v>
      </c>
      <c r="ED177">
        <v>1.3</v>
      </c>
      <c r="EF177" s="3">
        <v>40025</v>
      </c>
      <c r="EG177">
        <v>-1.5</v>
      </c>
      <c r="EH177">
        <v>20090911</v>
      </c>
      <c r="EI177">
        <v>-1.4</v>
      </c>
    </row>
    <row r="178" spans="1:139" x14ac:dyDescent="0.25">
      <c r="A178" s="3">
        <v>42247</v>
      </c>
      <c r="B178">
        <v>201.2</v>
      </c>
      <c r="C178">
        <v>20150902</v>
      </c>
      <c r="D178">
        <v>190</v>
      </c>
      <c r="F178" s="3">
        <v>40056</v>
      </c>
      <c r="G178">
        <v>-212</v>
      </c>
      <c r="H178">
        <v>20090904</v>
      </c>
      <c r="I178">
        <v>-216</v>
      </c>
      <c r="K178" s="3">
        <v>40056</v>
      </c>
      <c r="L178">
        <v>68.206000000000003</v>
      </c>
      <c r="M178">
        <v>20090916</v>
      </c>
      <c r="N178">
        <v>69.599999999999994</v>
      </c>
      <c r="P178" s="3">
        <v>40056</v>
      </c>
      <c r="Q178">
        <v>-0.39450000000000002</v>
      </c>
      <c r="R178">
        <v>20090928</v>
      </c>
      <c r="S178">
        <v>-0.9</v>
      </c>
      <c r="U178" s="3">
        <v>40056</v>
      </c>
      <c r="V178">
        <v>49.6</v>
      </c>
      <c r="W178">
        <v>20090831</v>
      </c>
      <c r="X178">
        <v>50</v>
      </c>
      <c r="Z178" s="3">
        <v>40056</v>
      </c>
      <c r="AA178">
        <v>54.48</v>
      </c>
      <c r="AB178">
        <v>20090825</v>
      </c>
      <c r="AC178">
        <v>54.1</v>
      </c>
      <c r="AE178" s="3">
        <v>40056</v>
      </c>
      <c r="AF178">
        <v>65.7</v>
      </c>
      <c r="AG178">
        <v>20090828</v>
      </c>
      <c r="AH178">
        <v>65.7</v>
      </c>
      <c r="AO178" s="3">
        <v>42429</v>
      </c>
      <c r="AP178">
        <v>-16.64</v>
      </c>
      <c r="AQ178">
        <v>20160216</v>
      </c>
      <c r="AR178">
        <v>-16.64</v>
      </c>
      <c r="AT178" s="3">
        <v>42429</v>
      </c>
      <c r="AU178">
        <v>-12</v>
      </c>
      <c r="AV178">
        <v>20160225</v>
      </c>
      <c r="AW178">
        <v>-12</v>
      </c>
      <c r="AY178" s="3">
        <v>40056</v>
      </c>
      <c r="AZ178">
        <v>1</v>
      </c>
      <c r="BA178">
        <v>20090921</v>
      </c>
      <c r="BB178">
        <v>0.6</v>
      </c>
      <c r="BN178" s="3">
        <v>40968</v>
      </c>
      <c r="BO178">
        <v>55.5</v>
      </c>
      <c r="BP178">
        <v>20120305</v>
      </c>
      <c r="BQ178">
        <v>57.3</v>
      </c>
      <c r="BS178" s="3">
        <v>40056</v>
      </c>
      <c r="BT178">
        <v>53.5</v>
      </c>
      <c r="BU178">
        <v>20090901</v>
      </c>
      <c r="BV178">
        <v>52.9</v>
      </c>
      <c r="BX178" s="3">
        <v>40056</v>
      </c>
      <c r="BY178">
        <v>8.8000000000000007</v>
      </c>
      <c r="BZ178">
        <v>20090820</v>
      </c>
      <c r="CA178">
        <v>4.2</v>
      </c>
      <c r="CC178" s="3">
        <v>40056</v>
      </c>
      <c r="CD178">
        <v>9</v>
      </c>
      <c r="CE178">
        <v>20090825</v>
      </c>
      <c r="CF178">
        <v>14</v>
      </c>
      <c r="CH178" s="3">
        <v>40056</v>
      </c>
      <c r="CI178">
        <v>88.4</v>
      </c>
      <c r="CJ178" t="s">
        <v>22</v>
      </c>
      <c r="CK178" t="s">
        <v>22</v>
      </c>
      <c r="CR178" s="3">
        <v>41547</v>
      </c>
      <c r="CS178">
        <v>-2.2800000000000002</v>
      </c>
      <c r="CT178">
        <v>20131021</v>
      </c>
      <c r="CU178">
        <v>-1.9</v>
      </c>
      <c r="CW178" s="3">
        <v>40056</v>
      </c>
      <c r="CX178">
        <v>3.5</v>
      </c>
      <c r="CY178" t="s">
        <v>22</v>
      </c>
      <c r="CZ178" t="s">
        <v>22</v>
      </c>
      <c r="DB178" s="3">
        <v>40056</v>
      </c>
      <c r="DC178">
        <v>-1.3</v>
      </c>
      <c r="DD178" t="s">
        <v>22</v>
      </c>
      <c r="DE178" t="s">
        <v>22</v>
      </c>
      <c r="DG178" s="3">
        <v>40056</v>
      </c>
      <c r="DH178">
        <v>1.7</v>
      </c>
      <c r="DI178">
        <v>20090925</v>
      </c>
      <c r="DJ178">
        <v>0.7</v>
      </c>
      <c r="DL178" s="3">
        <v>42277</v>
      </c>
      <c r="DM178">
        <v>-1.2</v>
      </c>
      <c r="DN178">
        <v>20151029</v>
      </c>
      <c r="DO178">
        <v>-2.2999999999999998</v>
      </c>
      <c r="DQ178" s="3">
        <v>40056</v>
      </c>
      <c r="DR178">
        <v>1.1000000000000001</v>
      </c>
      <c r="DS178">
        <v>20090925</v>
      </c>
      <c r="DT178">
        <v>-2.4</v>
      </c>
      <c r="DV178" s="3">
        <v>40056</v>
      </c>
      <c r="DW178">
        <v>1.1100000000000001</v>
      </c>
      <c r="DX178">
        <v>20090916</v>
      </c>
      <c r="DY178">
        <v>0.8</v>
      </c>
      <c r="EA178" s="3">
        <v>40056</v>
      </c>
      <c r="EB178">
        <v>1.6</v>
      </c>
      <c r="EC178">
        <v>20091002</v>
      </c>
      <c r="ED178">
        <v>-0.8</v>
      </c>
      <c r="EF178" s="3">
        <v>40056</v>
      </c>
      <c r="EG178">
        <v>-1.2</v>
      </c>
      <c r="EH178">
        <v>20091008</v>
      </c>
      <c r="EI178">
        <v>-1.3</v>
      </c>
    </row>
    <row r="179" spans="1:139" x14ac:dyDescent="0.25">
      <c r="A179" s="3">
        <v>42277</v>
      </c>
      <c r="B179">
        <v>170.8</v>
      </c>
      <c r="C179">
        <v>20150930</v>
      </c>
      <c r="D179">
        <v>200</v>
      </c>
      <c r="F179" s="3">
        <v>40086</v>
      </c>
      <c r="G179">
        <v>-219</v>
      </c>
      <c r="H179">
        <v>20091002</v>
      </c>
      <c r="I179">
        <v>-263</v>
      </c>
      <c r="K179" s="3">
        <v>40086</v>
      </c>
      <c r="L179">
        <v>68.812799999999996</v>
      </c>
      <c r="M179">
        <v>20091016</v>
      </c>
      <c r="N179">
        <v>70.5</v>
      </c>
      <c r="P179" s="3">
        <v>40086</v>
      </c>
      <c r="Q179">
        <v>-0.53269999999999995</v>
      </c>
      <c r="R179">
        <v>20091026</v>
      </c>
      <c r="S179">
        <v>-0.81</v>
      </c>
      <c r="U179" s="3">
        <v>40086</v>
      </c>
      <c r="V179">
        <v>46.7</v>
      </c>
      <c r="W179">
        <v>20090930</v>
      </c>
      <c r="X179">
        <v>46.1</v>
      </c>
      <c r="Z179" s="3">
        <v>40086</v>
      </c>
      <c r="AA179">
        <v>53.43</v>
      </c>
      <c r="AB179">
        <v>20090929</v>
      </c>
      <c r="AC179">
        <v>53.1</v>
      </c>
      <c r="AE179" s="3">
        <v>40086</v>
      </c>
      <c r="AF179">
        <v>73.5</v>
      </c>
      <c r="AG179">
        <v>20090925</v>
      </c>
      <c r="AH179">
        <v>73.5</v>
      </c>
      <c r="AO179" s="3">
        <v>42460</v>
      </c>
      <c r="AP179">
        <v>0.62</v>
      </c>
      <c r="AQ179">
        <v>20160315</v>
      </c>
      <c r="AR179">
        <v>0.62</v>
      </c>
      <c r="AT179" s="3">
        <v>42460</v>
      </c>
      <c r="AU179">
        <v>-6</v>
      </c>
      <c r="AV179">
        <v>20160324</v>
      </c>
      <c r="AW179">
        <v>-6</v>
      </c>
      <c r="AY179" s="3">
        <v>40086</v>
      </c>
      <c r="AZ179">
        <v>0.9</v>
      </c>
      <c r="BA179">
        <v>20091022</v>
      </c>
      <c r="BB179">
        <v>1</v>
      </c>
      <c r="BN179" s="3">
        <v>40999</v>
      </c>
      <c r="BO179">
        <v>55.5</v>
      </c>
      <c r="BP179">
        <v>20120404</v>
      </c>
      <c r="BQ179">
        <v>56</v>
      </c>
      <c r="BS179" s="3">
        <v>40086</v>
      </c>
      <c r="BT179">
        <v>54.4</v>
      </c>
      <c r="BU179">
        <v>20091001</v>
      </c>
      <c r="BV179">
        <v>52.6</v>
      </c>
      <c r="BX179" s="3">
        <v>40086</v>
      </c>
      <c r="BY179">
        <v>14.9</v>
      </c>
      <c r="BZ179">
        <v>20090917</v>
      </c>
      <c r="CA179">
        <v>14.1</v>
      </c>
      <c r="CC179" s="3">
        <v>40086</v>
      </c>
      <c r="CD179">
        <v>-1</v>
      </c>
      <c r="CE179">
        <v>20090922</v>
      </c>
      <c r="CF179">
        <v>14</v>
      </c>
      <c r="CH179" s="3">
        <v>40086</v>
      </c>
      <c r="CI179">
        <v>88.7</v>
      </c>
      <c r="CJ179" t="s">
        <v>22</v>
      </c>
      <c r="CK179" t="s">
        <v>22</v>
      </c>
      <c r="CR179" s="3">
        <v>41578</v>
      </c>
      <c r="CS179">
        <v>-1.95</v>
      </c>
      <c r="CT179">
        <v>20131120</v>
      </c>
      <c r="CU179">
        <v>-3.2</v>
      </c>
      <c r="CW179" s="3">
        <v>40086</v>
      </c>
      <c r="CX179">
        <v>-1.1000000000000001</v>
      </c>
      <c r="CY179" t="s">
        <v>22</v>
      </c>
      <c r="CZ179" t="s">
        <v>22</v>
      </c>
      <c r="DB179" s="3">
        <v>40086</v>
      </c>
      <c r="DC179">
        <v>-0.2</v>
      </c>
      <c r="DD179" t="s">
        <v>22</v>
      </c>
      <c r="DE179" t="s">
        <v>22</v>
      </c>
      <c r="DG179" s="3">
        <v>40086</v>
      </c>
      <c r="DH179">
        <v>-7.7</v>
      </c>
      <c r="DI179">
        <v>20091028</v>
      </c>
      <c r="DJ179">
        <v>-3.6</v>
      </c>
      <c r="DL179" s="3">
        <v>42308</v>
      </c>
      <c r="DM179">
        <v>0.65</v>
      </c>
      <c r="DN179">
        <v>20151130</v>
      </c>
      <c r="DO179">
        <v>0.2</v>
      </c>
      <c r="DQ179" s="3">
        <v>40086</v>
      </c>
      <c r="DR179">
        <v>-0.4</v>
      </c>
      <c r="DS179">
        <v>20091028</v>
      </c>
      <c r="DT179">
        <v>1</v>
      </c>
      <c r="DV179" s="3">
        <v>40086</v>
      </c>
      <c r="DW179">
        <v>0.77</v>
      </c>
      <c r="DX179">
        <v>20091016</v>
      </c>
      <c r="DY179">
        <v>0.7</v>
      </c>
      <c r="EA179" s="3">
        <v>40086</v>
      </c>
      <c r="EB179">
        <v>0.6</v>
      </c>
      <c r="EC179">
        <v>20091103</v>
      </c>
      <c r="ED179">
        <v>0.9</v>
      </c>
      <c r="EF179" s="3">
        <v>40086</v>
      </c>
      <c r="EG179">
        <v>-1.2</v>
      </c>
      <c r="EH179">
        <v>20091106</v>
      </c>
      <c r="EI179">
        <v>-0.9</v>
      </c>
    </row>
    <row r="180" spans="1:139" x14ac:dyDescent="0.25">
      <c r="A180" s="3">
        <v>42308</v>
      </c>
      <c r="B180">
        <v>177.9</v>
      </c>
      <c r="C180">
        <v>20151104</v>
      </c>
      <c r="D180">
        <v>182</v>
      </c>
      <c r="F180" s="3">
        <v>40117</v>
      </c>
      <c r="G180">
        <v>-200</v>
      </c>
      <c r="H180">
        <v>20091106</v>
      </c>
      <c r="I180">
        <v>-190</v>
      </c>
      <c r="K180" s="3">
        <v>40117</v>
      </c>
      <c r="L180">
        <v>69.111900000000006</v>
      </c>
      <c r="M180">
        <v>20091117</v>
      </c>
      <c r="N180">
        <v>70.7</v>
      </c>
      <c r="P180" s="3">
        <v>40117</v>
      </c>
      <c r="Q180">
        <v>-0.67520000000000002</v>
      </c>
      <c r="R180">
        <v>20091123</v>
      </c>
      <c r="S180">
        <v>-1.08</v>
      </c>
      <c r="U180" s="3">
        <v>40117</v>
      </c>
      <c r="V180">
        <v>53.9</v>
      </c>
      <c r="W180">
        <v>20091030</v>
      </c>
      <c r="X180">
        <v>54.2</v>
      </c>
      <c r="Z180" s="3">
        <v>40117</v>
      </c>
      <c r="AA180">
        <v>48.67</v>
      </c>
      <c r="AB180">
        <v>20091027</v>
      </c>
      <c r="AC180">
        <v>47.7</v>
      </c>
      <c r="AE180" s="3">
        <v>40117</v>
      </c>
      <c r="AF180">
        <v>70.599999999999994</v>
      </c>
      <c r="AG180">
        <v>20091030</v>
      </c>
      <c r="AH180">
        <v>70.599999999999994</v>
      </c>
      <c r="AO180" s="3">
        <v>42490</v>
      </c>
      <c r="AP180">
        <v>9.56</v>
      </c>
      <c r="AQ180">
        <v>20160415</v>
      </c>
      <c r="AR180">
        <v>9.56</v>
      </c>
      <c r="AT180" s="3">
        <v>42490</v>
      </c>
      <c r="AU180">
        <v>-4</v>
      </c>
      <c r="AV180">
        <v>20160428</v>
      </c>
      <c r="AW180">
        <v>-4</v>
      </c>
      <c r="AY180" s="3">
        <v>40117</v>
      </c>
      <c r="AZ180">
        <v>0.5</v>
      </c>
      <c r="BA180">
        <v>20091119</v>
      </c>
      <c r="BB180">
        <v>0.3</v>
      </c>
      <c r="BN180" s="3">
        <v>41029</v>
      </c>
      <c r="BO180">
        <v>54.5</v>
      </c>
      <c r="BP180">
        <v>20120503</v>
      </c>
      <c r="BQ180">
        <v>53.5</v>
      </c>
      <c r="BS180" s="3">
        <v>40117</v>
      </c>
      <c r="BT180">
        <v>56</v>
      </c>
      <c r="BU180">
        <v>20091102</v>
      </c>
      <c r="BV180">
        <v>55.7</v>
      </c>
      <c r="BX180" s="3">
        <v>40117</v>
      </c>
      <c r="BY180">
        <v>12.6</v>
      </c>
      <c r="BZ180">
        <v>20091015</v>
      </c>
      <c r="CA180">
        <v>11.5</v>
      </c>
      <c r="CC180" s="3">
        <v>40117</v>
      </c>
      <c r="CD180">
        <v>7</v>
      </c>
      <c r="CE180">
        <v>20091027</v>
      </c>
      <c r="CF180">
        <v>7</v>
      </c>
      <c r="CH180" s="3">
        <v>40117</v>
      </c>
      <c r="CI180">
        <v>89.1</v>
      </c>
      <c r="CJ180">
        <v>20091110</v>
      </c>
      <c r="CK180">
        <v>89.1</v>
      </c>
      <c r="CR180" s="3">
        <v>41608</v>
      </c>
      <c r="CS180">
        <v>-2.38</v>
      </c>
      <c r="CT180">
        <v>20131219</v>
      </c>
      <c r="CU180">
        <v>-4.3</v>
      </c>
      <c r="CW180" s="3">
        <v>40117</v>
      </c>
      <c r="CX180">
        <v>-4.3</v>
      </c>
      <c r="CY180" t="s">
        <v>22</v>
      </c>
      <c r="CZ180" t="s">
        <v>22</v>
      </c>
      <c r="DB180" s="3">
        <v>40117</v>
      </c>
      <c r="DC180">
        <v>-8.6999999999999993</v>
      </c>
      <c r="DD180" t="s">
        <v>22</v>
      </c>
      <c r="DE180" t="s">
        <v>22</v>
      </c>
      <c r="DG180" s="3">
        <v>40117</v>
      </c>
      <c r="DH180">
        <v>2.6</v>
      </c>
      <c r="DI180">
        <v>20091125</v>
      </c>
      <c r="DJ180">
        <v>6.2</v>
      </c>
      <c r="DL180" s="3">
        <v>42338</v>
      </c>
      <c r="DM180">
        <v>-0.37</v>
      </c>
      <c r="DN180">
        <v>20151230</v>
      </c>
      <c r="DO180">
        <v>-0.9</v>
      </c>
      <c r="DQ180" s="3">
        <v>40117</v>
      </c>
      <c r="DR180">
        <v>3.3</v>
      </c>
      <c r="DS180">
        <v>20091125</v>
      </c>
      <c r="DT180">
        <v>-0.6</v>
      </c>
      <c r="DV180" s="3">
        <v>40117</v>
      </c>
      <c r="DW180">
        <v>0.28999999999999998</v>
      </c>
      <c r="DX180">
        <v>20091117</v>
      </c>
      <c r="DY180">
        <v>0.1</v>
      </c>
      <c r="EA180" s="3">
        <v>40117</v>
      </c>
      <c r="EB180">
        <v>2.6</v>
      </c>
      <c r="EC180">
        <v>20091204</v>
      </c>
      <c r="ED180">
        <v>0.6</v>
      </c>
      <c r="EF180" s="3">
        <v>40117</v>
      </c>
      <c r="EG180">
        <v>0.4</v>
      </c>
      <c r="EH180">
        <v>20091209</v>
      </c>
      <c r="EI180">
        <v>0.3</v>
      </c>
    </row>
    <row r="181" spans="1:139" x14ac:dyDescent="0.25">
      <c r="A181" s="3">
        <v>42338</v>
      </c>
      <c r="B181">
        <v>192.8</v>
      </c>
      <c r="C181">
        <v>20151202</v>
      </c>
      <c r="D181">
        <v>217</v>
      </c>
      <c r="F181" s="3">
        <v>40147</v>
      </c>
      <c r="G181">
        <v>-7</v>
      </c>
      <c r="H181">
        <v>20091204</v>
      </c>
      <c r="I181">
        <v>-11</v>
      </c>
      <c r="K181" s="3">
        <v>40147</v>
      </c>
      <c r="L181">
        <v>69.518799999999999</v>
      </c>
      <c r="M181">
        <v>20091215</v>
      </c>
      <c r="N181">
        <v>71.3</v>
      </c>
      <c r="P181" s="3">
        <v>40147</v>
      </c>
      <c r="Q181">
        <v>-9.1300000000000006E-2</v>
      </c>
      <c r="R181">
        <v>20091221</v>
      </c>
      <c r="S181">
        <v>-0.32</v>
      </c>
      <c r="U181" s="3">
        <v>40147</v>
      </c>
      <c r="V181">
        <v>55.3</v>
      </c>
      <c r="W181">
        <v>20091130</v>
      </c>
      <c r="X181">
        <v>56.1</v>
      </c>
      <c r="Z181" s="3">
        <v>40147</v>
      </c>
      <c r="AA181">
        <v>50.64</v>
      </c>
      <c r="AB181">
        <v>20091124</v>
      </c>
      <c r="AC181">
        <v>49.5</v>
      </c>
      <c r="AE181" s="3">
        <v>40147</v>
      </c>
      <c r="AF181">
        <v>67.400000000000006</v>
      </c>
      <c r="AG181">
        <v>20091125</v>
      </c>
      <c r="AH181">
        <v>67.400000000000006</v>
      </c>
      <c r="AO181" s="3">
        <v>42521</v>
      </c>
      <c r="AP181">
        <v>-9.02</v>
      </c>
      <c r="AQ181">
        <v>20160516</v>
      </c>
      <c r="AR181">
        <v>-9.02</v>
      </c>
      <c r="AT181" s="3">
        <v>42521</v>
      </c>
      <c r="AU181">
        <v>-5</v>
      </c>
      <c r="AV181">
        <v>20160526</v>
      </c>
      <c r="AW181">
        <v>-5</v>
      </c>
      <c r="AY181" s="3">
        <v>40147</v>
      </c>
      <c r="AZ181">
        <v>1.1000000000000001</v>
      </c>
      <c r="BA181">
        <v>20091217</v>
      </c>
      <c r="BB181">
        <v>0.9</v>
      </c>
      <c r="BN181" s="3">
        <v>41060</v>
      </c>
      <c r="BO181">
        <v>54.4</v>
      </c>
      <c r="BP181">
        <v>20120605</v>
      </c>
      <c r="BQ181">
        <v>53.7</v>
      </c>
      <c r="BS181" s="3">
        <v>40147</v>
      </c>
      <c r="BT181">
        <v>54.4</v>
      </c>
      <c r="BU181">
        <v>20091201</v>
      </c>
      <c r="BV181">
        <v>53.6</v>
      </c>
      <c r="BX181" s="3">
        <v>40147</v>
      </c>
      <c r="BY181">
        <v>15.5</v>
      </c>
      <c r="BZ181">
        <v>20091119</v>
      </c>
      <c r="CA181">
        <v>16.7</v>
      </c>
      <c r="CC181" s="3">
        <v>40147</v>
      </c>
      <c r="CD181">
        <v>3</v>
      </c>
      <c r="CE181">
        <v>20091124</v>
      </c>
      <c r="CF181">
        <v>1</v>
      </c>
      <c r="CH181" s="3">
        <v>40147</v>
      </c>
      <c r="CI181">
        <v>88</v>
      </c>
      <c r="CJ181">
        <v>20091208</v>
      </c>
      <c r="CK181">
        <v>88.3</v>
      </c>
      <c r="CR181" s="3">
        <v>41639</v>
      </c>
      <c r="CS181">
        <v>-1.22</v>
      </c>
      <c r="CT181">
        <v>20140123</v>
      </c>
      <c r="CU181">
        <v>1</v>
      </c>
      <c r="CW181" s="3">
        <v>40147</v>
      </c>
      <c r="CX181">
        <v>6.9</v>
      </c>
      <c r="CY181" t="s">
        <v>22</v>
      </c>
      <c r="CZ181" t="s">
        <v>22</v>
      </c>
      <c r="DB181" s="3">
        <v>40147</v>
      </c>
      <c r="DC181">
        <v>10.1</v>
      </c>
      <c r="DD181" t="s">
        <v>22</v>
      </c>
      <c r="DE181" t="s">
        <v>22</v>
      </c>
      <c r="DG181" s="3">
        <v>40147</v>
      </c>
      <c r="DH181">
        <v>-5.3</v>
      </c>
      <c r="DI181">
        <v>20091223</v>
      </c>
      <c r="DJ181">
        <v>-11.3</v>
      </c>
      <c r="DL181" s="3">
        <v>42369</v>
      </c>
      <c r="DM181">
        <v>0.93</v>
      </c>
      <c r="DN181">
        <v>20160128</v>
      </c>
      <c r="DO181">
        <v>0.1</v>
      </c>
      <c r="DQ181" s="3">
        <v>40147</v>
      </c>
      <c r="DR181">
        <v>-0.5</v>
      </c>
      <c r="DS181">
        <v>20091224</v>
      </c>
      <c r="DT181">
        <v>0.2</v>
      </c>
      <c r="DV181" s="3">
        <v>40147</v>
      </c>
      <c r="DW181">
        <v>0.42</v>
      </c>
      <c r="DX181">
        <v>20091215</v>
      </c>
      <c r="DY181">
        <v>0.8</v>
      </c>
      <c r="EA181" s="3">
        <v>40147</v>
      </c>
      <c r="EB181">
        <v>0.8</v>
      </c>
      <c r="EC181">
        <v>20100105</v>
      </c>
      <c r="ED181">
        <v>1.1000000000000001</v>
      </c>
      <c r="EF181" s="3">
        <v>40147</v>
      </c>
      <c r="EG181">
        <v>1.6</v>
      </c>
      <c r="EH181">
        <v>20100108</v>
      </c>
      <c r="EI181">
        <v>1.5</v>
      </c>
    </row>
    <row r="182" spans="1:139" x14ac:dyDescent="0.25">
      <c r="A182" s="3">
        <v>42369</v>
      </c>
      <c r="B182">
        <v>287</v>
      </c>
      <c r="C182">
        <v>20160106</v>
      </c>
      <c r="D182">
        <v>257</v>
      </c>
      <c r="F182" s="3">
        <v>40178</v>
      </c>
      <c r="G182">
        <v>-279</v>
      </c>
      <c r="H182">
        <v>20100108</v>
      </c>
      <c r="I182">
        <v>-85</v>
      </c>
      <c r="K182" s="3">
        <v>40178</v>
      </c>
      <c r="L182">
        <v>69.844499999999996</v>
      </c>
      <c r="M182">
        <v>20100115</v>
      </c>
      <c r="N182">
        <v>72</v>
      </c>
      <c r="P182" s="3">
        <v>40178</v>
      </c>
      <c r="Q182">
        <v>-0.71679999999999999</v>
      </c>
      <c r="R182">
        <v>20100128</v>
      </c>
      <c r="S182">
        <v>-0.61</v>
      </c>
      <c r="U182" s="3">
        <v>40178</v>
      </c>
      <c r="V182">
        <v>55.4</v>
      </c>
      <c r="W182">
        <v>20091230</v>
      </c>
      <c r="X182">
        <v>60</v>
      </c>
      <c r="Z182" s="3">
        <v>40178</v>
      </c>
      <c r="AA182">
        <v>53.62</v>
      </c>
      <c r="AB182">
        <v>20091229</v>
      </c>
      <c r="AC182">
        <v>52.9</v>
      </c>
      <c r="AE182" s="3">
        <v>40178</v>
      </c>
      <c r="AF182">
        <v>72.5</v>
      </c>
      <c r="AG182">
        <v>20091223</v>
      </c>
      <c r="AH182">
        <v>72.5</v>
      </c>
      <c r="AO182" s="3">
        <v>42551</v>
      </c>
      <c r="AP182">
        <v>6.01</v>
      </c>
      <c r="AQ182">
        <v>20160615</v>
      </c>
      <c r="AR182">
        <v>6.01</v>
      </c>
      <c r="AT182" s="3">
        <v>42551</v>
      </c>
      <c r="AU182">
        <v>2</v>
      </c>
      <c r="AV182">
        <v>20160623</v>
      </c>
      <c r="AW182">
        <v>2</v>
      </c>
      <c r="AY182" s="3">
        <v>40178</v>
      </c>
      <c r="AZ182">
        <v>0.9</v>
      </c>
      <c r="BA182">
        <v>20100121</v>
      </c>
      <c r="BB182">
        <v>1.1000000000000001</v>
      </c>
      <c r="BN182" s="3">
        <v>41090</v>
      </c>
      <c r="BO182">
        <v>53.8</v>
      </c>
      <c r="BP182">
        <v>20120705</v>
      </c>
      <c r="BQ182">
        <v>52.1</v>
      </c>
      <c r="BS182" s="3">
        <v>40178</v>
      </c>
      <c r="BT182">
        <v>55.3</v>
      </c>
      <c r="BU182">
        <v>20100104</v>
      </c>
      <c r="BV182">
        <v>55.9</v>
      </c>
      <c r="BX182" s="3">
        <v>40178</v>
      </c>
      <c r="BY182">
        <v>16.5</v>
      </c>
      <c r="BZ182">
        <v>20091217</v>
      </c>
      <c r="CA182">
        <v>20.399999999999999</v>
      </c>
      <c r="CC182" s="3">
        <v>40178</v>
      </c>
      <c r="CD182">
        <v>5</v>
      </c>
      <c r="CE182">
        <v>20091222</v>
      </c>
      <c r="CF182">
        <v>-4</v>
      </c>
      <c r="CH182" s="3">
        <v>40178</v>
      </c>
      <c r="CI182">
        <v>88</v>
      </c>
      <c r="CJ182">
        <v>20100112</v>
      </c>
      <c r="CK182">
        <v>88</v>
      </c>
      <c r="CR182" s="3">
        <v>41670</v>
      </c>
      <c r="CS182">
        <v>-2.4699999999999998</v>
      </c>
      <c r="CT182">
        <v>20140221</v>
      </c>
      <c r="CU182">
        <v>-5.0999999999999996</v>
      </c>
      <c r="CW182" s="3">
        <v>40178</v>
      </c>
      <c r="CX182">
        <v>6.6</v>
      </c>
      <c r="CY182">
        <v>20100120</v>
      </c>
      <c r="CZ182">
        <v>10.9</v>
      </c>
      <c r="DB182" s="3">
        <v>40178</v>
      </c>
      <c r="DC182">
        <v>-1.2</v>
      </c>
      <c r="DD182">
        <v>20100120</v>
      </c>
      <c r="DE182">
        <v>-4</v>
      </c>
      <c r="DG182" s="3">
        <v>40178</v>
      </c>
      <c r="DH182">
        <v>-6.1</v>
      </c>
      <c r="DI182">
        <v>20100127</v>
      </c>
      <c r="DJ182">
        <v>-7.6</v>
      </c>
      <c r="DL182" s="3">
        <v>42400</v>
      </c>
      <c r="DM182">
        <v>-3.04</v>
      </c>
      <c r="DN182">
        <v>20160229</v>
      </c>
      <c r="DO182">
        <v>-2.5</v>
      </c>
      <c r="DQ182" s="3">
        <v>40178</v>
      </c>
      <c r="DR182">
        <v>-1.5</v>
      </c>
      <c r="DS182">
        <v>20100128</v>
      </c>
      <c r="DT182">
        <v>0.3</v>
      </c>
      <c r="DV182" s="3">
        <v>40178</v>
      </c>
      <c r="DW182">
        <v>0.28000000000000003</v>
      </c>
      <c r="DX182">
        <v>20100115</v>
      </c>
      <c r="DY182">
        <v>0.6</v>
      </c>
      <c r="EA182" s="3">
        <v>40178</v>
      </c>
      <c r="EB182">
        <v>-0.5</v>
      </c>
      <c r="EC182">
        <v>20100204</v>
      </c>
      <c r="ED182">
        <v>1</v>
      </c>
      <c r="EF182" s="3">
        <v>40178</v>
      </c>
      <c r="EG182">
        <v>-0.4</v>
      </c>
      <c r="EH182">
        <v>20100209</v>
      </c>
      <c r="EI182">
        <v>-0.8</v>
      </c>
    </row>
    <row r="183" spans="1:139" x14ac:dyDescent="0.25">
      <c r="A183" s="3">
        <v>42400</v>
      </c>
      <c r="B183">
        <v>192.9</v>
      </c>
      <c r="C183">
        <v>20160203</v>
      </c>
      <c r="D183">
        <v>205</v>
      </c>
      <c r="F183" s="3">
        <v>40209</v>
      </c>
      <c r="G183">
        <v>28</v>
      </c>
      <c r="H183">
        <v>20100205</v>
      </c>
      <c r="I183">
        <v>-20</v>
      </c>
      <c r="K183" s="3">
        <v>40209</v>
      </c>
      <c r="L183">
        <v>70.768000000000001</v>
      </c>
      <c r="M183">
        <v>20100217</v>
      </c>
      <c r="N183">
        <v>72.599999999999994</v>
      </c>
      <c r="P183" s="3">
        <v>40209</v>
      </c>
      <c r="Q183">
        <v>0.1535</v>
      </c>
      <c r="R183">
        <v>20100222</v>
      </c>
      <c r="S183">
        <v>0.02</v>
      </c>
      <c r="U183" s="3">
        <v>40209</v>
      </c>
      <c r="V183">
        <v>59</v>
      </c>
      <c r="W183">
        <v>20100129</v>
      </c>
      <c r="X183">
        <v>61.5</v>
      </c>
      <c r="Z183" s="3">
        <v>40209</v>
      </c>
      <c r="AA183">
        <v>56.45</v>
      </c>
      <c r="AB183">
        <v>20100126</v>
      </c>
      <c r="AC183">
        <v>55.9</v>
      </c>
      <c r="AE183" s="3">
        <v>40209</v>
      </c>
      <c r="AF183">
        <v>74.400000000000006</v>
      </c>
      <c r="AG183">
        <v>20100129</v>
      </c>
      <c r="AH183">
        <v>74.400000000000006</v>
      </c>
      <c r="AO183" s="3">
        <v>42582</v>
      </c>
      <c r="AP183">
        <v>0.55000000000000004</v>
      </c>
      <c r="AQ183">
        <v>20160715</v>
      </c>
      <c r="AR183">
        <v>0.55000000000000004</v>
      </c>
      <c r="AT183" s="3">
        <v>42582</v>
      </c>
      <c r="AU183">
        <v>-6</v>
      </c>
      <c r="AV183">
        <v>20160728</v>
      </c>
      <c r="AW183">
        <v>-6</v>
      </c>
      <c r="AY183" s="3">
        <v>40209</v>
      </c>
      <c r="AZ183">
        <v>0.6</v>
      </c>
      <c r="BA183">
        <v>20100218</v>
      </c>
      <c r="BB183">
        <v>0.3</v>
      </c>
      <c r="BN183" s="3">
        <v>41121</v>
      </c>
      <c r="BO183">
        <v>52.4</v>
      </c>
      <c r="BP183">
        <v>20120803</v>
      </c>
      <c r="BQ183">
        <v>52.6</v>
      </c>
      <c r="BS183" s="3">
        <v>40209</v>
      </c>
      <c r="BT183">
        <v>57.2</v>
      </c>
      <c r="BU183">
        <v>20100201</v>
      </c>
      <c r="BV183">
        <v>58.4</v>
      </c>
      <c r="BX183" s="3">
        <v>40209</v>
      </c>
      <c r="BY183">
        <v>12.9</v>
      </c>
      <c r="BZ183">
        <v>20100121</v>
      </c>
      <c r="CA183">
        <v>15.2</v>
      </c>
      <c r="CC183" s="3">
        <v>40209</v>
      </c>
      <c r="CD183">
        <v>9</v>
      </c>
      <c r="CE183">
        <v>20100126</v>
      </c>
      <c r="CF183">
        <v>-2</v>
      </c>
      <c r="CH183" s="3">
        <v>40209</v>
      </c>
      <c r="CI183">
        <v>89.1</v>
      </c>
      <c r="CJ183">
        <v>20100209</v>
      </c>
      <c r="CK183">
        <v>89.3</v>
      </c>
      <c r="CR183" s="3">
        <v>41698</v>
      </c>
      <c r="CS183">
        <v>-0.42</v>
      </c>
      <c r="CT183">
        <v>20140320</v>
      </c>
      <c r="CU183">
        <v>-0.4</v>
      </c>
      <c r="CW183" s="3">
        <v>40209</v>
      </c>
      <c r="CX183">
        <v>-4.2</v>
      </c>
      <c r="CY183">
        <v>20100217</v>
      </c>
      <c r="CZ183">
        <v>-4.9000000000000004</v>
      </c>
      <c r="DB183" s="3">
        <v>40209</v>
      </c>
      <c r="DC183">
        <v>5.7</v>
      </c>
      <c r="DD183">
        <v>20100217</v>
      </c>
      <c r="DE183">
        <v>2.8</v>
      </c>
      <c r="DG183" s="3">
        <v>40209</v>
      </c>
      <c r="DH183">
        <v>-2</v>
      </c>
      <c r="DI183">
        <v>20100224</v>
      </c>
      <c r="DJ183">
        <v>-11.2</v>
      </c>
      <c r="DL183" s="3">
        <v>42429</v>
      </c>
      <c r="DM183">
        <v>3.42</v>
      </c>
      <c r="DN183">
        <v>20160328</v>
      </c>
      <c r="DO183">
        <v>3.5</v>
      </c>
      <c r="DQ183" s="3">
        <v>40209</v>
      </c>
      <c r="DR183">
        <v>14.3</v>
      </c>
      <c r="DS183">
        <v>20100225</v>
      </c>
      <c r="DT183">
        <v>3</v>
      </c>
      <c r="DV183" s="3">
        <v>40209</v>
      </c>
      <c r="DW183">
        <v>1.1200000000000001</v>
      </c>
      <c r="DX183">
        <v>20100217</v>
      </c>
      <c r="DY183">
        <v>0.9</v>
      </c>
      <c r="EA183" s="3">
        <v>40209</v>
      </c>
      <c r="EB183">
        <v>6.6</v>
      </c>
      <c r="EC183">
        <v>20100304</v>
      </c>
      <c r="ED183">
        <v>1.7</v>
      </c>
      <c r="EF183" s="3">
        <v>40209</v>
      </c>
      <c r="EG183">
        <v>0</v>
      </c>
      <c r="EH183">
        <v>20100310</v>
      </c>
      <c r="EI183">
        <v>-0.2</v>
      </c>
    </row>
    <row r="184" spans="1:139" x14ac:dyDescent="0.25">
      <c r="A184" s="3">
        <v>42429</v>
      </c>
      <c r="B184">
        <v>207.5</v>
      </c>
      <c r="C184">
        <v>20160302</v>
      </c>
      <c r="D184">
        <v>214</v>
      </c>
      <c r="F184" s="3">
        <v>40237</v>
      </c>
      <c r="G184">
        <v>-69</v>
      </c>
      <c r="H184">
        <v>20100305</v>
      </c>
      <c r="I184">
        <v>-36</v>
      </c>
      <c r="K184" s="3">
        <v>40237</v>
      </c>
      <c r="L184">
        <v>71.151499999999999</v>
      </c>
      <c r="M184">
        <v>20100315</v>
      </c>
      <c r="N184">
        <v>72.7</v>
      </c>
      <c r="P184" s="3">
        <v>40237</v>
      </c>
      <c r="Q184">
        <v>-0.60719999999999996</v>
      </c>
      <c r="R184">
        <v>20100322</v>
      </c>
      <c r="S184">
        <v>-0.64</v>
      </c>
      <c r="U184" s="3">
        <v>40237</v>
      </c>
      <c r="V184">
        <v>57.3</v>
      </c>
      <c r="W184">
        <v>20100226</v>
      </c>
      <c r="X184">
        <v>62.6</v>
      </c>
      <c r="Z184" s="3">
        <v>40237</v>
      </c>
      <c r="AA184">
        <v>46.42</v>
      </c>
      <c r="AB184">
        <v>20100223</v>
      </c>
      <c r="AC184">
        <v>46</v>
      </c>
      <c r="AE184" s="3">
        <v>40237</v>
      </c>
      <c r="AF184">
        <v>73.599999999999994</v>
      </c>
      <c r="AG184">
        <v>20100226</v>
      </c>
      <c r="AH184">
        <v>73.599999999999994</v>
      </c>
      <c r="AY184" s="3">
        <v>40237</v>
      </c>
      <c r="AZ184">
        <v>0</v>
      </c>
      <c r="BA184">
        <v>20100318</v>
      </c>
      <c r="BB184">
        <v>0.1</v>
      </c>
      <c r="BN184" s="3">
        <v>41152</v>
      </c>
      <c r="BO184">
        <v>53</v>
      </c>
      <c r="BP184">
        <v>20120906</v>
      </c>
      <c r="BQ184">
        <v>53.7</v>
      </c>
      <c r="BS184" s="3">
        <v>40237</v>
      </c>
      <c r="BT184">
        <v>55.8</v>
      </c>
      <c r="BU184">
        <v>20100301</v>
      </c>
      <c r="BV184">
        <v>56.5</v>
      </c>
      <c r="BX184" s="3">
        <v>40237</v>
      </c>
      <c r="BY184">
        <v>14.1</v>
      </c>
      <c r="BZ184">
        <v>20100218</v>
      </c>
      <c r="CA184">
        <v>17.600000000000001</v>
      </c>
      <c r="CC184" s="3">
        <v>40237</v>
      </c>
      <c r="CD184">
        <v>10</v>
      </c>
      <c r="CE184">
        <v>20100223</v>
      </c>
      <c r="CF184">
        <v>2</v>
      </c>
      <c r="CH184" s="3">
        <v>40237</v>
      </c>
      <c r="CI184">
        <v>88.2</v>
      </c>
      <c r="CJ184">
        <v>20100309</v>
      </c>
      <c r="CK184">
        <v>88</v>
      </c>
      <c r="CR184" s="3">
        <v>41729</v>
      </c>
      <c r="CS184">
        <v>0.42</v>
      </c>
      <c r="CT184">
        <v>20140422</v>
      </c>
      <c r="CU184">
        <v>-0.2</v>
      </c>
      <c r="CW184" s="3">
        <v>40237</v>
      </c>
      <c r="CX184">
        <v>2.2000000000000002</v>
      </c>
      <c r="CY184">
        <v>20100316</v>
      </c>
      <c r="CZ184">
        <v>-1.6</v>
      </c>
      <c r="DB184" s="3">
        <v>40237</v>
      </c>
      <c r="DC184">
        <v>-1.6</v>
      </c>
      <c r="DD184">
        <v>20100316</v>
      </c>
      <c r="DE184">
        <v>-5.9</v>
      </c>
      <c r="DG184" s="3">
        <v>40237</v>
      </c>
      <c r="DH184">
        <v>-2.6</v>
      </c>
      <c r="DI184">
        <v>20100324</v>
      </c>
      <c r="DJ184">
        <v>-2.2000000000000002</v>
      </c>
      <c r="DL184" s="3">
        <v>42460</v>
      </c>
      <c r="DM184">
        <v>1.56</v>
      </c>
      <c r="DN184">
        <v>20160427</v>
      </c>
      <c r="DO184">
        <v>1.4</v>
      </c>
      <c r="DQ184" s="3">
        <v>40237</v>
      </c>
      <c r="DR184">
        <v>-3.3</v>
      </c>
      <c r="DS184">
        <v>20100324</v>
      </c>
      <c r="DT184">
        <v>0.5</v>
      </c>
      <c r="DV184" s="3">
        <v>40237</v>
      </c>
      <c r="DW184">
        <v>0.33</v>
      </c>
      <c r="DX184">
        <v>20100315</v>
      </c>
      <c r="DY184">
        <v>0.1</v>
      </c>
      <c r="EA184" s="3">
        <v>40237</v>
      </c>
      <c r="EB184">
        <v>-1.1000000000000001</v>
      </c>
      <c r="EC184">
        <v>20100331</v>
      </c>
      <c r="ED184">
        <v>0.6</v>
      </c>
      <c r="EF184" s="3">
        <v>40237</v>
      </c>
      <c r="EG184">
        <v>0.3</v>
      </c>
      <c r="EH184">
        <v>20100409</v>
      </c>
      <c r="EI184">
        <v>0.6</v>
      </c>
    </row>
    <row r="185" spans="1:139" x14ac:dyDescent="0.25">
      <c r="A185" s="3">
        <v>42460</v>
      </c>
      <c r="B185">
        <v>201</v>
      </c>
      <c r="C185">
        <v>20160330</v>
      </c>
      <c r="D185">
        <v>200</v>
      </c>
      <c r="F185" s="3">
        <v>40268</v>
      </c>
      <c r="G185">
        <v>163</v>
      </c>
      <c r="H185">
        <v>20100402</v>
      </c>
      <c r="I185">
        <v>162</v>
      </c>
      <c r="K185" s="3">
        <v>40268</v>
      </c>
      <c r="L185">
        <v>71.766999999999996</v>
      </c>
      <c r="M185">
        <v>20100415</v>
      </c>
      <c r="N185">
        <v>73.2</v>
      </c>
      <c r="P185" s="3">
        <v>40268</v>
      </c>
      <c r="Q185">
        <v>0.54110000000000003</v>
      </c>
      <c r="R185">
        <v>20100429</v>
      </c>
      <c r="S185">
        <v>-7.0000000000000007E-2</v>
      </c>
      <c r="U185" s="3">
        <v>40268</v>
      </c>
      <c r="V185">
        <v>59.4</v>
      </c>
      <c r="W185">
        <v>20100331</v>
      </c>
      <c r="X185">
        <v>58.8</v>
      </c>
      <c r="Z185" s="3">
        <v>40268</v>
      </c>
      <c r="AA185">
        <v>52.29</v>
      </c>
      <c r="AB185">
        <v>20100330</v>
      </c>
      <c r="AC185">
        <v>52.5</v>
      </c>
      <c r="AE185" s="3">
        <v>40268</v>
      </c>
      <c r="AF185">
        <v>73.599999999999994</v>
      </c>
      <c r="AG185">
        <v>20100326</v>
      </c>
      <c r="AH185">
        <v>73.599999999999994</v>
      </c>
      <c r="AY185" s="3">
        <v>40268</v>
      </c>
      <c r="AZ185">
        <v>1.7</v>
      </c>
      <c r="BA185">
        <v>20100419</v>
      </c>
      <c r="BB185">
        <v>1.4</v>
      </c>
      <c r="BN185" s="3">
        <v>41182</v>
      </c>
      <c r="BO185">
        <v>54.7</v>
      </c>
      <c r="BP185">
        <v>20121003</v>
      </c>
      <c r="BQ185">
        <v>55.1</v>
      </c>
      <c r="BS185" s="3">
        <v>40268</v>
      </c>
      <c r="BT185">
        <v>58.8</v>
      </c>
      <c r="BU185">
        <v>20100401</v>
      </c>
      <c r="BV185">
        <v>59.6</v>
      </c>
      <c r="BX185" s="3">
        <v>40268</v>
      </c>
      <c r="BY185">
        <v>14.3</v>
      </c>
      <c r="BZ185">
        <v>20100318</v>
      </c>
      <c r="CA185">
        <v>18.899999999999999</v>
      </c>
      <c r="CC185" s="3">
        <v>40268</v>
      </c>
      <c r="CD185">
        <v>8</v>
      </c>
      <c r="CE185">
        <v>20100323</v>
      </c>
      <c r="CF185">
        <v>6</v>
      </c>
      <c r="CH185" s="3">
        <v>40268</v>
      </c>
      <c r="CI185">
        <v>87.3</v>
      </c>
      <c r="CJ185">
        <v>20100413</v>
      </c>
      <c r="CK185">
        <v>86.8</v>
      </c>
      <c r="CR185" s="3">
        <v>41759</v>
      </c>
      <c r="CS185">
        <v>0.84</v>
      </c>
      <c r="CT185">
        <v>20140522</v>
      </c>
      <c r="CU185">
        <v>1.3</v>
      </c>
      <c r="CW185" s="3">
        <v>40268</v>
      </c>
      <c r="CX185">
        <v>5.7</v>
      </c>
      <c r="CY185">
        <v>20100416</v>
      </c>
      <c r="CZ185">
        <v>7.5</v>
      </c>
      <c r="DB185" s="3">
        <v>40268</v>
      </c>
      <c r="DC185">
        <v>5.3</v>
      </c>
      <c r="DD185">
        <v>20100416</v>
      </c>
      <c r="DE185">
        <v>1.6</v>
      </c>
      <c r="DG185" s="3">
        <v>40268</v>
      </c>
      <c r="DH185">
        <v>13.4</v>
      </c>
      <c r="DI185">
        <v>20100423</v>
      </c>
      <c r="DJ185">
        <v>26.9</v>
      </c>
      <c r="DL185" s="3">
        <v>42490</v>
      </c>
      <c r="DM185">
        <v>3.88</v>
      </c>
      <c r="DN185">
        <v>20160526</v>
      </c>
      <c r="DO185">
        <v>5.0999999999999996</v>
      </c>
      <c r="DQ185" s="3">
        <v>40268</v>
      </c>
      <c r="DR185">
        <v>2.2999999999999998</v>
      </c>
      <c r="DS185">
        <v>20100423</v>
      </c>
      <c r="DT185">
        <v>-1.3</v>
      </c>
      <c r="DV185" s="3">
        <v>40268</v>
      </c>
      <c r="DW185">
        <v>0.65</v>
      </c>
      <c r="DX185">
        <v>20100415</v>
      </c>
      <c r="DY185">
        <v>0.1</v>
      </c>
      <c r="EA185" s="3">
        <v>40268</v>
      </c>
      <c r="EB185">
        <v>2.4</v>
      </c>
      <c r="EC185">
        <v>20100504</v>
      </c>
      <c r="ED185">
        <v>1.3</v>
      </c>
      <c r="EF185" s="3">
        <v>40268</v>
      </c>
      <c r="EG185">
        <v>0.6</v>
      </c>
      <c r="EH185">
        <v>20100511</v>
      </c>
      <c r="EI185">
        <v>0.4</v>
      </c>
    </row>
    <row r="186" spans="1:139" x14ac:dyDescent="0.25">
      <c r="A186" s="3">
        <v>42490</v>
      </c>
      <c r="B186">
        <v>149.30000000000001</v>
      </c>
      <c r="C186">
        <v>20160504</v>
      </c>
      <c r="D186">
        <v>156</v>
      </c>
      <c r="F186" s="3">
        <v>40298</v>
      </c>
      <c r="G186">
        <v>243</v>
      </c>
      <c r="H186">
        <v>20100507</v>
      </c>
      <c r="I186">
        <v>290</v>
      </c>
      <c r="K186" s="3">
        <v>40298</v>
      </c>
      <c r="L186">
        <v>72.221599999999995</v>
      </c>
      <c r="M186">
        <v>20100514</v>
      </c>
      <c r="N186">
        <v>73.7</v>
      </c>
      <c r="P186" s="3">
        <v>40298</v>
      </c>
      <c r="Q186">
        <v>0.62739999999999996</v>
      </c>
      <c r="R186">
        <v>20100524</v>
      </c>
      <c r="S186">
        <v>0.28999999999999998</v>
      </c>
      <c r="U186" s="3">
        <v>40298</v>
      </c>
      <c r="V186">
        <v>60.9</v>
      </c>
      <c r="W186">
        <v>20100430</v>
      </c>
      <c r="X186">
        <v>63.8</v>
      </c>
      <c r="Z186" s="3">
        <v>40298</v>
      </c>
      <c r="AA186">
        <v>57.74</v>
      </c>
      <c r="AB186">
        <v>20100427</v>
      </c>
      <c r="AC186">
        <v>57.9</v>
      </c>
      <c r="AE186" s="3">
        <v>40298</v>
      </c>
      <c r="AF186">
        <v>72.2</v>
      </c>
      <c r="AG186">
        <v>20100430</v>
      </c>
      <c r="AH186">
        <v>72.2</v>
      </c>
      <c r="AY186" s="3">
        <v>40298</v>
      </c>
      <c r="AZ186">
        <v>0.6</v>
      </c>
      <c r="BA186">
        <v>20100520</v>
      </c>
      <c r="BB186">
        <v>-0.1</v>
      </c>
      <c r="BN186" s="3">
        <v>41213</v>
      </c>
      <c r="BO186">
        <v>54.2</v>
      </c>
      <c r="BP186">
        <v>20121105</v>
      </c>
      <c r="BQ186">
        <v>54.2</v>
      </c>
      <c r="BS186" s="3">
        <v>40298</v>
      </c>
      <c r="BT186">
        <v>58.1</v>
      </c>
      <c r="BU186">
        <v>20100503</v>
      </c>
      <c r="BV186">
        <v>60.4</v>
      </c>
      <c r="BX186" s="3">
        <v>40298</v>
      </c>
      <c r="BY186">
        <v>16.2</v>
      </c>
      <c r="BZ186">
        <v>20100415</v>
      </c>
      <c r="CA186">
        <v>20.2</v>
      </c>
      <c r="CC186" s="3">
        <v>40298</v>
      </c>
      <c r="CD186">
        <v>26</v>
      </c>
      <c r="CE186">
        <v>20100427</v>
      </c>
      <c r="CF186">
        <v>30</v>
      </c>
      <c r="CH186" s="3">
        <v>40298</v>
      </c>
      <c r="CI186">
        <v>90.2</v>
      </c>
      <c r="CJ186">
        <v>20100511</v>
      </c>
      <c r="CK186">
        <v>90.6</v>
      </c>
      <c r="CR186" s="3">
        <v>41790</v>
      </c>
      <c r="CS186">
        <v>2.5099999999999998</v>
      </c>
      <c r="CT186">
        <v>20140623</v>
      </c>
      <c r="CU186">
        <v>4.9000000000000004</v>
      </c>
      <c r="CW186" s="3">
        <v>40298</v>
      </c>
      <c r="CX186">
        <v>-7.3</v>
      </c>
      <c r="CY186">
        <v>20100518</v>
      </c>
      <c r="CZ186">
        <v>-11.5</v>
      </c>
      <c r="DB186" s="3">
        <v>40298</v>
      </c>
      <c r="DC186">
        <v>8</v>
      </c>
      <c r="DD186">
        <v>20100518</v>
      </c>
      <c r="DE186">
        <v>5.8</v>
      </c>
      <c r="DG186" s="3">
        <v>40298</v>
      </c>
      <c r="DH186">
        <v>10.8</v>
      </c>
      <c r="DI186">
        <v>20100526</v>
      </c>
      <c r="DJ186">
        <v>14.8</v>
      </c>
      <c r="DL186" s="3">
        <v>42521</v>
      </c>
      <c r="DM186">
        <v>-3.7</v>
      </c>
      <c r="DN186">
        <v>20160629</v>
      </c>
      <c r="DO186">
        <v>-3.7</v>
      </c>
      <c r="DQ186" s="3">
        <v>40298</v>
      </c>
      <c r="DR186">
        <v>4</v>
      </c>
      <c r="DS186">
        <v>20100526</v>
      </c>
      <c r="DT186">
        <v>2.9</v>
      </c>
      <c r="DV186" s="3">
        <v>40298</v>
      </c>
      <c r="DW186">
        <v>0.41</v>
      </c>
      <c r="DX186">
        <v>20100514</v>
      </c>
      <c r="DY186">
        <v>0.8</v>
      </c>
      <c r="EA186" s="3">
        <v>40298</v>
      </c>
      <c r="EB186">
        <v>1.7</v>
      </c>
      <c r="EC186">
        <v>20100603</v>
      </c>
      <c r="ED186">
        <v>1.2</v>
      </c>
      <c r="EF186" s="3">
        <v>40298</v>
      </c>
      <c r="EG186">
        <v>0.2</v>
      </c>
      <c r="EH186">
        <v>20100609</v>
      </c>
      <c r="EI186">
        <v>0.4</v>
      </c>
    </row>
    <row r="187" spans="1:139" x14ac:dyDescent="0.25">
      <c r="A187" s="3">
        <v>42521</v>
      </c>
      <c r="B187">
        <v>180.9</v>
      </c>
      <c r="C187">
        <v>20160602</v>
      </c>
      <c r="D187">
        <v>173</v>
      </c>
      <c r="F187" s="3">
        <v>40329</v>
      </c>
      <c r="G187">
        <v>522</v>
      </c>
      <c r="H187">
        <v>20100604</v>
      </c>
      <c r="I187">
        <v>431</v>
      </c>
      <c r="K187" s="3">
        <v>40329</v>
      </c>
      <c r="L187">
        <v>73.502399999999994</v>
      </c>
      <c r="M187">
        <v>20100616</v>
      </c>
      <c r="N187">
        <v>74.7</v>
      </c>
      <c r="P187" s="3">
        <v>40329</v>
      </c>
      <c r="Q187">
        <v>0.51070000000000004</v>
      </c>
      <c r="R187">
        <v>20100628</v>
      </c>
      <c r="S187">
        <v>0.21</v>
      </c>
      <c r="U187" s="3">
        <v>40329</v>
      </c>
      <c r="V187">
        <v>63.2</v>
      </c>
      <c r="W187">
        <v>20100528</v>
      </c>
      <c r="X187">
        <v>59.7</v>
      </c>
      <c r="Z187" s="3">
        <v>40329</v>
      </c>
      <c r="AA187">
        <v>62.66</v>
      </c>
      <c r="AB187">
        <v>20100525</v>
      </c>
      <c r="AC187">
        <v>63.3</v>
      </c>
      <c r="AE187" s="3">
        <v>40329</v>
      </c>
      <c r="AF187">
        <v>73.599999999999994</v>
      </c>
      <c r="AG187">
        <v>20100528</v>
      </c>
      <c r="AH187">
        <v>73.599999999999994</v>
      </c>
      <c r="AY187" s="3">
        <v>40329</v>
      </c>
      <c r="AZ187">
        <v>0.1</v>
      </c>
      <c r="BA187">
        <v>20100617</v>
      </c>
      <c r="BB187">
        <v>0.4</v>
      </c>
      <c r="BN187" s="3">
        <v>41243</v>
      </c>
      <c r="BO187">
        <v>55.1</v>
      </c>
      <c r="BP187">
        <v>20121205</v>
      </c>
      <c r="BQ187">
        <v>54.7</v>
      </c>
      <c r="BS187" s="3">
        <v>40329</v>
      </c>
      <c r="BT187">
        <v>58.3</v>
      </c>
      <c r="BU187">
        <v>20100601</v>
      </c>
      <c r="BV187">
        <v>59.7</v>
      </c>
      <c r="BX187" s="3">
        <v>40329</v>
      </c>
      <c r="BY187">
        <v>22.2</v>
      </c>
      <c r="BZ187">
        <v>20100520</v>
      </c>
      <c r="CA187">
        <v>21.4</v>
      </c>
      <c r="CC187" s="3">
        <v>40329</v>
      </c>
      <c r="CD187">
        <v>15</v>
      </c>
      <c r="CE187">
        <v>20100525</v>
      </c>
      <c r="CF187">
        <v>26</v>
      </c>
      <c r="CH187" s="3">
        <v>40329</v>
      </c>
      <c r="CI187">
        <v>91.8</v>
      </c>
      <c r="CJ187">
        <v>20100608</v>
      </c>
      <c r="CK187">
        <v>92.2</v>
      </c>
      <c r="CR187" s="3">
        <v>41820</v>
      </c>
      <c r="CS187">
        <v>1.43</v>
      </c>
      <c r="CT187">
        <v>20140722</v>
      </c>
      <c r="CU187">
        <v>2.6</v>
      </c>
      <c r="CW187" s="3">
        <v>40329</v>
      </c>
      <c r="CX187">
        <v>-9.6999999999999993</v>
      </c>
      <c r="CY187">
        <v>20100616</v>
      </c>
      <c r="CZ187">
        <v>-5.9</v>
      </c>
      <c r="DB187" s="3">
        <v>40329</v>
      </c>
      <c r="DC187">
        <v>-15.1</v>
      </c>
      <c r="DD187">
        <v>20100616</v>
      </c>
      <c r="DE187">
        <v>-10</v>
      </c>
      <c r="DG187" s="3">
        <v>40329</v>
      </c>
      <c r="DH187">
        <v>-33.6</v>
      </c>
      <c r="DI187">
        <v>20100623</v>
      </c>
      <c r="DJ187">
        <v>-32.700000000000003</v>
      </c>
      <c r="DL187" s="3">
        <v>42551</v>
      </c>
      <c r="DM187">
        <v>0.18</v>
      </c>
      <c r="DN187">
        <v>20160727</v>
      </c>
      <c r="DO187">
        <v>0.2</v>
      </c>
      <c r="DQ187" s="3">
        <v>40329</v>
      </c>
      <c r="DR187">
        <v>-0.6</v>
      </c>
      <c r="DS187">
        <v>20100624</v>
      </c>
      <c r="DT187">
        <v>-1.1000000000000001</v>
      </c>
      <c r="DV187" s="3">
        <v>40329</v>
      </c>
      <c r="DW187">
        <v>1.56</v>
      </c>
      <c r="DX187">
        <v>20100616</v>
      </c>
      <c r="DY187">
        <v>1.2</v>
      </c>
      <c r="EA187" s="3">
        <v>40329</v>
      </c>
      <c r="EB187">
        <v>-1.1000000000000001</v>
      </c>
      <c r="EC187">
        <v>20100702</v>
      </c>
      <c r="ED187">
        <v>-1.4</v>
      </c>
      <c r="EF187" s="3">
        <v>40329</v>
      </c>
      <c r="EG187">
        <v>0.5</v>
      </c>
      <c r="EH187">
        <v>20100709</v>
      </c>
      <c r="EI187">
        <v>0.5</v>
      </c>
    </row>
    <row r="188" spans="1:139" x14ac:dyDescent="0.25">
      <c r="A188" s="3">
        <v>42551</v>
      </c>
      <c r="B188">
        <v>175.8</v>
      </c>
      <c r="C188">
        <v>20160707</v>
      </c>
      <c r="D188">
        <v>172</v>
      </c>
      <c r="F188" s="3">
        <v>40359</v>
      </c>
      <c r="G188">
        <v>-133</v>
      </c>
      <c r="H188">
        <v>20100702</v>
      </c>
      <c r="I188">
        <v>-125</v>
      </c>
      <c r="K188" s="3">
        <v>40359</v>
      </c>
      <c r="L188">
        <v>73.794499999999999</v>
      </c>
      <c r="M188">
        <v>20100715</v>
      </c>
      <c r="N188">
        <v>74.099999999999994</v>
      </c>
      <c r="P188" s="3">
        <v>40359</v>
      </c>
      <c r="Q188">
        <v>-0.28499999999999998</v>
      </c>
      <c r="R188">
        <v>20100726</v>
      </c>
      <c r="S188">
        <v>-0.63</v>
      </c>
      <c r="U188" s="3">
        <v>40359</v>
      </c>
      <c r="V188">
        <v>61.8</v>
      </c>
      <c r="W188">
        <v>20100630</v>
      </c>
      <c r="X188">
        <v>59.1</v>
      </c>
      <c r="Z188" s="3">
        <v>40359</v>
      </c>
      <c r="AA188">
        <v>54.31</v>
      </c>
      <c r="AB188">
        <v>20100629</v>
      </c>
      <c r="AC188">
        <v>52.9</v>
      </c>
      <c r="AE188" s="3">
        <v>40359</v>
      </c>
      <c r="AF188">
        <v>76</v>
      </c>
      <c r="AG188">
        <v>20100625</v>
      </c>
      <c r="AH188">
        <v>76</v>
      </c>
      <c r="AY188" s="3">
        <v>40359</v>
      </c>
      <c r="AZ188">
        <v>0.1</v>
      </c>
      <c r="BA188">
        <v>20100722</v>
      </c>
      <c r="BB188">
        <v>-0.2</v>
      </c>
      <c r="BN188" s="3">
        <v>41274</v>
      </c>
      <c r="BO188">
        <v>56</v>
      </c>
      <c r="BP188">
        <v>20130104</v>
      </c>
      <c r="BQ188">
        <v>56.1</v>
      </c>
      <c r="BS188" s="3">
        <v>40359</v>
      </c>
      <c r="BT188">
        <v>56.4</v>
      </c>
      <c r="BU188">
        <v>20100701</v>
      </c>
      <c r="BV188">
        <v>56.2</v>
      </c>
      <c r="BX188" s="3">
        <v>40359</v>
      </c>
      <c r="BY188">
        <v>15.1</v>
      </c>
      <c r="BZ188">
        <v>20100617</v>
      </c>
      <c r="CA188">
        <v>8</v>
      </c>
      <c r="CC188" s="3">
        <v>40359</v>
      </c>
      <c r="CD188">
        <v>9</v>
      </c>
      <c r="CE188">
        <v>20100622</v>
      </c>
      <c r="CF188">
        <v>23</v>
      </c>
      <c r="CH188" s="3">
        <v>40359</v>
      </c>
      <c r="CI188">
        <v>89.5</v>
      </c>
      <c r="CJ188">
        <v>20100713</v>
      </c>
      <c r="CK188">
        <v>89</v>
      </c>
      <c r="CR188" s="3">
        <v>41851</v>
      </c>
      <c r="CS188">
        <v>0.4</v>
      </c>
      <c r="CT188">
        <v>20140821</v>
      </c>
      <c r="CU188">
        <v>2.4</v>
      </c>
      <c r="CW188" s="3">
        <v>40359</v>
      </c>
      <c r="CX188">
        <v>2.1</v>
      </c>
      <c r="CY188">
        <v>20100720</v>
      </c>
      <c r="CZ188">
        <v>2.1</v>
      </c>
      <c r="DB188" s="3">
        <v>40359</v>
      </c>
      <c r="DC188">
        <v>-8.1</v>
      </c>
      <c r="DD188">
        <v>20100720</v>
      </c>
      <c r="DE188">
        <v>-5</v>
      </c>
      <c r="DG188" s="3">
        <v>40359</v>
      </c>
      <c r="DH188">
        <v>8.9</v>
      </c>
      <c r="DI188">
        <v>20100726</v>
      </c>
      <c r="DJ188">
        <v>23.6</v>
      </c>
      <c r="DL188" s="3">
        <v>42582</v>
      </c>
      <c r="DM188" t="s">
        <v>22</v>
      </c>
      <c r="DN188">
        <v>20160831</v>
      </c>
      <c r="DO188" t="s">
        <v>22</v>
      </c>
      <c r="DQ188" s="3">
        <v>40359</v>
      </c>
      <c r="DR188">
        <v>0.1</v>
      </c>
      <c r="DS188">
        <v>20100728</v>
      </c>
      <c r="DT188">
        <v>-1</v>
      </c>
      <c r="DV188" s="3">
        <v>40359</v>
      </c>
      <c r="DW188">
        <v>0.19</v>
      </c>
      <c r="DX188">
        <v>20100715</v>
      </c>
      <c r="DY188">
        <v>0.1</v>
      </c>
      <c r="EA188" s="3">
        <v>40359</v>
      </c>
      <c r="EB188">
        <v>0</v>
      </c>
      <c r="EC188">
        <v>20100803</v>
      </c>
      <c r="ED188">
        <v>-1.2</v>
      </c>
      <c r="EF188" s="3">
        <v>40359</v>
      </c>
      <c r="EG188">
        <v>0.6</v>
      </c>
      <c r="EH188">
        <v>20100810</v>
      </c>
      <c r="EI188">
        <v>0.1</v>
      </c>
    </row>
    <row r="189" spans="1:139" x14ac:dyDescent="0.25">
      <c r="A189" s="3">
        <v>42582</v>
      </c>
      <c r="B189">
        <v>178.6</v>
      </c>
      <c r="C189">
        <v>20160803</v>
      </c>
      <c r="D189">
        <v>179</v>
      </c>
      <c r="F189" s="3">
        <v>40390</v>
      </c>
      <c r="G189">
        <v>-70</v>
      </c>
      <c r="H189">
        <v>20100806</v>
      </c>
      <c r="I189">
        <v>-131</v>
      </c>
      <c r="K189" s="3">
        <v>40390</v>
      </c>
      <c r="L189">
        <v>74.260199999999998</v>
      </c>
      <c r="M189">
        <v>20100817</v>
      </c>
      <c r="N189">
        <v>74.8</v>
      </c>
      <c r="P189" s="3">
        <v>40390</v>
      </c>
      <c r="Q189">
        <v>0.26290000000000002</v>
      </c>
      <c r="R189">
        <v>20100823</v>
      </c>
      <c r="S189">
        <v>0</v>
      </c>
      <c r="U189" s="3">
        <v>40390</v>
      </c>
      <c r="V189">
        <v>64.3</v>
      </c>
      <c r="W189">
        <v>20100730</v>
      </c>
      <c r="X189">
        <v>62.3</v>
      </c>
      <c r="Z189" s="3">
        <v>40390</v>
      </c>
      <c r="AA189">
        <v>51.03</v>
      </c>
      <c r="AB189">
        <v>20100727</v>
      </c>
      <c r="AC189">
        <v>50.4</v>
      </c>
      <c r="AE189" s="3">
        <v>40390</v>
      </c>
      <c r="AF189">
        <v>67.8</v>
      </c>
      <c r="AG189">
        <v>20100730</v>
      </c>
      <c r="AH189">
        <v>67.8</v>
      </c>
      <c r="AY189" s="3">
        <v>40390</v>
      </c>
      <c r="AZ189">
        <v>0.1</v>
      </c>
      <c r="BA189">
        <v>20100819</v>
      </c>
      <c r="BB189">
        <v>0.1</v>
      </c>
      <c r="BN189" s="3">
        <v>41305</v>
      </c>
      <c r="BO189">
        <v>55.1</v>
      </c>
      <c r="BP189">
        <v>20130205</v>
      </c>
      <c r="BQ189">
        <v>55.2</v>
      </c>
      <c r="BS189" s="3">
        <v>40390</v>
      </c>
      <c r="BT189">
        <v>56.4</v>
      </c>
      <c r="BU189">
        <v>20100802</v>
      </c>
      <c r="BV189">
        <v>55.5</v>
      </c>
      <c r="BX189" s="3">
        <v>40390</v>
      </c>
      <c r="BY189">
        <v>7.5</v>
      </c>
      <c r="BZ189">
        <v>20100715</v>
      </c>
      <c r="CA189">
        <v>5.0999999999999996</v>
      </c>
      <c r="CC189" s="3">
        <v>40390</v>
      </c>
      <c r="CD189">
        <v>10</v>
      </c>
      <c r="CE189">
        <v>20100727</v>
      </c>
      <c r="CF189">
        <v>16</v>
      </c>
      <c r="CH189" s="3">
        <v>40390</v>
      </c>
      <c r="CI189">
        <v>88.4</v>
      </c>
      <c r="CJ189">
        <v>20100810</v>
      </c>
      <c r="CK189">
        <v>88.1</v>
      </c>
      <c r="CR189" s="3">
        <v>41882</v>
      </c>
      <c r="CS189">
        <v>-0.6</v>
      </c>
      <c r="CT189">
        <v>20140922</v>
      </c>
      <c r="CU189">
        <v>-1.8</v>
      </c>
      <c r="CW189" s="3">
        <v>40390</v>
      </c>
      <c r="CX189">
        <v>-1.4</v>
      </c>
      <c r="CY189">
        <v>20100817</v>
      </c>
      <c r="CZ189">
        <v>-3.1</v>
      </c>
      <c r="DB189" s="3">
        <v>40390</v>
      </c>
      <c r="DC189">
        <v>1.9</v>
      </c>
      <c r="DD189">
        <v>20100817</v>
      </c>
      <c r="DE189">
        <v>1.7</v>
      </c>
      <c r="DG189" s="3">
        <v>40390</v>
      </c>
      <c r="DH189">
        <v>-7.2</v>
      </c>
      <c r="DI189">
        <v>20100825</v>
      </c>
      <c r="DJ189">
        <v>-12.4</v>
      </c>
      <c r="DQ189" s="3">
        <v>40390</v>
      </c>
      <c r="DR189">
        <v>1.6</v>
      </c>
      <c r="DS189">
        <v>20100825</v>
      </c>
      <c r="DT189">
        <v>0.3</v>
      </c>
      <c r="DV189" s="3">
        <v>40390</v>
      </c>
      <c r="DW189">
        <v>0.44</v>
      </c>
      <c r="DX189">
        <v>20100817</v>
      </c>
      <c r="DY189">
        <v>1</v>
      </c>
      <c r="EA189" s="3">
        <v>40390</v>
      </c>
      <c r="EB189">
        <v>0.8</v>
      </c>
      <c r="EC189">
        <v>20100902</v>
      </c>
      <c r="ED189">
        <v>0.1</v>
      </c>
      <c r="EF189" s="3">
        <v>40390</v>
      </c>
      <c r="EG189">
        <v>1.2</v>
      </c>
      <c r="EH189">
        <v>20100910</v>
      </c>
      <c r="EI189">
        <v>1.3</v>
      </c>
    </row>
    <row r="190" spans="1:139" x14ac:dyDescent="0.25">
      <c r="F190" s="3">
        <v>40421</v>
      </c>
      <c r="G190">
        <v>-34</v>
      </c>
      <c r="H190">
        <v>20100903</v>
      </c>
      <c r="I190">
        <v>-54</v>
      </c>
      <c r="K190" s="3">
        <v>40421</v>
      </c>
      <c r="L190">
        <v>74.662199999999999</v>
      </c>
      <c r="M190">
        <v>20100915</v>
      </c>
      <c r="N190">
        <v>74.7</v>
      </c>
      <c r="P190" s="3">
        <v>40421</v>
      </c>
      <c r="Q190">
        <v>-0.19470000000000001</v>
      </c>
      <c r="R190">
        <v>20100927</v>
      </c>
      <c r="S190">
        <v>-0.53</v>
      </c>
      <c r="U190" s="3">
        <v>40421</v>
      </c>
      <c r="V190">
        <v>59.9</v>
      </c>
      <c r="W190">
        <v>20100831</v>
      </c>
      <c r="X190">
        <v>56.7</v>
      </c>
      <c r="Z190" s="3">
        <v>40421</v>
      </c>
      <c r="AA190">
        <v>53.18</v>
      </c>
      <c r="AB190">
        <v>20100831</v>
      </c>
      <c r="AC190">
        <v>53.5</v>
      </c>
      <c r="AE190" s="3">
        <v>40421</v>
      </c>
      <c r="AF190">
        <v>68.900000000000006</v>
      </c>
      <c r="AG190">
        <v>20100827</v>
      </c>
      <c r="AH190">
        <v>68.900000000000006</v>
      </c>
      <c r="AY190" s="3">
        <v>40421</v>
      </c>
      <c r="AZ190">
        <v>0.5</v>
      </c>
      <c r="BA190">
        <v>20100923</v>
      </c>
      <c r="BB190">
        <v>0.3</v>
      </c>
      <c r="BN190" s="3">
        <v>41333</v>
      </c>
      <c r="BO190">
        <v>55.6</v>
      </c>
      <c r="BP190">
        <v>20130305</v>
      </c>
      <c r="BQ190">
        <v>56</v>
      </c>
      <c r="BS190" s="3">
        <v>40421</v>
      </c>
      <c r="BT190">
        <v>58</v>
      </c>
      <c r="BU190">
        <v>20100901</v>
      </c>
      <c r="BV190">
        <v>56.3</v>
      </c>
      <c r="BX190" s="3">
        <v>40421</v>
      </c>
      <c r="BY190">
        <v>3.6</v>
      </c>
      <c r="BZ190">
        <v>20100819</v>
      </c>
      <c r="CA190">
        <v>-7.7</v>
      </c>
      <c r="CC190" s="3">
        <v>40421</v>
      </c>
      <c r="CD190">
        <v>3</v>
      </c>
      <c r="CE190">
        <v>20100824</v>
      </c>
      <c r="CF190">
        <v>11</v>
      </c>
      <c r="CH190" s="3">
        <v>40421</v>
      </c>
      <c r="CI190">
        <v>88.6</v>
      </c>
      <c r="CJ190">
        <v>20100914</v>
      </c>
      <c r="CK190">
        <v>88.8</v>
      </c>
      <c r="CR190" s="3">
        <v>41912</v>
      </c>
      <c r="CS190">
        <v>1.41</v>
      </c>
      <c r="CT190">
        <v>20141021</v>
      </c>
      <c r="CU190">
        <v>2.4</v>
      </c>
      <c r="CW190" s="3">
        <v>40421</v>
      </c>
      <c r="CX190">
        <v>0.2</v>
      </c>
      <c r="CY190">
        <v>20100921</v>
      </c>
      <c r="CZ190">
        <v>1.8</v>
      </c>
      <c r="DB190" s="3">
        <v>40421</v>
      </c>
      <c r="DC190">
        <v>9.6999999999999993</v>
      </c>
      <c r="DD190">
        <v>20100921</v>
      </c>
      <c r="DE190">
        <v>10.5</v>
      </c>
      <c r="DG190" s="3">
        <v>40421</v>
      </c>
      <c r="DH190">
        <v>-0.4</v>
      </c>
      <c r="DI190">
        <v>20100924</v>
      </c>
      <c r="DJ190">
        <v>0</v>
      </c>
      <c r="DQ190" s="3">
        <v>40421</v>
      </c>
      <c r="DR190">
        <v>1.4</v>
      </c>
      <c r="DS190">
        <v>20100924</v>
      </c>
      <c r="DT190">
        <v>-1.3</v>
      </c>
      <c r="DV190" s="3">
        <v>40421</v>
      </c>
      <c r="DW190">
        <v>0.37</v>
      </c>
      <c r="DX190">
        <v>20100915</v>
      </c>
      <c r="DY190">
        <v>0.2</v>
      </c>
      <c r="EA190" s="3">
        <v>40421</v>
      </c>
      <c r="EB190">
        <v>1.1000000000000001</v>
      </c>
      <c r="EC190">
        <v>20101004</v>
      </c>
      <c r="ED190">
        <v>-0.5</v>
      </c>
      <c r="EF190" s="3">
        <v>40421</v>
      </c>
      <c r="EG190">
        <v>1.2</v>
      </c>
      <c r="EH190">
        <v>20101008</v>
      </c>
      <c r="EI190">
        <v>0.8</v>
      </c>
    </row>
    <row r="191" spans="1:139" x14ac:dyDescent="0.25">
      <c r="F191" s="3">
        <v>40451</v>
      </c>
      <c r="G191">
        <v>-52</v>
      </c>
      <c r="H191">
        <v>20101008</v>
      </c>
      <c r="I191">
        <v>-95</v>
      </c>
      <c r="K191" s="3">
        <v>40451</v>
      </c>
      <c r="L191">
        <v>74.982200000000006</v>
      </c>
      <c r="M191">
        <v>20101018</v>
      </c>
      <c r="N191">
        <v>74.7</v>
      </c>
      <c r="P191" s="3">
        <v>40451</v>
      </c>
      <c r="Q191">
        <v>-0.25359999999999999</v>
      </c>
      <c r="R191">
        <v>20101025</v>
      </c>
      <c r="S191">
        <v>-0.57999999999999996</v>
      </c>
      <c r="U191" s="3">
        <v>40451</v>
      </c>
      <c r="V191">
        <v>61.8</v>
      </c>
      <c r="W191">
        <v>20100930</v>
      </c>
      <c r="X191">
        <v>60.4</v>
      </c>
      <c r="Z191" s="3">
        <v>40451</v>
      </c>
      <c r="AA191">
        <v>48.61</v>
      </c>
      <c r="AB191">
        <v>20100928</v>
      </c>
      <c r="AC191">
        <v>48.5</v>
      </c>
      <c r="AE191" s="3">
        <v>40451</v>
      </c>
      <c r="AF191">
        <v>68.2</v>
      </c>
      <c r="AG191">
        <v>20101001</v>
      </c>
      <c r="AH191">
        <v>68.2</v>
      </c>
      <c r="AY191" s="3">
        <v>40451</v>
      </c>
      <c r="AZ191">
        <v>0.6</v>
      </c>
      <c r="BA191">
        <v>20101021</v>
      </c>
      <c r="BB191">
        <v>0.3</v>
      </c>
      <c r="BN191" s="3">
        <v>41364</v>
      </c>
      <c r="BO191">
        <v>55.1</v>
      </c>
      <c r="BP191">
        <v>20130403</v>
      </c>
      <c r="BQ191">
        <v>54.4</v>
      </c>
      <c r="BS191" s="3">
        <v>40451</v>
      </c>
      <c r="BT191">
        <v>56.3</v>
      </c>
      <c r="BU191">
        <v>20101001</v>
      </c>
      <c r="BV191">
        <v>54.4</v>
      </c>
      <c r="BX191" s="3">
        <v>40451</v>
      </c>
      <c r="BY191">
        <v>4.0999999999999996</v>
      </c>
      <c r="BZ191">
        <v>20100916</v>
      </c>
      <c r="CA191">
        <v>-0.7</v>
      </c>
      <c r="CC191" s="3">
        <v>40451</v>
      </c>
      <c r="CD191">
        <v>2</v>
      </c>
      <c r="CE191">
        <v>20100928</v>
      </c>
      <c r="CF191">
        <v>-2</v>
      </c>
      <c r="CH191" s="3">
        <v>40451</v>
      </c>
      <c r="CI191">
        <v>89</v>
      </c>
      <c r="CJ191">
        <v>20101012</v>
      </c>
      <c r="CK191">
        <v>89</v>
      </c>
      <c r="CR191" s="3">
        <v>41943</v>
      </c>
      <c r="CS191">
        <v>2.19</v>
      </c>
      <c r="CT191">
        <v>20141120</v>
      </c>
      <c r="CU191">
        <v>1.5</v>
      </c>
      <c r="CW191" s="3">
        <v>40451</v>
      </c>
      <c r="CX191">
        <v>-2.9</v>
      </c>
      <c r="CY191">
        <v>20101019</v>
      </c>
      <c r="CZ191">
        <v>-5.6</v>
      </c>
      <c r="DB191" s="3">
        <v>40451</v>
      </c>
      <c r="DC191">
        <v>-0.8</v>
      </c>
      <c r="DD191">
        <v>20101019</v>
      </c>
      <c r="DE191">
        <v>0.3</v>
      </c>
      <c r="DG191" s="3">
        <v>40451</v>
      </c>
      <c r="DH191">
        <v>12.4</v>
      </c>
      <c r="DI191">
        <v>20101027</v>
      </c>
      <c r="DJ191">
        <v>6.6</v>
      </c>
      <c r="DQ191" s="3">
        <v>40451</v>
      </c>
      <c r="DR191">
        <v>4.2</v>
      </c>
      <c r="DS191">
        <v>20101027</v>
      </c>
      <c r="DT191">
        <v>3.3</v>
      </c>
      <c r="DV191" s="3">
        <v>40451</v>
      </c>
      <c r="DW191">
        <v>0.28000000000000003</v>
      </c>
      <c r="DX191">
        <v>20101018</v>
      </c>
      <c r="DY191">
        <v>-0.2</v>
      </c>
      <c r="EA191" s="3">
        <v>40451</v>
      </c>
      <c r="EB191">
        <v>2.9</v>
      </c>
      <c r="EC191">
        <v>20101103</v>
      </c>
      <c r="ED191">
        <v>2.1</v>
      </c>
      <c r="EF191" s="3">
        <v>40451</v>
      </c>
      <c r="EG191">
        <v>1.6</v>
      </c>
      <c r="EH191">
        <v>20101109</v>
      </c>
      <c r="EI191">
        <v>1.5</v>
      </c>
    </row>
    <row r="192" spans="1:139" x14ac:dyDescent="0.25">
      <c r="F192" s="3">
        <v>40482</v>
      </c>
      <c r="G192">
        <v>257</v>
      </c>
      <c r="H192">
        <v>20101105</v>
      </c>
      <c r="I192">
        <v>151</v>
      </c>
      <c r="K192" s="3">
        <v>40482</v>
      </c>
      <c r="L192">
        <v>74.885000000000005</v>
      </c>
      <c r="M192">
        <v>20101116</v>
      </c>
      <c r="N192">
        <v>74.8</v>
      </c>
      <c r="P192" s="3">
        <v>40482</v>
      </c>
      <c r="Q192">
        <v>-0.17580000000000001</v>
      </c>
      <c r="R192">
        <v>20101122</v>
      </c>
      <c r="S192">
        <v>-0.28000000000000003</v>
      </c>
      <c r="U192" s="3">
        <v>40482</v>
      </c>
      <c r="V192">
        <v>61.5</v>
      </c>
      <c r="W192">
        <v>20101029</v>
      </c>
      <c r="X192">
        <v>60.6</v>
      </c>
      <c r="Z192" s="3">
        <v>40482</v>
      </c>
      <c r="AA192">
        <v>49.92</v>
      </c>
      <c r="AB192">
        <v>20101026</v>
      </c>
      <c r="AC192">
        <v>50.2</v>
      </c>
      <c r="AE192" s="3">
        <v>40482</v>
      </c>
      <c r="AF192">
        <v>67.7</v>
      </c>
      <c r="AG192">
        <v>20101029</v>
      </c>
      <c r="AH192">
        <v>67.7</v>
      </c>
      <c r="AY192" s="3">
        <v>40482</v>
      </c>
      <c r="AZ192">
        <v>0</v>
      </c>
      <c r="BA192">
        <v>20101118</v>
      </c>
      <c r="BB192">
        <v>0.5</v>
      </c>
      <c r="BN192" s="3">
        <v>41394</v>
      </c>
      <c r="BO192">
        <v>53.8</v>
      </c>
      <c r="BP192">
        <v>20130503</v>
      </c>
      <c r="BQ192">
        <v>53.1</v>
      </c>
      <c r="BS192" s="3">
        <v>40482</v>
      </c>
      <c r="BT192">
        <v>57.7</v>
      </c>
      <c r="BU192">
        <v>20101101</v>
      </c>
      <c r="BV192">
        <v>56.9</v>
      </c>
      <c r="BX192" s="3">
        <v>40482</v>
      </c>
      <c r="BY192">
        <v>0.2</v>
      </c>
      <c r="BZ192">
        <v>20101021</v>
      </c>
      <c r="CA192">
        <v>1</v>
      </c>
      <c r="CC192" s="3">
        <v>40482</v>
      </c>
      <c r="CD192">
        <v>11</v>
      </c>
      <c r="CE192">
        <v>20101026</v>
      </c>
      <c r="CF192">
        <v>5</v>
      </c>
      <c r="CH192" s="3">
        <v>40482</v>
      </c>
      <c r="CI192">
        <v>91.6</v>
      </c>
      <c r="CJ192">
        <v>20101109</v>
      </c>
      <c r="CK192">
        <v>91.7</v>
      </c>
      <c r="CR192" s="3">
        <v>41973</v>
      </c>
      <c r="CS192">
        <v>-1.95</v>
      </c>
      <c r="CT192">
        <v>20141222</v>
      </c>
      <c r="CU192">
        <v>-6.1</v>
      </c>
      <c r="CW192" s="3">
        <v>40482</v>
      </c>
      <c r="CX192">
        <v>-0.9</v>
      </c>
      <c r="CY192">
        <v>20101117</v>
      </c>
      <c r="CZ192">
        <v>0.5</v>
      </c>
      <c r="DB192" s="3">
        <v>40482</v>
      </c>
      <c r="DC192">
        <v>-8.6</v>
      </c>
      <c r="DD192">
        <v>20101117</v>
      </c>
      <c r="DE192">
        <v>-11.7</v>
      </c>
      <c r="DG192" s="3">
        <v>40482</v>
      </c>
      <c r="DH192">
        <v>-8.1999999999999993</v>
      </c>
      <c r="DI192">
        <v>20101124</v>
      </c>
      <c r="DJ192">
        <v>-8.1</v>
      </c>
      <c r="DQ192" s="3">
        <v>40482</v>
      </c>
      <c r="DR192">
        <v>-2.8</v>
      </c>
      <c r="DS192">
        <v>20101124</v>
      </c>
      <c r="DT192">
        <v>-3.3</v>
      </c>
      <c r="DV192" s="3">
        <v>40482</v>
      </c>
      <c r="DW192">
        <v>-0.25</v>
      </c>
      <c r="DX192">
        <v>20101116</v>
      </c>
      <c r="DY192">
        <v>0</v>
      </c>
      <c r="EA192" s="3">
        <v>40482</v>
      </c>
      <c r="EB192">
        <v>-0.4</v>
      </c>
      <c r="EC192">
        <v>20101203</v>
      </c>
      <c r="ED192">
        <v>-0.9</v>
      </c>
      <c r="EF192" s="3">
        <v>40482</v>
      </c>
      <c r="EG192">
        <v>2.1</v>
      </c>
      <c r="EH192">
        <v>20101209</v>
      </c>
      <c r="EI192">
        <v>1.9</v>
      </c>
    </row>
    <row r="193" spans="6:139" x14ac:dyDescent="0.25">
      <c r="F193" s="3">
        <v>40512</v>
      </c>
      <c r="G193">
        <v>123</v>
      </c>
      <c r="H193">
        <v>20101203</v>
      </c>
      <c r="I193">
        <v>39</v>
      </c>
      <c r="K193" s="3">
        <v>40512</v>
      </c>
      <c r="L193">
        <v>75.011600000000001</v>
      </c>
      <c r="M193">
        <v>20101215</v>
      </c>
      <c r="N193">
        <v>75.2</v>
      </c>
      <c r="P193" s="3">
        <v>40512</v>
      </c>
      <c r="Q193">
        <v>-0.3649</v>
      </c>
      <c r="R193">
        <v>20101220</v>
      </c>
      <c r="S193">
        <v>-0.46</v>
      </c>
      <c r="U193" s="3">
        <v>40512</v>
      </c>
      <c r="V193">
        <v>61.4</v>
      </c>
      <c r="W193">
        <v>20101130</v>
      </c>
      <c r="X193">
        <v>62.5</v>
      </c>
      <c r="Z193" s="3">
        <v>40512</v>
      </c>
      <c r="AA193">
        <v>57.82</v>
      </c>
      <c r="AB193">
        <v>20101130</v>
      </c>
      <c r="AC193">
        <v>54.1</v>
      </c>
      <c r="AE193" s="3">
        <v>40512</v>
      </c>
      <c r="AF193">
        <v>71.599999999999994</v>
      </c>
      <c r="AG193">
        <v>20101124</v>
      </c>
      <c r="AH193">
        <v>71.599999999999994</v>
      </c>
      <c r="AY193" s="3">
        <v>40512</v>
      </c>
      <c r="AZ193">
        <v>0.9</v>
      </c>
      <c r="BA193">
        <v>20101217</v>
      </c>
      <c r="BB193">
        <v>1.1000000000000001</v>
      </c>
      <c r="BN193" s="3">
        <v>41425</v>
      </c>
      <c r="BO193">
        <v>54</v>
      </c>
      <c r="BP193">
        <v>20130605</v>
      </c>
      <c r="BQ193">
        <v>53.7</v>
      </c>
      <c r="BS193" s="3">
        <v>40512</v>
      </c>
      <c r="BT193">
        <v>57.6</v>
      </c>
      <c r="BU193">
        <v>20101201</v>
      </c>
      <c r="BV193">
        <v>56.6</v>
      </c>
      <c r="BX193" s="3">
        <v>40512</v>
      </c>
      <c r="BY193">
        <v>19.2</v>
      </c>
      <c r="BZ193">
        <v>20101118</v>
      </c>
      <c r="CA193">
        <v>22.5</v>
      </c>
      <c r="CC193" s="3">
        <v>40512</v>
      </c>
      <c r="CD193">
        <v>11</v>
      </c>
      <c r="CE193">
        <v>20101123</v>
      </c>
      <c r="CF193">
        <v>9</v>
      </c>
      <c r="CH193" s="3">
        <v>40512</v>
      </c>
      <c r="CI193">
        <v>93</v>
      </c>
      <c r="CJ193">
        <v>20101214</v>
      </c>
      <c r="CK193">
        <v>93.2</v>
      </c>
      <c r="CR193" s="3">
        <v>42004</v>
      </c>
      <c r="CS193">
        <v>0.6</v>
      </c>
      <c r="CT193">
        <v>20150123</v>
      </c>
      <c r="CU193">
        <v>2.4</v>
      </c>
      <c r="CW193" s="3">
        <v>40512</v>
      </c>
      <c r="CX193">
        <v>0.4</v>
      </c>
      <c r="CY193">
        <v>20101216</v>
      </c>
      <c r="CZ193">
        <v>-4</v>
      </c>
      <c r="DB193" s="3">
        <v>40512</v>
      </c>
      <c r="DC193">
        <v>0.4</v>
      </c>
      <c r="DD193">
        <v>20101216</v>
      </c>
      <c r="DE193">
        <v>3.9</v>
      </c>
      <c r="DG193" s="3">
        <v>40512</v>
      </c>
      <c r="DH193">
        <v>-1.4</v>
      </c>
      <c r="DI193">
        <v>20101223</v>
      </c>
      <c r="DJ193">
        <v>5.5</v>
      </c>
      <c r="DQ193" s="3">
        <v>40512</v>
      </c>
      <c r="DR193">
        <v>1</v>
      </c>
      <c r="DS193">
        <v>20101223</v>
      </c>
      <c r="DT193">
        <v>-1.3</v>
      </c>
      <c r="DV193" s="3">
        <v>40512</v>
      </c>
      <c r="DW193">
        <v>7.0000000000000007E-2</v>
      </c>
      <c r="DX193">
        <v>20101215</v>
      </c>
      <c r="DY193">
        <v>0.4</v>
      </c>
      <c r="EA193" s="3">
        <v>40512</v>
      </c>
      <c r="EB193">
        <v>1.6</v>
      </c>
      <c r="EC193">
        <v>20110104</v>
      </c>
      <c r="ED193">
        <v>0.7</v>
      </c>
      <c r="EF193" s="3">
        <v>40512</v>
      </c>
      <c r="EG193">
        <v>0.7</v>
      </c>
      <c r="EH193">
        <v>20110111</v>
      </c>
      <c r="EI193">
        <v>-0.2</v>
      </c>
    </row>
    <row r="194" spans="6:139" x14ac:dyDescent="0.25">
      <c r="F194" s="3">
        <v>40543</v>
      </c>
      <c r="G194">
        <v>88</v>
      </c>
      <c r="H194">
        <v>20110107</v>
      </c>
      <c r="I194">
        <v>103</v>
      </c>
      <c r="K194" s="3">
        <v>40543</v>
      </c>
      <c r="L194">
        <v>75.695300000000003</v>
      </c>
      <c r="M194">
        <v>20110114</v>
      </c>
      <c r="N194">
        <v>76</v>
      </c>
      <c r="P194" s="3">
        <v>40543</v>
      </c>
      <c r="Q194">
        <v>0.1482</v>
      </c>
      <c r="R194">
        <v>20110127</v>
      </c>
      <c r="S194">
        <v>0.03</v>
      </c>
      <c r="U194" s="3">
        <v>40543</v>
      </c>
      <c r="V194">
        <v>64.599999999999994</v>
      </c>
      <c r="W194">
        <v>20101230</v>
      </c>
      <c r="X194">
        <v>68.599999999999994</v>
      </c>
      <c r="Z194" s="3">
        <v>40543</v>
      </c>
      <c r="AA194">
        <v>63.4</v>
      </c>
      <c r="AB194">
        <v>20101228</v>
      </c>
      <c r="AC194">
        <v>52.5</v>
      </c>
      <c r="AE194" s="3">
        <v>40543</v>
      </c>
      <c r="AF194">
        <v>74.5</v>
      </c>
      <c r="AG194">
        <v>20101223</v>
      </c>
      <c r="AH194">
        <v>74.5</v>
      </c>
      <c r="AY194" s="3">
        <v>40543</v>
      </c>
      <c r="AZ194">
        <v>1.1000000000000001</v>
      </c>
      <c r="BA194">
        <v>20110120</v>
      </c>
      <c r="BB194">
        <v>1</v>
      </c>
      <c r="BN194" s="3">
        <v>41455</v>
      </c>
      <c r="BO194">
        <v>54.1</v>
      </c>
      <c r="BP194">
        <v>20130703</v>
      </c>
      <c r="BQ194">
        <v>52.2</v>
      </c>
      <c r="BS194" s="3">
        <v>40543</v>
      </c>
      <c r="BT194">
        <v>57.5</v>
      </c>
      <c r="BU194">
        <v>20110103</v>
      </c>
      <c r="BV194">
        <v>57</v>
      </c>
      <c r="BX194" s="3">
        <v>40543</v>
      </c>
      <c r="BY194">
        <v>15.4</v>
      </c>
      <c r="BZ194">
        <v>20101216</v>
      </c>
      <c r="CA194">
        <v>24.3</v>
      </c>
      <c r="CC194" s="3">
        <v>40543</v>
      </c>
      <c r="CD194">
        <v>21</v>
      </c>
      <c r="CE194">
        <v>20101228</v>
      </c>
      <c r="CF194">
        <v>25</v>
      </c>
      <c r="CH194" s="3">
        <v>40543</v>
      </c>
      <c r="CI194">
        <v>92.5</v>
      </c>
      <c r="CJ194">
        <v>20110111</v>
      </c>
      <c r="CK194">
        <v>92.6</v>
      </c>
      <c r="CR194" s="3">
        <v>42035</v>
      </c>
      <c r="CS194">
        <v>-2.76</v>
      </c>
      <c r="CT194">
        <v>20150223</v>
      </c>
      <c r="CU194">
        <v>-4.9000000000000004</v>
      </c>
      <c r="CW194" s="3">
        <v>40543</v>
      </c>
      <c r="CX194">
        <v>12.9</v>
      </c>
      <c r="CY194">
        <v>20110119</v>
      </c>
      <c r="CZ194">
        <v>16.7</v>
      </c>
      <c r="DB194" s="3">
        <v>40543</v>
      </c>
      <c r="DC194">
        <v>-1.1000000000000001</v>
      </c>
      <c r="DD194">
        <v>20110119</v>
      </c>
      <c r="DE194">
        <v>-4.3</v>
      </c>
      <c r="DG194" s="3">
        <v>40543</v>
      </c>
      <c r="DH194">
        <v>13.6</v>
      </c>
      <c r="DI194">
        <v>20110126</v>
      </c>
      <c r="DJ194">
        <v>17.5</v>
      </c>
      <c r="DQ194" s="3">
        <v>40543</v>
      </c>
      <c r="DR194">
        <v>-0.9</v>
      </c>
      <c r="DS194">
        <v>20110127</v>
      </c>
      <c r="DT194">
        <v>-2.5</v>
      </c>
      <c r="DV194" s="3">
        <v>40543</v>
      </c>
      <c r="DW194">
        <v>0.83</v>
      </c>
      <c r="DX194">
        <v>20110114</v>
      </c>
      <c r="DY194">
        <v>0.8</v>
      </c>
      <c r="EA194" s="3">
        <v>40543</v>
      </c>
      <c r="EB194">
        <v>1</v>
      </c>
      <c r="EC194">
        <v>20110203</v>
      </c>
      <c r="ED194">
        <v>0.2</v>
      </c>
      <c r="EF194" s="3">
        <v>40543</v>
      </c>
      <c r="EG194">
        <v>1.6</v>
      </c>
      <c r="EH194">
        <v>20110210</v>
      </c>
      <c r="EI194">
        <v>1</v>
      </c>
    </row>
    <row r="195" spans="6:139" x14ac:dyDescent="0.25">
      <c r="F195" s="3">
        <v>40574</v>
      </c>
      <c r="G195">
        <v>42</v>
      </c>
      <c r="H195">
        <v>20110204</v>
      </c>
      <c r="I195">
        <v>36</v>
      </c>
      <c r="K195" s="3">
        <v>40574</v>
      </c>
      <c r="L195">
        <v>75.685000000000002</v>
      </c>
      <c r="M195">
        <v>20110216</v>
      </c>
      <c r="N195">
        <v>76.099999999999994</v>
      </c>
      <c r="P195" s="3">
        <v>40574</v>
      </c>
      <c r="Q195">
        <v>4.7500000000000001E-2</v>
      </c>
      <c r="R195">
        <v>20110224</v>
      </c>
      <c r="S195">
        <v>-0.16</v>
      </c>
      <c r="U195" s="3">
        <v>40574</v>
      </c>
      <c r="V195">
        <v>65.900000000000006</v>
      </c>
      <c r="W195">
        <v>20110131</v>
      </c>
      <c r="X195">
        <v>68.8</v>
      </c>
      <c r="Z195" s="3">
        <v>40574</v>
      </c>
      <c r="AA195">
        <v>64.790000000000006</v>
      </c>
      <c r="AB195">
        <v>20110125</v>
      </c>
      <c r="AC195">
        <v>60.6</v>
      </c>
      <c r="AE195" s="3">
        <v>40574</v>
      </c>
      <c r="AF195">
        <v>74.2</v>
      </c>
      <c r="AG195">
        <v>20110128</v>
      </c>
      <c r="AH195">
        <v>74.2</v>
      </c>
      <c r="AY195" s="3">
        <v>40574</v>
      </c>
      <c r="AZ195">
        <v>0</v>
      </c>
      <c r="BA195">
        <v>20110217</v>
      </c>
      <c r="BB195">
        <v>0.1</v>
      </c>
      <c r="BN195" s="3">
        <v>41486</v>
      </c>
      <c r="BO195">
        <v>55</v>
      </c>
      <c r="BP195">
        <v>20130805</v>
      </c>
      <c r="BQ195">
        <v>56</v>
      </c>
      <c r="BS195" s="3">
        <v>40574</v>
      </c>
      <c r="BT195">
        <v>59.3</v>
      </c>
      <c r="BU195">
        <v>20110201</v>
      </c>
      <c r="BV195">
        <v>60.8</v>
      </c>
      <c r="BX195" s="3">
        <v>40574</v>
      </c>
      <c r="BY195">
        <v>16.399999999999999</v>
      </c>
      <c r="BZ195">
        <v>20110120</v>
      </c>
      <c r="CA195">
        <v>19.3</v>
      </c>
      <c r="CC195" s="3">
        <v>40574</v>
      </c>
      <c r="CD195">
        <v>13</v>
      </c>
      <c r="CE195">
        <v>20110125</v>
      </c>
      <c r="CF195">
        <v>18</v>
      </c>
      <c r="CH195" s="3">
        <v>40574</v>
      </c>
      <c r="CI195">
        <v>93.9</v>
      </c>
      <c r="CJ195">
        <v>20110208</v>
      </c>
      <c r="CK195">
        <v>94.1</v>
      </c>
      <c r="CR195" s="3">
        <v>42063</v>
      </c>
      <c r="CS195">
        <v>0.81</v>
      </c>
      <c r="CT195">
        <v>20150323</v>
      </c>
      <c r="CU195">
        <v>1.2</v>
      </c>
      <c r="CW195" s="3">
        <v>40574</v>
      </c>
      <c r="CX195">
        <v>-8.9</v>
      </c>
      <c r="CY195">
        <v>20110216</v>
      </c>
      <c r="CZ195">
        <v>-10.4</v>
      </c>
      <c r="DB195" s="3">
        <v>40574</v>
      </c>
      <c r="DC195">
        <v>16.899999999999999</v>
      </c>
      <c r="DD195">
        <v>20110216</v>
      </c>
      <c r="DE195">
        <v>14.6</v>
      </c>
      <c r="DG195" s="3">
        <v>40574</v>
      </c>
      <c r="DH195">
        <v>-5.8</v>
      </c>
      <c r="DI195">
        <v>20110224</v>
      </c>
      <c r="DJ195">
        <v>-12.6</v>
      </c>
      <c r="DQ195" s="3">
        <v>40574</v>
      </c>
      <c r="DR195">
        <v>5</v>
      </c>
      <c r="DS195">
        <v>20110224</v>
      </c>
      <c r="DT195">
        <v>2.7</v>
      </c>
      <c r="DV195" s="3">
        <v>40574</v>
      </c>
      <c r="DW195">
        <v>-7.0000000000000007E-2</v>
      </c>
      <c r="DX195">
        <v>20110216</v>
      </c>
      <c r="DY195">
        <v>-0.1</v>
      </c>
      <c r="EA195" s="3">
        <v>40574</v>
      </c>
      <c r="EB195">
        <v>3.8</v>
      </c>
      <c r="EC195">
        <v>20110304</v>
      </c>
      <c r="ED195">
        <v>3.1</v>
      </c>
      <c r="EF195" s="3">
        <v>40574</v>
      </c>
      <c r="EG195">
        <v>0.8</v>
      </c>
      <c r="EH195">
        <v>20110309</v>
      </c>
      <c r="EI195">
        <v>1.1000000000000001</v>
      </c>
    </row>
    <row r="196" spans="6:139" x14ac:dyDescent="0.25">
      <c r="F196" s="3">
        <v>40602</v>
      </c>
      <c r="G196">
        <v>188</v>
      </c>
      <c r="H196">
        <v>20110304</v>
      </c>
      <c r="I196">
        <v>192</v>
      </c>
      <c r="K196" s="3">
        <v>40602</v>
      </c>
      <c r="L196">
        <v>75.380499999999998</v>
      </c>
      <c r="M196">
        <v>20110317</v>
      </c>
      <c r="N196">
        <v>76.3</v>
      </c>
      <c r="P196" s="3">
        <v>40602</v>
      </c>
      <c r="Q196">
        <v>-0.48099999999999998</v>
      </c>
      <c r="R196">
        <v>20110321</v>
      </c>
      <c r="S196">
        <v>-0.04</v>
      </c>
      <c r="U196" s="3">
        <v>40602</v>
      </c>
      <c r="V196">
        <v>64.7</v>
      </c>
      <c r="W196">
        <v>20110228</v>
      </c>
      <c r="X196">
        <v>71.2</v>
      </c>
      <c r="Z196" s="3">
        <v>40602</v>
      </c>
      <c r="AA196">
        <v>72.02</v>
      </c>
      <c r="AB196">
        <v>20110222</v>
      </c>
      <c r="AC196">
        <v>70.400000000000006</v>
      </c>
      <c r="AE196" s="3">
        <v>40602</v>
      </c>
      <c r="AF196">
        <v>77.5</v>
      </c>
      <c r="AG196">
        <v>20110225</v>
      </c>
      <c r="AH196">
        <v>77.5</v>
      </c>
      <c r="AY196" s="3">
        <v>40602</v>
      </c>
      <c r="AZ196">
        <v>0.7</v>
      </c>
      <c r="BA196">
        <v>20110317</v>
      </c>
      <c r="BB196">
        <v>0.8</v>
      </c>
      <c r="BN196" s="3">
        <v>41517</v>
      </c>
      <c r="BO196">
        <v>56.7</v>
      </c>
      <c r="BP196">
        <v>20130905</v>
      </c>
      <c r="BQ196">
        <v>58.6</v>
      </c>
      <c r="BS196" s="3">
        <v>40602</v>
      </c>
      <c r="BT196">
        <v>59.9</v>
      </c>
      <c r="BU196">
        <v>20110301</v>
      </c>
      <c r="BV196">
        <v>61.4</v>
      </c>
      <c r="BX196" s="3">
        <v>40602</v>
      </c>
      <c r="BY196">
        <v>29.1</v>
      </c>
      <c r="BZ196">
        <v>20110217</v>
      </c>
      <c r="CA196">
        <v>35.9</v>
      </c>
      <c r="CC196" s="3">
        <v>40602</v>
      </c>
      <c r="CD196">
        <v>15</v>
      </c>
      <c r="CE196">
        <v>20110222</v>
      </c>
      <c r="CF196">
        <v>25</v>
      </c>
      <c r="CH196" s="3">
        <v>40602</v>
      </c>
      <c r="CI196">
        <v>94.7</v>
      </c>
      <c r="CJ196">
        <v>20110308</v>
      </c>
      <c r="CK196">
        <v>94.5</v>
      </c>
      <c r="CR196" s="3">
        <v>42094</v>
      </c>
      <c r="CS196">
        <v>5.63</v>
      </c>
      <c r="CT196">
        <v>20150422</v>
      </c>
      <c r="CU196">
        <v>6.1</v>
      </c>
      <c r="CW196" s="3">
        <v>40602</v>
      </c>
      <c r="CX196">
        <v>-5.9</v>
      </c>
      <c r="CY196">
        <v>20110316</v>
      </c>
      <c r="CZ196">
        <v>-8.1999999999999993</v>
      </c>
      <c r="DB196" s="3">
        <v>40602</v>
      </c>
      <c r="DC196">
        <v>-17.899999999999999</v>
      </c>
      <c r="DD196">
        <v>20110316</v>
      </c>
      <c r="DE196">
        <v>-22.5</v>
      </c>
      <c r="DG196" s="3">
        <v>40602</v>
      </c>
      <c r="DH196">
        <v>-12.1</v>
      </c>
      <c r="DI196">
        <v>20110323</v>
      </c>
      <c r="DJ196">
        <v>-16.899999999999999</v>
      </c>
      <c r="DQ196" s="3">
        <v>40602</v>
      </c>
      <c r="DR196">
        <v>-5.0999999999999996</v>
      </c>
      <c r="DS196">
        <v>20110324</v>
      </c>
      <c r="DT196">
        <v>-0.9</v>
      </c>
      <c r="DV196" s="3">
        <v>40602</v>
      </c>
      <c r="DW196">
        <v>-0.43</v>
      </c>
      <c r="DX196">
        <v>20110317</v>
      </c>
      <c r="DY196">
        <v>-0.1</v>
      </c>
      <c r="EA196" s="3">
        <v>40602</v>
      </c>
      <c r="EB196">
        <v>-2.2999999999999998</v>
      </c>
      <c r="EC196">
        <v>20110331</v>
      </c>
      <c r="ED196">
        <v>-0.1</v>
      </c>
      <c r="EF196" s="3">
        <v>40602</v>
      </c>
      <c r="EG196">
        <v>1.1000000000000001</v>
      </c>
      <c r="EH196">
        <v>20110408</v>
      </c>
      <c r="EI196">
        <v>1</v>
      </c>
    </row>
    <row r="197" spans="6:139" x14ac:dyDescent="0.25">
      <c r="F197" s="3">
        <v>40633</v>
      </c>
      <c r="G197">
        <v>225</v>
      </c>
      <c r="H197">
        <v>20110401</v>
      </c>
      <c r="I197">
        <v>216</v>
      </c>
      <c r="K197" s="3">
        <v>40633</v>
      </c>
      <c r="L197">
        <v>76.036100000000005</v>
      </c>
      <c r="M197">
        <v>20110415</v>
      </c>
      <c r="N197">
        <v>77.400000000000006</v>
      </c>
      <c r="P197" s="3">
        <v>40633</v>
      </c>
      <c r="Q197">
        <v>0.55620000000000003</v>
      </c>
      <c r="R197">
        <v>20110428</v>
      </c>
      <c r="S197">
        <v>0.26</v>
      </c>
      <c r="U197" s="3">
        <v>40633</v>
      </c>
      <c r="V197">
        <v>69</v>
      </c>
      <c r="W197">
        <v>20110331</v>
      </c>
      <c r="X197">
        <v>70.599999999999994</v>
      </c>
      <c r="Z197" s="3">
        <v>40633</v>
      </c>
      <c r="AA197">
        <v>63.82</v>
      </c>
      <c r="AB197">
        <v>20110329</v>
      </c>
      <c r="AC197">
        <v>63.4</v>
      </c>
      <c r="AE197" s="3">
        <v>40633</v>
      </c>
      <c r="AF197">
        <v>67.5</v>
      </c>
      <c r="AG197">
        <v>20110325</v>
      </c>
      <c r="AH197">
        <v>67.5</v>
      </c>
      <c r="AY197" s="3">
        <v>40633</v>
      </c>
      <c r="AZ197">
        <v>1.1000000000000001</v>
      </c>
      <c r="BA197">
        <v>20110421</v>
      </c>
      <c r="BB197">
        <v>0.4</v>
      </c>
      <c r="BN197" s="3">
        <v>41547</v>
      </c>
      <c r="BO197">
        <v>53.8</v>
      </c>
      <c r="BP197">
        <v>20131003</v>
      </c>
      <c r="BQ197">
        <v>54.4</v>
      </c>
      <c r="BS197" s="3">
        <v>40633</v>
      </c>
      <c r="BT197">
        <v>59.2</v>
      </c>
      <c r="BU197">
        <v>20110401</v>
      </c>
      <c r="BV197">
        <v>61.2</v>
      </c>
      <c r="BX197" s="3">
        <v>40633</v>
      </c>
      <c r="BY197">
        <v>36.6</v>
      </c>
      <c r="BZ197">
        <v>20110317</v>
      </c>
      <c r="CA197">
        <v>43.4</v>
      </c>
      <c r="CC197" s="3">
        <v>40633</v>
      </c>
      <c r="CD197">
        <v>15</v>
      </c>
      <c r="CE197">
        <v>20110322</v>
      </c>
      <c r="CF197">
        <v>20</v>
      </c>
      <c r="CH197" s="3">
        <v>40633</v>
      </c>
      <c r="CI197">
        <v>92.4</v>
      </c>
      <c r="CJ197">
        <v>20110412</v>
      </c>
      <c r="CK197">
        <v>91.9</v>
      </c>
      <c r="CR197" s="3">
        <v>42124</v>
      </c>
      <c r="CS197">
        <v>-2.1</v>
      </c>
      <c r="CT197">
        <v>20150521</v>
      </c>
      <c r="CU197">
        <v>-3.3</v>
      </c>
      <c r="CW197" s="3">
        <v>40633</v>
      </c>
      <c r="CX197">
        <v>7.6</v>
      </c>
      <c r="CY197">
        <v>20110419</v>
      </c>
      <c r="CZ197">
        <v>11.2</v>
      </c>
      <c r="DB197" s="3">
        <v>40633</v>
      </c>
      <c r="DC197">
        <v>16.100000000000001</v>
      </c>
      <c r="DD197">
        <v>20110419</v>
      </c>
      <c r="DE197">
        <v>7.2</v>
      </c>
      <c r="DG197" s="3">
        <v>40633</v>
      </c>
      <c r="DH197">
        <v>11.1</v>
      </c>
      <c r="DI197">
        <v>20110425</v>
      </c>
      <c r="DJ197">
        <v>11.1</v>
      </c>
      <c r="DQ197" s="3">
        <v>40633</v>
      </c>
      <c r="DR197">
        <v>9.1</v>
      </c>
      <c r="DS197">
        <v>20110427</v>
      </c>
      <c r="DT197">
        <v>2.5</v>
      </c>
      <c r="DV197" s="3">
        <v>40633</v>
      </c>
      <c r="DW197">
        <v>0.86</v>
      </c>
      <c r="DX197">
        <v>20110415</v>
      </c>
      <c r="DY197">
        <v>0.8</v>
      </c>
      <c r="EA197" s="3">
        <v>40633</v>
      </c>
      <c r="EB197">
        <v>5.8</v>
      </c>
      <c r="EC197">
        <v>20110503</v>
      </c>
      <c r="ED197">
        <v>3</v>
      </c>
      <c r="EF197" s="3">
        <v>40633</v>
      </c>
      <c r="EG197">
        <v>1.1000000000000001</v>
      </c>
      <c r="EH197">
        <v>20110510</v>
      </c>
      <c r="EI197">
        <v>1.1000000000000001</v>
      </c>
    </row>
    <row r="198" spans="6:139" x14ac:dyDescent="0.25">
      <c r="F198" s="3">
        <v>40663</v>
      </c>
      <c r="G198">
        <v>346</v>
      </c>
      <c r="H198">
        <v>20110506</v>
      </c>
      <c r="I198">
        <v>244</v>
      </c>
      <c r="K198" s="3">
        <v>40663</v>
      </c>
      <c r="L198">
        <v>75.701599999999999</v>
      </c>
      <c r="M198">
        <v>20110517</v>
      </c>
      <c r="N198">
        <v>76.900000000000006</v>
      </c>
      <c r="P198" s="3">
        <v>40663</v>
      </c>
      <c r="Q198">
        <v>-0.64100000000000001</v>
      </c>
      <c r="R198">
        <v>20110523</v>
      </c>
      <c r="S198">
        <v>-0.45</v>
      </c>
      <c r="U198" s="3">
        <v>40663</v>
      </c>
      <c r="V198">
        <v>66.2</v>
      </c>
      <c r="W198">
        <v>20110429</v>
      </c>
      <c r="X198">
        <v>67.599999999999994</v>
      </c>
      <c r="Z198" s="3">
        <v>40663</v>
      </c>
      <c r="AA198">
        <v>66.02</v>
      </c>
      <c r="AB198">
        <v>20110426</v>
      </c>
      <c r="AC198">
        <v>65.400000000000006</v>
      </c>
      <c r="AE198" s="3">
        <v>40663</v>
      </c>
      <c r="AF198">
        <v>69.8</v>
      </c>
      <c r="AG198">
        <v>20110429</v>
      </c>
      <c r="AH198">
        <v>69.8</v>
      </c>
      <c r="AY198" s="3">
        <v>40663</v>
      </c>
      <c r="AZ198">
        <v>0</v>
      </c>
      <c r="BA198">
        <v>20110519</v>
      </c>
      <c r="BB198">
        <v>-0.3</v>
      </c>
      <c r="BN198" s="3">
        <v>41578</v>
      </c>
      <c r="BO198">
        <v>54.6</v>
      </c>
      <c r="BP198">
        <v>20131105</v>
      </c>
      <c r="BQ198">
        <v>55.4</v>
      </c>
      <c r="BS198" s="3">
        <v>40663</v>
      </c>
      <c r="BT198">
        <v>59.4</v>
      </c>
      <c r="BU198">
        <v>20110502</v>
      </c>
      <c r="BV198">
        <v>60.4</v>
      </c>
      <c r="BX198" s="3">
        <v>40663</v>
      </c>
      <c r="BY198">
        <v>13.2</v>
      </c>
      <c r="BZ198">
        <v>20110421</v>
      </c>
      <c r="CA198">
        <v>18.5</v>
      </c>
      <c r="CC198" s="3">
        <v>40663</v>
      </c>
      <c r="CD198">
        <v>5</v>
      </c>
      <c r="CE198">
        <v>20110426</v>
      </c>
      <c r="CF198">
        <v>10</v>
      </c>
      <c r="CH198" s="3">
        <v>40663</v>
      </c>
      <c r="CI198">
        <v>90.9</v>
      </c>
      <c r="CJ198">
        <v>20110510</v>
      </c>
      <c r="CK198">
        <v>91.2</v>
      </c>
      <c r="CR198" s="3">
        <v>42155</v>
      </c>
      <c r="CS198">
        <v>2.92</v>
      </c>
      <c r="CT198">
        <v>20150622</v>
      </c>
      <c r="CU198">
        <v>5.0999999999999996</v>
      </c>
      <c r="CW198" s="3">
        <v>40663</v>
      </c>
      <c r="CX198">
        <v>-0.3</v>
      </c>
      <c r="CY198">
        <v>20110517</v>
      </c>
      <c r="CZ198">
        <v>-4</v>
      </c>
      <c r="DB198" s="3">
        <v>40663</v>
      </c>
      <c r="DC198">
        <v>-7.7</v>
      </c>
      <c r="DD198">
        <v>20110517</v>
      </c>
      <c r="DE198">
        <v>-10.6</v>
      </c>
      <c r="DG198" s="3">
        <v>40663</v>
      </c>
      <c r="DH198">
        <v>3.3</v>
      </c>
      <c r="DI198">
        <v>20110524</v>
      </c>
      <c r="DJ198">
        <v>7.3</v>
      </c>
      <c r="DQ198" s="3">
        <v>40663</v>
      </c>
      <c r="DR198">
        <v>-5.2</v>
      </c>
      <c r="DS198">
        <v>20110525</v>
      </c>
      <c r="DT198">
        <v>-3.6</v>
      </c>
      <c r="DV198" s="3">
        <v>40663</v>
      </c>
      <c r="DW198">
        <v>-0.42</v>
      </c>
      <c r="DX198">
        <v>20110517</v>
      </c>
      <c r="DY198">
        <v>0</v>
      </c>
      <c r="EA198" s="3">
        <v>40663</v>
      </c>
      <c r="EB198">
        <v>-1.5</v>
      </c>
      <c r="EC198">
        <v>20110602</v>
      </c>
      <c r="ED198">
        <v>-1.2</v>
      </c>
      <c r="EF198" s="3">
        <v>40663</v>
      </c>
      <c r="EG198">
        <v>0.5</v>
      </c>
      <c r="EH198">
        <v>20110609</v>
      </c>
      <c r="EI198">
        <v>0.8</v>
      </c>
    </row>
    <row r="199" spans="6:139" x14ac:dyDescent="0.25">
      <c r="F199" s="3">
        <v>40694</v>
      </c>
      <c r="G199">
        <v>73</v>
      </c>
      <c r="H199">
        <v>20110603</v>
      </c>
      <c r="I199">
        <v>54</v>
      </c>
      <c r="K199" s="3">
        <v>40694</v>
      </c>
      <c r="L199">
        <v>75.814800000000005</v>
      </c>
      <c r="M199">
        <v>20110615</v>
      </c>
      <c r="N199">
        <v>76.7</v>
      </c>
      <c r="P199" s="3">
        <v>40694</v>
      </c>
      <c r="Q199">
        <v>-0.36759999999999998</v>
      </c>
      <c r="R199">
        <v>20110623</v>
      </c>
      <c r="S199">
        <v>-0.37</v>
      </c>
      <c r="U199" s="3">
        <v>40694</v>
      </c>
      <c r="V199">
        <v>57.8</v>
      </c>
      <c r="W199">
        <v>20110531</v>
      </c>
      <c r="X199">
        <v>56.6</v>
      </c>
      <c r="Z199" s="3">
        <v>40694</v>
      </c>
      <c r="AA199">
        <v>61.74</v>
      </c>
      <c r="AB199">
        <v>20110531</v>
      </c>
      <c r="AC199">
        <v>60.8</v>
      </c>
      <c r="AE199" s="3">
        <v>40694</v>
      </c>
      <c r="AF199">
        <v>74.3</v>
      </c>
      <c r="AG199">
        <v>20110527</v>
      </c>
      <c r="AH199">
        <v>74.3</v>
      </c>
      <c r="AY199" s="3">
        <v>40694</v>
      </c>
      <c r="AZ199">
        <v>0.8</v>
      </c>
      <c r="BA199">
        <v>20110617</v>
      </c>
      <c r="BB199">
        <v>0.8</v>
      </c>
      <c r="BN199" s="3">
        <v>41608</v>
      </c>
      <c r="BO199">
        <v>54.1</v>
      </c>
      <c r="BP199">
        <v>20131204</v>
      </c>
      <c r="BQ199">
        <v>53.9</v>
      </c>
      <c r="BS199" s="3">
        <v>40694</v>
      </c>
      <c r="BT199">
        <v>53.9</v>
      </c>
      <c r="BU199">
        <v>20110601</v>
      </c>
      <c r="BV199">
        <v>53.5</v>
      </c>
      <c r="BX199" s="3">
        <v>40694</v>
      </c>
      <c r="BY199">
        <v>6.2</v>
      </c>
      <c r="BZ199">
        <v>20110519</v>
      </c>
      <c r="CA199">
        <v>3.9</v>
      </c>
      <c r="CC199" s="3">
        <v>40694</v>
      </c>
      <c r="CD199">
        <v>-3</v>
      </c>
      <c r="CE199">
        <v>20110524</v>
      </c>
      <c r="CF199">
        <v>-6</v>
      </c>
      <c r="CH199" s="3">
        <v>40694</v>
      </c>
      <c r="CI199">
        <v>90.5</v>
      </c>
      <c r="CJ199">
        <v>20110614</v>
      </c>
      <c r="CK199">
        <v>90.9</v>
      </c>
      <c r="CR199" s="3">
        <v>42185</v>
      </c>
      <c r="CS199">
        <v>2.27</v>
      </c>
      <c r="CT199">
        <v>20150722</v>
      </c>
      <c r="CU199">
        <v>3.2</v>
      </c>
      <c r="CW199" s="3">
        <v>40694</v>
      </c>
      <c r="CX199">
        <v>6.4</v>
      </c>
      <c r="CY199">
        <v>20110616</v>
      </c>
      <c r="CZ199">
        <v>8.6999999999999993</v>
      </c>
      <c r="DB199" s="3">
        <v>40694</v>
      </c>
      <c r="DC199">
        <v>1.3</v>
      </c>
      <c r="DD199">
        <v>20110616</v>
      </c>
      <c r="DE199">
        <v>3.5</v>
      </c>
      <c r="DG199" s="3">
        <v>40694</v>
      </c>
      <c r="DH199">
        <v>-1.6</v>
      </c>
      <c r="DI199">
        <v>20110623</v>
      </c>
      <c r="DJ199">
        <v>-2.1</v>
      </c>
      <c r="DQ199" s="3">
        <v>40694</v>
      </c>
      <c r="DR199">
        <v>2.6</v>
      </c>
      <c r="DS199">
        <v>20110624</v>
      </c>
      <c r="DT199">
        <v>1.9</v>
      </c>
      <c r="DV199" s="3">
        <v>40694</v>
      </c>
      <c r="DW199">
        <v>0.2</v>
      </c>
      <c r="DX199">
        <v>20110615</v>
      </c>
      <c r="DY199">
        <v>0.1</v>
      </c>
      <c r="EA199" s="3">
        <v>40694</v>
      </c>
      <c r="EB199">
        <v>0.8</v>
      </c>
      <c r="EC199">
        <v>20110705</v>
      </c>
      <c r="ED199">
        <v>0.8</v>
      </c>
      <c r="EF199" s="3">
        <v>40694</v>
      </c>
      <c r="EG199">
        <v>2</v>
      </c>
      <c r="EH199">
        <v>20110708</v>
      </c>
      <c r="EI199">
        <v>1.8</v>
      </c>
    </row>
    <row r="200" spans="6:139" x14ac:dyDescent="0.25">
      <c r="F200" s="3">
        <v>40724</v>
      </c>
      <c r="G200">
        <v>235</v>
      </c>
      <c r="H200">
        <v>20110708</v>
      </c>
      <c r="I200">
        <v>18</v>
      </c>
      <c r="K200" s="3">
        <v>40724</v>
      </c>
      <c r="L200">
        <v>75.942899999999995</v>
      </c>
      <c r="M200">
        <v>20110715</v>
      </c>
      <c r="N200">
        <v>76.7</v>
      </c>
      <c r="P200" s="3">
        <v>40724</v>
      </c>
      <c r="Q200">
        <v>-9.8599999999999993E-2</v>
      </c>
      <c r="R200">
        <v>20110725</v>
      </c>
      <c r="S200">
        <v>-0.46</v>
      </c>
      <c r="U200" s="3">
        <v>40724</v>
      </c>
      <c r="V200">
        <v>63.6</v>
      </c>
      <c r="W200">
        <v>20110630</v>
      </c>
      <c r="X200">
        <v>61.1</v>
      </c>
      <c r="Z200" s="3">
        <v>40724</v>
      </c>
      <c r="AA200">
        <v>57.62</v>
      </c>
      <c r="AB200">
        <v>20110628</v>
      </c>
      <c r="AC200">
        <v>58.5</v>
      </c>
      <c r="AE200" s="3">
        <v>40724</v>
      </c>
      <c r="AF200">
        <v>71.5</v>
      </c>
      <c r="AG200">
        <v>20110701</v>
      </c>
      <c r="AH200">
        <v>71.5</v>
      </c>
      <c r="AY200" s="3">
        <v>40724</v>
      </c>
      <c r="AZ200">
        <v>-0.1</v>
      </c>
      <c r="BA200">
        <v>20110721</v>
      </c>
      <c r="BB200">
        <v>0.3</v>
      </c>
      <c r="BN200" s="3">
        <v>41639</v>
      </c>
      <c r="BO200">
        <v>53.4</v>
      </c>
      <c r="BP200">
        <v>20140106</v>
      </c>
      <c r="BQ200">
        <v>53</v>
      </c>
      <c r="BS200" s="3">
        <v>40724</v>
      </c>
      <c r="BT200">
        <v>56.2</v>
      </c>
      <c r="BU200">
        <v>20110701</v>
      </c>
      <c r="BV200">
        <v>55.3</v>
      </c>
      <c r="BX200" s="3">
        <v>40724</v>
      </c>
      <c r="BY200">
        <v>-0.3</v>
      </c>
      <c r="BZ200">
        <v>20110616</v>
      </c>
      <c r="CA200">
        <v>-7.7</v>
      </c>
      <c r="CC200" s="3">
        <v>40724</v>
      </c>
      <c r="CD200">
        <v>3</v>
      </c>
      <c r="CE200">
        <v>20110628</v>
      </c>
      <c r="CF200">
        <v>3</v>
      </c>
      <c r="CH200" s="3">
        <v>40724</v>
      </c>
      <c r="CI200">
        <v>91.2</v>
      </c>
      <c r="CJ200">
        <v>20110712</v>
      </c>
      <c r="CK200">
        <v>90.8</v>
      </c>
      <c r="CR200" s="3">
        <v>42216</v>
      </c>
      <c r="CS200">
        <v>1.29</v>
      </c>
      <c r="CT200">
        <v>20150820</v>
      </c>
      <c r="CU200">
        <v>2</v>
      </c>
      <c r="CW200" s="3">
        <v>40724</v>
      </c>
      <c r="CX200">
        <v>2.9</v>
      </c>
      <c r="CY200">
        <v>20110719</v>
      </c>
      <c r="CZ200">
        <v>2.5</v>
      </c>
      <c r="DB200" s="3">
        <v>40724</v>
      </c>
      <c r="DC200">
        <v>8.4</v>
      </c>
      <c r="DD200">
        <v>20110719</v>
      </c>
      <c r="DE200">
        <v>14.6</v>
      </c>
      <c r="DG200" s="3">
        <v>40724</v>
      </c>
      <c r="DH200">
        <v>-1.3</v>
      </c>
      <c r="DI200">
        <v>20110726</v>
      </c>
      <c r="DJ200">
        <v>-1</v>
      </c>
      <c r="DQ200" s="3">
        <v>40724</v>
      </c>
      <c r="DR200">
        <v>-3</v>
      </c>
      <c r="DS200">
        <v>20110727</v>
      </c>
      <c r="DT200">
        <v>-2.1</v>
      </c>
      <c r="DV200" s="3">
        <v>40724</v>
      </c>
      <c r="DW200">
        <v>0.24</v>
      </c>
      <c r="DX200">
        <v>20110715</v>
      </c>
      <c r="DY200">
        <v>0.2</v>
      </c>
      <c r="EA200" s="3">
        <v>40724</v>
      </c>
      <c r="EB200">
        <v>-1</v>
      </c>
      <c r="EC200">
        <v>20110803</v>
      </c>
      <c r="ED200">
        <v>-0.8</v>
      </c>
      <c r="EF200" s="3">
        <v>40724</v>
      </c>
      <c r="EG200">
        <v>1.1000000000000001</v>
      </c>
      <c r="EH200">
        <v>20110810</v>
      </c>
      <c r="EI200">
        <v>0.6</v>
      </c>
    </row>
    <row r="201" spans="6:139" x14ac:dyDescent="0.25">
      <c r="F201" s="3">
        <v>40755</v>
      </c>
      <c r="G201">
        <v>70</v>
      </c>
      <c r="H201">
        <v>20110805</v>
      </c>
      <c r="I201">
        <v>117</v>
      </c>
      <c r="K201" s="3">
        <v>40755</v>
      </c>
      <c r="L201">
        <v>76.227400000000003</v>
      </c>
      <c r="M201">
        <v>20110816</v>
      </c>
      <c r="N201">
        <v>77.5</v>
      </c>
      <c r="P201" s="3">
        <v>40755</v>
      </c>
      <c r="Q201">
        <v>0.2109</v>
      </c>
      <c r="R201">
        <v>20110822</v>
      </c>
      <c r="S201">
        <v>-0.06</v>
      </c>
      <c r="U201" s="3">
        <v>40755</v>
      </c>
      <c r="V201">
        <v>62</v>
      </c>
      <c r="W201">
        <v>20110729</v>
      </c>
      <c r="X201">
        <v>58.8</v>
      </c>
      <c r="Z201" s="3">
        <v>40755</v>
      </c>
      <c r="AA201">
        <v>59.23</v>
      </c>
      <c r="AB201">
        <v>20110726</v>
      </c>
      <c r="AC201">
        <v>59.5</v>
      </c>
      <c r="AE201" s="3">
        <v>40755</v>
      </c>
      <c r="AF201">
        <v>63.7</v>
      </c>
      <c r="AG201">
        <v>20110729</v>
      </c>
      <c r="AH201">
        <v>63.7</v>
      </c>
      <c r="AY201" s="3">
        <v>40755</v>
      </c>
      <c r="AZ201">
        <v>0.7</v>
      </c>
      <c r="BA201">
        <v>20110818</v>
      </c>
      <c r="BB201">
        <v>0.5</v>
      </c>
      <c r="BN201" s="3">
        <v>41670</v>
      </c>
      <c r="BO201">
        <v>54.4</v>
      </c>
      <c r="BP201">
        <v>20140205</v>
      </c>
      <c r="BQ201">
        <v>54</v>
      </c>
      <c r="BS201" s="3">
        <v>40755</v>
      </c>
      <c r="BT201">
        <v>52.9</v>
      </c>
      <c r="BU201">
        <v>20110801</v>
      </c>
      <c r="BV201">
        <v>50.9</v>
      </c>
      <c r="BX201" s="3">
        <v>40755</v>
      </c>
      <c r="BY201">
        <v>6.8</v>
      </c>
      <c r="BZ201">
        <v>20110721</v>
      </c>
      <c r="CA201">
        <v>3.2</v>
      </c>
      <c r="CC201" s="3">
        <v>40755</v>
      </c>
      <c r="CD201">
        <v>6</v>
      </c>
      <c r="CE201">
        <v>20110726</v>
      </c>
      <c r="CF201">
        <v>-1</v>
      </c>
      <c r="CH201" s="3">
        <v>40755</v>
      </c>
      <c r="CI201">
        <v>90.2</v>
      </c>
      <c r="CJ201">
        <v>20110809</v>
      </c>
      <c r="CK201">
        <v>89.9</v>
      </c>
      <c r="CR201" s="3">
        <v>42247</v>
      </c>
      <c r="CS201">
        <v>-3.4699999999999998</v>
      </c>
      <c r="CT201">
        <v>20150921</v>
      </c>
      <c r="CU201">
        <v>-4.8</v>
      </c>
      <c r="CW201" s="3">
        <v>40755</v>
      </c>
      <c r="CX201">
        <v>-2.4</v>
      </c>
      <c r="CY201">
        <v>20110816</v>
      </c>
      <c r="CZ201">
        <v>-3.2</v>
      </c>
      <c r="DB201" s="3">
        <v>40755</v>
      </c>
      <c r="DC201">
        <v>2.5</v>
      </c>
      <c r="DD201">
        <v>20110816</v>
      </c>
      <c r="DE201">
        <v>-1.5</v>
      </c>
      <c r="DG201" s="3">
        <v>40755</v>
      </c>
      <c r="DH201">
        <v>-1.7</v>
      </c>
      <c r="DI201">
        <v>20110823</v>
      </c>
      <c r="DJ201">
        <v>-0.7</v>
      </c>
      <c r="DQ201" s="3">
        <v>40755</v>
      </c>
      <c r="DR201">
        <v>4.4000000000000004</v>
      </c>
      <c r="DS201">
        <v>20110824</v>
      </c>
      <c r="DT201">
        <v>4</v>
      </c>
      <c r="DV201" s="3">
        <v>40755</v>
      </c>
      <c r="DW201">
        <v>0.47</v>
      </c>
      <c r="DX201">
        <v>20110816</v>
      </c>
      <c r="DY201">
        <v>0.9</v>
      </c>
      <c r="EA201" s="3">
        <v>40755</v>
      </c>
      <c r="EB201">
        <v>1.8</v>
      </c>
      <c r="EC201">
        <v>20110831</v>
      </c>
      <c r="ED201">
        <v>2.4</v>
      </c>
      <c r="EF201" s="3">
        <v>40755</v>
      </c>
      <c r="EG201">
        <v>0.7</v>
      </c>
      <c r="EH201">
        <v>20110909</v>
      </c>
      <c r="EI201">
        <v>0.8</v>
      </c>
    </row>
    <row r="202" spans="6:139" x14ac:dyDescent="0.25">
      <c r="F202" s="3">
        <v>40786</v>
      </c>
      <c r="G202">
        <v>107</v>
      </c>
      <c r="H202">
        <v>20110902</v>
      </c>
      <c r="I202">
        <v>0</v>
      </c>
      <c r="K202" s="3">
        <v>40786</v>
      </c>
      <c r="L202">
        <v>76.507800000000003</v>
      </c>
      <c r="M202">
        <v>20110915</v>
      </c>
      <c r="N202">
        <v>77.400000000000006</v>
      </c>
      <c r="P202" s="3">
        <v>40786</v>
      </c>
      <c r="Q202">
        <v>-0.13089999999999999</v>
      </c>
      <c r="R202">
        <v>20110926</v>
      </c>
      <c r="S202">
        <v>-0.43</v>
      </c>
      <c r="U202" s="3">
        <v>40786</v>
      </c>
      <c r="V202">
        <v>59.2</v>
      </c>
      <c r="W202">
        <v>20110831</v>
      </c>
      <c r="X202">
        <v>56.5</v>
      </c>
      <c r="Z202" s="3">
        <v>40786</v>
      </c>
      <c r="AA202">
        <v>45.18</v>
      </c>
      <c r="AB202">
        <v>20110830</v>
      </c>
      <c r="AC202">
        <v>44.5</v>
      </c>
      <c r="AE202" s="3">
        <v>40786</v>
      </c>
      <c r="AF202">
        <v>55.8</v>
      </c>
      <c r="AG202">
        <v>20110826</v>
      </c>
      <c r="AH202">
        <v>55.7</v>
      </c>
      <c r="AY202" s="3">
        <v>40786</v>
      </c>
      <c r="AZ202">
        <v>-0.7</v>
      </c>
      <c r="BA202">
        <v>20110922</v>
      </c>
      <c r="BB202">
        <v>0.3</v>
      </c>
      <c r="BN202" s="3">
        <v>41698</v>
      </c>
      <c r="BO202">
        <v>52.6</v>
      </c>
      <c r="BP202">
        <v>20140305</v>
      </c>
      <c r="BQ202">
        <v>51.6</v>
      </c>
      <c r="BS202" s="3">
        <v>40786</v>
      </c>
      <c r="BT202">
        <v>52.8</v>
      </c>
      <c r="BU202">
        <v>20110901</v>
      </c>
      <c r="BV202">
        <v>50.6</v>
      </c>
      <c r="BX202" s="3">
        <v>40786</v>
      </c>
      <c r="BY202">
        <v>-19.600000000000001</v>
      </c>
      <c r="BZ202">
        <v>20110818</v>
      </c>
      <c r="CA202">
        <v>-30.7</v>
      </c>
      <c r="CC202" s="3">
        <v>40786</v>
      </c>
      <c r="CD202">
        <v>2</v>
      </c>
      <c r="CE202">
        <v>20110823</v>
      </c>
      <c r="CF202">
        <v>-10</v>
      </c>
      <c r="CH202" s="3">
        <v>40786</v>
      </c>
      <c r="CI202">
        <v>87.9</v>
      </c>
      <c r="CJ202">
        <v>20110913</v>
      </c>
      <c r="CK202">
        <v>88.1</v>
      </c>
      <c r="CR202" s="3">
        <v>42277</v>
      </c>
      <c r="CS202">
        <v>2.84</v>
      </c>
      <c r="CT202">
        <v>20151022</v>
      </c>
      <c r="CU202">
        <v>4.7</v>
      </c>
      <c r="CW202" s="3">
        <v>40786</v>
      </c>
      <c r="CX202">
        <v>4.2</v>
      </c>
      <c r="CY202">
        <v>20110920</v>
      </c>
      <c r="CZ202">
        <v>3.2</v>
      </c>
      <c r="DB202" s="3">
        <v>40786</v>
      </c>
      <c r="DC202">
        <v>-6.1</v>
      </c>
      <c r="DD202">
        <v>20110920</v>
      </c>
      <c r="DE202">
        <v>-5</v>
      </c>
      <c r="DG202" s="3">
        <v>40786</v>
      </c>
      <c r="DH202">
        <v>1</v>
      </c>
      <c r="DI202">
        <v>20110926</v>
      </c>
      <c r="DJ202">
        <v>-2.2999999999999998</v>
      </c>
      <c r="DQ202" s="3">
        <v>40786</v>
      </c>
      <c r="DR202">
        <v>3.2</v>
      </c>
      <c r="DS202">
        <v>20110928</v>
      </c>
      <c r="DT202">
        <v>-0.1</v>
      </c>
      <c r="DV202" s="3">
        <v>40786</v>
      </c>
      <c r="DW202">
        <v>0.49</v>
      </c>
      <c r="DX202">
        <v>20110915</v>
      </c>
      <c r="DY202">
        <v>0.2</v>
      </c>
      <c r="EA202" s="3">
        <v>40786</v>
      </c>
      <c r="EB202">
        <v>1.4</v>
      </c>
      <c r="EC202">
        <v>20111004</v>
      </c>
      <c r="ED202">
        <v>-0.2</v>
      </c>
      <c r="EF202" s="3">
        <v>40786</v>
      </c>
      <c r="EG202">
        <v>0.4</v>
      </c>
      <c r="EH202">
        <v>20111007</v>
      </c>
      <c r="EI202">
        <v>0.4</v>
      </c>
    </row>
    <row r="203" spans="6:139" x14ac:dyDescent="0.25">
      <c r="F203" s="3">
        <v>40816</v>
      </c>
      <c r="G203">
        <v>246</v>
      </c>
      <c r="H203">
        <v>20111007</v>
      </c>
      <c r="I203">
        <v>103</v>
      </c>
      <c r="K203" s="3">
        <v>40816</v>
      </c>
      <c r="L203">
        <v>76.360100000000003</v>
      </c>
      <c r="M203">
        <v>20111017</v>
      </c>
      <c r="N203">
        <v>77.400000000000006</v>
      </c>
      <c r="P203" s="3">
        <v>40816</v>
      </c>
      <c r="Q203">
        <v>-0.31530000000000002</v>
      </c>
      <c r="R203">
        <v>20111024</v>
      </c>
      <c r="S203">
        <v>-0.22</v>
      </c>
      <c r="U203" s="3">
        <v>40816</v>
      </c>
      <c r="V203">
        <v>62.5</v>
      </c>
      <c r="W203">
        <v>20110930</v>
      </c>
      <c r="X203">
        <v>60.4</v>
      </c>
      <c r="Z203" s="3">
        <v>40816</v>
      </c>
      <c r="AA203">
        <v>46.37</v>
      </c>
      <c r="AB203">
        <v>20110927</v>
      </c>
      <c r="AC203">
        <v>45.4</v>
      </c>
      <c r="AE203" s="3">
        <v>40816</v>
      </c>
      <c r="AF203">
        <v>59.5</v>
      </c>
      <c r="AG203">
        <v>20110930</v>
      </c>
      <c r="AH203">
        <v>59.4</v>
      </c>
      <c r="AY203" s="3">
        <v>40816</v>
      </c>
      <c r="AZ203">
        <v>-0.5</v>
      </c>
      <c r="BA203">
        <v>20111020</v>
      </c>
      <c r="BB203">
        <v>0.2</v>
      </c>
      <c r="BN203" s="3">
        <v>41729</v>
      </c>
      <c r="BO203">
        <v>53.9</v>
      </c>
      <c r="BP203">
        <v>20140403</v>
      </c>
      <c r="BQ203">
        <v>53.1</v>
      </c>
      <c r="BS203" s="3">
        <v>40816</v>
      </c>
      <c r="BT203">
        <v>52.7</v>
      </c>
      <c r="BU203">
        <v>20111003</v>
      </c>
      <c r="BV203">
        <v>51.6</v>
      </c>
      <c r="BX203" s="3">
        <v>40816</v>
      </c>
      <c r="BY203">
        <v>-11.2</v>
      </c>
      <c r="BZ203">
        <v>20110915</v>
      </c>
      <c r="CA203">
        <v>-17.5</v>
      </c>
      <c r="CC203" s="3">
        <v>40816</v>
      </c>
      <c r="CD203">
        <v>-4</v>
      </c>
      <c r="CE203">
        <v>20110927</v>
      </c>
      <c r="CF203">
        <v>-6</v>
      </c>
      <c r="CH203" s="3">
        <v>40816</v>
      </c>
      <c r="CI203">
        <v>88.9</v>
      </c>
      <c r="CJ203">
        <v>20111011</v>
      </c>
      <c r="CK203">
        <v>88.9</v>
      </c>
      <c r="CR203" s="3">
        <v>42308</v>
      </c>
      <c r="CS203">
        <v>-2.76</v>
      </c>
      <c r="CT203">
        <v>20151123</v>
      </c>
      <c r="CU203">
        <v>-3.4</v>
      </c>
      <c r="CW203" s="3">
        <v>40816</v>
      </c>
      <c r="CX203">
        <v>-5.7</v>
      </c>
      <c r="CY203">
        <v>20111019</v>
      </c>
      <c r="CZ203">
        <v>-5</v>
      </c>
      <c r="DB203" s="3">
        <v>40816</v>
      </c>
      <c r="DC203">
        <v>11.1</v>
      </c>
      <c r="DD203">
        <v>20111019</v>
      </c>
      <c r="DE203">
        <v>15</v>
      </c>
      <c r="DG203" s="3">
        <v>40816</v>
      </c>
      <c r="DH203">
        <v>1.7</v>
      </c>
      <c r="DI203">
        <v>20111026</v>
      </c>
      <c r="DJ203">
        <v>5.7</v>
      </c>
      <c r="DQ203" s="3">
        <v>40816</v>
      </c>
      <c r="DR203">
        <v>-3.3</v>
      </c>
      <c r="DS203">
        <v>20111026</v>
      </c>
      <c r="DT203">
        <v>-0.8</v>
      </c>
      <c r="DV203" s="3">
        <v>40816</v>
      </c>
      <c r="DW203">
        <v>-0.05</v>
      </c>
      <c r="DX203">
        <v>20111017</v>
      </c>
      <c r="DY203">
        <v>0.2</v>
      </c>
      <c r="EA203" s="3">
        <v>40816</v>
      </c>
      <c r="EB203">
        <v>-1.3</v>
      </c>
      <c r="EC203">
        <v>20111103</v>
      </c>
      <c r="ED203">
        <v>0.3</v>
      </c>
      <c r="EF203" s="3">
        <v>40816</v>
      </c>
      <c r="EG203">
        <v>-0.8</v>
      </c>
      <c r="EH203">
        <v>20111109</v>
      </c>
      <c r="EI203">
        <v>-0.1</v>
      </c>
    </row>
    <row r="204" spans="6:139" x14ac:dyDescent="0.25">
      <c r="F204" s="3">
        <v>40847</v>
      </c>
      <c r="G204">
        <v>202</v>
      </c>
      <c r="H204">
        <v>20111104</v>
      </c>
      <c r="I204">
        <v>80</v>
      </c>
      <c r="K204" s="3">
        <v>40847</v>
      </c>
      <c r="L204">
        <v>76.752799999999993</v>
      </c>
      <c r="M204">
        <v>20111116</v>
      </c>
      <c r="N204">
        <v>77.8</v>
      </c>
      <c r="P204" s="3">
        <v>40847</v>
      </c>
      <c r="Q204">
        <v>0.19070000000000001</v>
      </c>
      <c r="R204">
        <v>20111121</v>
      </c>
      <c r="S204">
        <v>-0.13</v>
      </c>
      <c r="U204" s="3">
        <v>40847</v>
      </c>
      <c r="V204">
        <v>59.3</v>
      </c>
      <c r="W204">
        <v>20111031</v>
      </c>
      <c r="X204">
        <v>58.4</v>
      </c>
      <c r="Z204" s="3">
        <v>40847</v>
      </c>
      <c r="AA204">
        <v>40.869999999999997</v>
      </c>
      <c r="AB204">
        <v>20111025</v>
      </c>
      <c r="AC204">
        <v>39.799999999999997</v>
      </c>
      <c r="AE204" s="3">
        <v>40847</v>
      </c>
      <c r="AF204">
        <v>60.8</v>
      </c>
      <c r="AG204">
        <v>20111028</v>
      </c>
      <c r="AH204">
        <v>60.9</v>
      </c>
      <c r="AY204" s="3">
        <v>40847</v>
      </c>
      <c r="AZ204">
        <v>0.6</v>
      </c>
      <c r="BA204">
        <v>20111118</v>
      </c>
      <c r="BB204">
        <v>0.9</v>
      </c>
      <c r="BN204" s="3">
        <v>41759</v>
      </c>
      <c r="BO204">
        <v>55.2</v>
      </c>
      <c r="BP204">
        <v>20140505</v>
      </c>
      <c r="BQ204">
        <v>55.2</v>
      </c>
      <c r="BS204" s="3">
        <v>40847</v>
      </c>
      <c r="BT204">
        <v>51.4</v>
      </c>
      <c r="BU204">
        <v>20111101</v>
      </c>
      <c r="BV204">
        <v>50.8</v>
      </c>
      <c r="BX204" s="3">
        <v>40847</v>
      </c>
      <c r="BY204">
        <v>6</v>
      </c>
      <c r="BZ204">
        <v>20111020</v>
      </c>
      <c r="CA204">
        <v>8.6999999999999993</v>
      </c>
      <c r="CC204" s="3">
        <v>40847</v>
      </c>
      <c r="CD204">
        <v>-1</v>
      </c>
      <c r="CE204">
        <v>20111025</v>
      </c>
      <c r="CF204">
        <v>-6</v>
      </c>
      <c r="CH204" s="3">
        <v>40847</v>
      </c>
      <c r="CI204">
        <v>90.2</v>
      </c>
      <c r="CJ204">
        <v>20111108</v>
      </c>
      <c r="CK204">
        <v>90.2</v>
      </c>
      <c r="CR204" s="3">
        <v>42338</v>
      </c>
      <c r="CS204">
        <v>-8.1300000000000008</v>
      </c>
      <c r="CT204">
        <v>20151222</v>
      </c>
      <c r="CU204">
        <v>-10.5</v>
      </c>
      <c r="CW204" s="3">
        <v>40847</v>
      </c>
      <c r="CX204">
        <v>10</v>
      </c>
      <c r="CY204">
        <v>20111117</v>
      </c>
      <c r="CZ204">
        <v>10.9</v>
      </c>
      <c r="DB204" s="3">
        <v>40847</v>
      </c>
      <c r="DC204">
        <v>-6.2</v>
      </c>
      <c r="DD204">
        <v>20111117</v>
      </c>
      <c r="DE204">
        <v>-0.3</v>
      </c>
      <c r="DG204" s="3">
        <v>40847</v>
      </c>
      <c r="DH204">
        <v>3.9</v>
      </c>
      <c r="DI204">
        <v>20111128</v>
      </c>
      <c r="DJ204">
        <v>1.3</v>
      </c>
      <c r="DQ204" s="3">
        <v>40847</v>
      </c>
      <c r="DR204">
        <v>0.1</v>
      </c>
      <c r="DS204">
        <v>20111123</v>
      </c>
      <c r="DT204">
        <v>-0.7</v>
      </c>
      <c r="DV204" s="3">
        <v>40847</v>
      </c>
      <c r="DW204">
        <v>0.68</v>
      </c>
      <c r="DX204">
        <v>20111116</v>
      </c>
      <c r="DY204">
        <v>0.7</v>
      </c>
      <c r="EA204" s="3">
        <v>40847</v>
      </c>
      <c r="EB204">
        <v>-0.1</v>
      </c>
      <c r="EC204">
        <v>20111205</v>
      </c>
      <c r="ED204">
        <v>-0.4</v>
      </c>
      <c r="EF204" s="3">
        <v>40847</v>
      </c>
      <c r="EG204">
        <v>1</v>
      </c>
      <c r="EH204">
        <v>20111208</v>
      </c>
      <c r="EI204">
        <v>1.6</v>
      </c>
    </row>
    <row r="205" spans="6:139" x14ac:dyDescent="0.25">
      <c r="F205" s="3">
        <v>40877</v>
      </c>
      <c r="G205">
        <v>146</v>
      </c>
      <c r="H205">
        <v>20111202</v>
      </c>
      <c r="I205">
        <v>120</v>
      </c>
      <c r="K205" s="3">
        <v>40877</v>
      </c>
      <c r="L205">
        <v>76.515799999999999</v>
      </c>
      <c r="M205">
        <v>20111215</v>
      </c>
      <c r="N205">
        <v>77.8</v>
      </c>
      <c r="P205" s="3">
        <v>40877</v>
      </c>
      <c r="Q205">
        <v>-0.60409999999999997</v>
      </c>
      <c r="R205">
        <v>20111222</v>
      </c>
      <c r="S205">
        <v>-0.37</v>
      </c>
      <c r="U205" s="3">
        <v>40877</v>
      </c>
      <c r="V205">
        <v>61.2</v>
      </c>
      <c r="W205">
        <v>20111130</v>
      </c>
      <c r="X205">
        <v>62.6</v>
      </c>
      <c r="Z205" s="3">
        <v>40877</v>
      </c>
      <c r="AA205">
        <v>55.17</v>
      </c>
      <c r="AB205">
        <v>20111129</v>
      </c>
      <c r="AC205">
        <v>56</v>
      </c>
      <c r="AE205" s="3">
        <v>40877</v>
      </c>
      <c r="AF205">
        <v>63.7</v>
      </c>
      <c r="AG205">
        <v>20111123</v>
      </c>
      <c r="AH205">
        <v>64.099999999999994</v>
      </c>
      <c r="AY205" s="3">
        <v>40877</v>
      </c>
      <c r="AZ205">
        <v>0.2</v>
      </c>
      <c r="BA205">
        <v>20111222</v>
      </c>
      <c r="BB205">
        <v>0.5</v>
      </c>
      <c r="BN205" s="3">
        <v>41790</v>
      </c>
      <c r="BO205">
        <v>56.3</v>
      </c>
      <c r="BP205">
        <v>20140604</v>
      </c>
      <c r="BQ205">
        <v>56.3</v>
      </c>
      <c r="BS205" s="3">
        <v>40877</v>
      </c>
      <c r="BT205">
        <v>51.5</v>
      </c>
      <c r="BU205">
        <v>20111201</v>
      </c>
      <c r="BV205">
        <v>52.7</v>
      </c>
      <c r="BX205" s="3">
        <v>40877</v>
      </c>
      <c r="BY205">
        <v>3.9</v>
      </c>
      <c r="BZ205">
        <v>20111117</v>
      </c>
      <c r="CA205">
        <v>3.6</v>
      </c>
      <c r="CC205" s="3">
        <v>40877</v>
      </c>
      <c r="CD205">
        <v>-2</v>
      </c>
      <c r="CE205">
        <v>20111122</v>
      </c>
      <c r="CF205">
        <v>0</v>
      </c>
      <c r="CH205" s="3">
        <v>40877</v>
      </c>
      <c r="CI205">
        <v>91.8</v>
      </c>
      <c r="CJ205">
        <v>20111213</v>
      </c>
      <c r="CK205">
        <v>92</v>
      </c>
      <c r="CR205" s="3">
        <v>42369</v>
      </c>
      <c r="CS205">
        <v>12.14</v>
      </c>
      <c r="CT205">
        <v>20160122</v>
      </c>
      <c r="CU205">
        <v>14.7</v>
      </c>
      <c r="CW205" s="3">
        <v>40877</v>
      </c>
      <c r="CX205">
        <v>5.2</v>
      </c>
      <c r="CY205">
        <v>20111220</v>
      </c>
      <c r="CZ205">
        <v>5.7</v>
      </c>
      <c r="DB205" s="3">
        <v>40877</v>
      </c>
      <c r="DC205">
        <v>16.600000000000001</v>
      </c>
      <c r="DD205">
        <v>20111220</v>
      </c>
      <c r="DE205">
        <v>9.3000000000000007</v>
      </c>
      <c r="DG205" s="3">
        <v>40877</v>
      </c>
      <c r="DH205">
        <v>3.8</v>
      </c>
      <c r="DI205">
        <v>20111223</v>
      </c>
      <c r="DJ205">
        <v>1.6</v>
      </c>
      <c r="DQ205" s="3">
        <v>40877</v>
      </c>
      <c r="DR205">
        <v>4</v>
      </c>
      <c r="DS205">
        <v>20111223</v>
      </c>
      <c r="DT205">
        <v>3.8</v>
      </c>
      <c r="DV205" s="3">
        <v>40877</v>
      </c>
      <c r="DW205">
        <v>-0.13</v>
      </c>
      <c r="DX205">
        <v>20111215</v>
      </c>
      <c r="DY205">
        <v>-0.2</v>
      </c>
      <c r="EA205" s="3">
        <v>40877</v>
      </c>
      <c r="EB205">
        <v>2.2999999999999998</v>
      </c>
      <c r="EC205">
        <v>20120104</v>
      </c>
      <c r="ED205">
        <v>1.8</v>
      </c>
      <c r="EF205" s="3">
        <v>40877</v>
      </c>
      <c r="EG205">
        <v>0.4</v>
      </c>
      <c r="EH205">
        <v>20120110</v>
      </c>
      <c r="EI205">
        <v>0.1</v>
      </c>
    </row>
    <row r="206" spans="6:139" x14ac:dyDescent="0.25">
      <c r="F206" s="3">
        <v>40908</v>
      </c>
      <c r="G206">
        <v>207</v>
      </c>
      <c r="H206">
        <v>20120106</v>
      </c>
      <c r="I206">
        <v>200</v>
      </c>
      <c r="K206" s="3">
        <v>40908</v>
      </c>
      <c r="L206">
        <v>76.675200000000004</v>
      </c>
      <c r="M206">
        <v>20120118</v>
      </c>
      <c r="N206">
        <v>78.099999999999994</v>
      </c>
      <c r="P206" s="3">
        <v>40908</v>
      </c>
      <c r="Q206">
        <v>0.34410000000000002</v>
      </c>
      <c r="R206">
        <v>20120126</v>
      </c>
      <c r="S206">
        <v>0.17</v>
      </c>
      <c r="U206" s="3">
        <v>40908</v>
      </c>
      <c r="V206">
        <v>61.6</v>
      </c>
      <c r="W206">
        <v>20111229</v>
      </c>
      <c r="X206">
        <v>62.5</v>
      </c>
      <c r="Z206" s="3">
        <v>40908</v>
      </c>
      <c r="AA206">
        <v>64.8</v>
      </c>
      <c r="AB206">
        <v>20111227</v>
      </c>
      <c r="AC206">
        <v>64.5</v>
      </c>
      <c r="AE206" s="3">
        <v>40908</v>
      </c>
      <c r="AF206">
        <v>69.900000000000006</v>
      </c>
      <c r="AG206">
        <v>20111222</v>
      </c>
      <c r="AH206">
        <v>69.900000000000006</v>
      </c>
      <c r="AY206" s="3">
        <v>40908</v>
      </c>
      <c r="AZ206">
        <v>0.5</v>
      </c>
      <c r="BA206">
        <v>20120126</v>
      </c>
      <c r="BB206">
        <v>0.4</v>
      </c>
      <c r="BN206" s="3">
        <v>41820</v>
      </c>
      <c r="BO206">
        <v>56.7</v>
      </c>
      <c r="BP206">
        <v>20140703</v>
      </c>
      <c r="BQ206">
        <v>56</v>
      </c>
      <c r="BS206" s="3">
        <v>40908</v>
      </c>
      <c r="BT206">
        <v>52.6</v>
      </c>
      <c r="BU206">
        <v>20120103</v>
      </c>
      <c r="BV206">
        <v>53.9</v>
      </c>
      <c r="BX206" s="3">
        <v>40908</v>
      </c>
      <c r="BY206">
        <v>2.4</v>
      </c>
      <c r="BZ206">
        <v>20111215</v>
      </c>
      <c r="CA206">
        <v>10.3</v>
      </c>
      <c r="CC206" s="3">
        <v>40908</v>
      </c>
      <c r="CD206">
        <v>-4</v>
      </c>
      <c r="CE206">
        <v>20111227</v>
      </c>
      <c r="CF206">
        <v>3</v>
      </c>
      <c r="CH206" s="3">
        <v>40908</v>
      </c>
      <c r="CI206">
        <v>93.7</v>
      </c>
      <c r="CJ206">
        <v>20120110</v>
      </c>
      <c r="CK206">
        <v>93.8</v>
      </c>
      <c r="CR206" s="3">
        <v>42400</v>
      </c>
      <c r="CS206">
        <v>0.37</v>
      </c>
      <c r="CT206">
        <v>20160223</v>
      </c>
      <c r="CU206">
        <v>0.4</v>
      </c>
      <c r="CW206" s="3">
        <v>40908</v>
      </c>
      <c r="CX206">
        <v>-1.3</v>
      </c>
      <c r="CY206">
        <v>20120119</v>
      </c>
      <c r="CZ206">
        <v>-0.1</v>
      </c>
      <c r="DB206" s="3">
        <v>40908</v>
      </c>
      <c r="DC206">
        <v>-2.4</v>
      </c>
      <c r="DD206">
        <v>20120119</v>
      </c>
      <c r="DE206">
        <v>-4.0999999999999996</v>
      </c>
      <c r="DG206" s="3">
        <v>40908</v>
      </c>
      <c r="DH206">
        <v>4</v>
      </c>
      <c r="DI206">
        <v>20120126</v>
      </c>
      <c r="DJ206">
        <v>-2.2000000000000002</v>
      </c>
      <c r="DQ206" s="3">
        <v>40908</v>
      </c>
      <c r="DR206">
        <v>4.5999999999999996</v>
      </c>
      <c r="DS206">
        <v>20120126</v>
      </c>
      <c r="DT206">
        <v>3</v>
      </c>
      <c r="DV206" s="3">
        <v>40908</v>
      </c>
      <c r="DW206">
        <v>0.4</v>
      </c>
      <c r="DX206">
        <v>20120118</v>
      </c>
      <c r="DY206">
        <v>0.4</v>
      </c>
      <c r="EA206" s="3">
        <v>40908</v>
      </c>
      <c r="EB206">
        <v>2</v>
      </c>
      <c r="EC206">
        <v>20120203</v>
      </c>
      <c r="ED206">
        <v>1.1000000000000001</v>
      </c>
      <c r="EF206" s="3">
        <v>40908</v>
      </c>
      <c r="EG206">
        <v>1.4</v>
      </c>
      <c r="EH206">
        <v>20120209</v>
      </c>
      <c r="EI206">
        <v>1</v>
      </c>
    </row>
    <row r="207" spans="6:139" x14ac:dyDescent="0.25">
      <c r="F207" s="3">
        <v>40939</v>
      </c>
      <c r="G207">
        <v>338</v>
      </c>
      <c r="H207">
        <v>20120203</v>
      </c>
      <c r="I207">
        <v>243</v>
      </c>
      <c r="K207" s="3">
        <v>40939</v>
      </c>
      <c r="L207">
        <v>77.067400000000006</v>
      </c>
      <c r="M207">
        <v>20120215</v>
      </c>
      <c r="N207">
        <v>78.5</v>
      </c>
      <c r="P207" s="3">
        <v>40939</v>
      </c>
      <c r="Q207">
        <v>0.64600000000000002</v>
      </c>
      <c r="R207">
        <v>20120221</v>
      </c>
      <c r="S207">
        <v>0.22</v>
      </c>
      <c r="U207" s="3">
        <v>40939</v>
      </c>
      <c r="V207">
        <v>57.5</v>
      </c>
      <c r="W207">
        <v>20120131</v>
      </c>
      <c r="X207">
        <v>60.2</v>
      </c>
      <c r="Z207" s="3">
        <v>40939</v>
      </c>
      <c r="AA207">
        <v>61.1</v>
      </c>
      <c r="AB207">
        <v>20120131</v>
      </c>
      <c r="AC207">
        <v>61.1</v>
      </c>
      <c r="AE207" s="3">
        <v>40939</v>
      </c>
      <c r="AF207">
        <v>75</v>
      </c>
      <c r="AG207">
        <v>20120127</v>
      </c>
      <c r="AH207">
        <v>75</v>
      </c>
      <c r="AY207" s="3">
        <v>40939</v>
      </c>
      <c r="AZ207">
        <v>0.3</v>
      </c>
      <c r="BA207">
        <v>20120217</v>
      </c>
      <c r="BB207">
        <v>0.4</v>
      </c>
      <c r="BN207" s="3">
        <v>41851</v>
      </c>
      <c r="BO207">
        <v>57.3</v>
      </c>
      <c r="BP207">
        <v>20140805</v>
      </c>
      <c r="BQ207">
        <v>58.7</v>
      </c>
      <c r="BS207" s="3">
        <v>40939</v>
      </c>
      <c r="BT207">
        <v>53.1</v>
      </c>
      <c r="BU207">
        <v>20120201</v>
      </c>
      <c r="BV207">
        <v>54.1</v>
      </c>
      <c r="BX207" s="3">
        <v>40939</v>
      </c>
      <c r="BY207">
        <v>7.4</v>
      </c>
      <c r="BZ207">
        <v>20120119</v>
      </c>
      <c r="CA207">
        <v>7.3</v>
      </c>
      <c r="CC207" s="3">
        <v>40939</v>
      </c>
      <c r="CD207">
        <v>9</v>
      </c>
      <c r="CE207">
        <v>20120124</v>
      </c>
      <c r="CF207">
        <v>12</v>
      </c>
      <c r="CH207" s="3">
        <v>40939</v>
      </c>
      <c r="CI207">
        <v>93.7</v>
      </c>
      <c r="CJ207">
        <v>20120214</v>
      </c>
      <c r="CK207">
        <v>93.9</v>
      </c>
      <c r="CR207" s="3">
        <v>42429</v>
      </c>
      <c r="CS207">
        <v>-7.31</v>
      </c>
      <c r="CT207">
        <v>20160321</v>
      </c>
      <c r="CU207">
        <v>-7.1</v>
      </c>
      <c r="CW207" s="3">
        <v>40939</v>
      </c>
      <c r="CX207">
        <v>2.6</v>
      </c>
      <c r="CY207">
        <v>20120216</v>
      </c>
      <c r="CZ207">
        <v>0.7</v>
      </c>
      <c r="DB207" s="3">
        <v>40939</v>
      </c>
      <c r="DC207">
        <v>4.2</v>
      </c>
      <c r="DD207">
        <v>20120216</v>
      </c>
      <c r="DE207">
        <v>1.5</v>
      </c>
      <c r="DG207" s="3">
        <v>40939</v>
      </c>
      <c r="DH207">
        <v>-1.8</v>
      </c>
      <c r="DI207">
        <v>20120224</v>
      </c>
      <c r="DJ207">
        <v>-0.9</v>
      </c>
      <c r="DQ207" s="3">
        <v>40939</v>
      </c>
      <c r="DR207">
        <v>-1</v>
      </c>
      <c r="DS207">
        <v>20120228</v>
      </c>
      <c r="DT207">
        <v>-4</v>
      </c>
      <c r="DV207" s="3">
        <v>40939</v>
      </c>
      <c r="DW207">
        <v>0.71</v>
      </c>
      <c r="DX207">
        <v>20120215</v>
      </c>
      <c r="DY207">
        <v>0</v>
      </c>
      <c r="EA207" s="3">
        <v>40939</v>
      </c>
      <c r="EB207">
        <v>-0.3</v>
      </c>
      <c r="EC207">
        <v>20120305</v>
      </c>
      <c r="ED207">
        <v>-1</v>
      </c>
      <c r="EF207" s="3">
        <v>40939</v>
      </c>
      <c r="EG207">
        <v>0.1</v>
      </c>
      <c r="EH207">
        <v>20120309</v>
      </c>
      <c r="EI207">
        <v>0.4</v>
      </c>
    </row>
    <row r="208" spans="6:139" x14ac:dyDescent="0.25">
      <c r="F208" s="3">
        <v>40968</v>
      </c>
      <c r="G208">
        <v>257</v>
      </c>
      <c r="H208">
        <v>20120309</v>
      </c>
      <c r="I208">
        <v>227</v>
      </c>
      <c r="K208" s="3">
        <v>40968</v>
      </c>
      <c r="L208">
        <v>77.123800000000003</v>
      </c>
      <c r="M208">
        <v>20120316</v>
      </c>
      <c r="N208">
        <v>78.7</v>
      </c>
      <c r="P208" s="3">
        <v>40968</v>
      </c>
      <c r="Q208">
        <v>1.4999999999999999E-2</v>
      </c>
      <c r="R208">
        <v>20120326</v>
      </c>
      <c r="S208">
        <v>-0.09</v>
      </c>
      <c r="U208" s="3">
        <v>40968</v>
      </c>
      <c r="V208">
        <v>61.4</v>
      </c>
      <c r="W208">
        <v>20120229</v>
      </c>
      <c r="X208">
        <v>64</v>
      </c>
      <c r="Z208" s="3">
        <v>40968</v>
      </c>
      <c r="AA208">
        <v>71.62</v>
      </c>
      <c r="AB208">
        <v>20120228</v>
      </c>
      <c r="AC208">
        <v>70.8</v>
      </c>
      <c r="AE208" s="3">
        <v>40968</v>
      </c>
      <c r="AF208">
        <v>75.3</v>
      </c>
      <c r="AG208">
        <v>20120224</v>
      </c>
      <c r="AH208">
        <v>75.3</v>
      </c>
      <c r="AY208" s="3">
        <v>40968</v>
      </c>
      <c r="AZ208">
        <v>0.7</v>
      </c>
      <c r="BA208">
        <v>20120322</v>
      </c>
      <c r="BB208">
        <v>0.7</v>
      </c>
      <c r="BN208" s="3">
        <v>41882</v>
      </c>
      <c r="BO208">
        <v>58</v>
      </c>
      <c r="BP208">
        <v>20140904</v>
      </c>
      <c r="BQ208">
        <v>59.6</v>
      </c>
      <c r="BS208" s="3">
        <v>40968</v>
      </c>
      <c r="BT208">
        <v>53.5</v>
      </c>
      <c r="BU208">
        <v>20120301</v>
      </c>
      <c r="BV208">
        <v>52.4</v>
      </c>
      <c r="BX208" s="3">
        <v>40968</v>
      </c>
      <c r="BY208">
        <v>10.8</v>
      </c>
      <c r="BZ208">
        <v>20120216</v>
      </c>
      <c r="CA208">
        <v>10.199999999999999</v>
      </c>
      <c r="CC208" s="3">
        <v>40968</v>
      </c>
      <c r="CD208">
        <v>8</v>
      </c>
      <c r="CE208">
        <v>20120228</v>
      </c>
      <c r="CF208">
        <v>20</v>
      </c>
      <c r="CH208" s="3">
        <v>40968</v>
      </c>
      <c r="CI208">
        <v>94.5</v>
      </c>
      <c r="CJ208">
        <v>20120313</v>
      </c>
      <c r="CK208">
        <v>94.3</v>
      </c>
      <c r="CR208" s="3">
        <v>42460</v>
      </c>
      <c r="CS208">
        <v>5.72</v>
      </c>
      <c r="CT208">
        <v>20160420</v>
      </c>
      <c r="CU208">
        <v>5.0999999999999996</v>
      </c>
      <c r="CW208" s="3">
        <v>40968</v>
      </c>
      <c r="CX208">
        <v>2.5</v>
      </c>
      <c r="CY208">
        <v>20120320</v>
      </c>
      <c r="CZ208">
        <v>5.0999999999999996</v>
      </c>
      <c r="DB208" s="3">
        <v>40968</v>
      </c>
      <c r="DC208">
        <v>-2.6</v>
      </c>
      <c r="DD208">
        <v>20120320</v>
      </c>
      <c r="DE208">
        <v>-1.1000000000000001</v>
      </c>
      <c r="DG208" s="3">
        <v>40968</v>
      </c>
      <c r="DH208">
        <v>9.3000000000000007</v>
      </c>
      <c r="DI208">
        <v>20120323</v>
      </c>
      <c r="DJ208">
        <v>-1.6</v>
      </c>
      <c r="DQ208" s="3">
        <v>40968</v>
      </c>
      <c r="DR208">
        <v>-0.4</v>
      </c>
      <c r="DS208">
        <v>20120328</v>
      </c>
      <c r="DT208">
        <v>2.2000000000000002</v>
      </c>
      <c r="DV208" s="3">
        <v>40968</v>
      </c>
      <c r="DW208">
        <v>0.28000000000000003</v>
      </c>
      <c r="DX208">
        <v>20120316</v>
      </c>
      <c r="DY208">
        <v>0</v>
      </c>
      <c r="EA208" s="3">
        <v>40968</v>
      </c>
      <c r="EB208">
        <v>0.2</v>
      </c>
      <c r="EC208">
        <v>20120403</v>
      </c>
      <c r="ED208">
        <v>1.3</v>
      </c>
      <c r="EF208" s="3">
        <v>40968</v>
      </c>
      <c r="EG208">
        <v>1.4</v>
      </c>
      <c r="EH208">
        <v>20120410</v>
      </c>
      <c r="EI208">
        <v>0.9</v>
      </c>
    </row>
    <row r="209" spans="6:139" x14ac:dyDescent="0.25">
      <c r="F209" s="3">
        <v>40999</v>
      </c>
      <c r="G209">
        <v>239</v>
      </c>
      <c r="H209">
        <v>20120406</v>
      </c>
      <c r="I209">
        <v>120</v>
      </c>
      <c r="K209" s="3">
        <v>40999</v>
      </c>
      <c r="L209">
        <v>76.420400000000001</v>
      </c>
      <c r="M209">
        <v>20120417</v>
      </c>
      <c r="N209">
        <v>78.599999999999994</v>
      </c>
      <c r="P209" s="3">
        <v>40999</v>
      </c>
      <c r="Q209">
        <v>-0.52990000000000004</v>
      </c>
      <c r="R209">
        <v>20120426</v>
      </c>
      <c r="S209">
        <v>-0.28999999999999998</v>
      </c>
      <c r="U209" s="3">
        <v>40999</v>
      </c>
      <c r="V209">
        <v>62.2</v>
      </c>
      <c r="W209">
        <v>20120330</v>
      </c>
      <c r="X209">
        <v>62.2</v>
      </c>
      <c r="Z209" s="3">
        <v>40999</v>
      </c>
      <c r="AA209">
        <v>69.45</v>
      </c>
      <c r="AB209">
        <v>20120327</v>
      </c>
      <c r="AC209">
        <v>70.2</v>
      </c>
      <c r="AE209" s="3">
        <v>40999</v>
      </c>
      <c r="AF209">
        <v>76.2</v>
      </c>
      <c r="AG209">
        <v>20120330</v>
      </c>
      <c r="AH209">
        <v>76.2</v>
      </c>
      <c r="AY209" s="3">
        <v>40999</v>
      </c>
      <c r="AZ209">
        <v>0.5</v>
      </c>
      <c r="BA209">
        <v>20120419</v>
      </c>
      <c r="BB209">
        <v>0.3</v>
      </c>
      <c r="BN209" s="3">
        <v>41912</v>
      </c>
      <c r="BO209">
        <v>57.9</v>
      </c>
      <c r="BP209">
        <v>20141003</v>
      </c>
      <c r="BQ209">
        <v>58.6</v>
      </c>
      <c r="BS209" s="3">
        <v>40999</v>
      </c>
      <c r="BT209">
        <v>53.6</v>
      </c>
      <c r="BU209">
        <v>20120402</v>
      </c>
      <c r="BV209">
        <v>53.4</v>
      </c>
      <c r="BX209" s="3">
        <v>40999</v>
      </c>
      <c r="BY209">
        <v>9.1999999999999993</v>
      </c>
      <c r="BZ209">
        <v>20120315</v>
      </c>
      <c r="CA209">
        <v>12.5</v>
      </c>
      <c r="CC209" s="3">
        <v>40999</v>
      </c>
      <c r="CD209">
        <v>5</v>
      </c>
      <c r="CE209">
        <v>20120327</v>
      </c>
      <c r="CF209">
        <v>7</v>
      </c>
      <c r="CH209" s="3">
        <v>40999</v>
      </c>
      <c r="CI209">
        <v>93.1</v>
      </c>
      <c r="CJ209">
        <v>20120410</v>
      </c>
      <c r="CK209">
        <v>92.5</v>
      </c>
      <c r="CR209" s="3">
        <v>42490</v>
      </c>
      <c r="CS209">
        <v>1.31</v>
      </c>
      <c r="CT209">
        <v>20160520</v>
      </c>
      <c r="CU209">
        <v>1.7</v>
      </c>
      <c r="CW209" s="3">
        <v>40999</v>
      </c>
      <c r="CX209">
        <v>8.6999999999999993</v>
      </c>
      <c r="CY209">
        <v>20120417</v>
      </c>
      <c r="CZ209">
        <v>4.5</v>
      </c>
      <c r="DB209" s="3">
        <v>40999</v>
      </c>
      <c r="DC209">
        <v>-1.3</v>
      </c>
      <c r="DD209">
        <v>20120417</v>
      </c>
      <c r="DE209">
        <v>-5.8</v>
      </c>
      <c r="DG209" s="3">
        <v>40999</v>
      </c>
      <c r="DH209">
        <v>-3.3</v>
      </c>
      <c r="DI209">
        <v>20120424</v>
      </c>
      <c r="DJ209">
        <v>-7.1</v>
      </c>
      <c r="DQ209" s="3">
        <v>40999</v>
      </c>
      <c r="DR209">
        <v>-1</v>
      </c>
      <c r="DS209">
        <v>20120425</v>
      </c>
      <c r="DT209">
        <v>-4.2</v>
      </c>
      <c r="DV209" s="3">
        <v>40999</v>
      </c>
      <c r="DW209">
        <v>-0.7</v>
      </c>
      <c r="DX209">
        <v>20120417</v>
      </c>
      <c r="DY209">
        <v>0</v>
      </c>
      <c r="EA209" s="3">
        <v>40999</v>
      </c>
      <c r="EB209">
        <v>-0.2</v>
      </c>
      <c r="EC209">
        <v>20120502</v>
      </c>
      <c r="ED209">
        <v>-1.5</v>
      </c>
      <c r="EF209" s="3">
        <v>40999</v>
      </c>
      <c r="EG209">
        <v>0.3</v>
      </c>
      <c r="EH209">
        <v>20120509</v>
      </c>
      <c r="EI209">
        <v>0.3</v>
      </c>
    </row>
    <row r="210" spans="6:139" x14ac:dyDescent="0.25">
      <c r="F210" s="3">
        <v>41029</v>
      </c>
      <c r="G210">
        <v>75</v>
      </c>
      <c r="H210">
        <v>20120504</v>
      </c>
      <c r="I210">
        <v>115</v>
      </c>
      <c r="K210" s="3">
        <v>41029</v>
      </c>
      <c r="L210">
        <v>76.9375</v>
      </c>
      <c r="M210">
        <v>20120516</v>
      </c>
      <c r="N210">
        <v>79.2</v>
      </c>
      <c r="P210" s="3">
        <v>41029</v>
      </c>
      <c r="Q210">
        <v>0.1076</v>
      </c>
      <c r="R210">
        <v>20120521</v>
      </c>
      <c r="S210">
        <v>0.11</v>
      </c>
      <c r="U210" s="3">
        <v>41029</v>
      </c>
      <c r="V210">
        <v>57.6</v>
      </c>
      <c r="W210">
        <v>20120430</v>
      </c>
      <c r="X210">
        <v>56.2</v>
      </c>
      <c r="Z210" s="3">
        <v>41029</v>
      </c>
      <c r="AA210">
        <v>68.7</v>
      </c>
      <c r="AB210">
        <v>20120424</v>
      </c>
      <c r="AC210">
        <v>69.2</v>
      </c>
      <c r="AE210" s="3">
        <v>41029</v>
      </c>
      <c r="AF210">
        <v>76.400000000000006</v>
      </c>
      <c r="AG210">
        <v>20120427</v>
      </c>
      <c r="AH210">
        <v>76.400000000000006</v>
      </c>
      <c r="AY210" s="3">
        <v>41029</v>
      </c>
      <c r="AZ210">
        <v>-0.2</v>
      </c>
      <c r="BA210">
        <v>20120517</v>
      </c>
      <c r="BB210">
        <v>-0.1</v>
      </c>
      <c r="BN210" s="3">
        <v>41943</v>
      </c>
      <c r="BO210">
        <v>56.3</v>
      </c>
      <c r="BP210">
        <v>20141105</v>
      </c>
      <c r="BQ210">
        <v>57.1</v>
      </c>
      <c r="BS210" s="3">
        <v>41029</v>
      </c>
      <c r="BT210">
        <v>54.3</v>
      </c>
      <c r="BU210">
        <v>20120501</v>
      </c>
      <c r="BV210">
        <v>54.8</v>
      </c>
      <c r="BX210" s="3">
        <v>41029</v>
      </c>
      <c r="BY210">
        <v>6.1</v>
      </c>
      <c r="BZ210">
        <v>20120419</v>
      </c>
      <c r="CA210">
        <v>8.5</v>
      </c>
      <c r="CC210" s="3">
        <v>41029</v>
      </c>
      <c r="CD210">
        <v>10</v>
      </c>
      <c r="CE210">
        <v>20120424</v>
      </c>
      <c r="CF210">
        <v>14</v>
      </c>
      <c r="CH210" s="3">
        <v>41029</v>
      </c>
      <c r="CI210">
        <v>94.2</v>
      </c>
      <c r="CJ210">
        <v>20120508</v>
      </c>
      <c r="CK210">
        <v>94.5</v>
      </c>
      <c r="CR210" s="3">
        <v>42521</v>
      </c>
      <c r="CS210">
        <v>1.5</v>
      </c>
      <c r="CT210">
        <v>20160622</v>
      </c>
      <c r="CU210">
        <v>1.8</v>
      </c>
      <c r="CW210" s="3">
        <v>41029</v>
      </c>
      <c r="CX210">
        <v>-6.3</v>
      </c>
      <c r="CY210">
        <v>20120516</v>
      </c>
      <c r="CZ210">
        <v>-7</v>
      </c>
      <c r="DB210" s="3">
        <v>41029</v>
      </c>
      <c r="DC210">
        <v>8.3000000000000007</v>
      </c>
      <c r="DD210">
        <v>20120516</v>
      </c>
      <c r="DE210">
        <v>2.6</v>
      </c>
      <c r="DG210" s="3">
        <v>41029</v>
      </c>
      <c r="DH210">
        <v>0</v>
      </c>
      <c r="DI210">
        <v>20120523</v>
      </c>
      <c r="DJ210">
        <v>3.3</v>
      </c>
      <c r="DQ210" s="3">
        <v>41029</v>
      </c>
      <c r="DR210">
        <v>-0.9</v>
      </c>
      <c r="DS210">
        <v>20120524</v>
      </c>
      <c r="DT210">
        <v>0.2</v>
      </c>
      <c r="DV210" s="3">
        <v>41029</v>
      </c>
      <c r="DW210">
        <v>0.89</v>
      </c>
      <c r="DX210">
        <v>20120516</v>
      </c>
      <c r="DY210">
        <v>1.1000000000000001</v>
      </c>
      <c r="EA210" s="3">
        <v>41029</v>
      </c>
      <c r="EB210">
        <v>-1</v>
      </c>
      <c r="EC210">
        <v>20120604</v>
      </c>
      <c r="ED210">
        <v>-0.6</v>
      </c>
      <c r="EF210" s="3">
        <v>41029</v>
      </c>
      <c r="EG210">
        <v>0.7</v>
      </c>
      <c r="EH210">
        <v>20120608</v>
      </c>
      <c r="EI210">
        <v>0.6</v>
      </c>
    </row>
    <row r="211" spans="6:139" x14ac:dyDescent="0.25">
      <c r="F211" s="3">
        <v>41060</v>
      </c>
      <c r="G211">
        <v>115</v>
      </c>
      <c r="H211">
        <v>20120601</v>
      </c>
      <c r="I211">
        <v>69</v>
      </c>
      <c r="K211" s="3">
        <v>41060</v>
      </c>
      <c r="L211">
        <v>76.902100000000004</v>
      </c>
      <c r="M211">
        <v>20120615</v>
      </c>
      <c r="N211">
        <v>79</v>
      </c>
      <c r="P211" s="3">
        <v>41060</v>
      </c>
      <c r="Q211">
        <v>-0.2707</v>
      </c>
      <c r="R211">
        <v>20120625</v>
      </c>
      <c r="S211">
        <v>-0.45</v>
      </c>
      <c r="U211" s="3">
        <v>41060</v>
      </c>
      <c r="V211">
        <v>52.3</v>
      </c>
      <c r="W211">
        <v>20120531</v>
      </c>
      <c r="X211">
        <v>52.7</v>
      </c>
      <c r="Z211" s="3">
        <v>41060</v>
      </c>
      <c r="AA211">
        <v>64.37</v>
      </c>
      <c r="AB211">
        <v>20120529</v>
      </c>
      <c r="AC211">
        <v>64.900000000000006</v>
      </c>
      <c r="AE211" s="3">
        <v>41060</v>
      </c>
      <c r="AF211">
        <v>79.3</v>
      </c>
      <c r="AG211">
        <v>20120525</v>
      </c>
      <c r="AH211">
        <v>79.3</v>
      </c>
      <c r="AY211" s="3">
        <v>41060</v>
      </c>
      <c r="AZ211">
        <v>0.2</v>
      </c>
      <c r="BA211">
        <v>20120621</v>
      </c>
      <c r="BB211">
        <v>0.3</v>
      </c>
      <c r="BN211" s="3">
        <v>41973</v>
      </c>
      <c r="BO211">
        <v>59.3</v>
      </c>
      <c r="BP211">
        <v>20141203</v>
      </c>
      <c r="BQ211">
        <v>59.3</v>
      </c>
      <c r="BS211" s="3">
        <v>41060</v>
      </c>
      <c r="BT211">
        <v>53.4</v>
      </c>
      <c r="BU211">
        <v>20120601</v>
      </c>
      <c r="BV211">
        <v>53.5</v>
      </c>
      <c r="BX211" s="3">
        <v>41060</v>
      </c>
      <c r="BY211">
        <v>-0.6</v>
      </c>
      <c r="BZ211">
        <v>20120517</v>
      </c>
      <c r="CA211">
        <v>-5.8</v>
      </c>
      <c r="CC211" s="3">
        <v>41060</v>
      </c>
      <c r="CD211">
        <v>5</v>
      </c>
      <c r="CE211">
        <v>20120522</v>
      </c>
      <c r="CF211">
        <v>4</v>
      </c>
      <c r="CH211" s="3">
        <v>41060</v>
      </c>
      <c r="CI211">
        <v>94</v>
      </c>
      <c r="CJ211">
        <v>20120612</v>
      </c>
      <c r="CK211">
        <v>94.4</v>
      </c>
      <c r="CR211" s="3">
        <v>42551</v>
      </c>
      <c r="CS211">
        <v>1.0900000000000001</v>
      </c>
      <c r="CT211">
        <v>20160721</v>
      </c>
      <c r="CU211">
        <v>1.1000000000000001</v>
      </c>
      <c r="CW211" s="3">
        <v>41060</v>
      </c>
      <c r="CX211">
        <v>8</v>
      </c>
      <c r="CY211">
        <v>20120619</v>
      </c>
      <c r="CZ211">
        <v>7.9</v>
      </c>
      <c r="DB211" s="3">
        <v>41060</v>
      </c>
      <c r="DC211">
        <v>-6</v>
      </c>
      <c r="DD211">
        <v>20120619</v>
      </c>
      <c r="DE211">
        <v>-4.8</v>
      </c>
      <c r="DG211" s="3">
        <v>41060</v>
      </c>
      <c r="DH211">
        <v>4.5</v>
      </c>
      <c r="DI211">
        <v>20120625</v>
      </c>
      <c r="DJ211">
        <v>7.6</v>
      </c>
      <c r="DQ211" s="3">
        <v>41060</v>
      </c>
      <c r="DR211">
        <v>-1</v>
      </c>
      <c r="DS211">
        <v>20120627</v>
      </c>
      <c r="DT211">
        <v>1.1000000000000001</v>
      </c>
      <c r="DV211" s="3">
        <v>41060</v>
      </c>
      <c r="DW211">
        <v>0.16</v>
      </c>
      <c r="DX211">
        <v>20120615</v>
      </c>
      <c r="DY211">
        <v>-0.1</v>
      </c>
      <c r="EA211" s="3">
        <v>41060</v>
      </c>
      <c r="EB211">
        <v>-1.1000000000000001</v>
      </c>
      <c r="EC211">
        <v>20120703</v>
      </c>
      <c r="ED211">
        <v>0.7</v>
      </c>
      <c r="EF211" s="3">
        <v>41060</v>
      </c>
      <c r="EG211">
        <v>0.3</v>
      </c>
      <c r="EH211">
        <v>20120711</v>
      </c>
      <c r="EI211">
        <v>0.3</v>
      </c>
    </row>
    <row r="212" spans="6:139" x14ac:dyDescent="0.25">
      <c r="F212" s="3">
        <v>41090</v>
      </c>
      <c r="G212">
        <v>87</v>
      </c>
      <c r="H212">
        <v>20120706</v>
      </c>
      <c r="I212">
        <v>80</v>
      </c>
      <c r="K212" s="3">
        <v>41090</v>
      </c>
      <c r="L212">
        <v>76.764899999999997</v>
      </c>
      <c r="M212">
        <v>20120717</v>
      </c>
      <c r="N212">
        <v>78.900000000000006</v>
      </c>
      <c r="P212" s="3">
        <v>41090</v>
      </c>
      <c r="Q212">
        <v>-0.48070000000000002</v>
      </c>
      <c r="R212">
        <v>20120723</v>
      </c>
      <c r="S212">
        <v>-0.15</v>
      </c>
      <c r="U212" s="3">
        <v>41090</v>
      </c>
      <c r="V212">
        <v>55.3</v>
      </c>
      <c r="W212">
        <v>20120629</v>
      </c>
      <c r="X212">
        <v>52.9</v>
      </c>
      <c r="Z212" s="3">
        <v>41090</v>
      </c>
      <c r="AA212">
        <v>62.69</v>
      </c>
      <c r="AB212">
        <v>20120626</v>
      </c>
      <c r="AC212">
        <v>62</v>
      </c>
      <c r="AE212" s="3">
        <v>41090</v>
      </c>
      <c r="AF212">
        <v>73.2</v>
      </c>
      <c r="AG212">
        <v>20120629</v>
      </c>
      <c r="AH212">
        <v>73.2</v>
      </c>
      <c r="AY212" s="3">
        <v>41090</v>
      </c>
      <c r="AZ212">
        <v>-0.4</v>
      </c>
      <c r="BA212">
        <v>20120719</v>
      </c>
      <c r="BB212">
        <v>-0.3</v>
      </c>
      <c r="BN212" s="3">
        <v>42004</v>
      </c>
      <c r="BO212">
        <v>56.9</v>
      </c>
      <c r="BP212">
        <v>20150106</v>
      </c>
      <c r="BQ212">
        <v>56.2</v>
      </c>
      <c r="BS212" s="3">
        <v>41090</v>
      </c>
      <c r="BT212">
        <v>50.7</v>
      </c>
      <c r="BU212">
        <v>20120702</v>
      </c>
      <c r="BV212">
        <v>49.7</v>
      </c>
      <c r="BX212" s="3">
        <v>41090</v>
      </c>
      <c r="BY212">
        <v>-12.4</v>
      </c>
      <c r="BZ212">
        <v>20120621</v>
      </c>
      <c r="CA212">
        <v>-16.600000000000001</v>
      </c>
      <c r="CC212" s="3">
        <v>41090</v>
      </c>
      <c r="CD212">
        <v>-3</v>
      </c>
      <c r="CE212">
        <v>20120626</v>
      </c>
      <c r="CF212">
        <v>-3</v>
      </c>
      <c r="CH212" s="3">
        <v>41090</v>
      </c>
      <c r="CI212">
        <v>91.9</v>
      </c>
      <c r="CJ212">
        <v>20120710</v>
      </c>
      <c r="CK212">
        <v>91.4</v>
      </c>
      <c r="CR212" s="3">
        <v>42582</v>
      </c>
      <c r="CS212" t="s">
        <v>22</v>
      </c>
      <c r="CT212">
        <v>20160824</v>
      </c>
      <c r="CU212" t="s">
        <v>22</v>
      </c>
      <c r="CW212" s="3">
        <v>41090</v>
      </c>
      <c r="CX212">
        <v>-2.1</v>
      </c>
      <c r="CY212">
        <v>20120718</v>
      </c>
      <c r="CZ212">
        <v>-3.7</v>
      </c>
      <c r="DB212" s="3">
        <v>41090</v>
      </c>
      <c r="DC212">
        <v>6.9</v>
      </c>
      <c r="DD212">
        <v>20120718</v>
      </c>
      <c r="DE212">
        <v>6.9</v>
      </c>
      <c r="DG212" s="3">
        <v>41090</v>
      </c>
      <c r="DH212">
        <v>-2.7</v>
      </c>
      <c r="DI212">
        <v>20120725</v>
      </c>
      <c r="DJ212">
        <v>-8.4</v>
      </c>
      <c r="DQ212" s="3">
        <v>41090</v>
      </c>
      <c r="DR212">
        <v>0.9</v>
      </c>
      <c r="DS212">
        <v>20120726</v>
      </c>
      <c r="DT212">
        <v>1.6</v>
      </c>
      <c r="DV212" s="3">
        <v>41090</v>
      </c>
      <c r="DW212">
        <v>0.03</v>
      </c>
      <c r="DX212">
        <v>20120717</v>
      </c>
      <c r="DY212">
        <v>0.4</v>
      </c>
      <c r="EA212" s="3">
        <v>41090</v>
      </c>
      <c r="EB212">
        <v>-1.3</v>
      </c>
      <c r="EC212">
        <v>20120802</v>
      </c>
      <c r="ED212">
        <v>-0.5</v>
      </c>
      <c r="EF212" s="3">
        <v>41090</v>
      </c>
      <c r="EG212">
        <v>0.5</v>
      </c>
      <c r="EH212">
        <v>20120809</v>
      </c>
      <c r="EI212">
        <v>-0.2</v>
      </c>
    </row>
    <row r="213" spans="6:139" x14ac:dyDescent="0.25">
      <c r="F213" s="3">
        <v>41121</v>
      </c>
      <c r="G213">
        <v>143</v>
      </c>
      <c r="H213">
        <v>20120803</v>
      </c>
      <c r="I213">
        <v>163</v>
      </c>
      <c r="K213" s="3">
        <v>41121</v>
      </c>
      <c r="L213">
        <v>76.828299999999999</v>
      </c>
      <c r="M213">
        <v>20120815</v>
      </c>
      <c r="N213">
        <v>79.3</v>
      </c>
      <c r="P213" s="3">
        <v>41121</v>
      </c>
      <c r="Q213">
        <v>-0.25779999999999997</v>
      </c>
      <c r="R213">
        <v>20120820</v>
      </c>
      <c r="S213">
        <v>-0.13</v>
      </c>
      <c r="U213" s="3">
        <v>41121</v>
      </c>
      <c r="V213">
        <v>55.1</v>
      </c>
      <c r="W213">
        <v>20120731</v>
      </c>
      <c r="X213">
        <v>53.7</v>
      </c>
      <c r="Z213" s="3">
        <v>41121</v>
      </c>
      <c r="AA213">
        <v>65.37</v>
      </c>
      <c r="AB213">
        <v>20120731</v>
      </c>
      <c r="AC213">
        <v>65.900000000000006</v>
      </c>
      <c r="AE213" s="3">
        <v>41121</v>
      </c>
      <c r="AF213">
        <v>72.3</v>
      </c>
      <c r="AG213">
        <v>20120727</v>
      </c>
      <c r="AH213">
        <v>72.3</v>
      </c>
      <c r="AY213" s="3">
        <v>41121</v>
      </c>
      <c r="AZ213">
        <v>0.2</v>
      </c>
      <c r="BA213">
        <v>20120817</v>
      </c>
      <c r="BB213">
        <v>0.4</v>
      </c>
      <c r="BN213" s="3">
        <v>42035</v>
      </c>
      <c r="BO213">
        <v>56.9</v>
      </c>
      <c r="BP213">
        <v>20150204</v>
      </c>
      <c r="BQ213">
        <v>56.7</v>
      </c>
      <c r="BS213" s="3">
        <v>41121</v>
      </c>
      <c r="BT213">
        <v>50</v>
      </c>
      <c r="BU213">
        <v>20120801</v>
      </c>
      <c r="BV213">
        <v>49.8</v>
      </c>
      <c r="BX213" s="3">
        <v>41121</v>
      </c>
      <c r="BY213">
        <v>-13.1</v>
      </c>
      <c r="BZ213">
        <v>20120719</v>
      </c>
      <c r="CA213">
        <v>-12.9</v>
      </c>
      <c r="CC213" s="3">
        <v>41121</v>
      </c>
      <c r="CD213">
        <v>-7</v>
      </c>
      <c r="CE213">
        <v>20120724</v>
      </c>
      <c r="CF213">
        <v>-17</v>
      </c>
      <c r="CH213" s="3">
        <v>41121</v>
      </c>
      <c r="CI213">
        <v>91.5</v>
      </c>
      <c r="CJ213">
        <v>20120814</v>
      </c>
      <c r="CK213">
        <v>91.2</v>
      </c>
      <c r="CW213" s="3">
        <v>41121</v>
      </c>
      <c r="CX213">
        <v>6.3</v>
      </c>
      <c r="CY213">
        <v>20120816</v>
      </c>
      <c r="CZ213">
        <v>6.8</v>
      </c>
      <c r="DB213" s="3">
        <v>41121</v>
      </c>
      <c r="DC213">
        <v>-2.2000000000000002</v>
      </c>
      <c r="DD213">
        <v>20120816</v>
      </c>
      <c r="DE213">
        <v>-1.1000000000000001</v>
      </c>
      <c r="DG213" s="3">
        <v>41121</v>
      </c>
      <c r="DH213">
        <v>2.5</v>
      </c>
      <c r="DI213">
        <v>20120823</v>
      </c>
      <c r="DJ213">
        <v>3.6</v>
      </c>
      <c r="DQ213" s="3">
        <v>41121</v>
      </c>
      <c r="DR213">
        <v>2.4</v>
      </c>
      <c r="DS213">
        <v>20120824</v>
      </c>
      <c r="DT213">
        <v>4.2</v>
      </c>
      <c r="DV213" s="3">
        <v>41121</v>
      </c>
      <c r="DW213">
        <v>0.28000000000000003</v>
      </c>
      <c r="DX213">
        <v>20120815</v>
      </c>
      <c r="DY213">
        <v>0.6</v>
      </c>
      <c r="EA213" s="3">
        <v>41121</v>
      </c>
      <c r="EB213">
        <v>2.1</v>
      </c>
      <c r="EC213">
        <v>20120831</v>
      </c>
      <c r="ED213">
        <v>2.8</v>
      </c>
      <c r="EF213" s="3">
        <v>41121</v>
      </c>
      <c r="EG213">
        <v>1</v>
      </c>
      <c r="EH213">
        <v>20120912</v>
      </c>
      <c r="EI213">
        <v>0.7</v>
      </c>
    </row>
    <row r="214" spans="6:139" x14ac:dyDescent="0.25">
      <c r="F214" s="3">
        <v>41152</v>
      </c>
      <c r="G214">
        <v>190</v>
      </c>
      <c r="H214">
        <v>20120907</v>
      </c>
      <c r="I214">
        <v>96</v>
      </c>
      <c r="K214" s="3">
        <v>41152</v>
      </c>
      <c r="L214">
        <v>76.319400000000002</v>
      </c>
      <c r="M214">
        <v>20120914</v>
      </c>
      <c r="N214">
        <v>78.2</v>
      </c>
      <c r="P214" s="3">
        <v>41152</v>
      </c>
      <c r="Q214">
        <v>-0.6885</v>
      </c>
      <c r="R214">
        <v>20120924</v>
      </c>
      <c r="S214">
        <v>-0.87</v>
      </c>
      <c r="U214" s="3">
        <v>41152</v>
      </c>
      <c r="V214">
        <v>54.1</v>
      </c>
      <c r="W214">
        <v>20120831</v>
      </c>
      <c r="X214">
        <v>53</v>
      </c>
      <c r="Z214" s="3">
        <v>41152</v>
      </c>
      <c r="AA214">
        <v>61.28</v>
      </c>
      <c r="AB214">
        <v>20120828</v>
      </c>
      <c r="AC214">
        <v>60.6</v>
      </c>
      <c r="AE214" s="3">
        <v>41152</v>
      </c>
      <c r="AF214">
        <v>74.3</v>
      </c>
      <c r="AG214">
        <v>20120831</v>
      </c>
      <c r="AH214">
        <v>74.3</v>
      </c>
      <c r="AY214" s="3">
        <v>41152</v>
      </c>
      <c r="AZ214">
        <v>-0.3</v>
      </c>
      <c r="BA214">
        <v>20120920</v>
      </c>
      <c r="BB214">
        <v>-0.1</v>
      </c>
      <c r="BN214" s="3">
        <v>42063</v>
      </c>
      <c r="BO214">
        <v>57.1</v>
      </c>
      <c r="BP214">
        <v>20150304</v>
      </c>
      <c r="BQ214">
        <v>56.9</v>
      </c>
      <c r="BS214" s="3">
        <v>41152</v>
      </c>
      <c r="BT214">
        <v>50.7</v>
      </c>
      <c r="BU214">
        <v>20120904</v>
      </c>
      <c r="BV214">
        <v>49.6</v>
      </c>
      <c r="BX214" s="3">
        <v>41152</v>
      </c>
      <c r="BY214">
        <v>-2.8</v>
      </c>
      <c r="BZ214">
        <v>20120816</v>
      </c>
      <c r="CA214">
        <v>-7.1</v>
      </c>
      <c r="CC214" s="3">
        <v>41152</v>
      </c>
      <c r="CD214">
        <v>-6</v>
      </c>
      <c r="CE214">
        <v>20120828</v>
      </c>
      <c r="CF214">
        <v>-9</v>
      </c>
      <c r="CH214" s="3">
        <v>41152</v>
      </c>
      <c r="CI214">
        <v>92.7</v>
      </c>
      <c r="CJ214">
        <v>20120911</v>
      </c>
      <c r="CK214">
        <v>92.9</v>
      </c>
      <c r="CW214" s="3">
        <v>41152</v>
      </c>
      <c r="CX214">
        <v>-1</v>
      </c>
      <c r="CY214">
        <v>20120919</v>
      </c>
      <c r="CZ214">
        <v>-1</v>
      </c>
      <c r="DB214" s="3">
        <v>41152</v>
      </c>
      <c r="DC214">
        <v>1.9</v>
      </c>
      <c r="DD214">
        <v>20120919</v>
      </c>
      <c r="DE214">
        <v>2.2999999999999998</v>
      </c>
      <c r="DG214" s="3">
        <v>41152</v>
      </c>
      <c r="DH214">
        <v>1.6</v>
      </c>
      <c r="DI214">
        <v>20120926</v>
      </c>
      <c r="DJ214">
        <v>-0.3</v>
      </c>
      <c r="DQ214" s="3">
        <v>41152</v>
      </c>
      <c r="DR214">
        <v>-9.9</v>
      </c>
      <c r="DS214">
        <v>20120927</v>
      </c>
      <c r="DT214">
        <v>-13.2</v>
      </c>
      <c r="DV214" s="3">
        <v>41152</v>
      </c>
      <c r="DW214">
        <v>-0.47</v>
      </c>
      <c r="DX214">
        <v>20120914</v>
      </c>
      <c r="DY214">
        <v>-1.2</v>
      </c>
      <c r="EA214" s="3">
        <v>41152</v>
      </c>
      <c r="EB214">
        <v>-3.4</v>
      </c>
      <c r="EC214">
        <v>20121004</v>
      </c>
      <c r="ED214">
        <v>-5.2</v>
      </c>
      <c r="EF214" s="3">
        <v>41152</v>
      </c>
      <c r="EG214">
        <v>0.5</v>
      </c>
      <c r="EH214">
        <v>20121010</v>
      </c>
      <c r="EI214">
        <v>0.5</v>
      </c>
    </row>
    <row r="215" spans="6:139" x14ac:dyDescent="0.25">
      <c r="F215" s="3">
        <v>41182</v>
      </c>
      <c r="G215">
        <v>181</v>
      </c>
      <c r="H215">
        <v>20121005</v>
      </c>
      <c r="I215">
        <v>114</v>
      </c>
      <c r="K215" s="3">
        <v>41182</v>
      </c>
      <c r="L215">
        <v>76.272800000000004</v>
      </c>
      <c r="M215">
        <v>20121016</v>
      </c>
      <c r="N215">
        <v>78.3</v>
      </c>
      <c r="P215" s="3">
        <v>41182</v>
      </c>
      <c r="Q215">
        <v>1.03E-2</v>
      </c>
      <c r="R215">
        <v>20121025</v>
      </c>
      <c r="S215">
        <v>0</v>
      </c>
      <c r="U215" s="3">
        <v>41182</v>
      </c>
      <c r="V215">
        <v>51.9</v>
      </c>
      <c r="W215">
        <v>20120928</v>
      </c>
      <c r="X215">
        <v>49.7</v>
      </c>
      <c r="Z215" s="3">
        <v>41182</v>
      </c>
      <c r="AA215">
        <v>68.349999999999994</v>
      </c>
      <c r="AB215">
        <v>20120925</v>
      </c>
      <c r="AC215">
        <v>70.3</v>
      </c>
      <c r="AE215" s="3">
        <v>41182</v>
      </c>
      <c r="AF215">
        <v>78.3</v>
      </c>
      <c r="AG215">
        <v>20120928</v>
      </c>
      <c r="AH215">
        <v>78.3</v>
      </c>
      <c r="AY215" s="3">
        <v>41182</v>
      </c>
      <c r="AZ215">
        <v>0.5</v>
      </c>
      <c r="BA215">
        <v>20121018</v>
      </c>
      <c r="BB215">
        <v>0.6</v>
      </c>
      <c r="BN215" s="3">
        <v>42094</v>
      </c>
      <c r="BO215">
        <v>56.9</v>
      </c>
      <c r="BP215">
        <v>20150406</v>
      </c>
      <c r="BQ215">
        <v>56.5</v>
      </c>
      <c r="BS215" s="3">
        <v>41182</v>
      </c>
      <c r="BT215">
        <v>51.8</v>
      </c>
      <c r="BU215">
        <v>20121001</v>
      </c>
      <c r="BV215">
        <v>51.5</v>
      </c>
      <c r="BX215" s="3">
        <v>41182</v>
      </c>
      <c r="BY215">
        <v>-0.7</v>
      </c>
      <c r="BZ215">
        <v>20120920</v>
      </c>
      <c r="CA215">
        <v>-1.9</v>
      </c>
      <c r="CC215" s="3">
        <v>41182</v>
      </c>
      <c r="CD215">
        <v>3</v>
      </c>
      <c r="CE215">
        <v>20120925</v>
      </c>
      <c r="CF215">
        <v>4</v>
      </c>
      <c r="CH215" s="3">
        <v>41182</v>
      </c>
      <c r="CI215">
        <v>92.7</v>
      </c>
      <c r="CJ215">
        <v>20121009</v>
      </c>
      <c r="CK215">
        <v>92.8</v>
      </c>
      <c r="CW215" s="3">
        <v>41182</v>
      </c>
      <c r="CX215">
        <v>10.7</v>
      </c>
      <c r="CY215">
        <v>20121017</v>
      </c>
      <c r="CZ215">
        <v>11.6</v>
      </c>
      <c r="DB215" s="3">
        <v>41182</v>
      </c>
      <c r="DC215">
        <v>12.3</v>
      </c>
      <c r="DD215">
        <v>20121017</v>
      </c>
      <c r="DE215">
        <v>15</v>
      </c>
      <c r="DG215" s="3">
        <v>41182</v>
      </c>
      <c r="DH215">
        <v>2.7</v>
      </c>
      <c r="DI215">
        <v>20121024</v>
      </c>
      <c r="DJ215">
        <v>5.7</v>
      </c>
      <c r="DQ215" s="3">
        <v>41182</v>
      </c>
      <c r="DR215">
        <v>6.4</v>
      </c>
      <c r="DS215">
        <v>20121025</v>
      </c>
      <c r="DT215">
        <v>9.9</v>
      </c>
      <c r="DV215" s="3">
        <v>41182</v>
      </c>
      <c r="DW215">
        <v>0.12</v>
      </c>
      <c r="DX215">
        <v>20121016</v>
      </c>
      <c r="DY215">
        <v>0.4</v>
      </c>
      <c r="EA215" s="3">
        <v>41182</v>
      </c>
      <c r="EB215">
        <v>3.5</v>
      </c>
      <c r="EC215">
        <v>20121102</v>
      </c>
      <c r="ED215">
        <v>4.8</v>
      </c>
      <c r="EF215" s="3">
        <v>41182</v>
      </c>
      <c r="EG215">
        <v>1.3</v>
      </c>
      <c r="EH215">
        <v>20121109</v>
      </c>
      <c r="EI215">
        <v>1.1000000000000001</v>
      </c>
    </row>
    <row r="216" spans="6:139" x14ac:dyDescent="0.25">
      <c r="F216" s="3">
        <v>41213</v>
      </c>
      <c r="G216">
        <v>132</v>
      </c>
      <c r="H216">
        <v>20121102</v>
      </c>
      <c r="I216">
        <v>171</v>
      </c>
      <c r="K216" s="3">
        <v>41213</v>
      </c>
      <c r="L216">
        <v>76.3352</v>
      </c>
      <c r="M216">
        <v>20121116</v>
      </c>
      <c r="N216">
        <v>77.8</v>
      </c>
      <c r="P216" s="3">
        <v>41213</v>
      </c>
      <c r="Q216">
        <v>-0.37059999999999998</v>
      </c>
      <c r="R216">
        <v>20121126</v>
      </c>
      <c r="S216">
        <v>-0.56000000000000005</v>
      </c>
      <c r="U216" s="3">
        <v>41213</v>
      </c>
      <c r="V216">
        <v>48.1</v>
      </c>
      <c r="W216">
        <v>20121031</v>
      </c>
      <c r="X216">
        <v>49.9</v>
      </c>
      <c r="Z216" s="3">
        <v>41213</v>
      </c>
      <c r="AA216">
        <v>73.08</v>
      </c>
      <c r="AB216">
        <v>20121101</v>
      </c>
      <c r="AC216">
        <v>72.2</v>
      </c>
      <c r="AE216" s="3">
        <v>41213</v>
      </c>
      <c r="AF216">
        <v>82.6</v>
      </c>
      <c r="AG216">
        <v>20121026</v>
      </c>
      <c r="AH216">
        <v>82.6</v>
      </c>
      <c r="AY216" s="3">
        <v>41213</v>
      </c>
      <c r="AZ216">
        <v>0.3</v>
      </c>
      <c r="BA216">
        <v>20121121</v>
      </c>
      <c r="BB216">
        <v>0.2</v>
      </c>
      <c r="BN216" s="3">
        <v>42124</v>
      </c>
      <c r="BO216">
        <v>57.5</v>
      </c>
      <c r="BP216">
        <v>20150505</v>
      </c>
      <c r="BQ216">
        <v>57.8</v>
      </c>
      <c r="BS216" s="3">
        <v>41213</v>
      </c>
      <c r="BT216">
        <v>50.5</v>
      </c>
      <c r="BU216">
        <v>20121101</v>
      </c>
      <c r="BV216">
        <v>51.7</v>
      </c>
      <c r="BX216" s="3">
        <v>41213</v>
      </c>
      <c r="BY216">
        <v>-1.5</v>
      </c>
      <c r="BZ216">
        <v>20121018</v>
      </c>
      <c r="CA216">
        <v>5.7</v>
      </c>
      <c r="CC216" s="3">
        <v>41213</v>
      </c>
      <c r="CD216">
        <v>-2</v>
      </c>
      <c r="CE216">
        <v>20121023</v>
      </c>
      <c r="CF216">
        <v>-7</v>
      </c>
      <c r="CH216" s="3">
        <v>41213</v>
      </c>
      <c r="CI216">
        <v>93</v>
      </c>
      <c r="CJ216">
        <v>20121113</v>
      </c>
      <c r="CK216">
        <v>93.1</v>
      </c>
      <c r="CW216" s="3">
        <v>41213</v>
      </c>
      <c r="CX216">
        <v>-2.8</v>
      </c>
      <c r="CY216">
        <v>20121120</v>
      </c>
      <c r="CZ216">
        <v>-2.7</v>
      </c>
      <c r="DB216" s="3">
        <v>41213</v>
      </c>
      <c r="DC216">
        <v>8</v>
      </c>
      <c r="DD216">
        <v>20121120</v>
      </c>
      <c r="DE216">
        <v>3.6</v>
      </c>
      <c r="DG216" s="3">
        <v>41213</v>
      </c>
      <c r="DH216">
        <v>-7</v>
      </c>
      <c r="DI216">
        <v>20121128</v>
      </c>
      <c r="DJ216">
        <v>-0.3</v>
      </c>
      <c r="DQ216" s="3">
        <v>41213</v>
      </c>
      <c r="DR216">
        <v>2</v>
      </c>
      <c r="DS216">
        <v>20121127</v>
      </c>
      <c r="DT216">
        <v>0</v>
      </c>
      <c r="DV216" s="3">
        <v>41213</v>
      </c>
      <c r="DW216">
        <v>0.25</v>
      </c>
      <c r="DX216">
        <v>20121116</v>
      </c>
      <c r="DY216">
        <v>-0.4</v>
      </c>
      <c r="EA216" s="3">
        <v>41213</v>
      </c>
      <c r="EB216">
        <v>1.2</v>
      </c>
      <c r="EC216">
        <v>20121205</v>
      </c>
      <c r="ED216">
        <v>0.8</v>
      </c>
      <c r="EF216" s="3">
        <v>41213</v>
      </c>
      <c r="EG216">
        <v>-0.1</v>
      </c>
      <c r="EH216">
        <v>20121211</v>
      </c>
      <c r="EI216">
        <v>0.6</v>
      </c>
    </row>
    <row r="217" spans="6:139" x14ac:dyDescent="0.25">
      <c r="F217" s="3">
        <v>41243</v>
      </c>
      <c r="G217">
        <v>149</v>
      </c>
      <c r="H217">
        <v>20121207</v>
      </c>
      <c r="I217">
        <v>146</v>
      </c>
      <c r="K217" s="3">
        <v>41243</v>
      </c>
      <c r="L217">
        <v>76.630200000000002</v>
      </c>
      <c r="M217">
        <v>20121214</v>
      </c>
      <c r="N217">
        <v>78.400000000000006</v>
      </c>
      <c r="P217" s="3">
        <v>41243</v>
      </c>
      <c r="Q217">
        <v>0.28010000000000002</v>
      </c>
      <c r="R217">
        <v>20121221</v>
      </c>
      <c r="S217">
        <v>0.1</v>
      </c>
      <c r="U217" s="3">
        <v>41243</v>
      </c>
      <c r="V217">
        <v>48.7</v>
      </c>
      <c r="W217">
        <v>20121130</v>
      </c>
      <c r="X217">
        <v>50.4</v>
      </c>
      <c r="Z217" s="3">
        <v>41243</v>
      </c>
      <c r="AA217">
        <v>71.540000000000006</v>
      </c>
      <c r="AB217">
        <v>20121127</v>
      </c>
      <c r="AC217">
        <v>73.7</v>
      </c>
      <c r="AE217" s="3">
        <v>41243</v>
      </c>
      <c r="AF217">
        <v>82.7</v>
      </c>
      <c r="AG217">
        <v>20121121</v>
      </c>
      <c r="AH217">
        <v>82.7</v>
      </c>
      <c r="AY217" s="3">
        <v>41243</v>
      </c>
      <c r="AZ217">
        <v>-0.1</v>
      </c>
      <c r="BA217">
        <v>20121220</v>
      </c>
      <c r="BB217">
        <v>-0.2</v>
      </c>
      <c r="BN217" s="3">
        <v>42155</v>
      </c>
      <c r="BO217">
        <v>55.9</v>
      </c>
      <c r="BP217">
        <v>20150603</v>
      </c>
      <c r="BQ217">
        <v>55.7</v>
      </c>
      <c r="BS217" s="3">
        <v>41243</v>
      </c>
      <c r="BT217">
        <v>48.8</v>
      </c>
      <c r="BU217">
        <v>20121203</v>
      </c>
      <c r="BV217">
        <v>49.5</v>
      </c>
      <c r="BX217" s="3">
        <v>41243</v>
      </c>
      <c r="BY217">
        <v>-10.9</v>
      </c>
      <c r="BZ217">
        <v>20121115</v>
      </c>
      <c r="CA217">
        <v>-10.7</v>
      </c>
      <c r="CC217" s="3">
        <v>41243</v>
      </c>
      <c r="CD217">
        <v>3</v>
      </c>
      <c r="CE217">
        <v>20121127</v>
      </c>
      <c r="CF217">
        <v>9</v>
      </c>
      <c r="CH217" s="3">
        <v>41243</v>
      </c>
      <c r="CI217">
        <v>87.2</v>
      </c>
      <c r="CJ217">
        <v>20121211</v>
      </c>
      <c r="CK217">
        <v>87.5</v>
      </c>
      <c r="CW217" s="3">
        <v>41243</v>
      </c>
      <c r="CX217">
        <v>3.9</v>
      </c>
      <c r="CY217">
        <v>20121219</v>
      </c>
      <c r="CZ217">
        <v>3.6</v>
      </c>
      <c r="DB217" s="3">
        <v>41243</v>
      </c>
      <c r="DC217">
        <v>-9</v>
      </c>
      <c r="DD217">
        <v>20121219</v>
      </c>
      <c r="DE217">
        <v>-3</v>
      </c>
      <c r="DG217" s="3">
        <v>41243</v>
      </c>
      <c r="DH217">
        <v>9.5</v>
      </c>
      <c r="DI217">
        <v>20121227</v>
      </c>
      <c r="DJ217">
        <v>4.4000000000000004</v>
      </c>
      <c r="DQ217" s="3">
        <v>41243</v>
      </c>
      <c r="DR217">
        <v>-0.6</v>
      </c>
      <c r="DS217">
        <v>20121221</v>
      </c>
      <c r="DT217">
        <v>0.7</v>
      </c>
      <c r="DV217" s="3">
        <v>41243</v>
      </c>
      <c r="DW217">
        <v>0.55000000000000004</v>
      </c>
      <c r="DX217">
        <v>20121214</v>
      </c>
      <c r="DY217">
        <v>1.1000000000000001</v>
      </c>
      <c r="EA217" s="3">
        <v>41243</v>
      </c>
      <c r="EB217">
        <v>-0.5</v>
      </c>
      <c r="EC217">
        <v>20130104</v>
      </c>
      <c r="ED217">
        <v>0</v>
      </c>
      <c r="EF217" s="3">
        <v>41243</v>
      </c>
      <c r="EG217">
        <v>0.9</v>
      </c>
      <c r="EH217">
        <v>20130110</v>
      </c>
      <c r="EI217">
        <v>0.6</v>
      </c>
    </row>
    <row r="218" spans="6:139" x14ac:dyDescent="0.25">
      <c r="F218" s="3">
        <v>41274</v>
      </c>
      <c r="G218">
        <v>243</v>
      </c>
      <c r="H218">
        <v>20130104</v>
      </c>
      <c r="I218">
        <v>155</v>
      </c>
      <c r="K218" s="3">
        <v>41274</v>
      </c>
      <c r="L218">
        <v>76.723299999999995</v>
      </c>
      <c r="M218">
        <v>20130116</v>
      </c>
      <c r="N218">
        <v>78.8</v>
      </c>
      <c r="P218" s="3">
        <v>41274</v>
      </c>
      <c r="Q218">
        <v>0.2271</v>
      </c>
      <c r="R218">
        <v>20130122</v>
      </c>
      <c r="S218">
        <v>0.02</v>
      </c>
      <c r="U218" s="3">
        <v>41274</v>
      </c>
      <c r="V218">
        <v>51.6</v>
      </c>
      <c r="W218">
        <v>20121228</v>
      </c>
      <c r="X218">
        <v>51.6</v>
      </c>
      <c r="Z218" s="3">
        <v>41274</v>
      </c>
      <c r="AA218">
        <v>66.69</v>
      </c>
      <c r="AB218">
        <v>20121227</v>
      </c>
      <c r="AC218">
        <v>65.099999999999994</v>
      </c>
      <c r="AE218" s="3">
        <v>41274</v>
      </c>
      <c r="AF218">
        <v>72.900000000000006</v>
      </c>
      <c r="AG218">
        <v>20121221</v>
      </c>
      <c r="AH218">
        <v>72.900000000000006</v>
      </c>
      <c r="AY218" s="3">
        <v>41274</v>
      </c>
      <c r="AZ218">
        <v>0.3</v>
      </c>
      <c r="BA218">
        <v>20130124</v>
      </c>
      <c r="BB218">
        <v>0.5</v>
      </c>
      <c r="BN218" s="3">
        <v>42185</v>
      </c>
      <c r="BO218">
        <v>56.2</v>
      </c>
      <c r="BP218">
        <v>20150706</v>
      </c>
      <c r="BQ218">
        <v>56</v>
      </c>
      <c r="BS218" s="3">
        <v>41274</v>
      </c>
      <c r="BT218">
        <v>49.8</v>
      </c>
      <c r="BU218">
        <v>20130102</v>
      </c>
      <c r="BV218">
        <v>50.7</v>
      </c>
      <c r="BX218" s="3">
        <v>41274</v>
      </c>
      <c r="BY218">
        <v>2.1</v>
      </c>
      <c r="BZ218">
        <v>20121220</v>
      </c>
      <c r="CA218">
        <v>8.1</v>
      </c>
      <c r="CC218" s="3">
        <v>41274</v>
      </c>
      <c r="CD218">
        <v>-2</v>
      </c>
      <c r="CE218">
        <v>20121226</v>
      </c>
      <c r="CF218">
        <v>5</v>
      </c>
      <c r="CH218" s="3">
        <v>41274</v>
      </c>
      <c r="CI218">
        <v>88</v>
      </c>
      <c r="CJ218">
        <v>20130108</v>
      </c>
      <c r="CK218">
        <v>88</v>
      </c>
      <c r="CW218" s="3">
        <v>41274</v>
      </c>
      <c r="CX218">
        <v>0.9</v>
      </c>
      <c r="CY218">
        <v>20130117</v>
      </c>
      <c r="CZ218">
        <v>0.3</v>
      </c>
      <c r="DB218" s="3">
        <v>41274</v>
      </c>
      <c r="DC218">
        <v>17.2</v>
      </c>
      <c r="DD218">
        <v>20130117</v>
      </c>
      <c r="DE218">
        <v>12.1</v>
      </c>
      <c r="DG218" s="3">
        <v>41274</v>
      </c>
      <c r="DH218">
        <v>1.8</v>
      </c>
      <c r="DI218">
        <v>20130125</v>
      </c>
      <c r="DJ218">
        <v>-7.3</v>
      </c>
      <c r="DQ218" s="3">
        <v>41274</v>
      </c>
      <c r="DR218">
        <v>5.5</v>
      </c>
      <c r="DS218">
        <v>20130128</v>
      </c>
      <c r="DT218">
        <v>4.5999999999999996</v>
      </c>
      <c r="DV218" s="3">
        <v>41274</v>
      </c>
      <c r="DW218">
        <v>0.27</v>
      </c>
      <c r="DX218">
        <v>20130116</v>
      </c>
      <c r="DY218">
        <v>0.3</v>
      </c>
      <c r="EA218" s="3">
        <v>41274</v>
      </c>
      <c r="EB218">
        <v>2.4</v>
      </c>
      <c r="EC218">
        <v>20130204</v>
      </c>
      <c r="ED218">
        <v>1.8</v>
      </c>
      <c r="EF218" s="3">
        <v>41274</v>
      </c>
      <c r="EG218">
        <v>0.1</v>
      </c>
      <c r="EH218">
        <v>20130208</v>
      </c>
      <c r="EI218">
        <v>-0.1</v>
      </c>
    </row>
    <row r="219" spans="6:139" x14ac:dyDescent="0.25">
      <c r="F219" s="3">
        <v>41305</v>
      </c>
      <c r="G219">
        <v>190</v>
      </c>
      <c r="H219">
        <v>20130201</v>
      </c>
      <c r="I219">
        <v>157</v>
      </c>
      <c r="K219" s="3">
        <v>41305</v>
      </c>
      <c r="L219">
        <v>76.561000000000007</v>
      </c>
      <c r="M219">
        <v>20130215</v>
      </c>
      <c r="N219">
        <v>79.099999999999994</v>
      </c>
      <c r="P219" s="3">
        <v>41305</v>
      </c>
      <c r="Q219">
        <v>-0.3921</v>
      </c>
      <c r="R219">
        <v>20130225</v>
      </c>
      <c r="S219">
        <v>-0.32</v>
      </c>
      <c r="U219" s="3">
        <v>41305</v>
      </c>
      <c r="V219">
        <v>53.8</v>
      </c>
      <c r="W219">
        <v>20130131</v>
      </c>
      <c r="X219">
        <v>55.6</v>
      </c>
      <c r="Z219" s="3">
        <v>41305</v>
      </c>
      <c r="AA219">
        <v>58.43</v>
      </c>
      <c r="AB219">
        <v>20130129</v>
      </c>
      <c r="AC219">
        <v>58.6</v>
      </c>
      <c r="AE219" s="3">
        <v>41305</v>
      </c>
      <c r="AF219">
        <v>73.8</v>
      </c>
      <c r="AG219">
        <v>20130201</v>
      </c>
      <c r="AH219">
        <v>73.8</v>
      </c>
      <c r="AY219" s="3">
        <v>41305</v>
      </c>
      <c r="AZ219">
        <v>0.6</v>
      </c>
      <c r="BA219">
        <v>20130221</v>
      </c>
      <c r="BB219">
        <v>0.2</v>
      </c>
      <c r="BN219" s="3">
        <v>42216</v>
      </c>
      <c r="BO219">
        <v>59.6</v>
      </c>
      <c r="BP219">
        <v>20150805</v>
      </c>
      <c r="BQ219">
        <v>60.3</v>
      </c>
      <c r="BS219" s="3">
        <v>41305</v>
      </c>
      <c r="BT219">
        <v>52.9</v>
      </c>
      <c r="BU219">
        <v>20130201</v>
      </c>
      <c r="BV219">
        <v>53.1</v>
      </c>
      <c r="BX219" s="3">
        <v>41305</v>
      </c>
      <c r="BY219">
        <v>-1.2</v>
      </c>
      <c r="BZ219">
        <v>20130117</v>
      </c>
      <c r="CA219">
        <v>-5.8</v>
      </c>
      <c r="CC219" s="3">
        <v>41305</v>
      </c>
      <c r="CD219">
        <v>-13</v>
      </c>
      <c r="CE219">
        <v>20130122</v>
      </c>
      <c r="CF219">
        <v>-12</v>
      </c>
      <c r="CH219" s="3">
        <v>41305</v>
      </c>
      <c r="CI219">
        <v>88.8</v>
      </c>
      <c r="CJ219">
        <v>20130212</v>
      </c>
      <c r="CK219">
        <v>88.9</v>
      </c>
      <c r="CW219" s="3">
        <v>41305</v>
      </c>
      <c r="CX219">
        <v>-1.1000000000000001</v>
      </c>
      <c r="CY219">
        <v>20130220</v>
      </c>
      <c r="CZ219">
        <v>1.8</v>
      </c>
      <c r="DB219" s="3">
        <v>41305</v>
      </c>
      <c r="DC219">
        <v>-9</v>
      </c>
      <c r="DD219">
        <v>20130220</v>
      </c>
      <c r="DE219">
        <v>-8.5</v>
      </c>
      <c r="DG219" s="3">
        <v>41305</v>
      </c>
      <c r="DH219">
        <v>10.8</v>
      </c>
      <c r="DI219">
        <v>20130226</v>
      </c>
      <c r="DJ219">
        <v>15.6</v>
      </c>
      <c r="DQ219" s="3">
        <v>41305</v>
      </c>
      <c r="DR219">
        <v>-5.2</v>
      </c>
      <c r="DS219">
        <v>20130227</v>
      </c>
      <c r="DT219">
        <v>-5.2</v>
      </c>
      <c r="DV219" s="3">
        <v>41305</v>
      </c>
      <c r="DW219">
        <v>-0.08</v>
      </c>
      <c r="DX219">
        <v>20130215</v>
      </c>
      <c r="DY219">
        <v>-0.1</v>
      </c>
      <c r="EA219" s="3">
        <v>41305</v>
      </c>
      <c r="EB219">
        <v>-1.7</v>
      </c>
      <c r="EC219">
        <v>20130306</v>
      </c>
      <c r="ED219">
        <v>-2</v>
      </c>
      <c r="EF219" s="3">
        <v>41305</v>
      </c>
      <c r="EG219">
        <v>0.7</v>
      </c>
      <c r="EH219">
        <v>20130308</v>
      </c>
      <c r="EI219">
        <v>1.2</v>
      </c>
    </row>
    <row r="220" spans="6:139" x14ac:dyDescent="0.25">
      <c r="F220" s="3">
        <v>41333</v>
      </c>
      <c r="G220">
        <v>311</v>
      </c>
      <c r="H220">
        <v>20130308</v>
      </c>
      <c r="I220">
        <v>236</v>
      </c>
      <c r="K220" s="3">
        <v>41333</v>
      </c>
      <c r="L220">
        <v>76.858400000000003</v>
      </c>
      <c r="M220">
        <v>20130315</v>
      </c>
      <c r="N220">
        <v>79.599999999999994</v>
      </c>
      <c r="P220" s="3">
        <v>41333</v>
      </c>
      <c r="Q220">
        <v>0.38450000000000001</v>
      </c>
      <c r="R220">
        <v>20130325</v>
      </c>
      <c r="S220">
        <v>0.44</v>
      </c>
      <c r="U220" s="3">
        <v>41333</v>
      </c>
      <c r="V220">
        <v>55.1</v>
      </c>
      <c r="W220">
        <v>20130228</v>
      </c>
      <c r="X220">
        <v>56.8</v>
      </c>
      <c r="Z220" s="3">
        <v>41333</v>
      </c>
      <c r="AA220">
        <v>68.040000000000006</v>
      </c>
      <c r="AB220">
        <v>20130226</v>
      </c>
      <c r="AC220">
        <v>69.599999999999994</v>
      </c>
      <c r="AE220" s="3">
        <v>41333</v>
      </c>
      <c r="AF220">
        <v>77.599999999999994</v>
      </c>
      <c r="AG220">
        <v>20130301</v>
      </c>
      <c r="AH220">
        <v>77.599999999999994</v>
      </c>
      <c r="AY220" s="3">
        <v>41333</v>
      </c>
      <c r="AZ220">
        <v>0.4</v>
      </c>
      <c r="BA220">
        <v>20130321</v>
      </c>
      <c r="BB220">
        <v>0.5</v>
      </c>
      <c r="BN220" s="3">
        <v>42247</v>
      </c>
      <c r="BO220">
        <v>58.3</v>
      </c>
      <c r="BP220">
        <v>20150903</v>
      </c>
      <c r="BQ220">
        <v>59</v>
      </c>
      <c r="BS220" s="3">
        <v>41333</v>
      </c>
      <c r="BT220">
        <v>54.6</v>
      </c>
      <c r="BU220">
        <v>20130301</v>
      </c>
      <c r="BV220">
        <v>54.2</v>
      </c>
      <c r="BX220" s="3">
        <v>41333</v>
      </c>
      <c r="BY220">
        <v>-4.7</v>
      </c>
      <c r="BZ220">
        <v>20130221</v>
      </c>
      <c r="CA220">
        <v>-12.5</v>
      </c>
      <c r="CC220" s="3">
        <v>41333</v>
      </c>
      <c r="CD220">
        <v>3</v>
      </c>
      <c r="CE220">
        <v>20130226</v>
      </c>
      <c r="CF220">
        <v>6</v>
      </c>
      <c r="CH220" s="3">
        <v>41333</v>
      </c>
      <c r="CI220">
        <v>90.9</v>
      </c>
      <c r="CJ220">
        <v>20130312</v>
      </c>
      <c r="CK220">
        <v>90.8</v>
      </c>
      <c r="CW220" s="3">
        <v>41333</v>
      </c>
      <c r="CX220">
        <v>4.5999999999999996</v>
      </c>
      <c r="CY220">
        <v>20130319</v>
      </c>
      <c r="CZ220">
        <v>4.5999999999999996</v>
      </c>
      <c r="DB220" s="3">
        <v>41333</v>
      </c>
      <c r="DC220">
        <v>9.1999999999999993</v>
      </c>
      <c r="DD220">
        <v>20130319</v>
      </c>
      <c r="DE220">
        <v>0.8</v>
      </c>
      <c r="DG220" s="3">
        <v>41333</v>
      </c>
      <c r="DH220">
        <v>-0.7</v>
      </c>
      <c r="DI220">
        <v>20130326</v>
      </c>
      <c r="DJ220">
        <v>-4.5999999999999996</v>
      </c>
      <c r="DQ220" s="3">
        <v>41333</v>
      </c>
      <c r="DR220">
        <v>5.5</v>
      </c>
      <c r="DS220">
        <v>20130326</v>
      </c>
      <c r="DT220">
        <v>5.7</v>
      </c>
      <c r="DV220" s="3">
        <v>41333</v>
      </c>
      <c r="DW220">
        <v>0.51</v>
      </c>
      <c r="DX220">
        <v>20130315</v>
      </c>
      <c r="DY220">
        <v>0.7</v>
      </c>
      <c r="EA220" s="3">
        <v>41333</v>
      </c>
      <c r="EB220">
        <v>3.5</v>
      </c>
      <c r="EC220">
        <v>20130402</v>
      </c>
      <c r="ED220">
        <v>3</v>
      </c>
      <c r="EF220" s="3">
        <v>41333</v>
      </c>
      <c r="EG220">
        <v>-0.3</v>
      </c>
      <c r="EH220">
        <v>20130409</v>
      </c>
      <c r="EI220">
        <v>-0.3</v>
      </c>
    </row>
    <row r="221" spans="6:139" x14ac:dyDescent="0.25">
      <c r="F221" s="3">
        <v>41364</v>
      </c>
      <c r="G221">
        <v>135</v>
      </c>
      <c r="H221">
        <v>20130405</v>
      </c>
      <c r="I221">
        <v>88</v>
      </c>
      <c r="K221" s="3">
        <v>41364</v>
      </c>
      <c r="L221">
        <v>76.889899999999997</v>
      </c>
      <c r="M221">
        <v>20130416</v>
      </c>
      <c r="N221">
        <v>78.5</v>
      </c>
      <c r="P221" s="3">
        <v>41364</v>
      </c>
      <c r="Q221">
        <v>-0.5534</v>
      </c>
      <c r="R221">
        <v>20130422</v>
      </c>
      <c r="S221">
        <v>-0.23</v>
      </c>
      <c r="U221" s="3">
        <v>41364</v>
      </c>
      <c r="V221">
        <v>55.8</v>
      </c>
      <c r="W221">
        <v>20130328</v>
      </c>
      <c r="X221">
        <v>52.4</v>
      </c>
      <c r="Z221" s="3">
        <v>41364</v>
      </c>
      <c r="AA221">
        <v>61.9</v>
      </c>
      <c r="AB221">
        <v>20130326</v>
      </c>
      <c r="AC221">
        <v>59.7</v>
      </c>
      <c r="AE221" s="3">
        <v>41364</v>
      </c>
      <c r="AF221">
        <v>78.599999999999994</v>
      </c>
      <c r="AG221">
        <v>20130329</v>
      </c>
      <c r="AH221">
        <v>78.599999999999994</v>
      </c>
      <c r="AY221" s="3">
        <v>41364</v>
      </c>
      <c r="AZ221">
        <v>-0.3</v>
      </c>
      <c r="BA221">
        <v>20130418</v>
      </c>
      <c r="BB221">
        <v>-0.1</v>
      </c>
      <c r="BN221" s="3">
        <v>42277</v>
      </c>
      <c r="BO221">
        <v>56.7</v>
      </c>
      <c r="BP221">
        <v>20151005</v>
      </c>
      <c r="BQ221">
        <v>56.9</v>
      </c>
      <c r="BS221" s="3">
        <v>41364</v>
      </c>
      <c r="BT221">
        <v>52.5</v>
      </c>
      <c r="BU221">
        <v>20130401</v>
      </c>
      <c r="BV221">
        <v>51.3</v>
      </c>
      <c r="BX221" s="3">
        <v>41364</v>
      </c>
      <c r="BY221">
        <v>3.3</v>
      </c>
      <c r="BZ221">
        <v>20130321</v>
      </c>
      <c r="CA221">
        <v>2</v>
      </c>
      <c r="CC221" s="3">
        <v>41364</v>
      </c>
      <c r="CD221">
        <v>3</v>
      </c>
      <c r="CE221">
        <v>20130326</v>
      </c>
      <c r="CF221">
        <v>3</v>
      </c>
      <c r="CH221" s="3">
        <v>41364</v>
      </c>
      <c r="CI221">
        <v>90</v>
      </c>
      <c r="CJ221">
        <v>20130409</v>
      </c>
      <c r="CK221">
        <v>89.5</v>
      </c>
      <c r="CW221" s="3">
        <v>41364</v>
      </c>
      <c r="CX221">
        <v>-4</v>
      </c>
      <c r="CY221">
        <v>20130416</v>
      </c>
      <c r="CZ221">
        <v>-3.9</v>
      </c>
      <c r="DB221" s="3">
        <v>41364</v>
      </c>
      <c r="DC221">
        <v>3</v>
      </c>
      <c r="DD221">
        <v>20130416</v>
      </c>
      <c r="DE221">
        <v>7</v>
      </c>
      <c r="DG221" s="3">
        <v>41364</v>
      </c>
      <c r="DH221">
        <v>2.2999999999999998</v>
      </c>
      <c r="DI221">
        <v>20130423</v>
      </c>
      <c r="DJ221">
        <v>1.5</v>
      </c>
      <c r="DQ221" s="3">
        <v>41364</v>
      </c>
      <c r="DR221">
        <v>-7.9</v>
      </c>
      <c r="DS221">
        <v>20130424</v>
      </c>
      <c r="DT221">
        <v>-5.7</v>
      </c>
      <c r="DV221" s="3">
        <v>41364</v>
      </c>
      <c r="DW221">
        <v>0.15</v>
      </c>
      <c r="DX221">
        <v>20130416</v>
      </c>
      <c r="DY221">
        <v>0.4</v>
      </c>
      <c r="EA221" s="3">
        <v>41364</v>
      </c>
      <c r="EB221">
        <v>-5.6</v>
      </c>
      <c r="EC221">
        <v>20130503</v>
      </c>
      <c r="ED221">
        <v>-4</v>
      </c>
      <c r="EF221" s="3">
        <v>41364</v>
      </c>
      <c r="EG221">
        <v>0.1</v>
      </c>
      <c r="EH221">
        <v>20130509</v>
      </c>
      <c r="EI221">
        <v>0.4</v>
      </c>
    </row>
    <row r="222" spans="6:139" x14ac:dyDescent="0.25">
      <c r="F222" s="3">
        <v>41394</v>
      </c>
      <c r="G222">
        <v>192</v>
      </c>
      <c r="H222">
        <v>20130503</v>
      </c>
      <c r="I222">
        <v>165</v>
      </c>
      <c r="K222" s="3">
        <v>41394</v>
      </c>
      <c r="L222">
        <v>76.7821</v>
      </c>
      <c r="M222">
        <v>20130515</v>
      </c>
      <c r="N222">
        <v>77.8</v>
      </c>
      <c r="P222" s="3">
        <v>41394</v>
      </c>
      <c r="Q222">
        <v>-0.35239999999999999</v>
      </c>
      <c r="R222">
        <v>20130520</v>
      </c>
      <c r="S222">
        <v>-0.53</v>
      </c>
      <c r="U222" s="3">
        <v>41394</v>
      </c>
      <c r="V222">
        <v>50.1</v>
      </c>
      <c r="W222">
        <v>20130430</v>
      </c>
      <c r="X222">
        <v>49</v>
      </c>
      <c r="Z222" s="3">
        <v>41394</v>
      </c>
      <c r="AA222">
        <v>68.95</v>
      </c>
      <c r="AB222">
        <v>20130430</v>
      </c>
      <c r="AC222">
        <v>68.099999999999994</v>
      </c>
      <c r="AE222" s="3">
        <v>41394</v>
      </c>
      <c r="AF222">
        <v>76.400000000000006</v>
      </c>
      <c r="AG222">
        <v>20130426</v>
      </c>
      <c r="AH222">
        <v>76.400000000000006</v>
      </c>
      <c r="AY222" s="3">
        <v>41394</v>
      </c>
      <c r="AZ222">
        <v>0.6</v>
      </c>
      <c r="BA222">
        <v>20130517</v>
      </c>
      <c r="BB222">
        <v>0.6</v>
      </c>
      <c r="BN222" s="3">
        <v>42308</v>
      </c>
      <c r="BO222">
        <v>58.3</v>
      </c>
      <c r="BP222">
        <v>20151104</v>
      </c>
      <c r="BQ222">
        <v>59.1</v>
      </c>
      <c r="BS222" s="3">
        <v>41394</v>
      </c>
      <c r="BT222">
        <v>50.4</v>
      </c>
      <c r="BU222">
        <v>20130501</v>
      </c>
      <c r="BV222">
        <v>50.7</v>
      </c>
      <c r="BX222" s="3">
        <v>41394</v>
      </c>
      <c r="BY222">
        <v>1.5</v>
      </c>
      <c r="BZ222">
        <v>20130418</v>
      </c>
      <c r="CA222">
        <v>1.3</v>
      </c>
      <c r="CC222" s="3">
        <v>41394</v>
      </c>
      <c r="CD222">
        <v>-5</v>
      </c>
      <c r="CE222">
        <v>20130423</v>
      </c>
      <c r="CF222">
        <v>-6</v>
      </c>
      <c r="CH222" s="3">
        <v>41394</v>
      </c>
      <c r="CI222">
        <v>91.7</v>
      </c>
      <c r="CJ222">
        <v>20130514</v>
      </c>
      <c r="CK222">
        <v>92.1</v>
      </c>
      <c r="CW222" s="3">
        <v>41394</v>
      </c>
      <c r="CX222">
        <v>8.9</v>
      </c>
      <c r="CY222">
        <v>20130516</v>
      </c>
      <c r="CZ222">
        <v>14.3</v>
      </c>
      <c r="DB222" s="3">
        <v>41394</v>
      </c>
      <c r="DC222">
        <v>-17.3</v>
      </c>
      <c r="DD222">
        <v>20130516</v>
      </c>
      <c r="DE222">
        <v>-16.5</v>
      </c>
      <c r="DG222" s="3">
        <v>41394</v>
      </c>
      <c r="DH222">
        <v>0.4</v>
      </c>
      <c r="DI222">
        <v>20130523</v>
      </c>
      <c r="DJ222">
        <v>2.2999999999999998</v>
      </c>
      <c r="DQ222" s="3">
        <v>41394</v>
      </c>
      <c r="DR222">
        <v>4.4000000000000004</v>
      </c>
      <c r="DS222">
        <v>20130524</v>
      </c>
      <c r="DT222">
        <v>3.3</v>
      </c>
      <c r="DV222" s="3">
        <v>41394</v>
      </c>
      <c r="DW222">
        <v>-0.05</v>
      </c>
      <c r="DX222">
        <v>20130515</v>
      </c>
      <c r="DY222">
        <v>-0.5</v>
      </c>
      <c r="EA222" s="3">
        <v>41394</v>
      </c>
      <c r="EB222">
        <v>1.5</v>
      </c>
      <c r="EC222">
        <v>20130605</v>
      </c>
      <c r="ED222">
        <v>1</v>
      </c>
      <c r="EF222" s="3">
        <v>41394</v>
      </c>
      <c r="EG222">
        <v>0.2</v>
      </c>
      <c r="EH222">
        <v>20130611</v>
      </c>
      <c r="EI222">
        <v>0.2</v>
      </c>
    </row>
    <row r="223" spans="6:139" x14ac:dyDescent="0.25">
      <c r="F223" s="3">
        <v>41425</v>
      </c>
      <c r="G223">
        <v>218</v>
      </c>
      <c r="H223">
        <v>20130607</v>
      </c>
      <c r="I223">
        <v>175</v>
      </c>
      <c r="K223" s="3">
        <v>41425</v>
      </c>
      <c r="L223">
        <v>76.734399999999994</v>
      </c>
      <c r="M223">
        <v>20130614</v>
      </c>
      <c r="N223">
        <v>77.599999999999994</v>
      </c>
      <c r="P223" s="3">
        <v>41425</v>
      </c>
      <c r="Q223">
        <v>9.1000000000000004E-3</v>
      </c>
      <c r="R223">
        <v>20130624</v>
      </c>
      <c r="S223">
        <v>-0.3</v>
      </c>
      <c r="U223" s="3">
        <v>41425</v>
      </c>
      <c r="V223">
        <v>56.5</v>
      </c>
      <c r="W223">
        <v>20130531</v>
      </c>
      <c r="X223">
        <v>58.7</v>
      </c>
      <c r="Z223" s="3">
        <v>41425</v>
      </c>
      <c r="AA223">
        <v>74.260000000000005</v>
      </c>
      <c r="AB223">
        <v>20130528</v>
      </c>
      <c r="AC223">
        <v>76.2</v>
      </c>
      <c r="AE223" s="3">
        <v>41425</v>
      </c>
      <c r="AF223">
        <v>84.5</v>
      </c>
      <c r="AG223">
        <v>20130531</v>
      </c>
      <c r="AH223">
        <v>84.5</v>
      </c>
      <c r="AY223" s="3">
        <v>41425</v>
      </c>
      <c r="AZ223">
        <v>0.3</v>
      </c>
      <c r="BA223">
        <v>20130620</v>
      </c>
      <c r="BB223">
        <v>0.1</v>
      </c>
      <c r="BN223" s="3">
        <v>42338</v>
      </c>
      <c r="BO223">
        <v>56.6</v>
      </c>
      <c r="BP223">
        <v>20151203</v>
      </c>
      <c r="BQ223">
        <v>55.9</v>
      </c>
      <c r="BS223" s="3">
        <v>41425</v>
      </c>
      <c r="BT223">
        <v>50.2</v>
      </c>
      <c r="BU223">
        <v>20130603</v>
      </c>
      <c r="BV223">
        <v>49</v>
      </c>
      <c r="BX223" s="3">
        <v>41425</v>
      </c>
      <c r="BY223">
        <v>0.6</v>
      </c>
      <c r="BZ223">
        <v>20130516</v>
      </c>
      <c r="CA223">
        <v>-5.2</v>
      </c>
      <c r="CC223" s="3">
        <v>41425</v>
      </c>
      <c r="CD223">
        <v>-2</v>
      </c>
      <c r="CE223">
        <v>20130528</v>
      </c>
      <c r="CF223">
        <v>-2</v>
      </c>
      <c r="CH223" s="3">
        <v>41425</v>
      </c>
      <c r="CI223">
        <v>94</v>
      </c>
      <c r="CJ223">
        <v>20130611</v>
      </c>
      <c r="CK223">
        <v>94.4</v>
      </c>
      <c r="CW223" s="3">
        <v>41425</v>
      </c>
      <c r="CX223">
        <v>0.1</v>
      </c>
      <c r="CY223">
        <v>20130618</v>
      </c>
      <c r="CZ223">
        <v>-3.1</v>
      </c>
      <c r="DB223" s="3">
        <v>41425</v>
      </c>
      <c r="DC223">
        <v>11.4</v>
      </c>
      <c r="DD223">
        <v>20130618</v>
      </c>
      <c r="DE223">
        <v>6.8</v>
      </c>
      <c r="DG223" s="3">
        <v>41425</v>
      </c>
      <c r="DH223">
        <v>-4.7</v>
      </c>
      <c r="DI223">
        <v>20130625</v>
      </c>
      <c r="DJ223">
        <v>2.1</v>
      </c>
      <c r="DQ223" s="3">
        <v>41425</v>
      </c>
      <c r="DR223">
        <v>4.5999999999999996</v>
      </c>
      <c r="DS223">
        <v>20130625</v>
      </c>
      <c r="DT223">
        <v>3.6</v>
      </c>
      <c r="DV223" s="3">
        <v>41425</v>
      </c>
      <c r="DW223">
        <v>0.02</v>
      </c>
      <c r="DX223">
        <v>20130614</v>
      </c>
      <c r="DY223">
        <v>0</v>
      </c>
      <c r="EA223" s="3">
        <v>41425</v>
      </c>
      <c r="EB223">
        <v>2.7</v>
      </c>
      <c r="EC223">
        <v>20130702</v>
      </c>
      <c r="ED223">
        <v>2.1</v>
      </c>
      <c r="EF223" s="3">
        <v>41425</v>
      </c>
      <c r="EG223">
        <v>-0.6</v>
      </c>
      <c r="EH223">
        <v>20130710</v>
      </c>
      <c r="EI223">
        <v>-0.5</v>
      </c>
    </row>
    <row r="224" spans="6:139" x14ac:dyDescent="0.25">
      <c r="F224" s="3">
        <v>41455</v>
      </c>
      <c r="G224">
        <v>146</v>
      </c>
      <c r="H224">
        <v>20130705</v>
      </c>
      <c r="I224">
        <v>195</v>
      </c>
      <c r="K224" s="3">
        <v>41455</v>
      </c>
      <c r="L224">
        <v>76.847499999999997</v>
      </c>
      <c r="M224">
        <v>20130716</v>
      </c>
      <c r="N224">
        <v>77.8</v>
      </c>
      <c r="P224" s="3">
        <v>41455</v>
      </c>
      <c r="Q224">
        <v>-0.1757</v>
      </c>
      <c r="R224">
        <v>20130722</v>
      </c>
      <c r="S224">
        <v>-0.13</v>
      </c>
      <c r="U224" s="3">
        <v>41455</v>
      </c>
      <c r="V224">
        <v>53.5</v>
      </c>
      <c r="W224">
        <v>20130628</v>
      </c>
      <c r="X224">
        <v>51.6</v>
      </c>
      <c r="Z224" s="3">
        <v>41455</v>
      </c>
      <c r="AA224">
        <v>82.13</v>
      </c>
      <c r="AB224">
        <v>20130625</v>
      </c>
      <c r="AC224">
        <v>81.400000000000006</v>
      </c>
      <c r="AE224" s="3">
        <v>41455</v>
      </c>
      <c r="AF224">
        <v>84.1</v>
      </c>
      <c r="AG224">
        <v>20130628</v>
      </c>
      <c r="AH224">
        <v>84.1</v>
      </c>
      <c r="AY224" s="3">
        <v>41455</v>
      </c>
      <c r="AZ224">
        <v>0</v>
      </c>
      <c r="BA224">
        <v>20130718</v>
      </c>
      <c r="BB224">
        <v>0</v>
      </c>
      <c r="BN224" s="3">
        <v>42369</v>
      </c>
      <c r="BO224">
        <v>55.8</v>
      </c>
      <c r="BP224">
        <v>20160106</v>
      </c>
      <c r="BQ224">
        <v>55.3</v>
      </c>
      <c r="BS224" s="3">
        <v>41455</v>
      </c>
      <c r="BT224">
        <v>52.3</v>
      </c>
      <c r="BU224">
        <v>20130701</v>
      </c>
      <c r="BV224">
        <v>50.9</v>
      </c>
      <c r="BX224" s="3">
        <v>41455</v>
      </c>
      <c r="BY224">
        <v>12.8</v>
      </c>
      <c r="BZ224">
        <v>20130620</v>
      </c>
      <c r="CA224">
        <v>12.5</v>
      </c>
      <c r="CC224" s="3">
        <v>41455</v>
      </c>
      <c r="CD224">
        <v>7</v>
      </c>
      <c r="CE224">
        <v>20130625</v>
      </c>
      <c r="CF224">
        <v>8</v>
      </c>
      <c r="CH224" s="3">
        <v>41455</v>
      </c>
      <c r="CI224">
        <v>94</v>
      </c>
      <c r="CJ224">
        <v>20130709</v>
      </c>
      <c r="CK224">
        <v>93.5</v>
      </c>
      <c r="CW224" s="3">
        <v>41455</v>
      </c>
      <c r="CX224">
        <v>-6.4</v>
      </c>
      <c r="CY224">
        <v>20130717</v>
      </c>
      <c r="CZ224">
        <v>-7.5</v>
      </c>
      <c r="DB224" s="3">
        <v>41455</v>
      </c>
      <c r="DC224">
        <v>-7.4</v>
      </c>
      <c r="DD224">
        <v>20130717</v>
      </c>
      <c r="DE224">
        <v>-9.9</v>
      </c>
      <c r="DG224" s="3">
        <v>41455</v>
      </c>
      <c r="DH224">
        <v>7.7</v>
      </c>
      <c r="DI224">
        <v>20130724</v>
      </c>
      <c r="DJ224">
        <v>8.3000000000000007</v>
      </c>
      <c r="DQ224" s="3">
        <v>41455</v>
      </c>
      <c r="DR224">
        <v>3.6</v>
      </c>
      <c r="DS224">
        <v>20130725</v>
      </c>
      <c r="DT224">
        <v>4.2</v>
      </c>
      <c r="DV224" s="3">
        <v>41455</v>
      </c>
      <c r="DW224">
        <v>0.22</v>
      </c>
      <c r="DX224">
        <v>20130716</v>
      </c>
      <c r="DY224">
        <v>0.3</v>
      </c>
      <c r="EA224" s="3">
        <v>41455</v>
      </c>
      <c r="EB224">
        <v>1.1000000000000001</v>
      </c>
      <c r="EC224">
        <v>20130802</v>
      </c>
      <c r="ED224">
        <v>1.5</v>
      </c>
      <c r="EF224" s="3">
        <v>41455</v>
      </c>
      <c r="EG224">
        <v>0.1</v>
      </c>
      <c r="EH224">
        <v>20130809</v>
      </c>
      <c r="EI224">
        <v>-0.2</v>
      </c>
    </row>
    <row r="225" spans="6:139" x14ac:dyDescent="0.25">
      <c r="F225" s="3">
        <v>41486</v>
      </c>
      <c r="G225">
        <v>140</v>
      </c>
      <c r="H225">
        <v>20130802</v>
      </c>
      <c r="I225">
        <v>162</v>
      </c>
      <c r="K225" s="3">
        <v>41486</v>
      </c>
      <c r="L225">
        <v>76.366399999999999</v>
      </c>
      <c r="M225">
        <v>20130815</v>
      </c>
      <c r="N225">
        <v>77.599999999999994</v>
      </c>
      <c r="P225" s="3">
        <v>41486</v>
      </c>
      <c r="Q225">
        <v>-0.74860000000000004</v>
      </c>
      <c r="R225">
        <v>20130820</v>
      </c>
      <c r="S225">
        <v>-0.15</v>
      </c>
      <c r="U225" s="3">
        <v>41486</v>
      </c>
      <c r="V225">
        <v>52.7</v>
      </c>
      <c r="W225">
        <v>20130731</v>
      </c>
      <c r="X225">
        <v>52.3</v>
      </c>
      <c r="Z225" s="3">
        <v>41486</v>
      </c>
      <c r="AA225">
        <v>81.010000000000005</v>
      </c>
      <c r="AB225">
        <v>20130730</v>
      </c>
      <c r="AC225">
        <v>80.3</v>
      </c>
      <c r="AE225" s="3">
        <v>41486</v>
      </c>
      <c r="AF225">
        <v>85.1</v>
      </c>
      <c r="AG225">
        <v>20130726</v>
      </c>
      <c r="AH225">
        <v>85.1</v>
      </c>
      <c r="AY225" s="3">
        <v>41486</v>
      </c>
      <c r="AZ225">
        <v>0.4</v>
      </c>
      <c r="BA225">
        <v>20130822</v>
      </c>
      <c r="BB225">
        <v>0.6</v>
      </c>
      <c r="BN225" s="3">
        <v>42400</v>
      </c>
      <c r="BO225">
        <v>53.5</v>
      </c>
      <c r="BP225">
        <v>20160203</v>
      </c>
      <c r="BQ225">
        <v>53.5</v>
      </c>
      <c r="BS225" s="3">
        <v>41486</v>
      </c>
      <c r="BT225">
        <v>53.8</v>
      </c>
      <c r="BU225">
        <v>20130801</v>
      </c>
      <c r="BV225">
        <v>55.4</v>
      </c>
      <c r="BX225" s="3">
        <v>41486</v>
      </c>
      <c r="BY225">
        <v>14.7</v>
      </c>
      <c r="BZ225">
        <v>20130718</v>
      </c>
      <c r="CA225">
        <v>19.8</v>
      </c>
      <c r="CC225" s="3">
        <v>41486</v>
      </c>
      <c r="CD225">
        <v>-1</v>
      </c>
      <c r="CE225">
        <v>20130723</v>
      </c>
      <c r="CF225">
        <v>-11</v>
      </c>
      <c r="CH225" s="3">
        <v>41486</v>
      </c>
      <c r="CI225">
        <v>94.4</v>
      </c>
      <c r="CJ225">
        <v>20130813</v>
      </c>
      <c r="CK225">
        <v>94.1</v>
      </c>
      <c r="CW225" s="3">
        <v>41486</v>
      </c>
      <c r="CX225">
        <v>3.7</v>
      </c>
      <c r="CY225">
        <v>20130816</v>
      </c>
      <c r="CZ225">
        <v>2.7</v>
      </c>
      <c r="DB225" s="3">
        <v>41486</v>
      </c>
      <c r="DC225">
        <v>4.5999999999999996</v>
      </c>
      <c r="DD225">
        <v>20130816</v>
      </c>
      <c r="DE225">
        <v>5.9</v>
      </c>
      <c r="DG225" s="3">
        <v>41486</v>
      </c>
      <c r="DH225">
        <v>-18.8</v>
      </c>
      <c r="DI225">
        <v>20130823</v>
      </c>
      <c r="DJ225">
        <v>-13.4</v>
      </c>
      <c r="DQ225" s="3">
        <v>41486</v>
      </c>
      <c r="DR225">
        <v>-9.6999999999999993</v>
      </c>
      <c r="DS225">
        <v>20130826</v>
      </c>
      <c r="DT225">
        <v>-7.3</v>
      </c>
      <c r="DV225" s="3">
        <v>41486</v>
      </c>
      <c r="DW225">
        <v>-0.56999999999999995</v>
      </c>
      <c r="DX225">
        <v>20130815</v>
      </c>
      <c r="DY225">
        <v>0</v>
      </c>
      <c r="EA225" s="3">
        <v>41486</v>
      </c>
      <c r="EB225">
        <v>-3.6</v>
      </c>
      <c r="EC225">
        <v>20130905</v>
      </c>
      <c r="ED225">
        <v>-2.4</v>
      </c>
      <c r="EF225" s="3">
        <v>41486</v>
      </c>
      <c r="EG225">
        <v>0.2</v>
      </c>
      <c r="EH225">
        <v>20130911</v>
      </c>
      <c r="EI225">
        <v>0.1</v>
      </c>
    </row>
    <row r="226" spans="6:139" x14ac:dyDescent="0.25">
      <c r="F226" s="3">
        <v>41517</v>
      </c>
      <c r="G226">
        <v>269</v>
      </c>
      <c r="H226">
        <v>20130906</v>
      </c>
      <c r="I226">
        <v>169</v>
      </c>
      <c r="K226" s="3">
        <v>41517</v>
      </c>
      <c r="L226">
        <v>76.891400000000004</v>
      </c>
      <c r="M226">
        <v>20130916</v>
      </c>
      <c r="N226">
        <v>77.8</v>
      </c>
      <c r="P226" s="3">
        <v>41517</v>
      </c>
      <c r="Q226">
        <v>0.42059999999999997</v>
      </c>
      <c r="R226">
        <v>20130923</v>
      </c>
      <c r="S226">
        <v>0.14000000000000001</v>
      </c>
      <c r="U226" s="3">
        <v>41517</v>
      </c>
      <c r="V226">
        <v>53.6</v>
      </c>
      <c r="W226">
        <v>20130830</v>
      </c>
      <c r="X226">
        <v>53</v>
      </c>
      <c r="Z226" s="3">
        <v>41517</v>
      </c>
      <c r="AA226">
        <v>81.760000000000005</v>
      </c>
      <c r="AB226">
        <v>20130827</v>
      </c>
      <c r="AC226">
        <v>81.5</v>
      </c>
      <c r="AE226" s="3">
        <v>41517</v>
      </c>
      <c r="AF226">
        <v>82.1</v>
      </c>
      <c r="AG226">
        <v>20130830</v>
      </c>
      <c r="AH226">
        <v>82.1</v>
      </c>
      <c r="AY226" s="3">
        <v>41517</v>
      </c>
      <c r="AZ226">
        <v>0.6</v>
      </c>
      <c r="BA226">
        <v>20130919</v>
      </c>
      <c r="BB226">
        <v>0.7</v>
      </c>
      <c r="BN226" s="3">
        <v>42429</v>
      </c>
      <c r="BO226">
        <v>53.4</v>
      </c>
      <c r="BP226">
        <v>20160303</v>
      </c>
      <c r="BQ226">
        <v>53.4</v>
      </c>
      <c r="BS226" s="3">
        <v>41517</v>
      </c>
      <c r="BT226">
        <v>55.6</v>
      </c>
      <c r="BU226">
        <v>20130903</v>
      </c>
      <c r="BV226">
        <v>55.7</v>
      </c>
      <c r="BX226" s="3">
        <v>41517</v>
      </c>
      <c r="BY226">
        <v>7.5</v>
      </c>
      <c r="BZ226">
        <v>20130815</v>
      </c>
      <c r="CA226">
        <v>9.3000000000000007</v>
      </c>
      <c r="CC226" s="3">
        <v>41517</v>
      </c>
      <c r="CD226">
        <v>8</v>
      </c>
      <c r="CE226">
        <v>20130827</v>
      </c>
      <c r="CF226">
        <v>14</v>
      </c>
      <c r="CH226" s="3">
        <v>41517</v>
      </c>
      <c r="CI226">
        <v>94</v>
      </c>
      <c r="CJ226">
        <v>20130910</v>
      </c>
      <c r="CK226">
        <v>94</v>
      </c>
      <c r="CW226" s="3">
        <v>41517</v>
      </c>
      <c r="CX226">
        <v>-4</v>
      </c>
      <c r="CY226">
        <v>20130918</v>
      </c>
      <c r="CZ226">
        <v>-3.8</v>
      </c>
      <c r="DB226" s="3">
        <v>41517</v>
      </c>
      <c r="DC226">
        <v>0.8</v>
      </c>
      <c r="DD226">
        <v>20130918</v>
      </c>
      <c r="DE226">
        <v>0.9</v>
      </c>
      <c r="DG226" s="3">
        <v>41517</v>
      </c>
      <c r="DH226">
        <v>1.1000000000000001</v>
      </c>
      <c r="DI226">
        <v>20130925</v>
      </c>
      <c r="DJ226">
        <v>7.9</v>
      </c>
      <c r="DQ226" s="3">
        <v>41517</v>
      </c>
      <c r="DR226">
        <v>2</v>
      </c>
      <c r="DS226">
        <v>20130925</v>
      </c>
      <c r="DT226">
        <v>0.1</v>
      </c>
      <c r="DV226" s="3">
        <v>41517</v>
      </c>
      <c r="DW226">
        <v>0.74</v>
      </c>
      <c r="DX226">
        <v>20130916</v>
      </c>
      <c r="DY226">
        <v>0.4</v>
      </c>
      <c r="EA226" s="3">
        <v>41517</v>
      </c>
      <c r="EB226">
        <v>0.8</v>
      </c>
      <c r="EC226">
        <v>20131104</v>
      </c>
      <c r="ED226">
        <v>-0.1</v>
      </c>
      <c r="EF226" s="3">
        <v>41517</v>
      </c>
      <c r="EG226">
        <v>0.8</v>
      </c>
      <c r="EH226">
        <v>20131025</v>
      </c>
      <c r="EI226">
        <v>0.5</v>
      </c>
    </row>
    <row r="227" spans="6:139" x14ac:dyDescent="0.25">
      <c r="F227" s="3">
        <v>41547</v>
      </c>
      <c r="G227">
        <v>185</v>
      </c>
      <c r="H227">
        <v>20131022</v>
      </c>
      <c r="I227">
        <v>148</v>
      </c>
      <c r="K227" s="3">
        <v>41547</v>
      </c>
      <c r="L227">
        <v>77.224500000000006</v>
      </c>
      <c r="M227">
        <v>20131028</v>
      </c>
      <c r="N227">
        <v>78.3</v>
      </c>
      <c r="P227" s="3">
        <v>41547</v>
      </c>
      <c r="Q227">
        <v>0.20649999999999999</v>
      </c>
      <c r="R227">
        <v>20131112</v>
      </c>
      <c r="S227">
        <v>0.14000000000000001</v>
      </c>
      <c r="U227" s="3">
        <v>41547</v>
      </c>
      <c r="V227">
        <v>56.6</v>
      </c>
      <c r="W227">
        <v>20130930</v>
      </c>
      <c r="X227">
        <v>55.7</v>
      </c>
      <c r="Z227" s="3">
        <v>41547</v>
      </c>
      <c r="AA227">
        <v>80.2</v>
      </c>
      <c r="AB227">
        <v>20130924</v>
      </c>
      <c r="AC227">
        <v>79.7</v>
      </c>
      <c r="AE227" s="3">
        <v>41547</v>
      </c>
      <c r="AF227">
        <v>77.5</v>
      </c>
      <c r="AG227">
        <v>20130927</v>
      </c>
      <c r="AH227">
        <v>77.5</v>
      </c>
      <c r="AY227" s="3">
        <v>41547</v>
      </c>
      <c r="AZ227">
        <v>0.9</v>
      </c>
      <c r="BA227">
        <v>20131106</v>
      </c>
      <c r="BB227">
        <v>0.7</v>
      </c>
      <c r="BN227" s="3">
        <v>42460</v>
      </c>
      <c r="BO227">
        <v>54.5</v>
      </c>
      <c r="BP227">
        <v>20160405</v>
      </c>
      <c r="BQ227">
        <v>54.5</v>
      </c>
      <c r="BS227" s="3">
        <v>41547</v>
      </c>
      <c r="BT227">
        <v>55.4</v>
      </c>
      <c r="BU227">
        <v>20131001</v>
      </c>
      <c r="BV227">
        <v>56.2</v>
      </c>
      <c r="BX227" s="3">
        <v>41547</v>
      </c>
      <c r="BY227">
        <v>19.899999999999999</v>
      </c>
      <c r="BZ227">
        <v>20130919</v>
      </c>
      <c r="CA227">
        <v>22.3</v>
      </c>
      <c r="CC227" s="3">
        <v>41547</v>
      </c>
      <c r="CD227">
        <v>-1</v>
      </c>
      <c r="CE227">
        <v>20130924</v>
      </c>
      <c r="CF227">
        <v>0</v>
      </c>
      <c r="CH227" s="3">
        <v>41547</v>
      </c>
      <c r="CI227">
        <v>93.8</v>
      </c>
      <c r="CJ227">
        <v>20131008</v>
      </c>
      <c r="CK227">
        <v>93.9</v>
      </c>
      <c r="CW227" s="3">
        <v>41547</v>
      </c>
      <c r="CX227">
        <v>7.2</v>
      </c>
      <c r="CY227">
        <v>20131126</v>
      </c>
      <c r="CZ227">
        <v>5.2</v>
      </c>
      <c r="DB227" s="3">
        <v>41547</v>
      </c>
      <c r="DC227">
        <v>-4.2</v>
      </c>
      <c r="DD227">
        <v>20131218</v>
      </c>
      <c r="DE227">
        <v>-1.1000000000000001</v>
      </c>
      <c r="DG227" s="3">
        <v>41547</v>
      </c>
      <c r="DH227">
        <v>5</v>
      </c>
      <c r="DI227">
        <v>20131204</v>
      </c>
      <c r="DJ227">
        <v>-6.6</v>
      </c>
      <c r="DQ227" s="3">
        <v>41547</v>
      </c>
      <c r="DR227">
        <v>3.9</v>
      </c>
      <c r="DS227">
        <v>20131025</v>
      </c>
      <c r="DT227">
        <v>3.7</v>
      </c>
      <c r="DV227" s="3">
        <v>41547</v>
      </c>
      <c r="DW227">
        <v>0.48</v>
      </c>
      <c r="DX227">
        <v>20131028</v>
      </c>
      <c r="DY227">
        <v>0.6</v>
      </c>
      <c r="EA227" s="3">
        <v>41547</v>
      </c>
      <c r="EB227">
        <v>1.6</v>
      </c>
      <c r="EC227">
        <v>20131104</v>
      </c>
      <c r="ED227">
        <v>1.7</v>
      </c>
      <c r="EF227" s="3">
        <v>41547</v>
      </c>
      <c r="EG227">
        <v>0.5</v>
      </c>
      <c r="EH227">
        <v>20131115</v>
      </c>
      <c r="EI227">
        <v>0.4</v>
      </c>
    </row>
    <row r="228" spans="6:139" x14ac:dyDescent="0.25">
      <c r="F228" s="3">
        <v>41578</v>
      </c>
      <c r="G228">
        <v>189</v>
      </c>
      <c r="H228">
        <v>20131108</v>
      </c>
      <c r="I228">
        <v>204</v>
      </c>
      <c r="K228" s="3">
        <v>41578</v>
      </c>
      <c r="L228">
        <v>77.144300000000001</v>
      </c>
      <c r="M228">
        <v>20131115</v>
      </c>
      <c r="N228">
        <v>78.099999999999994</v>
      </c>
      <c r="P228" s="3">
        <v>41578</v>
      </c>
      <c r="Q228">
        <v>-9.2799999999999994E-2</v>
      </c>
      <c r="R228">
        <v>20131127</v>
      </c>
      <c r="S228">
        <v>-0.18</v>
      </c>
      <c r="U228" s="3">
        <v>41578</v>
      </c>
      <c r="V228">
        <v>61.6</v>
      </c>
      <c r="W228">
        <v>20131031</v>
      </c>
      <c r="X228">
        <v>65.900000000000006</v>
      </c>
      <c r="Z228" s="3">
        <v>41578</v>
      </c>
      <c r="AA228">
        <v>72.38</v>
      </c>
      <c r="AB228">
        <v>20131029</v>
      </c>
      <c r="AC228">
        <v>71.2</v>
      </c>
      <c r="AE228" s="3">
        <v>41578</v>
      </c>
      <c r="AF228">
        <v>73.2</v>
      </c>
      <c r="AG228">
        <v>20131025</v>
      </c>
      <c r="AH228">
        <v>73.2</v>
      </c>
      <c r="AY228" s="3">
        <v>41578</v>
      </c>
      <c r="AZ228">
        <v>-0.1</v>
      </c>
      <c r="BA228">
        <v>20131127</v>
      </c>
      <c r="BB228">
        <v>0.2</v>
      </c>
      <c r="BN228" s="3">
        <v>42490</v>
      </c>
      <c r="BO228">
        <v>55.7</v>
      </c>
      <c r="BP228">
        <v>20160504</v>
      </c>
      <c r="BQ228">
        <v>55.7</v>
      </c>
      <c r="BS228" s="3">
        <v>41578</v>
      </c>
      <c r="BT228">
        <v>55.4</v>
      </c>
      <c r="BU228">
        <v>20131101</v>
      </c>
      <c r="BV228">
        <v>56.4</v>
      </c>
      <c r="BX228" s="3">
        <v>41578</v>
      </c>
      <c r="BY228">
        <v>12.7</v>
      </c>
      <c r="BZ228">
        <v>20131017</v>
      </c>
      <c r="CA228">
        <v>19.8</v>
      </c>
      <c r="CC228" s="3">
        <v>41578</v>
      </c>
      <c r="CD228">
        <v>0</v>
      </c>
      <c r="CE228">
        <v>20131022</v>
      </c>
      <c r="CF228">
        <v>1</v>
      </c>
      <c r="CH228" s="3">
        <v>41578</v>
      </c>
      <c r="CI228">
        <v>91.5</v>
      </c>
      <c r="CJ228">
        <v>20131112</v>
      </c>
      <c r="CK228">
        <v>91.6</v>
      </c>
      <c r="CW228" s="3">
        <v>41578</v>
      </c>
      <c r="CX228">
        <v>1.6</v>
      </c>
      <c r="CY228">
        <v>20131126</v>
      </c>
      <c r="CZ228">
        <v>6.2</v>
      </c>
      <c r="DB228" s="3">
        <v>41578</v>
      </c>
      <c r="DC228">
        <v>7.1</v>
      </c>
      <c r="DD228">
        <v>20131218</v>
      </c>
      <c r="DE228">
        <v>1.8</v>
      </c>
      <c r="DG228" s="3">
        <v>41578</v>
      </c>
      <c r="DH228">
        <v>11.3</v>
      </c>
      <c r="DI228">
        <v>20131204</v>
      </c>
      <c r="DJ228">
        <v>25.4</v>
      </c>
      <c r="DQ228" s="3">
        <v>41578</v>
      </c>
      <c r="DR228">
        <v>-1.9</v>
      </c>
      <c r="DS228">
        <v>20131127</v>
      </c>
      <c r="DT228">
        <v>-2</v>
      </c>
      <c r="DV228" s="3">
        <v>41578</v>
      </c>
      <c r="DW228">
        <v>-0.05</v>
      </c>
      <c r="DX228">
        <v>20131115</v>
      </c>
      <c r="DY228">
        <v>-0.1</v>
      </c>
      <c r="EA228" s="3">
        <v>41578</v>
      </c>
      <c r="EB228">
        <v>-1</v>
      </c>
      <c r="EC228">
        <v>20131205</v>
      </c>
      <c r="ED228">
        <v>-0.9</v>
      </c>
      <c r="EF228" s="3">
        <v>41578</v>
      </c>
      <c r="EG228">
        <v>1.1000000000000001</v>
      </c>
      <c r="EH228">
        <v>20131210</v>
      </c>
      <c r="EI228">
        <v>1.4</v>
      </c>
    </row>
    <row r="229" spans="6:139" x14ac:dyDescent="0.25">
      <c r="F229" s="3">
        <v>41608</v>
      </c>
      <c r="G229">
        <v>291</v>
      </c>
      <c r="H229">
        <v>20131206</v>
      </c>
      <c r="I229">
        <v>203</v>
      </c>
      <c r="K229" s="3">
        <v>41608</v>
      </c>
      <c r="L229">
        <v>77.363299999999995</v>
      </c>
      <c r="M229">
        <v>20131216</v>
      </c>
      <c r="N229">
        <v>79</v>
      </c>
      <c r="P229" s="3">
        <v>41608</v>
      </c>
      <c r="Q229">
        <v>0.47870000000000001</v>
      </c>
      <c r="R229">
        <v>20131223</v>
      </c>
      <c r="S229">
        <v>0.6</v>
      </c>
      <c r="U229" s="3">
        <v>41608</v>
      </c>
      <c r="V229">
        <v>62.4</v>
      </c>
      <c r="W229">
        <v>20131127</v>
      </c>
      <c r="X229">
        <v>63</v>
      </c>
      <c r="Z229" s="3">
        <v>41608</v>
      </c>
      <c r="AA229">
        <v>72.03</v>
      </c>
      <c r="AB229">
        <v>20131126</v>
      </c>
      <c r="AC229">
        <v>70.400000000000006</v>
      </c>
      <c r="AE229" s="3">
        <v>41608</v>
      </c>
      <c r="AF229">
        <v>75.099999999999994</v>
      </c>
      <c r="AG229">
        <v>20131127</v>
      </c>
      <c r="AH229">
        <v>75.099999999999994</v>
      </c>
      <c r="AY229" s="3">
        <v>41608</v>
      </c>
      <c r="AZ229">
        <v>1.2</v>
      </c>
      <c r="BA229">
        <v>20131219</v>
      </c>
      <c r="BB229">
        <v>0.8</v>
      </c>
      <c r="BN229" s="3">
        <v>42521</v>
      </c>
      <c r="BO229">
        <v>52.9</v>
      </c>
      <c r="BP229">
        <v>20160603</v>
      </c>
      <c r="BQ229">
        <v>52.9</v>
      </c>
      <c r="BS229" s="3">
        <v>41608</v>
      </c>
      <c r="BT229">
        <v>56</v>
      </c>
      <c r="BU229">
        <v>20131202</v>
      </c>
      <c r="BV229">
        <v>57.3</v>
      </c>
      <c r="BX229" s="3">
        <v>41608</v>
      </c>
      <c r="BY229">
        <v>3.5</v>
      </c>
      <c r="BZ229">
        <v>20131121</v>
      </c>
      <c r="CA229">
        <v>6.5</v>
      </c>
      <c r="CC229" s="3">
        <v>41608</v>
      </c>
      <c r="CD229">
        <v>9</v>
      </c>
      <c r="CE229">
        <v>20131126</v>
      </c>
      <c r="CF229">
        <v>13</v>
      </c>
      <c r="CH229" s="3">
        <v>41608</v>
      </c>
      <c r="CI229">
        <v>92.2</v>
      </c>
      <c r="CJ229">
        <v>20131210</v>
      </c>
      <c r="CK229">
        <v>92.5</v>
      </c>
      <c r="CW229" s="3">
        <v>41608</v>
      </c>
      <c r="CX229">
        <v>1.1000000000000001</v>
      </c>
      <c r="CY229">
        <v>20131218</v>
      </c>
      <c r="CZ229">
        <v>-3.1</v>
      </c>
      <c r="DB229" s="3">
        <v>41608</v>
      </c>
      <c r="DC229">
        <v>19.899999999999999</v>
      </c>
      <c r="DD229">
        <v>20131218</v>
      </c>
      <c r="DE229">
        <v>22.7</v>
      </c>
      <c r="DG229" s="3">
        <v>41608</v>
      </c>
      <c r="DH229">
        <v>0.5</v>
      </c>
      <c r="DI229">
        <v>20131224</v>
      </c>
      <c r="DJ229">
        <v>-2.1</v>
      </c>
      <c r="DQ229" s="3">
        <v>41608</v>
      </c>
      <c r="DR229">
        <v>5.4</v>
      </c>
      <c r="DS229">
        <v>20131224</v>
      </c>
      <c r="DT229">
        <v>3.5</v>
      </c>
      <c r="DV229" s="3">
        <v>41608</v>
      </c>
      <c r="DW229">
        <v>0.34</v>
      </c>
      <c r="DX229">
        <v>20131216</v>
      </c>
      <c r="DY229">
        <v>1.1000000000000001</v>
      </c>
      <c r="EA229" s="3">
        <v>41608</v>
      </c>
      <c r="EB229">
        <v>2.7</v>
      </c>
      <c r="EC229">
        <v>20140106</v>
      </c>
      <c r="ED229">
        <v>1.8</v>
      </c>
      <c r="EF229" s="3">
        <v>41608</v>
      </c>
      <c r="EG229">
        <v>0.9</v>
      </c>
      <c r="EH229">
        <v>20140110</v>
      </c>
      <c r="EI229">
        <v>0.5</v>
      </c>
    </row>
    <row r="230" spans="6:139" x14ac:dyDescent="0.25">
      <c r="F230" s="3">
        <v>41639</v>
      </c>
      <c r="G230">
        <v>45</v>
      </c>
      <c r="H230">
        <v>20140110</v>
      </c>
      <c r="I230">
        <v>74</v>
      </c>
      <c r="K230" s="3">
        <v>41639</v>
      </c>
      <c r="L230">
        <v>77.452299999999994</v>
      </c>
      <c r="M230">
        <v>20140117</v>
      </c>
      <c r="N230">
        <v>79.2</v>
      </c>
      <c r="P230" s="3">
        <v>41639</v>
      </c>
      <c r="Q230">
        <v>-0.18909999999999999</v>
      </c>
      <c r="R230">
        <v>20140123</v>
      </c>
      <c r="S230">
        <v>0.16</v>
      </c>
      <c r="U230" s="3">
        <v>41639</v>
      </c>
      <c r="V230">
        <v>60.3</v>
      </c>
      <c r="W230">
        <v>20131231</v>
      </c>
      <c r="X230">
        <v>59.1</v>
      </c>
      <c r="Z230" s="3">
        <v>41639</v>
      </c>
      <c r="AA230">
        <v>77.540000000000006</v>
      </c>
      <c r="AB230">
        <v>20131231</v>
      </c>
      <c r="AC230">
        <v>78.099999999999994</v>
      </c>
      <c r="AE230" s="3">
        <v>41639</v>
      </c>
      <c r="AF230">
        <v>82.5</v>
      </c>
      <c r="AG230">
        <v>20131223</v>
      </c>
      <c r="AH230">
        <v>82.5</v>
      </c>
      <c r="AY230" s="3">
        <v>41639</v>
      </c>
      <c r="AZ230">
        <v>-0.1</v>
      </c>
      <c r="BA230">
        <v>20140123</v>
      </c>
      <c r="BB230">
        <v>0.1</v>
      </c>
      <c r="BN230" s="3">
        <v>42551</v>
      </c>
      <c r="BO230">
        <v>56.5</v>
      </c>
      <c r="BP230">
        <v>20160706</v>
      </c>
      <c r="BQ230">
        <v>56.5</v>
      </c>
      <c r="BS230" s="3">
        <v>41639</v>
      </c>
      <c r="BT230">
        <v>55.9</v>
      </c>
      <c r="BU230">
        <v>20140102</v>
      </c>
      <c r="BV230">
        <v>57</v>
      </c>
      <c r="BX230" s="3">
        <v>41639</v>
      </c>
      <c r="BY230">
        <v>3</v>
      </c>
      <c r="BZ230">
        <v>20131219</v>
      </c>
      <c r="CA230">
        <v>7</v>
      </c>
      <c r="CC230" s="3">
        <v>41639</v>
      </c>
      <c r="CD230">
        <v>11</v>
      </c>
      <c r="CE230">
        <v>20131224</v>
      </c>
      <c r="CF230">
        <v>13</v>
      </c>
      <c r="CH230" s="3">
        <v>41639</v>
      </c>
      <c r="CI230">
        <v>93.8</v>
      </c>
      <c r="CJ230">
        <v>20140114</v>
      </c>
      <c r="CK230">
        <v>93.9</v>
      </c>
      <c r="CW230" s="3">
        <v>41639</v>
      </c>
      <c r="CX230">
        <v>-2.8</v>
      </c>
      <c r="CY230">
        <v>20140117</v>
      </c>
      <c r="CZ230">
        <v>-3</v>
      </c>
      <c r="DB230" s="3">
        <v>41639</v>
      </c>
      <c r="DC230">
        <v>-8.5</v>
      </c>
      <c r="DD230">
        <v>20140117</v>
      </c>
      <c r="DE230">
        <v>-9.8000000000000007</v>
      </c>
      <c r="DG230" s="3">
        <v>41639</v>
      </c>
      <c r="DH230">
        <v>-1.1000000000000001</v>
      </c>
      <c r="DI230">
        <v>20140127</v>
      </c>
      <c r="DJ230">
        <v>-7</v>
      </c>
      <c r="DQ230" s="3">
        <v>41639</v>
      </c>
      <c r="DR230">
        <v>-3.3</v>
      </c>
      <c r="DS230">
        <v>20140128</v>
      </c>
      <c r="DT230">
        <v>-4.3</v>
      </c>
      <c r="DV230" s="3">
        <v>41639</v>
      </c>
      <c r="DW230">
        <v>0.17</v>
      </c>
      <c r="DX230">
        <v>20140117</v>
      </c>
      <c r="DY230">
        <v>0.3</v>
      </c>
      <c r="EA230" s="3">
        <v>41639</v>
      </c>
      <c r="EB230">
        <v>-0.9</v>
      </c>
      <c r="EC230">
        <v>20140204</v>
      </c>
      <c r="ED230">
        <v>-1.5</v>
      </c>
      <c r="EF230" s="3">
        <v>41639</v>
      </c>
      <c r="EG230">
        <v>0.4</v>
      </c>
      <c r="EH230">
        <v>20140211</v>
      </c>
      <c r="EI230">
        <v>0.3</v>
      </c>
    </row>
    <row r="231" spans="6:139" x14ac:dyDescent="0.25">
      <c r="F231" s="3">
        <v>41670</v>
      </c>
      <c r="G231">
        <v>187</v>
      </c>
      <c r="H231">
        <v>20140207</v>
      </c>
      <c r="I231">
        <v>113</v>
      </c>
      <c r="K231" s="3">
        <v>41670</v>
      </c>
      <c r="L231">
        <v>77.032700000000006</v>
      </c>
      <c r="M231">
        <v>20140214</v>
      </c>
      <c r="N231">
        <v>78.5</v>
      </c>
      <c r="P231" s="3">
        <v>41670</v>
      </c>
      <c r="Q231">
        <v>-0.83360000000000001</v>
      </c>
      <c r="R231">
        <v>20140224</v>
      </c>
      <c r="S231">
        <v>-0.39</v>
      </c>
      <c r="U231" s="3">
        <v>41670</v>
      </c>
      <c r="V231">
        <v>59.1</v>
      </c>
      <c r="W231">
        <v>20140131</v>
      </c>
      <c r="X231">
        <v>59.6</v>
      </c>
      <c r="Z231" s="3">
        <v>41670</v>
      </c>
      <c r="AA231">
        <v>79.41</v>
      </c>
      <c r="AB231">
        <v>20140128</v>
      </c>
      <c r="AC231">
        <v>80.7</v>
      </c>
      <c r="AE231" s="3">
        <v>41670</v>
      </c>
      <c r="AF231">
        <v>81.2</v>
      </c>
      <c r="AG231">
        <v>20140131</v>
      </c>
      <c r="AH231">
        <v>81.2</v>
      </c>
      <c r="AY231" s="3">
        <v>41670</v>
      </c>
      <c r="AZ231">
        <v>0.4</v>
      </c>
      <c r="BA231">
        <v>20140220</v>
      </c>
      <c r="BB231">
        <v>0.3</v>
      </c>
      <c r="BN231" s="3">
        <v>42582</v>
      </c>
      <c r="BO231">
        <v>55.5</v>
      </c>
      <c r="BP231">
        <v>20160803</v>
      </c>
      <c r="BQ231">
        <v>55.5</v>
      </c>
      <c r="BS231" s="3">
        <v>41670</v>
      </c>
      <c r="BT231">
        <v>52.1</v>
      </c>
      <c r="BU231">
        <v>20140203</v>
      </c>
      <c r="BV231">
        <v>51.3</v>
      </c>
      <c r="BX231" s="3">
        <v>41670</v>
      </c>
      <c r="BY231">
        <v>15.9</v>
      </c>
      <c r="BZ231">
        <v>20140116</v>
      </c>
      <c r="CA231">
        <v>9.4</v>
      </c>
      <c r="CC231" s="3">
        <v>41670</v>
      </c>
      <c r="CD231">
        <v>6</v>
      </c>
      <c r="CE231">
        <v>20140128</v>
      </c>
      <c r="CF231">
        <v>12</v>
      </c>
      <c r="CH231" s="3">
        <v>41670</v>
      </c>
      <c r="CI231">
        <v>94</v>
      </c>
      <c r="CJ231">
        <v>20140211</v>
      </c>
      <c r="CK231">
        <v>94.1</v>
      </c>
      <c r="CW231" s="3">
        <v>41670</v>
      </c>
      <c r="CX231">
        <v>-1.2</v>
      </c>
      <c r="CY231">
        <v>20140219</v>
      </c>
      <c r="CZ231">
        <v>-5.4</v>
      </c>
      <c r="DB231" s="3">
        <v>41670</v>
      </c>
      <c r="DC231">
        <v>-10.7</v>
      </c>
      <c r="DD231">
        <v>20140219</v>
      </c>
      <c r="DE231">
        <v>-16</v>
      </c>
      <c r="DG231" s="3">
        <v>41670</v>
      </c>
      <c r="DH231">
        <v>1.4</v>
      </c>
      <c r="DI231">
        <v>20140226</v>
      </c>
      <c r="DJ231">
        <v>9.6</v>
      </c>
      <c r="DQ231" s="3">
        <v>41670</v>
      </c>
      <c r="DR231">
        <v>-3.2</v>
      </c>
      <c r="DS231">
        <v>20140227</v>
      </c>
      <c r="DT231">
        <v>-1</v>
      </c>
      <c r="DV231" s="3">
        <v>41670</v>
      </c>
      <c r="DW231">
        <v>-0.48</v>
      </c>
      <c r="DX231">
        <v>20140214</v>
      </c>
      <c r="DY231">
        <v>-0.3</v>
      </c>
      <c r="EA231" s="3">
        <v>41670</v>
      </c>
      <c r="EB231">
        <v>-1.6</v>
      </c>
      <c r="EC231">
        <v>20140306</v>
      </c>
      <c r="ED231">
        <v>-0.7</v>
      </c>
      <c r="EF231" s="3">
        <v>41670</v>
      </c>
      <c r="EG231">
        <v>0.5</v>
      </c>
      <c r="EH231">
        <v>20140311</v>
      </c>
      <c r="EI231">
        <v>0.6</v>
      </c>
    </row>
    <row r="232" spans="6:139" x14ac:dyDescent="0.25">
      <c r="F232" s="3">
        <v>41698</v>
      </c>
      <c r="G232">
        <v>168</v>
      </c>
      <c r="H232">
        <v>20140307</v>
      </c>
      <c r="I232">
        <v>175</v>
      </c>
      <c r="K232" s="3">
        <v>41698</v>
      </c>
      <c r="L232">
        <v>77.595600000000005</v>
      </c>
      <c r="M232">
        <v>20140317</v>
      </c>
      <c r="N232">
        <v>78.8</v>
      </c>
      <c r="P232" s="3">
        <v>41698</v>
      </c>
      <c r="Q232">
        <v>0.56140000000000001</v>
      </c>
      <c r="R232">
        <v>20140324</v>
      </c>
      <c r="S232">
        <v>0.14000000000000001</v>
      </c>
      <c r="U232" s="3">
        <v>41698</v>
      </c>
      <c r="V232">
        <v>60.2</v>
      </c>
      <c r="W232">
        <v>20140228</v>
      </c>
      <c r="X232">
        <v>59.8</v>
      </c>
      <c r="Z232" s="3">
        <v>41698</v>
      </c>
      <c r="AA232">
        <v>78.3</v>
      </c>
      <c r="AB232">
        <v>20140225</v>
      </c>
      <c r="AC232">
        <v>78.099999999999994</v>
      </c>
      <c r="AE232" s="3">
        <v>41698</v>
      </c>
      <c r="AF232">
        <v>81.599999999999994</v>
      </c>
      <c r="AG232">
        <v>20140228</v>
      </c>
      <c r="AH232">
        <v>81.599999999999994</v>
      </c>
      <c r="AY232" s="3">
        <v>41698</v>
      </c>
      <c r="AZ232">
        <v>0.5</v>
      </c>
      <c r="BA232">
        <v>20140320</v>
      </c>
      <c r="BB232">
        <v>0.5</v>
      </c>
      <c r="BS232" s="3">
        <v>41698</v>
      </c>
      <c r="BT232">
        <v>54.8</v>
      </c>
      <c r="BU232">
        <v>20140303</v>
      </c>
      <c r="BV232">
        <v>53.2</v>
      </c>
      <c r="BX232" s="3">
        <v>41698</v>
      </c>
      <c r="BY232">
        <v>3.6</v>
      </c>
      <c r="BZ232">
        <v>20140220</v>
      </c>
      <c r="CA232">
        <v>-6.3</v>
      </c>
      <c r="CC232" s="3">
        <v>41698</v>
      </c>
      <c r="CD232">
        <v>-1</v>
      </c>
      <c r="CE232">
        <v>20140225</v>
      </c>
      <c r="CF232">
        <v>-6</v>
      </c>
      <c r="CH232" s="3">
        <v>41698</v>
      </c>
      <c r="CI232">
        <v>91.6</v>
      </c>
      <c r="CJ232">
        <v>20140311</v>
      </c>
      <c r="CK232">
        <v>91.4</v>
      </c>
      <c r="CW232" s="3">
        <v>41698</v>
      </c>
      <c r="CX232">
        <v>3.1</v>
      </c>
      <c r="CY232">
        <v>20140318</v>
      </c>
      <c r="CZ232">
        <v>7.7</v>
      </c>
      <c r="DB232" s="3">
        <v>41698</v>
      </c>
      <c r="DC232">
        <v>5.0999999999999996</v>
      </c>
      <c r="DD232">
        <v>20140318</v>
      </c>
      <c r="DE232">
        <v>-0.2</v>
      </c>
      <c r="DG232" s="3">
        <v>41698</v>
      </c>
      <c r="DH232">
        <v>-5.4</v>
      </c>
      <c r="DI232">
        <v>20140325</v>
      </c>
      <c r="DJ232">
        <v>-3.3</v>
      </c>
      <c r="DQ232" s="3">
        <v>41698</v>
      </c>
      <c r="DR232">
        <v>3.4</v>
      </c>
      <c r="DS232">
        <v>20140326</v>
      </c>
      <c r="DT232">
        <v>2.2000000000000002</v>
      </c>
      <c r="DV232" s="3">
        <v>41698</v>
      </c>
      <c r="DW232">
        <v>0.81</v>
      </c>
      <c r="DX232">
        <v>20140317</v>
      </c>
      <c r="DY232">
        <v>0.6</v>
      </c>
      <c r="EA232" s="3">
        <v>41698</v>
      </c>
      <c r="EB232">
        <v>1.9</v>
      </c>
      <c r="EC232">
        <v>20140402</v>
      </c>
      <c r="ED232">
        <v>1.6</v>
      </c>
      <c r="EF232" s="3">
        <v>41698</v>
      </c>
      <c r="EG232">
        <v>0.6</v>
      </c>
      <c r="EH232">
        <v>20140409</v>
      </c>
      <c r="EI232">
        <v>0.5</v>
      </c>
    </row>
    <row r="233" spans="6:139" x14ac:dyDescent="0.25">
      <c r="F233" s="3">
        <v>41729</v>
      </c>
      <c r="G233">
        <v>272</v>
      </c>
      <c r="H233">
        <v>20140404</v>
      </c>
      <c r="I233">
        <v>192</v>
      </c>
      <c r="K233" s="3">
        <v>41729</v>
      </c>
      <c r="L233">
        <v>78.122200000000007</v>
      </c>
      <c r="M233">
        <v>20140416</v>
      </c>
      <c r="N233">
        <v>79.2</v>
      </c>
      <c r="P233" s="3">
        <v>41729</v>
      </c>
      <c r="Q233">
        <v>0.55769999999999997</v>
      </c>
      <c r="R233">
        <v>20140421</v>
      </c>
      <c r="S233">
        <v>0.2</v>
      </c>
      <c r="U233" s="3">
        <v>41729</v>
      </c>
      <c r="V233">
        <v>61.4</v>
      </c>
      <c r="W233">
        <v>20140331</v>
      </c>
      <c r="X233">
        <v>55.9</v>
      </c>
      <c r="Z233" s="3">
        <v>41729</v>
      </c>
      <c r="AA233">
        <v>83.86</v>
      </c>
      <c r="AB233">
        <v>20140325</v>
      </c>
      <c r="AC233">
        <v>82.3</v>
      </c>
      <c r="AE233" s="3">
        <v>41729</v>
      </c>
      <c r="AF233">
        <v>80</v>
      </c>
      <c r="AG233">
        <v>20140328</v>
      </c>
      <c r="AH233">
        <v>80</v>
      </c>
      <c r="AY233" s="3">
        <v>41729</v>
      </c>
      <c r="AZ233">
        <v>1</v>
      </c>
      <c r="BA233">
        <v>20140421</v>
      </c>
      <c r="BB233">
        <v>0.8</v>
      </c>
      <c r="BS233" s="3">
        <v>41729</v>
      </c>
      <c r="BT233">
        <v>55.1</v>
      </c>
      <c r="BU233">
        <v>20140401</v>
      </c>
      <c r="BV233">
        <v>53.7</v>
      </c>
      <c r="BX233" s="3">
        <v>41729</v>
      </c>
      <c r="BY233">
        <v>15</v>
      </c>
      <c r="BZ233">
        <v>20140320</v>
      </c>
      <c r="CA233">
        <v>9</v>
      </c>
      <c r="CC233" s="3">
        <v>41729</v>
      </c>
      <c r="CD233">
        <v>-2</v>
      </c>
      <c r="CE233">
        <v>20140325</v>
      </c>
      <c r="CF233">
        <v>-7</v>
      </c>
      <c r="CH233" s="3">
        <v>41729</v>
      </c>
      <c r="CI233">
        <v>94</v>
      </c>
      <c r="CJ233">
        <v>20140408</v>
      </c>
      <c r="CK233">
        <v>93.4</v>
      </c>
      <c r="CW233" s="3">
        <v>41729</v>
      </c>
      <c r="CX233">
        <v>4.5</v>
      </c>
      <c r="CY233">
        <v>20140416</v>
      </c>
      <c r="CZ233">
        <v>-2.4</v>
      </c>
      <c r="DB233" s="3">
        <v>41729</v>
      </c>
      <c r="DC233">
        <v>2.6</v>
      </c>
      <c r="DD233">
        <v>20140416</v>
      </c>
      <c r="DE233">
        <v>2.8</v>
      </c>
      <c r="DG233" s="3">
        <v>41729</v>
      </c>
      <c r="DH233">
        <v>-3.1</v>
      </c>
      <c r="DI233">
        <v>20140423</v>
      </c>
      <c r="DJ233">
        <v>-14.5</v>
      </c>
      <c r="DQ233" s="3">
        <v>41729</v>
      </c>
      <c r="DR233">
        <v>2.2000000000000002</v>
      </c>
      <c r="DS233">
        <v>20140424</v>
      </c>
      <c r="DT233">
        <v>2.6</v>
      </c>
      <c r="DV233" s="3">
        <v>41729</v>
      </c>
      <c r="DW233">
        <v>0.77</v>
      </c>
      <c r="DX233">
        <v>20140416</v>
      </c>
      <c r="DY233">
        <v>0.7</v>
      </c>
      <c r="EA233" s="3">
        <v>41729</v>
      </c>
      <c r="EB233">
        <v>0.5</v>
      </c>
      <c r="EC233">
        <v>20140502</v>
      </c>
      <c r="ED233">
        <v>1.1000000000000001</v>
      </c>
      <c r="EF233" s="3">
        <v>41729</v>
      </c>
      <c r="EG233">
        <v>0.9</v>
      </c>
      <c r="EH233">
        <v>20140509</v>
      </c>
      <c r="EI233">
        <v>1.1000000000000001</v>
      </c>
    </row>
    <row r="234" spans="6:139" x14ac:dyDescent="0.25">
      <c r="F234" s="3">
        <v>41759</v>
      </c>
      <c r="G234">
        <v>310</v>
      </c>
      <c r="H234">
        <v>20140502</v>
      </c>
      <c r="I234">
        <v>288</v>
      </c>
      <c r="K234" s="3">
        <v>41759</v>
      </c>
      <c r="L234">
        <v>78.149199999999993</v>
      </c>
      <c r="M234">
        <v>20140515</v>
      </c>
      <c r="N234">
        <v>78.599999999999994</v>
      </c>
      <c r="P234" s="3">
        <v>41759</v>
      </c>
      <c r="Q234">
        <v>0.15740000000000001</v>
      </c>
      <c r="R234">
        <v>20140522</v>
      </c>
      <c r="S234">
        <v>-0.32</v>
      </c>
      <c r="U234" s="3">
        <v>41759</v>
      </c>
      <c r="V234">
        <v>63.4</v>
      </c>
      <c r="W234">
        <v>20140430</v>
      </c>
      <c r="X234">
        <v>63</v>
      </c>
      <c r="Z234" s="3">
        <v>41759</v>
      </c>
      <c r="AA234">
        <v>81.709999999999994</v>
      </c>
      <c r="AB234">
        <v>20140429</v>
      </c>
      <c r="AC234">
        <v>82.3</v>
      </c>
      <c r="AE234" s="3">
        <v>41759</v>
      </c>
      <c r="AF234">
        <v>84.1</v>
      </c>
      <c r="AG234">
        <v>20140425</v>
      </c>
      <c r="AH234">
        <v>84.1</v>
      </c>
      <c r="AY234" s="3">
        <v>41759</v>
      </c>
      <c r="AZ234">
        <v>0.2</v>
      </c>
      <c r="BA234">
        <v>20140522</v>
      </c>
      <c r="BB234">
        <v>0.4</v>
      </c>
      <c r="BS234" s="3">
        <v>41759</v>
      </c>
      <c r="BT234">
        <v>55.4</v>
      </c>
      <c r="BU234">
        <v>20140501</v>
      </c>
      <c r="BV234">
        <v>54.9</v>
      </c>
      <c r="BX234" s="3">
        <v>41759</v>
      </c>
      <c r="BY234">
        <v>18.3</v>
      </c>
      <c r="BZ234">
        <v>20140417</v>
      </c>
      <c r="CA234">
        <v>16.600000000000001</v>
      </c>
      <c r="CC234" s="3">
        <v>41759</v>
      </c>
      <c r="CD234">
        <v>7</v>
      </c>
      <c r="CE234">
        <v>20140422</v>
      </c>
      <c r="CF234">
        <v>7</v>
      </c>
      <c r="CH234" s="3">
        <v>41759</v>
      </c>
      <c r="CI234">
        <v>94.8</v>
      </c>
      <c r="CJ234">
        <v>20140513</v>
      </c>
      <c r="CK234">
        <v>95.2</v>
      </c>
      <c r="CW234" s="3">
        <v>41759</v>
      </c>
      <c r="CX234">
        <v>0.2</v>
      </c>
      <c r="CY234">
        <v>20140516</v>
      </c>
      <c r="CZ234">
        <v>8</v>
      </c>
      <c r="DB234" s="3">
        <v>41759</v>
      </c>
      <c r="DC234">
        <v>6.7</v>
      </c>
      <c r="DD234">
        <v>20140516</v>
      </c>
      <c r="DE234">
        <v>13.2</v>
      </c>
      <c r="DG234" s="3">
        <v>41759</v>
      </c>
      <c r="DH234">
        <v>-2.2000000000000002</v>
      </c>
      <c r="DI234">
        <v>20140523</v>
      </c>
      <c r="DJ234">
        <v>6.4</v>
      </c>
      <c r="DQ234" s="3">
        <v>41759</v>
      </c>
      <c r="DR234">
        <v>1</v>
      </c>
      <c r="DS234">
        <v>20140527</v>
      </c>
      <c r="DT234">
        <v>0.8</v>
      </c>
      <c r="DV234" s="3">
        <v>41759</v>
      </c>
      <c r="DW234">
        <v>0.15</v>
      </c>
      <c r="DX234">
        <v>20140515</v>
      </c>
      <c r="DY234">
        <v>-0.6</v>
      </c>
      <c r="EA234" s="3">
        <v>41759</v>
      </c>
      <c r="EB234">
        <v>0.5</v>
      </c>
      <c r="EC234">
        <v>20140603</v>
      </c>
      <c r="ED234">
        <v>0.7</v>
      </c>
      <c r="EF234" s="3">
        <v>41759</v>
      </c>
      <c r="EG234">
        <v>0.9</v>
      </c>
      <c r="EH234">
        <v>20140610</v>
      </c>
      <c r="EI234">
        <v>1.1000000000000001</v>
      </c>
    </row>
    <row r="235" spans="6:139" x14ac:dyDescent="0.25">
      <c r="F235" s="3">
        <v>41790</v>
      </c>
      <c r="G235">
        <v>213</v>
      </c>
      <c r="H235">
        <v>20140606</v>
      </c>
      <c r="I235">
        <v>217</v>
      </c>
      <c r="K235" s="3">
        <v>41790</v>
      </c>
      <c r="L235">
        <v>78.355500000000006</v>
      </c>
      <c r="M235">
        <v>20140616</v>
      </c>
      <c r="N235">
        <v>79.099999999999994</v>
      </c>
      <c r="P235" s="3">
        <v>41790</v>
      </c>
      <c r="Q235">
        <v>0.113</v>
      </c>
      <c r="R235">
        <v>20140623</v>
      </c>
      <c r="S235">
        <v>0.21</v>
      </c>
      <c r="U235" s="3">
        <v>41790</v>
      </c>
      <c r="V235">
        <v>65</v>
      </c>
      <c r="W235">
        <v>20140530</v>
      </c>
      <c r="X235">
        <v>65.5</v>
      </c>
      <c r="Z235" s="3">
        <v>41790</v>
      </c>
      <c r="AA235">
        <v>82.21</v>
      </c>
      <c r="AB235">
        <v>20140527</v>
      </c>
      <c r="AC235">
        <v>83</v>
      </c>
      <c r="AE235" s="3">
        <v>41790</v>
      </c>
      <c r="AF235">
        <v>81.900000000000006</v>
      </c>
      <c r="AG235">
        <v>20140530</v>
      </c>
      <c r="AH235">
        <v>81.900000000000006</v>
      </c>
      <c r="AY235" s="3">
        <v>41790</v>
      </c>
      <c r="AZ235">
        <v>0.6</v>
      </c>
      <c r="BA235">
        <v>20140619</v>
      </c>
      <c r="BB235">
        <v>0.5</v>
      </c>
      <c r="BS235" s="3">
        <v>41790</v>
      </c>
      <c r="BT235">
        <v>55.8</v>
      </c>
      <c r="BU235">
        <v>20140602</v>
      </c>
      <c r="BV235">
        <v>55.4</v>
      </c>
      <c r="BX235" s="3">
        <v>41790</v>
      </c>
      <c r="BY235">
        <v>19.3</v>
      </c>
      <c r="BZ235">
        <v>20140515</v>
      </c>
      <c r="CA235">
        <v>15.4</v>
      </c>
      <c r="CC235" s="3">
        <v>41790</v>
      </c>
      <c r="CD235">
        <v>7</v>
      </c>
      <c r="CE235">
        <v>20140527</v>
      </c>
      <c r="CF235">
        <v>7</v>
      </c>
      <c r="CH235" s="3">
        <v>41790</v>
      </c>
      <c r="CI235">
        <v>96.2</v>
      </c>
      <c r="CJ235">
        <v>20140610</v>
      </c>
      <c r="CK235">
        <v>96.6</v>
      </c>
      <c r="CW235" s="3">
        <v>41790</v>
      </c>
      <c r="CX235">
        <v>-6.8</v>
      </c>
      <c r="CY235">
        <v>20140617</v>
      </c>
      <c r="CZ235">
        <v>-6.4</v>
      </c>
      <c r="DB235" s="3">
        <v>41790</v>
      </c>
      <c r="DC235">
        <v>-4.9000000000000004</v>
      </c>
      <c r="DD235">
        <v>20140617</v>
      </c>
      <c r="DE235">
        <v>-6.5</v>
      </c>
      <c r="DG235" s="3">
        <v>41790</v>
      </c>
      <c r="DH235">
        <v>12.7</v>
      </c>
      <c r="DI235">
        <v>20140624</v>
      </c>
      <c r="DJ235">
        <v>18.600000000000001</v>
      </c>
      <c r="DQ235" s="3">
        <v>41790</v>
      </c>
      <c r="DR235">
        <v>-2.2000000000000002</v>
      </c>
      <c r="DS235">
        <v>20140625</v>
      </c>
      <c r="DT235">
        <v>-1</v>
      </c>
      <c r="DV235" s="3">
        <v>41790</v>
      </c>
      <c r="DW235">
        <v>0.4</v>
      </c>
      <c r="DX235">
        <v>20140616</v>
      </c>
      <c r="DY235">
        <v>0.6</v>
      </c>
      <c r="EA235" s="3">
        <v>41790</v>
      </c>
      <c r="EB235">
        <v>-1.4</v>
      </c>
      <c r="EC235">
        <v>20140702</v>
      </c>
      <c r="ED235">
        <v>-0.5</v>
      </c>
      <c r="EF235" s="3">
        <v>41790</v>
      </c>
      <c r="EG235">
        <v>0.3</v>
      </c>
      <c r="EH235">
        <v>20140710</v>
      </c>
      <c r="EI235">
        <v>0.5</v>
      </c>
    </row>
    <row r="236" spans="6:139" x14ac:dyDescent="0.25">
      <c r="F236" s="3">
        <v>41820</v>
      </c>
      <c r="G236">
        <v>306</v>
      </c>
      <c r="H236">
        <v>20140703</v>
      </c>
      <c r="I236">
        <v>288</v>
      </c>
      <c r="K236" s="3">
        <v>41820</v>
      </c>
      <c r="L236">
        <v>78.583200000000005</v>
      </c>
      <c r="M236">
        <v>20140716</v>
      </c>
      <c r="N236">
        <v>79.099999999999994</v>
      </c>
      <c r="P236" s="3">
        <v>41820</v>
      </c>
      <c r="Q236">
        <v>0.29149999999999998</v>
      </c>
      <c r="R236">
        <v>20140721</v>
      </c>
      <c r="S236">
        <v>0.12</v>
      </c>
      <c r="U236" s="3">
        <v>41820</v>
      </c>
      <c r="V236">
        <v>63.8</v>
      </c>
      <c r="W236">
        <v>20140630</v>
      </c>
      <c r="X236">
        <v>62.6</v>
      </c>
      <c r="Z236" s="3">
        <v>41820</v>
      </c>
      <c r="AA236">
        <v>86.37</v>
      </c>
      <c r="AB236">
        <v>20140624</v>
      </c>
      <c r="AC236">
        <v>85.2</v>
      </c>
      <c r="AE236" s="3">
        <v>41820</v>
      </c>
      <c r="AF236">
        <v>82.5</v>
      </c>
      <c r="AG236">
        <v>20140627</v>
      </c>
      <c r="AH236">
        <v>82.5</v>
      </c>
      <c r="AY236" s="3">
        <v>41820</v>
      </c>
      <c r="AZ236">
        <v>0.8</v>
      </c>
      <c r="BA236">
        <v>20140718</v>
      </c>
      <c r="BB236">
        <v>0.3</v>
      </c>
      <c r="BS236" s="3">
        <v>41820</v>
      </c>
      <c r="BT236">
        <v>55.3</v>
      </c>
      <c r="BU236">
        <v>20140701</v>
      </c>
      <c r="BV236">
        <v>55.3</v>
      </c>
      <c r="BX236" s="3">
        <v>41820</v>
      </c>
      <c r="BY236">
        <v>14.3</v>
      </c>
      <c r="BZ236">
        <v>20140619</v>
      </c>
      <c r="CA236">
        <v>17.8</v>
      </c>
      <c r="CC236" s="3">
        <v>41820</v>
      </c>
      <c r="CD236">
        <v>4</v>
      </c>
      <c r="CE236">
        <v>20140624</v>
      </c>
      <c r="CF236">
        <v>3</v>
      </c>
      <c r="CH236" s="3">
        <v>41820</v>
      </c>
      <c r="CI236">
        <v>95.4</v>
      </c>
      <c r="CJ236">
        <v>20140708</v>
      </c>
      <c r="CK236">
        <v>95</v>
      </c>
      <c r="CW236" s="3">
        <v>41820</v>
      </c>
      <c r="CX236">
        <v>0.8</v>
      </c>
      <c r="CY236">
        <v>20140717</v>
      </c>
      <c r="CZ236">
        <v>-4.2</v>
      </c>
      <c r="DB236" s="3">
        <v>41820</v>
      </c>
      <c r="DC236">
        <v>-6</v>
      </c>
      <c r="DD236">
        <v>20140717</v>
      </c>
      <c r="DE236">
        <v>-9.3000000000000007</v>
      </c>
      <c r="DG236" s="3">
        <v>41820</v>
      </c>
      <c r="DH236">
        <v>-8</v>
      </c>
      <c r="DI236">
        <v>20140724</v>
      </c>
      <c r="DJ236">
        <v>-8.1</v>
      </c>
      <c r="DQ236" s="3">
        <v>41820</v>
      </c>
      <c r="DR236">
        <v>2.1</v>
      </c>
      <c r="DS236">
        <v>20140725</v>
      </c>
      <c r="DT236">
        <v>0.7</v>
      </c>
      <c r="DV236" s="3">
        <v>41820</v>
      </c>
      <c r="DW236">
        <v>0.45</v>
      </c>
      <c r="DX236">
        <v>20140716</v>
      </c>
      <c r="DY236">
        <v>0.2</v>
      </c>
      <c r="EA236" s="3">
        <v>41820</v>
      </c>
      <c r="EB236">
        <v>1.1000000000000001</v>
      </c>
      <c r="EC236">
        <v>20140805</v>
      </c>
      <c r="ED236">
        <v>1.1000000000000001</v>
      </c>
      <c r="EF236" s="3">
        <v>41820</v>
      </c>
      <c r="EG236">
        <v>0.2</v>
      </c>
      <c r="EH236">
        <v>20140808</v>
      </c>
      <c r="EI236">
        <v>0.3</v>
      </c>
    </row>
    <row r="237" spans="6:139" x14ac:dyDescent="0.25">
      <c r="F237" s="3">
        <v>41851</v>
      </c>
      <c r="G237">
        <v>232</v>
      </c>
      <c r="H237">
        <v>20140801</v>
      </c>
      <c r="I237">
        <v>209</v>
      </c>
      <c r="K237" s="3">
        <v>41851</v>
      </c>
      <c r="L237">
        <v>78.504499999999993</v>
      </c>
      <c r="M237">
        <v>20140815</v>
      </c>
      <c r="N237">
        <v>79.2</v>
      </c>
      <c r="P237" s="3">
        <v>41851</v>
      </c>
      <c r="Q237">
        <v>0.3276</v>
      </c>
      <c r="R237">
        <v>20140825</v>
      </c>
      <c r="S237">
        <v>0.39</v>
      </c>
      <c r="U237" s="3">
        <v>41851</v>
      </c>
      <c r="V237">
        <v>52.6</v>
      </c>
      <c r="W237">
        <v>20140731</v>
      </c>
      <c r="X237">
        <v>52.6</v>
      </c>
      <c r="Z237" s="3">
        <v>41851</v>
      </c>
      <c r="AA237">
        <v>90.33</v>
      </c>
      <c r="AB237">
        <v>20140729</v>
      </c>
      <c r="AC237">
        <v>90.9</v>
      </c>
      <c r="AE237" s="3">
        <v>41851</v>
      </c>
      <c r="AF237">
        <v>81.8</v>
      </c>
      <c r="AG237">
        <v>20140801</v>
      </c>
      <c r="AH237">
        <v>81.8</v>
      </c>
      <c r="AY237" s="3">
        <v>41851</v>
      </c>
      <c r="AZ237">
        <v>0.6</v>
      </c>
      <c r="BA237">
        <v>20140821</v>
      </c>
      <c r="BB237">
        <v>0.9</v>
      </c>
      <c r="BS237" s="3">
        <v>41851</v>
      </c>
      <c r="BT237">
        <v>55.6</v>
      </c>
      <c r="BU237">
        <v>20140801</v>
      </c>
      <c r="BV237">
        <v>57.1</v>
      </c>
      <c r="BX237" s="3">
        <v>41851</v>
      </c>
      <c r="BY237">
        <v>19</v>
      </c>
      <c r="BZ237">
        <v>20140717</v>
      </c>
      <c r="CA237">
        <v>23.9</v>
      </c>
      <c r="CC237" s="3">
        <v>41851</v>
      </c>
      <c r="CD237">
        <v>8</v>
      </c>
      <c r="CE237">
        <v>20140722</v>
      </c>
      <c r="CF237">
        <v>7</v>
      </c>
      <c r="CH237" s="3">
        <v>41851</v>
      </c>
      <c r="CI237">
        <v>96</v>
      </c>
      <c r="CJ237">
        <v>20140812</v>
      </c>
      <c r="CK237">
        <v>95.7</v>
      </c>
      <c r="CW237" s="3">
        <v>41851</v>
      </c>
      <c r="CX237">
        <v>3.7</v>
      </c>
      <c r="CY237">
        <v>20140819</v>
      </c>
      <c r="CZ237">
        <v>8.1</v>
      </c>
      <c r="DB237" s="3">
        <v>41851</v>
      </c>
      <c r="DC237">
        <v>16.899999999999999</v>
      </c>
      <c r="DD237">
        <v>20140819</v>
      </c>
      <c r="DE237">
        <v>15.7</v>
      </c>
      <c r="DG237" s="3">
        <v>41851</v>
      </c>
      <c r="DH237">
        <v>-3.4</v>
      </c>
      <c r="DI237">
        <v>20140825</v>
      </c>
      <c r="DJ237">
        <v>-2.4</v>
      </c>
      <c r="DQ237" s="3">
        <v>41851</v>
      </c>
      <c r="DR237">
        <v>23</v>
      </c>
      <c r="DS237">
        <v>20140826</v>
      </c>
      <c r="DT237">
        <v>22.6</v>
      </c>
      <c r="DV237" s="3">
        <v>41851</v>
      </c>
      <c r="DW237">
        <v>0.08</v>
      </c>
      <c r="DX237">
        <v>20140815</v>
      </c>
      <c r="DY237">
        <v>0.4</v>
      </c>
      <c r="EA237" s="3">
        <v>41851</v>
      </c>
      <c r="EB237">
        <v>10.199999999999999</v>
      </c>
      <c r="EC237">
        <v>20140903</v>
      </c>
      <c r="ED237">
        <v>10.5</v>
      </c>
      <c r="EF237" s="3">
        <v>41851</v>
      </c>
      <c r="EG237">
        <v>0.2</v>
      </c>
      <c r="EH237">
        <v>20140910</v>
      </c>
      <c r="EI237">
        <v>0.1</v>
      </c>
    </row>
    <row r="238" spans="6:139" x14ac:dyDescent="0.25">
      <c r="F238" s="3">
        <v>41882</v>
      </c>
      <c r="G238">
        <v>218</v>
      </c>
      <c r="H238">
        <v>20140905</v>
      </c>
      <c r="I238">
        <v>142</v>
      </c>
      <c r="K238" s="3">
        <v>41882</v>
      </c>
      <c r="L238">
        <v>78.337299999999999</v>
      </c>
      <c r="M238">
        <v>20140915</v>
      </c>
      <c r="N238">
        <v>78.8</v>
      </c>
      <c r="P238" s="3">
        <v>41882</v>
      </c>
      <c r="Q238">
        <v>-0.29120000000000001</v>
      </c>
      <c r="R238">
        <v>20140922</v>
      </c>
      <c r="S238">
        <v>-0.21</v>
      </c>
      <c r="U238" s="3">
        <v>41882</v>
      </c>
      <c r="V238">
        <v>63</v>
      </c>
      <c r="W238">
        <v>20140829</v>
      </c>
      <c r="X238">
        <v>64.3</v>
      </c>
      <c r="Z238" s="3">
        <v>41882</v>
      </c>
      <c r="AA238">
        <v>93.42</v>
      </c>
      <c r="AB238">
        <v>20140826</v>
      </c>
      <c r="AC238">
        <v>92.4</v>
      </c>
      <c r="AE238" s="3">
        <v>41882</v>
      </c>
      <c r="AF238">
        <v>82.5</v>
      </c>
      <c r="AG238">
        <v>20140829</v>
      </c>
      <c r="AH238">
        <v>82.5</v>
      </c>
      <c r="AY238" s="3">
        <v>41882</v>
      </c>
      <c r="AZ238">
        <v>0.3</v>
      </c>
      <c r="BA238">
        <v>20140919</v>
      </c>
      <c r="BB238">
        <v>0.2</v>
      </c>
      <c r="BS238" s="3">
        <v>41882</v>
      </c>
      <c r="BT238">
        <v>58.1</v>
      </c>
      <c r="BU238">
        <v>20140902</v>
      </c>
      <c r="BV238">
        <v>59</v>
      </c>
      <c r="BX238" s="3">
        <v>41882</v>
      </c>
      <c r="BY238">
        <v>21.4</v>
      </c>
      <c r="BZ238">
        <v>20140821</v>
      </c>
      <c r="CA238">
        <v>28</v>
      </c>
      <c r="CC238" s="3">
        <v>41882</v>
      </c>
      <c r="CD238">
        <v>10</v>
      </c>
      <c r="CE238">
        <v>20140826</v>
      </c>
      <c r="CF238">
        <v>12</v>
      </c>
      <c r="CH238" s="3">
        <v>41882</v>
      </c>
      <c r="CI238">
        <v>95.9</v>
      </c>
      <c r="CJ238">
        <v>20140909</v>
      </c>
      <c r="CK238">
        <v>96.1</v>
      </c>
      <c r="CW238" s="3">
        <v>41882</v>
      </c>
      <c r="CX238">
        <v>-0.8</v>
      </c>
      <c r="CY238">
        <v>20140918</v>
      </c>
      <c r="CZ238">
        <v>-5.6</v>
      </c>
      <c r="DB238" s="3">
        <v>41882</v>
      </c>
      <c r="DC238">
        <v>-9.3000000000000007</v>
      </c>
      <c r="DD238">
        <v>20140918</v>
      </c>
      <c r="DE238">
        <v>-14.4</v>
      </c>
      <c r="DG238" s="3">
        <v>41882</v>
      </c>
      <c r="DH238">
        <v>11.7</v>
      </c>
      <c r="DI238">
        <v>20140924</v>
      </c>
      <c r="DJ238">
        <v>18</v>
      </c>
      <c r="DQ238" s="3">
        <v>41882</v>
      </c>
      <c r="DR238">
        <v>-18.399999999999999</v>
      </c>
      <c r="DS238">
        <v>20140925</v>
      </c>
      <c r="DT238">
        <v>-18.2</v>
      </c>
      <c r="DV238" s="3">
        <v>41882</v>
      </c>
      <c r="DW238">
        <v>-0.01</v>
      </c>
      <c r="DX238">
        <v>20140915</v>
      </c>
      <c r="DY238">
        <v>-0.1</v>
      </c>
      <c r="EA238" s="3">
        <v>41882</v>
      </c>
      <c r="EB238">
        <v>-9.6999999999999993</v>
      </c>
      <c r="EC238">
        <v>20141002</v>
      </c>
      <c r="ED238">
        <v>-10.1</v>
      </c>
      <c r="EF238" s="3">
        <v>41882</v>
      </c>
      <c r="EG238">
        <v>0.7</v>
      </c>
      <c r="EH238">
        <v>20141009</v>
      </c>
      <c r="EI238">
        <v>0.7</v>
      </c>
    </row>
    <row r="239" spans="6:139" x14ac:dyDescent="0.25">
      <c r="F239" s="3">
        <v>41912</v>
      </c>
      <c r="G239">
        <v>286</v>
      </c>
      <c r="H239">
        <v>20141003</v>
      </c>
      <c r="I239">
        <v>248</v>
      </c>
      <c r="K239" s="3">
        <v>41912</v>
      </c>
      <c r="L239">
        <v>78.444199999999995</v>
      </c>
      <c r="M239">
        <v>20141016</v>
      </c>
      <c r="N239">
        <v>79.3</v>
      </c>
      <c r="P239" s="3">
        <v>41912</v>
      </c>
      <c r="Q239">
        <v>0.1439</v>
      </c>
      <c r="R239">
        <v>20141023</v>
      </c>
      <c r="S239">
        <v>0.47</v>
      </c>
      <c r="U239" s="3">
        <v>41912</v>
      </c>
      <c r="V239">
        <v>60.8</v>
      </c>
      <c r="W239">
        <v>20140930</v>
      </c>
      <c r="X239">
        <v>60.5</v>
      </c>
      <c r="Z239" s="3">
        <v>41912</v>
      </c>
      <c r="AA239">
        <v>89.04</v>
      </c>
      <c r="AB239">
        <v>20140930</v>
      </c>
      <c r="AC239">
        <v>86</v>
      </c>
      <c r="AE239" s="3">
        <v>41912</v>
      </c>
      <c r="AF239">
        <v>84.6</v>
      </c>
      <c r="AG239">
        <v>20140926</v>
      </c>
      <c r="AH239">
        <v>84.6</v>
      </c>
      <c r="AY239" s="3">
        <v>41912</v>
      </c>
      <c r="AZ239">
        <v>0.6</v>
      </c>
      <c r="BA239">
        <v>20141023</v>
      </c>
      <c r="BB239">
        <v>0.8</v>
      </c>
      <c r="BS239" s="3">
        <v>41912</v>
      </c>
      <c r="BT239">
        <v>55.8</v>
      </c>
      <c r="BU239">
        <v>20141001</v>
      </c>
      <c r="BV239">
        <v>56.6</v>
      </c>
      <c r="BX239" s="3">
        <v>41912</v>
      </c>
      <c r="BY239">
        <v>21.3</v>
      </c>
      <c r="BZ239">
        <v>20140918</v>
      </c>
      <c r="CA239">
        <v>22.5</v>
      </c>
      <c r="CC239" s="3">
        <v>41912</v>
      </c>
      <c r="CD239">
        <v>15</v>
      </c>
      <c r="CE239">
        <v>20140923</v>
      </c>
      <c r="CF239">
        <v>14</v>
      </c>
      <c r="CH239" s="3">
        <v>41912</v>
      </c>
      <c r="CI239">
        <v>95.3</v>
      </c>
      <c r="CJ239">
        <v>20141014</v>
      </c>
      <c r="CK239">
        <v>95.3</v>
      </c>
      <c r="CW239" s="3">
        <v>41912</v>
      </c>
      <c r="CX239">
        <v>1.6</v>
      </c>
      <c r="CY239">
        <v>20141017</v>
      </c>
      <c r="CZ239">
        <v>1.5</v>
      </c>
      <c r="DB239" s="3">
        <v>41912</v>
      </c>
      <c r="DC239">
        <v>1.5</v>
      </c>
      <c r="DD239">
        <v>20141017</v>
      </c>
      <c r="DE239">
        <v>6.3</v>
      </c>
      <c r="DG239" s="3">
        <v>41912</v>
      </c>
      <c r="DH239">
        <v>3.8</v>
      </c>
      <c r="DI239">
        <v>20141024</v>
      </c>
      <c r="DJ239">
        <v>0.2</v>
      </c>
      <c r="DQ239" s="3">
        <v>41912</v>
      </c>
      <c r="DR239">
        <v>-1.2</v>
      </c>
      <c r="DS239">
        <v>20141028</v>
      </c>
      <c r="DT239">
        <v>-1.3</v>
      </c>
      <c r="DV239" s="3">
        <v>41912</v>
      </c>
      <c r="DW239">
        <v>0.36</v>
      </c>
      <c r="DX239">
        <v>20141016</v>
      </c>
      <c r="DY239">
        <v>1</v>
      </c>
      <c r="EA239" s="3">
        <v>41912</v>
      </c>
      <c r="EB239">
        <v>-0.8</v>
      </c>
      <c r="EC239">
        <v>20141104</v>
      </c>
      <c r="ED239">
        <v>-0.6</v>
      </c>
      <c r="EF239" s="3">
        <v>41912</v>
      </c>
      <c r="EG239">
        <v>0.2</v>
      </c>
      <c r="EH239">
        <v>20141112</v>
      </c>
      <c r="EI239">
        <v>0.3</v>
      </c>
    </row>
    <row r="240" spans="6:139" x14ac:dyDescent="0.25">
      <c r="F240" s="3">
        <v>41943</v>
      </c>
      <c r="G240">
        <v>200</v>
      </c>
      <c r="H240">
        <v>20141107</v>
      </c>
      <c r="I240">
        <v>214</v>
      </c>
      <c r="K240" s="3">
        <v>41943</v>
      </c>
      <c r="L240">
        <v>78.3125</v>
      </c>
      <c r="M240">
        <v>20141117</v>
      </c>
      <c r="N240">
        <v>78.900000000000006</v>
      </c>
      <c r="P240" s="3">
        <v>41943</v>
      </c>
      <c r="Q240">
        <v>0.2286</v>
      </c>
      <c r="R240">
        <v>20141124</v>
      </c>
      <c r="S240">
        <v>0.14000000000000001</v>
      </c>
      <c r="U240" s="3">
        <v>41943</v>
      </c>
      <c r="V240">
        <v>60.1</v>
      </c>
      <c r="W240">
        <v>20141031</v>
      </c>
      <c r="X240">
        <v>66.2</v>
      </c>
      <c r="Z240" s="3">
        <v>41943</v>
      </c>
      <c r="AA240">
        <v>94.05</v>
      </c>
      <c r="AB240">
        <v>20141028</v>
      </c>
      <c r="AC240">
        <v>94.5</v>
      </c>
      <c r="AE240" s="3">
        <v>41943</v>
      </c>
      <c r="AF240">
        <v>86.9</v>
      </c>
      <c r="AG240">
        <v>20141031</v>
      </c>
      <c r="AH240">
        <v>86.9</v>
      </c>
      <c r="AY240" s="3">
        <v>41943</v>
      </c>
      <c r="AZ240">
        <v>0.4</v>
      </c>
      <c r="BA240">
        <v>20141120</v>
      </c>
      <c r="BB240">
        <v>0.9</v>
      </c>
      <c r="BS240" s="3">
        <v>41943</v>
      </c>
      <c r="BT240">
        <v>57.3</v>
      </c>
      <c r="BU240">
        <v>20141103</v>
      </c>
      <c r="BV240">
        <v>59</v>
      </c>
      <c r="BX240" s="3">
        <v>41943</v>
      </c>
      <c r="BY240">
        <v>17.100000000000001</v>
      </c>
      <c r="BZ240">
        <v>20141016</v>
      </c>
      <c r="CA240">
        <v>20.7</v>
      </c>
      <c r="CC240" s="3">
        <v>41943</v>
      </c>
      <c r="CD240">
        <v>15</v>
      </c>
      <c r="CE240">
        <v>20141028</v>
      </c>
      <c r="CF240">
        <v>20</v>
      </c>
      <c r="CH240" s="3">
        <v>41943</v>
      </c>
      <c r="CI240">
        <v>96</v>
      </c>
      <c r="CJ240">
        <v>20141111</v>
      </c>
      <c r="CK240">
        <v>96.1</v>
      </c>
      <c r="CW240" s="3">
        <v>41943</v>
      </c>
      <c r="CX240">
        <v>5.7</v>
      </c>
      <c r="CY240">
        <v>20141119</v>
      </c>
      <c r="CZ240">
        <v>4.8</v>
      </c>
      <c r="DB240" s="3">
        <v>41943</v>
      </c>
      <c r="DC240">
        <v>9.5</v>
      </c>
      <c r="DD240">
        <v>20141119</v>
      </c>
      <c r="DE240">
        <v>-2.8</v>
      </c>
      <c r="DG240" s="3">
        <v>41943</v>
      </c>
      <c r="DH240">
        <v>1.7</v>
      </c>
      <c r="DI240">
        <v>20141126</v>
      </c>
      <c r="DJ240">
        <v>0.7</v>
      </c>
      <c r="DQ240" s="3">
        <v>41943</v>
      </c>
      <c r="DR240">
        <v>-0.8</v>
      </c>
      <c r="DS240">
        <v>20141126</v>
      </c>
      <c r="DT240">
        <v>0.4</v>
      </c>
      <c r="DV240" s="3">
        <v>41943</v>
      </c>
      <c r="DW240">
        <v>7.0000000000000007E-2</v>
      </c>
      <c r="DX240">
        <v>20141117</v>
      </c>
      <c r="DY240">
        <v>-0.1</v>
      </c>
      <c r="EA240" s="3">
        <v>41943</v>
      </c>
      <c r="EB240">
        <v>-1.1000000000000001</v>
      </c>
      <c r="EC240">
        <v>20141205</v>
      </c>
      <c r="ED240">
        <v>-0.7</v>
      </c>
      <c r="EF240" s="3">
        <v>41943</v>
      </c>
      <c r="EG240">
        <v>0.5</v>
      </c>
      <c r="EH240">
        <v>20141209</v>
      </c>
      <c r="EI240">
        <v>0.4</v>
      </c>
    </row>
    <row r="241" spans="6:139" x14ac:dyDescent="0.25">
      <c r="F241" s="3">
        <v>41973</v>
      </c>
      <c r="G241">
        <v>331</v>
      </c>
      <c r="H241">
        <v>20141205</v>
      </c>
      <c r="I241">
        <v>321</v>
      </c>
      <c r="K241" s="3">
        <v>41973</v>
      </c>
      <c r="L241">
        <v>78.894400000000005</v>
      </c>
      <c r="M241">
        <v>20141215</v>
      </c>
      <c r="N241">
        <v>80.099999999999994</v>
      </c>
      <c r="P241" s="3">
        <v>41973</v>
      </c>
      <c r="Q241">
        <v>0.62719999999999998</v>
      </c>
      <c r="R241">
        <v>20141222</v>
      </c>
      <c r="S241">
        <v>0.73</v>
      </c>
      <c r="U241" s="3">
        <v>41973</v>
      </c>
      <c r="V241">
        <v>60.3</v>
      </c>
      <c r="W241">
        <v>20141126</v>
      </c>
      <c r="X241">
        <v>60.8</v>
      </c>
      <c r="Z241" s="3">
        <v>41973</v>
      </c>
      <c r="AA241">
        <v>91.03</v>
      </c>
      <c r="AB241">
        <v>20141125</v>
      </c>
      <c r="AC241">
        <v>88.7</v>
      </c>
      <c r="AE241" s="3">
        <v>41973</v>
      </c>
      <c r="AF241">
        <v>88.8</v>
      </c>
      <c r="AG241">
        <v>20141126</v>
      </c>
      <c r="AH241">
        <v>88.8</v>
      </c>
      <c r="AY241" s="3">
        <v>41973</v>
      </c>
      <c r="AZ241">
        <v>0.5</v>
      </c>
      <c r="BA241">
        <v>20141218</v>
      </c>
      <c r="BB241">
        <v>0.6</v>
      </c>
      <c r="BS241" s="3">
        <v>41973</v>
      </c>
      <c r="BT241">
        <v>57.5</v>
      </c>
      <c r="BU241">
        <v>20141201</v>
      </c>
      <c r="BV241">
        <v>58.7</v>
      </c>
      <c r="BX241" s="3">
        <v>41973</v>
      </c>
      <c r="BY241">
        <v>33.6</v>
      </c>
      <c r="BZ241">
        <v>20141120</v>
      </c>
      <c r="CA241">
        <v>40.799999999999997</v>
      </c>
      <c r="CC241" s="3">
        <v>41973</v>
      </c>
      <c r="CD241">
        <v>4</v>
      </c>
      <c r="CE241">
        <v>20141125</v>
      </c>
      <c r="CF241">
        <v>4</v>
      </c>
      <c r="CH241" s="3">
        <v>41973</v>
      </c>
      <c r="CI241">
        <v>97.8</v>
      </c>
      <c r="CJ241">
        <v>20141209</v>
      </c>
      <c r="CK241">
        <v>98.1</v>
      </c>
      <c r="CW241" s="3">
        <v>41973</v>
      </c>
      <c r="CX241">
        <v>-4.5</v>
      </c>
      <c r="CY241">
        <v>20141216</v>
      </c>
      <c r="CZ241">
        <v>-5.2</v>
      </c>
      <c r="DB241" s="3">
        <v>41973</v>
      </c>
      <c r="DC241">
        <v>-9.1</v>
      </c>
      <c r="DD241">
        <v>20141216</v>
      </c>
      <c r="DE241">
        <v>-1.6</v>
      </c>
      <c r="DG241" s="3">
        <v>41973</v>
      </c>
      <c r="DH241">
        <v>-5.9</v>
      </c>
      <c r="DI241">
        <v>20141223</v>
      </c>
      <c r="DJ241">
        <v>-1.6</v>
      </c>
      <c r="DQ241" s="3">
        <v>41973</v>
      </c>
      <c r="DR241">
        <v>-1.7</v>
      </c>
      <c r="DS241">
        <v>20141223</v>
      </c>
      <c r="DT241">
        <v>-0.7</v>
      </c>
      <c r="DV241" s="3">
        <v>41973</v>
      </c>
      <c r="DW241">
        <v>0.99</v>
      </c>
      <c r="DX241">
        <v>20141215</v>
      </c>
      <c r="DY241">
        <v>1.3</v>
      </c>
      <c r="EA241" s="3">
        <v>41973</v>
      </c>
      <c r="EB241">
        <v>-1.4</v>
      </c>
      <c r="EC241">
        <v>20150106</v>
      </c>
      <c r="ED241">
        <v>-0.7</v>
      </c>
      <c r="EF241" s="3">
        <v>41973</v>
      </c>
      <c r="EG241">
        <v>1.1000000000000001</v>
      </c>
      <c r="EH241">
        <v>20150109</v>
      </c>
      <c r="EI241">
        <v>0.8</v>
      </c>
    </row>
    <row r="242" spans="6:139" x14ac:dyDescent="0.25">
      <c r="F242" s="3">
        <v>42004</v>
      </c>
      <c r="G242">
        <v>292</v>
      </c>
      <c r="H242">
        <v>20150109</v>
      </c>
      <c r="I242">
        <v>252</v>
      </c>
      <c r="K242" s="3">
        <v>42004</v>
      </c>
      <c r="L242">
        <v>78.576700000000002</v>
      </c>
      <c r="M242">
        <v>20150116</v>
      </c>
      <c r="N242">
        <v>79.7</v>
      </c>
      <c r="P242" s="3">
        <v>42004</v>
      </c>
      <c r="Q242">
        <v>7.7799999999999994E-2</v>
      </c>
      <c r="R242">
        <v>20150123</v>
      </c>
      <c r="S242">
        <v>-0.05</v>
      </c>
      <c r="U242" s="3">
        <v>42004</v>
      </c>
      <c r="V242">
        <v>58.3</v>
      </c>
      <c r="W242">
        <v>20141231</v>
      </c>
      <c r="X242">
        <v>58.3</v>
      </c>
      <c r="Z242" s="3">
        <v>42004</v>
      </c>
      <c r="AA242">
        <v>93.06</v>
      </c>
      <c r="AB242">
        <v>20141230</v>
      </c>
      <c r="AC242">
        <v>92.6</v>
      </c>
      <c r="AE242" s="3">
        <v>42004</v>
      </c>
      <c r="AF242">
        <v>93.6</v>
      </c>
      <c r="AG242">
        <v>20141223</v>
      </c>
      <c r="AH242">
        <v>93.6</v>
      </c>
      <c r="AY242" s="3">
        <v>42004</v>
      </c>
      <c r="AZ242">
        <v>0.5</v>
      </c>
      <c r="BA242">
        <v>20150123</v>
      </c>
      <c r="BB242">
        <v>0.5</v>
      </c>
      <c r="BS242" s="3">
        <v>42004</v>
      </c>
      <c r="BT242">
        <v>54.9</v>
      </c>
      <c r="BU242">
        <v>20150102</v>
      </c>
      <c r="BV242">
        <v>55.5</v>
      </c>
      <c r="BX242" s="3">
        <v>42004</v>
      </c>
      <c r="BY242">
        <v>20.5</v>
      </c>
      <c r="BZ242">
        <v>20141218</v>
      </c>
      <c r="CA242">
        <v>24.5</v>
      </c>
      <c r="CC242" s="3">
        <v>42004</v>
      </c>
      <c r="CD242">
        <v>6</v>
      </c>
      <c r="CE242">
        <v>20141223</v>
      </c>
      <c r="CF242">
        <v>7</v>
      </c>
      <c r="CH242" s="3">
        <v>42004</v>
      </c>
      <c r="CI242">
        <v>100.3</v>
      </c>
      <c r="CJ242">
        <v>20150113</v>
      </c>
      <c r="CK242">
        <v>100.4</v>
      </c>
      <c r="CW242" s="3">
        <v>42004</v>
      </c>
      <c r="CX242">
        <v>-0.3</v>
      </c>
      <c r="CY242">
        <v>20150121</v>
      </c>
      <c r="CZ242">
        <v>-1.9</v>
      </c>
      <c r="DB242" s="3">
        <v>42004</v>
      </c>
      <c r="DC242">
        <v>8.8000000000000007</v>
      </c>
      <c r="DD242">
        <v>20150121</v>
      </c>
      <c r="DE242">
        <v>4.4000000000000004</v>
      </c>
      <c r="DG242" s="3">
        <v>42004</v>
      </c>
      <c r="DH242">
        <v>10.3</v>
      </c>
      <c r="DI242">
        <v>20150127</v>
      </c>
      <c r="DJ242">
        <v>11.6</v>
      </c>
      <c r="DQ242" s="3">
        <v>42004</v>
      </c>
      <c r="DR242">
        <v>-1.4</v>
      </c>
      <c r="DS242">
        <v>20150127</v>
      </c>
      <c r="DT242">
        <v>-3.4</v>
      </c>
      <c r="DV242" s="3">
        <v>42004</v>
      </c>
      <c r="DW242">
        <v>-0.16</v>
      </c>
      <c r="DX242">
        <v>20150116</v>
      </c>
      <c r="DY242">
        <v>-0.1</v>
      </c>
      <c r="EA242" s="3">
        <v>42004</v>
      </c>
      <c r="EB242">
        <v>-2.1</v>
      </c>
      <c r="EC242">
        <v>20150203</v>
      </c>
      <c r="ED242">
        <v>-3.4</v>
      </c>
      <c r="EF242" s="3">
        <v>42004</v>
      </c>
      <c r="EG242">
        <v>0.2</v>
      </c>
      <c r="EH242">
        <v>20150210</v>
      </c>
      <c r="EI242">
        <v>0.1</v>
      </c>
    </row>
    <row r="243" spans="6:139" x14ac:dyDescent="0.25">
      <c r="F243" s="3">
        <v>42035</v>
      </c>
      <c r="G243">
        <v>221</v>
      </c>
      <c r="H243">
        <v>20150206</v>
      </c>
      <c r="I243">
        <v>257</v>
      </c>
      <c r="K243" s="3">
        <v>42035</v>
      </c>
      <c r="L243">
        <v>77.994699999999995</v>
      </c>
      <c r="M243">
        <v>20150218</v>
      </c>
      <c r="N243">
        <v>79.400000000000006</v>
      </c>
      <c r="P243" s="3">
        <v>42035</v>
      </c>
      <c r="Q243">
        <v>-0.23</v>
      </c>
      <c r="R243">
        <v>20150223</v>
      </c>
      <c r="S243">
        <v>0.13</v>
      </c>
      <c r="U243" s="3">
        <v>42035</v>
      </c>
      <c r="V243">
        <v>59</v>
      </c>
      <c r="W243">
        <v>20150130</v>
      </c>
      <c r="X243">
        <v>59.4</v>
      </c>
      <c r="Z243" s="3">
        <v>42035</v>
      </c>
      <c r="AA243">
        <v>103.8</v>
      </c>
      <c r="AB243">
        <v>20150127</v>
      </c>
      <c r="AC243">
        <v>102.9</v>
      </c>
      <c r="AE243" s="3">
        <v>42035</v>
      </c>
      <c r="AF243">
        <v>98.1</v>
      </c>
      <c r="AG243">
        <v>20150130</v>
      </c>
      <c r="AH243">
        <v>98.1</v>
      </c>
      <c r="AY243" s="3">
        <v>42035</v>
      </c>
      <c r="AZ243">
        <v>0.1</v>
      </c>
      <c r="BA243">
        <v>20150219</v>
      </c>
      <c r="BB243">
        <v>0.2</v>
      </c>
      <c r="BS243" s="3">
        <v>42035</v>
      </c>
      <c r="BT243">
        <v>53.9</v>
      </c>
      <c r="BU243">
        <v>20150202</v>
      </c>
      <c r="BV243">
        <v>53.5</v>
      </c>
      <c r="BX243" s="3">
        <v>42035</v>
      </c>
      <c r="BY243">
        <v>14.1</v>
      </c>
      <c r="BZ243">
        <v>20150115</v>
      </c>
      <c r="CA243">
        <v>6.3</v>
      </c>
      <c r="CC243" s="3">
        <v>42035</v>
      </c>
      <c r="CD243">
        <v>5</v>
      </c>
      <c r="CE243">
        <v>20150127</v>
      </c>
      <c r="CF243">
        <v>6</v>
      </c>
      <c r="CH243" s="3">
        <v>42035</v>
      </c>
      <c r="CI243">
        <v>97.7</v>
      </c>
      <c r="CJ243">
        <v>20150210</v>
      </c>
      <c r="CK243">
        <v>97.9</v>
      </c>
      <c r="CW243" s="3">
        <v>42035</v>
      </c>
      <c r="CX243">
        <v>0.3</v>
      </c>
      <c r="CY243">
        <v>20150218</v>
      </c>
      <c r="CZ243">
        <v>-0.7</v>
      </c>
      <c r="DB243" s="3">
        <v>42035</v>
      </c>
      <c r="DC243">
        <v>1.9</v>
      </c>
      <c r="DD243">
        <v>20150218</v>
      </c>
      <c r="DE243">
        <v>-2</v>
      </c>
      <c r="DG243" s="3">
        <v>42035</v>
      </c>
      <c r="DH243">
        <v>6.5</v>
      </c>
      <c r="DI243">
        <v>20150225</v>
      </c>
      <c r="DJ243">
        <v>-0.2</v>
      </c>
      <c r="DQ243" s="3">
        <v>42035</v>
      </c>
      <c r="DR243">
        <v>1.8</v>
      </c>
      <c r="DS243">
        <v>20150226</v>
      </c>
      <c r="DT243">
        <v>2.8</v>
      </c>
      <c r="DV243" s="3">
        <v>42035</v>
      </c>
      <c r="DW243">
        <v>-0.5</v>
      </c>
      <c r="DX243">
        <v>20150218</v>
      </c>
      <c r="DY243">
        <v>0.2</v>
      </c>
      <c r="EA243" s="3">
        <v>42035</v>
      </c>
      <c r="EB243">
        <v>-0.9</v>
      </c>
      <c r="EC243">
        <v>20150305</v>
      </c>
      <c r="ED243">
        <v>-0.2</v>
      </c>
      <c r="EF243" s="3">
        <v>42035</v>
      </c>
      <c r="EG243">
        <v>0.1</v>
      </c>
      <c r="EH243">
        <v>20150310</v>
      </c>
      <c r="EI243">
        <v>0.3</v>
      </c>
    </row>
    <row r="244" spans="6:139" x14ac:dyDescent="0.25">
      <c r="F244" s="3">
        <v>42063</v>
      </c>
      <c r="G244">
        <v>265</v>
      </c>
      <c r="H244">
        <v>20150306</v>
      </c>
      <c r="I244">
        <v>295</v>
      </c>
      <c r="K244" s="3">
        <v>42063</v>
      </c>
      <c r="L244">
        <v>77.715100000000007</v>
      </c>
      <c r="M244">
        <v>20150316</v>
      </c>
      <c r="N244">
        <v>78.900000000000006</v>
      </c>
      <c r="P244" s="3">
        <v>42063</v>
      </c>
      <c r="Q244">
        <v>-0.4</v>
      </c>
      <c r="R244">
        <v>20150323</v>
      </c>
      <c r="S244">
        <v>-0.11</v>
      </c>
      <c r="U244" s="3">
        <v>42063</v>
      </c>
      <c r="V244">
        <v>46.8</v>
      </c>
      <c r="W244">
        <v>20150227</v>
      </c>
      <c r="X244">
        <v>45.8</v>
      </c>
      <c r="Z244" s="3">
        <v>42063</v>
      </c>
      <c r="AA244">
        <v>98.82</v>
      </c>
      <c r="AB244">
        <v>20150224</v>
      </c>
      <c r="AC244">
        <v>96.4</v>
      </c>
      <c r="AE244" s="3">
        <v>42063</v>
      </c>
      <c r="AF244">
        <v>95.4</v>
      </c>
      <c r="AG244">
        <v>20150227</v>
      </c>
      <c r="AH244">
        <v>95.4</v>
      </c>
      <c r="AY244" s="3">
        <v>42063</v>
      </c>
      <c r="AZ244">
        <v>-0.2</v>
      </c>
      <c r="BA244">
        <v>20150319</v>
      </c>
      <c r="BB244">
        <v>0.2</v>
      </c>
      <c r="BS244" s="3">
        <v>42063</v>
      </c>
      <c r="BT244">
        <v>53.3</v>
      </c>
      <c r="BU244">
        <v>20150302</v>
      </c>
      <c r="BV244">
        <v>52.9</v>
      </c>
      <c r="BX244" s="3">
        <v>42063</v>
      </c>
      <c r="BY244">
        <v>13</v>
      </c>
      <c r="BZ244">
        <v>20150219</v>
      </c>
      <c r="CA244">
        <v>5.2</v>
      </c>
      <c r="CC244" s="3">
        <v>42063</v>
      </c>
      <c r="CD244">
        <v>2</v>
      </c>
      <c r="CE244">
        <v>20150224</v>
      </c>
      <c r="CF244">
        <v>0</v>
      </c>
      <c r="CH244" s="3">
        <v>42063</v>
      </c>
      <c r="CI244">
        <v>98.1</v>
      </c>
      <c r="CJ244">
        <v>20150310</v>
      </c>
      <c r="CK244">
        <v>98</v>
      </c>
      <c r="CW244" s="3">
        <v>42063</v>
      </c>
      <c r="CX244">
        <v>3.8</v>
      </c>
      <c r="CY244">
        <v>20150317</v>
      </c>
      <c r="CZ244">
        <v>3</v>
      </c>
      <c r="DB244" s="3">
        <v>42063</v>
      </c>
      <c r="DC244">
        <v>-18.899999999999999</v>
      </c>
      <c r="DD244">
        <v>20150317</v>
      </c>
      <c r="DE244">
        <v>-17</v>
      </c>
      <c r="DG244" s="3">
        <v>42063</v>
      </c>
      <c r="DH244">
        <v>4.8</v>
      </c>
      <c r="DI244">
        <v>20150324</v>
      </c>
      <c r="DJ244">
        <v>7.8</v>
      </c>
      <c r="DQ244" s="3">
        <v>42063</v>
      </c>
      <c r="DR244">
        <v>-3.4</v>
      </c>
      <c r="DS244">
        <v>20150325</v>
      </c>
      <c r="DT244">
        <v>-1.4</v>
      </c>
      <c r="DV244" s="3">
        <v>42063</v>
      </c>
      <c r="DW244">
        <v>-0.13</v>
      </c>
      <c r="DX244">
        <v>20150316</v>
      </c>
      <c r="DY244">
        <v>0.1</v>
      </c>
      <c r="EA244" s="3">
        <v>42063</v>
      </c>
      <c r="EB244">
        <v>-1</v>
      </c>
      <c r="EC244">
        <v>20150402</v>
      </c>
      <c r="ED244">
        <v>0.2</v>
      </c>
      <c r="EF244" s="3">
        <v>42063</v>
      </c>
      <c r="EG244">
        <v>0.6</v>
      </c>
      <c r="EH244">
        <v>20150409</v>
      </c>
      <c r="EI244">
        <v>0.3</v>
      </c>
    </row>
    <row r="245" spans="6:139" x14ac:dyDescent="0.25">
      <c r="F245" s="3">
        <v>42094</v>
      </c>
      <c r="G245">
        <v>84</v>
      </c>
      <c r="H245">
        <v>20150403</v>
      </c>
      <c r="I245">
        <v>126</v>
      </c>
      <c r="K245" s="3">
        <v>42094</v>
      </c>
      <c r="L245">
        <v>77.290199999999999</v>
      </c>
      <c r="M245">
        <v>20150415</v>
      </c>
      <c r="N245">
        <v>78.400000000000006</v>
      </c>
      <c r="P245" s="3">
        <v>42094</v>
      </c>
      <c r="Q245">
        <v>-0.1777</v>
      </c>
      <c r="R245">
        <v>20150420</v>
      </c>
      <c r="S245">
        <v>-0.42</v>
      </c>
      <c r="U245" s="3">
        <v>42094</v>
      </c>
      <c r="V245">
        <v>49.3</v>
      </c>
      <c r="W245">
        <v>20150331</v>
      </c>
      <c r="X245">
        <v>46.3</v>
      </c>
      <c r="Z245" s="3">
        <v>42094</v>
      </c>
      <c r="AA245">
        <v>101.44</v>
      </c>
      <c r="AB245">
        <v>20150331</v>
      </c>
      <c r="AC245">
        <v>101.3</v>
      </c>
      <c r="AE245" s="3">
        <v>42094</v>
      </c>
      <c r="AF245">
        <v>93</v>
      </c>
      <c r="AG245">
        <v>20150327</v>
      </c>
      <c r="AH245">
        <v>93</v>
      </c>
      <c r="AY245" s="3">
        <v>42094</v>
      </c>
      <c r="AZ245">
        <v>0.3</v>
      </c>
      <c r="BA245">
        <v>20150417</v>
      </c>
      <c r="BB245">
        <v>0.2</v>
      </c>
      <c r="BS245" s="3">
        <v>42094</v>
      </c>
      <c r="BT245">
        <v>52.3</v>
      </c>
      <c r="BU245">
        <v>20150401</v>
      </c>
      <c r="BV245">
        <v>51.5</v>
      </c>
      <c r="BX245" s="3">
        <v>42094</v>
      </c>
      <c r="BY245">
        <v>10.7</v>
      </c>
      <c r="BZ245">
        <v>20150319</v>
      </c>
      <c r="CA245">
        <v>5</v>
      </c>
      <c r="CC245" s="3">
        <v>42094</v>
      </c>
      <c r="CD245">
        <v>-2</v>
      </c>
      <c r="CE245">
        <v>20150324</v>
      </c>
      <c r="CF245">
        <v>-8</v>
      </c>
      <c r="CH245" s="3">
        <v>42094</v>
      </c>
      <c r="CI245">
        <v>95.7</v>
      </c>
      <c r="CJ245">
        <v>20150414</v>
      </c>
      <c r="CK245">
        <v>95.2</v>
      </c>
      <c r="CW245" s="3">
        <v>42094</v>
      </c>
      <c r="CX245">
        <v>-3.9</v>
      </c>
      <c r="CY245">
        <v>20150416</v>
      </c>
      <c r="CZ245">
        <v>-5.7</v>
      </c>
      <c r="DB245" s="3">
        <v>42094</v>
      </c>
      <c r="DC245">
        <v>8</v>
      </c>
      <c r="DD245">
        <v>20150416</v>
      </c>
      <c r="DE245">
        <v>2</v>
      </c>
      <c r="DG245" s="3">
        <v>42094</v>
      </c>
      <c r="DH245">
        <v>-10.7</v>
      </c>
      <c r="DI245">
        <v>20150423</v>
      </c>
      <c r="DJ245">
        <v>-11.4</v>
      </c>
      <c r="DQ245" s="3">
        <v>42094</v>
      </c>
      <c r="DR245">
        <v>6.1</v>
      </c>
      <c r="DS245">
        <v>20150424</v>
      </c>
      <c r="DT245">
        <v>4</v>
      </c>
      <c r="DV245" s="3">
        <v>42094</v>
      </c>
      <c r="DW245">
        <v>-0.32</v>
      </c>
      <c r="DX245">
        <v>20150415</v>
      </c>
      <c r="DY245">
        <v>-0.6</v>
      </c>
      <c r="EA245" s="3">
        <v>42094</v>
      </c>
      <c r="EB245">
        <v>2.7</v>
      </c>
      <c r="EC245">
        <v>20150504</v>
      </c>
      <c r="ED245">
        <v>2.1</v>
      </c>
      <c r="EF245" s="3">
        <v>42094</v>
      </c>
      <c r="EG245">
        <v>0.3</v>
      </c>
      <c r="EH245">
        <v>20150508</v>
      </c>
      <c r="EI245">
        <v>0.1</v>
      </c>
    </row>
    <row r="246" spans="6:139" x14ac:dyDescent="0.25">
      <c r="F246" s="3">
        <v>42124</v>
      </c>
      <c r="G246">
        <v>251</v>
      </c>
      <c r="H246">
        <v>20150508</v>
      </c>
      <c r="I246">
        <v>223</v>
      </c>
      <c r="K246" s="3">
        <v>42124</v>
      </c>
      <c r="L246">
        <v>76.947599999999994</v>
      </c>
      <c r="M246">
        <v>20150515</v>
      </c>
      <c r="N246">
        <v>78.2</v>
      </c>
      <c r="P246" s="3">
        <v>42124</v>
      </c>
      <c r="Q246">
        <v>0.1706</v>
      </c>
      <c r="R246">
        <v>20150521</v>
      </c>
      <c r="S246">
        <v>-0.15</v>
      </c>
      <c r="U246" s="3">
        <v>42124</v>
      </c>
      <c r="V246">
        <v>53.4</v>
      </c>
      <c r="W246">
        <v>20150430</v>
      </c>
      <c r="X246">
        <v>52.3</v>
      </c>
      <c r="Z246" s="3">
        <v>42124</v>
      </c>
      <c r="AA246">
        <v>94.32</v>
      </c>
      <c r="AB246">
        <v>20150428</v>
      </c>
      <c r="AC246">
        <v>95.2</v>
      </c>
      <c r="AE246" s="3">
        <v>42124</v>
      </c>
      <c r="AF246">
        <v>95.9</v>
      </c>
      <c r="AG246">
        <v>20150501</v>
      </c>
      <c r="AH246">
        <v>95.9</v>
      </c>
      <c r="AY246" s="3">
        <v>42124</v>
      </c>
      <c r="AZ246">
        <v>0.7</v>
      </c>
      <c r="BA246">
        <v>20150521</v>
      </c>
      <c r="BB246">
        <v>0.7</v>
      </c>
      <c r="BS246" s="3">
        <v>42124</v>
      </c>
      <c r="BT246">
        <v>51.6</v>
      </c>
      <c r="BU246">
        <v>20150501</v>
      </c>
      <c r="BV246">
        <v>51.5</v>
      </c>
      <c r="BX246" s="3">
        <v>42124</v>
      </c>
      <c r="BY246">
        <v>10.8</v>
      </c>
      <c r="BZ246">
        <v>20150416</v>
      </c>
      <c r="CA246">
        <v>7.5</v>
      </c>
      <c r="CC246" s="3">
        <v>42124</v>
      </c>
      <c r="CD246">
        <v>-6</v>
      </c>
      <c r="CE246">
        <v>20150428</v>
      </c>
      <c r="CF246">
        <v>-3</v>
      </c>
      <c r="CH246" s="3">
        <v>42124</v>
      </c>
      <c r="CI246">
        <v>96.5</v>
      </c>
      <c r="CJ246">
        <v>20150512</v>
      </c>
      <c r="CK246">
        <v>96.9</v>
      </c>
      <c r="CW246" s="3">
        <v>42124</v>
      </c>
      <c r="CX246">
        <v>10</v>
      </c>
      <c r="CY246">
        <v>20150519</v>
      </c>
      <c r="CZ246">
        <v>10.1</v>
      </c>
      <c r="DB246" s="3">
        <v>42124</v>
      </c>
      <c r="DC246">
        <v>23.7</v>
      </c>
      <c r="DD246">
        <v>20150519</v>
      </c>
      <c r="DE246">
        <v>20.2</v>
      </c>
      <c r="DG246" s="3">
        <v>42124</v>
      </c>
      <c r="DH246">
        <v>2</v>
      </c>
      <c r="DI246">
        <v>20150526</v>
      </c>
      <c r="DJ246">
        <v>6.8</v>
      </c>
      <c r="DQ246" s="3">
        <v>42124</v>
      </c>
      <c r="DR246">
        <v>-1.5</v>
      </c>
      <c r="DS246">
        <v>20150526</v>
      </c>
      <c r="DT246">
        <v>-0.5</v>
      </c>
      <c r="DV246" s="3">
        <v>42124</v>
      </c>
      <c r="DW246">
        <v>-0.23</v>
      </c>
      <c r="DX246">
        <v>20150515</v>
      </c>
      <c r="DY246">
        <v>-0.3</v>
      </c>
      <c r="EA246" s="3">
        <v>42124</v>
      </c>
      <c r="EB246">
        <v>-0.6</v>
      </c>
      <c r="EC246">
        <v>20150602</v>
      </c>
      <c r="ED246">
        <v>-0.4</v>
      </c>
      <c r="EF246" s="3">
        <v>42124</v>
      </c>
      <c r="EG246">
        <v>0.6</v>
      </c>
      <c r="EH246">
        <v>20150609</v>
      </c>
      <c r="EI246">
        <v>0.4</v>
      </c>
    </row>
    <row r="247" spans="6:139" x14ac:dyDescent="0.25">
      <c r="F247" s="3">
        <v>42155</v>
      </c>
      <c r="G247">
        <v>273</v>
      </c>
      <c r="H247">
        <v>20150605</v>
      </c>
      <c r="I247">
        <v>280</v>
      </c>
      <c r="K247" s="3">
        <v>42155</v>
      </c>
      <c r="L247">
        <v>76.616500000000002</v>
      </c>
      <c r="M247">
        <v>20150615</v>
      </c>
      <c r="N247">
        <v>78.099999999999994</v>
      </c>
      <c r="P247" s="3">
        <v>42155</v>
      </c>
      <c r="Q247">
        <v>-0.33210000000000001</v>
      </c>
      <c r="R247">
        <v>20150622</v>
      </c>
      <c r="S247">
        <v>-0.17</v>
      </c>
      <c r="U247" s="3">
        <v>42155</v>
      </c>
      <c r="V247">
        <v>48.7</v>
      </c>
      <c r="W247">
        <v>20150529</v>
      </c>
      <c r="X247">
        <v>46.2</v>
      </c>
      <c r="Z247" s="3">
        <v>42155</v>
      </c>
      <c r="AA247">
        <v>94.57</v>
      </c>
      <c r="AB247">
        <v>20150526</v>
      </c>
      <c r="AC247">
        <v>95.4</v>
      </c>
      <c r="AE247" s="3">
        <v>42155</v>
      </c>
      <c r="AF247">
        <v>90.7</v>
      </c>
      <c r="AG247">
        <v>20150529</v>
      </c>
      <c r="AH247">
        <v>90.7</v>
      </c>
      <c r="AY247" s="3">
        <v>42155</v>
      </c>
      <c r="AZ247">
        <v>0.5</v>
      </c>
      <c r="BA247">
        <v>20150618</v>
      </c>
      <c r="BB247">
        <v>0.7</v>
      </c>
      <c r="BS247" s="3">
        <v>42155</v>
      </c>
      <c r="BT247">
        <v>53.1</v>
      </c>
      <c r="BU247">
        <v>20150601</v>
      </c>
      <c r="BV247">
        <v>52.8</v>
      </c>
      <c r="BX247" s="3">
        <v>42155</v>
      </c>
      <c r="BY247">
        <v>8.1</v>
      </c>
      <c r="BZ247">
        <v>20150521</v>
      </c>
      <c r="CA247">
        <v>6.7</v>
      </c>
      <c r="CC247" s="3">
        <v>42155</v>
      </c>
      <c r="CD247">
        <v>2</v>
      </c>
      <c r="CE247">
        <v>20150526</v>
      </c>
      <c r="CF247">
        <v>1</v>
      </c>
      <c r="CH247" s="3">
        <v>42155</v>
      </c>
      <c r="CI247">
        <v>97.9</v>
      </c>
      <c r="CJ247">
        <v>20150609</v>
      </c>
      <c r="CK247">
        <v>98.3</v>
      </c>
      <c r="CW247" s="3">
        <v>42155</v>
      </c>
      <c r="CX247">
        <v>7.5</v>
      </c>
      <c r="CY247">
        <v>20150616</v>
      </c>
      <c r="CZ247">
        <v>11.8</v>
      </c>
      <c r="DB247" s="3">
        <v>42155</v>
      </c>
      <c r="DC247">
        <v>-10.8</v>
      </c>
      <c r="DD247">
        <v>20150616</v>
      </c>
      <c r="DE247">
        <v>-11.1</v>
      </c>
      <c r="DG247" s="3">
        <v>42155</v>
      </c>
      <c r="DH247">
        <v>1.4</v>
      </c>
      <c r="DI247">
        <v>20150623</v>
      </c>
      <c r="DJ247">
        <v>2.2000000000000002</v>
      </c>
      <c r="DQ247" s="3">
        <v>42155</v>
      </c>
      <c r="DR247">
        <v>-3.4</v>
      </c>
      <c r="DS247">
        <v>20150623</v>
      </c>
      <c r="DT247">
        <v>-1.8</v>
      </c>
      <c r="DV247" s="3">
        <v>42155</v>
      </c>
      <c r="DW247">
        <v>-0.23</v>
      </c>
      <c r="DX247">
        <v>20150615</v>
      </c>
      <c r="DY247">
        <v>-0.2</v>
      </c>
      <c r="EA247" s="3">
        <v>42155</v>
      </c>
      <c r="EB247">
        <v>-1.8</v>
      </c>
      <c r="EC247">
        <v>20150702</v>
      </c>
      <c r="ED247">
        <v>-1</v>
      </c>
      <c r="EF247" s="3">
        <v>42155</v>
      </c>
      <c r="EG247">
        <v>0.6</v>
      </c>
      <c r="EH247">
        <v>20150710</v>
      </c>
      <c r="EI247">
        <v>0.8</v>
      </c>
    </row>
    <row r="248" spans="6:139" x14ac:dyDescent="0.25">
      <c r="F248" s="3">
        <v>42185</v>
      </c>
      <c r="G248">
        <v>228</v>
      </c>
      <c r="H248">
        <v>20150702</v>
      </c>
      <c r="I248">
        <v>223</v>
      </c>
      <c r="K248" s="3">
        <v>42185</v>
      </c>
      <c r="L248">
        <v>76.362899999999996</v>
      </c>
      <c r="M248">
        <v>20150715</v>
      </c>
      <c r="N248">
        <v>78.400000000000006</v>
      </c>
      <c r="P248" s="3">
        <v>42185</v>
      </c>
      <c r="Q248">
        <v>-8.6699999999999999E-2</v>
      </c>
      <c r="R248">
        <v>20150723</v>
      </c>
      <c r="S248">
        <v>0.08</v>
      </c>
      <c r="U248" s="3">
        <v>42185</v>
      </c>
      <c r="V248">
        <v>49.2</v>
      </c>
      <c r="W248">
        <v>20150630</v>
      </c>
      <c r="X248">
        <v>49.4</v>
      </c>
      <c r="Z248" s="3">
        <v>42185</v>
      </c>
      <c r="AA248">
        <v>99.8</v>
      </c>
      <c r="AB248">
        <v>20150630</v>
      </c>
      <c r="AC248">
        <v>101.4</v>
      </c>
      <c r="AE248" s="3">
        <v>42185</v>
      </c>
      <c r="AF248">
        <v>96.1</v>
      </c>
      <c r="AG248">
        <v>20150626</v>
      </c>
      <c r="AH248">
        <v>96.1</v>
      </c>
      <c r="AY248" s="3">
        <v>42185</v>
      </c>
      <c r="AZ248">
        <v>0.6</v>
      </c>
      <c r="BA248">
        <v>20150723</v>
      </c>
      <c r="BB248">
        <v>0.6</v>
      </c>
      <c r="BS248" s="3">
        <v>42185</v>
      </c>
      <c r="BT248">
        <v>53.1</v>
      </c>
      <c r="BU248">
        <v>20150701</v>
      </c>
      <c r="BV248">
        <v>53.5</v>
      </c>
      <c r="BX248" s="3">
        <v>42185</v>
      </c>
      <c r="BY248">
        <v>8.1</v>
      </c>
      <c r="BZ248">
        <v>20150618</v>
      </c>
      <c r="CA248">
        <v>15.2</v>
      </c>
      <c r="CC248" s="3">
        <v>42185</v>
      </c>
      <c r="CD248">
        <v>8</v>
      </c>
      <c r="CE248">
        <v>20150623</v>
      </c>
      <c r="CF248">
        <v>6</v>
      </c>
      <c r="CH248" s="3">
        <v>42185</v>
      </c>
      <c r="CI248">
        <v>94.6</v>
      </c>
      <c r="CJ248">
        <v>20150714</v>
      </c>
      <c r="CK248">
        <v>94.1</v>
      </c>
      <c r="CW248" s="3">
        <v>42185</v>
      </c>
      <c r="CX248">
        <v>5.4</v>
      </c>
      <c r="CY248">
        <v>20150717</v>
      </c>
      <c r="CZ248">
        <v>7.4</v>
      </c>
      <c r="DB248" s="3">
        <v>42185</v>
      </c>
      <c r="DC248">
        <v>14.1</v>
      </c>
      <c r="DD248">
        <v>20150717</v>
      </c>
      <c r="DE248">
        <v>9.8000000000000007</v>
      </c>
      <c r="DG248" s="3">
        <v>42185</v>
      </c>
      <c r="DH248">
        <v>-6.9</v>
      </c>
      <c r="DI248">
        <v>20150724</v>
      </c>
      <c r="DJ248">
        <v>-6.8</v>
      </c>
      <c r="DQ248" s="3">
        <v>42185</v>
      </c>
      <c r="DR248">
        <v>5</v>
      </c>
      <c r="DS248">
        <v>20150727</v>
      </c>
      <c r="DT248">
        <v>3.4</v>
      </c>
      <c r="DV248" s="3">
        <v>42185</v>
      </c>
      <c r="DW248">
        <v>-0.16</v>
      </c>
      <c r="DX248">
        <v>20150715</v>
      </c>
      <c r="DY248">
        <v>0.3</v>
      </c>
      <c r="EA248" s="3">
        <v>42185</v>
      </c>
      <c r="EB248">
        <v>2.9</v>
      </c>
      <c r="EC248">
        <v>20150804</v>
      </c>
      <c r="ED248">
        <v>1.8</v>
      </c>
      <c r="EF248" s="3">
        <v>42185</v>
      </c>
      <c r="EG248">
        <v>0.6</v>
      </c>
      <c r="EH248">
        <v>20150811</v>
      </c>
      <c r="EI248">
        <v>0.9</v>
      </c>
    </row>
    <row r="249" spans="6:139" x14ac:dyDescent="0.25">
      <c r="F249" s="3">
        <v>42216</v>
      </c>
      <c r="G249">
        <v>277</v>
      </c>
      <c r="H249">
        <v>20150807</v>
      </c>
      <c r="I249">
        <v>215</v>
      </c>
      <c r="K249" s="3">
        <v>42216</v>
      </c>
      <c r="L249">
        <v>76.698899999999995</v>
      </c>
      <c r="M249">
        <v>20150814</v>
      </c>
      <c r="N249">
        <v>78</v>
      </c>
      <c r="P249" s="3">
        <v>42216</v>
      </c>
      <c r="Q249">
        <v>0.39829999999999999</v>
      </c>
      <c r="R249">
        <v>20150824</v>
      </c>
      <c r="S249">
        <v>0.34</v>
      </c>
      <c r="U249" s="3">
        <v>42216</v>
      </c>
      <c r="V249">
        <v>53.7</v>
      </c>
      <c r="W249">
        <v>20150731</v>
      </c>
      <c r="X249">
        <v>54.7</v>
      </c>
      <c r="Z249" s="3">
        <v>42216</v>
      </c>
      <c r="AA249">
        <v>91</v>
      </c>
      <c r="AB249">
        <v>20150728</v>
      </c>
      <c r="AC249">
        <v>90.9</v>
      </c>
      <c r="AE249" s="3">
        <v>42216</v>
      </c>
      <c r="AF249">
        <v>93.1</v>
      </c>
      <c r="AG249">
        <v>20150731</v>
      </c>
      <c r="AH249">
        <v>93.1</v>
      </c>
      <c r="AY249" s="3">
        <v>42216</v>
      </c>
      <c r="AZ249">
        <v>-0.1</v>
      </c>
      <c r="BA249">
        <v>20150820</v>
      </c>
      <c r="BB249">
        <v>-0.2</v>
      </c>
      <c r="BS249" s="3">
        <v>42216</v>
      </c>
      <c r="BT249">
        <v>51.9</v>
      </c>
      <c r="BU249">
        <v>20150803</v>
      </c>
      <c r="BV249">
        <v>52.7</v>
      </c>
      <c r="BX249" s="3">
        <v>42216</v>
      </c>
      <c r="BY249">
        <v>0.7</v>
      </c>
      <c r="BZ249">
        <v>20150716</v>
      </c>
      <c r="CA249">
        <v>5.7</v>
      </c>
      <c r="CC249" s="3">
        <v>42216</v>
      </c>
      <c r="CD249">
        <v>10</v>
      </c>
      <c r="CE249">
        <v>20150728</v>
      </c>
      <c r="CF249">
        <v>13</v>
      </c>
      <c r="CH249" s="3">
        <v>42216</v>
      </c>
      <c r="CI249">
        <v>95.7</v>
      </c>
      <c r="CJ249">
        <v>20150811</v>
      </c>
      <c r="CK249">
        <v>95.4</v>
      </c>
      <c r="CW249" s="3">
        <v>42216</v>
      </c>
      <c r="CX249">
        <v>-14.4</v>
      </c>
      <c r="CY249">
        <v>20150818</v>
      </c>
      <c r="CZ249">
        <v>-16.3</v>
      </c>
      <c r="DB249" s="3">
        <v>42216</v>
      </c>
      <c r="DC249">
        <v>-5.4</v>
      </c>
      <c r="DD249">
        <v>20150818</v>
      </c>
      <c r="DE249">
        <v>0.2</v>
      </c>
      <c r="DG249" s="3">
        <v>42216</v>
      </c>
      <c r="DH249">
        <v>5.5</v>
      </c>
      <c r="DI249">
        <v>20150825</v>
      </c>
      <c r="DJ249">
        <v>5.4</v>
      </c>
      <c r="DQ249" s="3">
        <v>42216</v>
      </c>
      <c r="DR249">
        <v>0.8</v>
      </c>
      <c r="DS249">
        <v>20150826</v>
      </c>
      <c r="DT249">
        <v>2</v>
      </c>
      <c r="DV249" s="3">
        <v>42216</v>
      </c>
      <c r="DW249">
        <v>0.59</v>
      </c>
      <c r="DX249">
        <v>20150814</v>
      </c>
      <c r="DY249">
        <v>0.6</v>
      </c>
      <c r="EA249" s="3">
        <v>42216</v>
      </c>
      <c r="EB249">
        <v>-0.6</v>
      </c>
      <c r="EC249">
        <v>20150902</v>
      </c>
      <c r="ED249">
        <v>0.4</v>
      </c>
      <c r="EF249" s="3">
        <v>42216</v>
      </c>
      <c r="EG249">
        <v>-0.3</v>
      </c>
      <c r="EH249">
        <v>20150910</v>
      </c>
      <c r="EI249">
        <v>-0.1</v>
      </c>
    </row>
    <row r="250" spans="6:139" x14ac:dyDescent="0.25">
      <c r="F250" s="3">
        <v>42247</v>
      </c>
      <c r="G250">
        <v>150</v>
      </c>
      <c r="H250">
        <v>20150904</v>
      </c>
      <c r="I250">
        <v>173</v>
      </c>
      <c r="K250" s="3">
        <v>42247</v>
      </c>
      <c r="L250">
        <v>76.681299999999993</v>
      </c>
      <c r="M250">
        <v>20150915</v>
      </c>
      <c r="N250">
        <v>77.599999999999994</v>
      </c>
      <c r="P250" s="3">
        <v>42247</v>
      </c>
      <c r="Q250">
        <v>-0.28620000000000001</v>
      </c>
      <c r="R250">
        <v>20150924</v>
      </c>
      <c r="S250">
        <v>-0.41</v>
      </c>
      <c r="U250" s="3">
        <v>42247</v>
      </c>
      <c r="V250">
        <v>52.9</v>
      </c>
      <c r="W250">
        <v>20150831</v>
      </c>
      <c r="X250">
        <v>54.4</v>
      </c>
      <c r="Z250" s="3">
        <v>42247</v>
      </c>
      <c r="AA250">
        <v>101.3</v>
      </c>
      <c r="AB250">
        <v>20150825</v>
      </c>
      <c r="AC250">
        <v>101.5</v>
      </c>
      <c r="AE250" s="3">
        <v>42247</v>
      </c>
      <c r="AF250">
        <v>91.9</v>
      </c>
      <c r="AG250">
        <v>20150828</v>
      </c>
      <c r="AH250">
        <v>91.9</v>
      </c>
      <c r="AY250" s="3">
        <v>42247</v>
      </c>
      <c r="AZ250">
        <v>0</v>
      </c>
      <c r="BA250">
        <v>20150918</v>
      </c>
      <c r="BB250">
        <v>0.1</v>
      </c>
      <c r="BS250" s="3">
        <v>42247</v>
      </c>
      <c r="BT250">
        <v>51</v>
      </c>
      <c r="BU250">
        <v>20150901</v>
      </c>
      <c r="BV250">
        <v>51.1</v>
      </c>
      <c r="BX250" s="3">
        <v>42247</v>
      </c>
      <c r="BY250">
        <v>3.4</v>
      </c>
      <c r="BZ250">
        <v>20150820</v>
      </c>
      <c r="CA250">
        <v>8.3000000000000007</v>
      </c>
      <c r="CC250" s="3">
        <v>42247</v>
      </c>
      <c r="CD250">
        <v>1</v>
      </c>
      <c r="CE250">
        <v>20150825</v>
      </c>
      <c r="CF250">
        <v>0</v>
      </c>
      <c r="CH250" s="3">
        <v>42247</v>
      </c>
      <c r="CI250">
        <v>95.7</v>
      </c>
      <c r="CJ250">
        <v>20150908</v>
      </c>
      <c r="CK250">
        <v>95.9</v>
      </c>
      <c r="CW250" s="3">
        <v>42247</v>
      </c>
      <c r="CX250">
        <v>2.1</v>
      </c>
      <c r="CY250">
        <v>20150917</v>
      </c>
      <c r="CZ250">
        <v>3.5</v>
      </c>
      <c r="DB250" s="3">
        <v>42247</v>
      </c>
      <c r="DC250">
        <v>-1.3</v>
      </c>
      <c r="DD250">
        <v>20150917</v>
      </c>
      <c r="DE250">
        <v>-3</v>
      </c>
      <c r="DG250" s="3">
        <v>42247</v>
      </c>
      <c r="DH250">
        <v>1.4</v>
      </c>
      <c r="DI250">
        <v>20150924</v>
      </c>
      <c r="DJ250">
        <v>5.7</v>
      </c>
      <c r="DQ250" s="3">
        <v>42247</v>
      </c>
      <c r="DR250">
        <v>-2.9</v>
      </c>
      <c r="DS250">
        <v>20150924</v>
      </c>
      <c r="DT250">
        <v>-2</v>
      </c>
      <c r="DV250" s="3">
        <v>42247</v>
      </c>
      <c r="DW250">
        <v>0.1</v>
      </c>
      <c r="DX250">
        <v>20150915</v>
      </c>
      <c r="DY250">
        <v>-0.4</v>
      </c>
      <c r="EA250" s="3">
        <v>42247</v>
      </c>
      <c r="EB250">
        <v>-2.2999999999999998</v>
      </c>
      <c r="EC250">
        <v>20151002</v>
      </c>
      <c r="ED250">
        <v>-1.7</v>
      </c>
      <c r="EF250" s="3">
        <v>42247</v>
      </c>
      <c r="EG250">
        <v>0.1</v>
      </c>
      <c r="EH250">
        <v>20151009</v>
      </c>
      <c r="EI250">
        <v>0.1</v>
      </c>
    </row>
    <row r="251" spans="6:139" x14ac:dyDescent="0.25">
      <c r="F251" s="3">
        <v>42277</v>
      </c>
      <c r="G251">
        <v>149</v>
      </c>
      <c r="H251">
        <v>20151002</v>
      </c>
      <c r="I251">
        <v>142</v>
      </c>
      <c r="K251" s="3">
        <v>42277</v>
      </c>
      <c r="L251">
        <v>76.411699999999996</v>
      </c>
      <c r="M251">
        <v>20151016</v>
      </c>
      <c r="N251">
        <v>77.5</v>
      </c>
      <c r="P251" s="3">
        <v>42277</v>
      </c>
      <c r="Q251">
        <v>-0.20080000000000001</v>
      </c>
      <c r="R251">
        <v>20151022</v>
      </c>
      <c r="S251">
        <v>-0.37</v>
      </c>
      <c r="U251" s="3">
        <v>42277</v>
      </c>
      <c r="V251">
        <v>47.8</v>
      </c>
      <c r="W251">
        <v>20150930</v>
      </c>
      <c r="X251">
        <v>48.7</v>
      </c>
      <c r="Z251" s="3">
        <v>42277</v>
      </c>
      <c r="AA251">
        <v>102.6</v>
      </c>
      <c r="AB251">
        <v>20150929</v>
      </c>
      <c r="AC251">
        <v>103</v>
      </c>
      <c r="AE251" s="3">
        <v>42277</v>
      </c>
      <c r="AF251">
        <v>87.2</v>
      </c>
      <c r="AG251">
        <v>20150925</v>
      </c>
      <c r="AH251">
        <v>87.2</v>
      </c>
      <c r="AY251" s="3">
        <v>42277</v>
      </c>
      <c r="AZ251">
        <v>-0.2</v>
      </c>
      <c r="BA251">
        <v>20151022</v>
      </c>
      <c r="BB251">
        <v>-0.2</v>
      </c>
      <c r="BS251" s="3">
        <v>42277</v>
      </c>
      <c r="BT251">
        <v>50</v>
      </c>
      <c r="BU251">
        <v>20151001</v>
      </c>
      <c r="BV251">
        <v>50.2</v>
      </c>
      <c r="BX251" s="3">
        <v>42277</v>
      </c>
      <c r="BY251">
        <v>-3.6</v>
      </c>
      <c r="BZ251">
        <v>20150917</v>
      </c>
      <c r="CA251">
        <v>-6</v>
      </c>
      <c r="CC251" s="3">
        <v>42277</v>
      </c>
      <c r="CD251">
        <v>-3</v>
      </c>
      <c r="CE251">
        <v>20150922</v>
      </c>
      <c r="CF251">
        <v>-5</v>
      </c>
      <c r="CH251" s="3">
        <v>42277</v>
      </c>
      <c r="CI251">
        <v>96</v>
      </c>
      <c r="CJ251">
        <v>20151013</v>
      </c>
      <c r="CK251">
        <v>96.1</v>
      </c>
      <c r="CW251" s="3">
        <v>42277</v>
      </c>
      <c r="CX251">
        <v>-3.2</v>
      </c>
      <c r="CY251">
        <v>20151020</v>
      </c>
      <c r="CZ251">
        <v>-5</v>
      </c>
      <c r="DB251" s="3">
        <v>42277</v>
      </c>
      <c r="DC251">
        <v>5</v>
      </c>
      <c r="DD251">
        <v>20151020</v>
      </c>
      <c r="DE251">
        <v>6.5</v>
      </c>
      <c r="DG251" s="3">
        <v>42277</v>
      </c>
      <c r="DH251">
        <v>-9.5</v>
      </c>
      <c r="DI251">
        <v>20151026</v>
      </c>
      <c r="DJ251">
        <v>-11.5</v>
      </c>
      <c r="DQ251" s="3">
        <v>42277</v>
      </c>
      <c r="DR251">
        <v>-2.7</v>
      </c>
      <c r="DS251">
        <v>20151027</v>
      </c>
      <c r="DT251">
        <v>-1.2</v>
      </c>
      <c r="DV251" s="3">
        <v>42277</v>
      </c>
      <c r="DW251">
        <v>-0.26</v>
      </c>
      <c r="DX251">
        <v>20151016</v>
      </c>
      <c r="DY251">
        <v>-0.2</v>
      </c>
      <c r="EA251" s="3">
        <v>42277</v>
      </c>
      <c r="EB251">
        <v>-1.7</v>
      </c>
      <c r="EC251">
        <v>20151103</v>
      </c>
      <c r="ED251">
        <v>-1</v>
      </c>
      <c r="EF251" s="3">
        <v>42277</v>
      </c>
      <c r="EG251">
        <v>0.4</v>
      </c>
      <c r="EH251">
        <v>20151110</v>
      </c>
      <c r="EI251">
        <v>0.5</v>
      </c>
    </row>
    <row r="252" spans="6:139" x14ac:dyDescent="0.25">
      <c r="F252" s="3">
        <v>42308</v>
      </c>
      <c r="G252">
        <v>295</v>
      </c>
      <c r="H252">
        <v>20151106</v>
      </c>
      <c r="I252">
        <v>271</v>
      </c>
      <c r="K252" s="3">
        <v>42308</v>
      </c>
      <c r="L252">
        <v>76.252200000000002</v>
      </c>
      <c r="M252">
        <v>20151117</v>
      </c>
      <c r="N252">
        <v>77.5</v>
      </c>
      <c r="P252" s="3">
        <v>42308</v>
      </c>
      <c r="Q252">
        <v>-0.15060000000000001</v>
      </c>
      <c r="R252">
        <v>20151123</v>
      </c>
      <c r="S252">
        <v>-0.04</v>
      </c>
      <c r="U252" s="3">
        <v>42308</v>
      </c>
      <c r="V252">
        <v>52.6</v>
      </c>
      <c r="W252">
        <v>20151030</v>
      </c>
      <c r="X252">
        <v>56.2</v>
      </c>
      <c r="Z252" s="3">
        <v>42308</v>
      </c>
      <c r="AA252">
        <v>99.1</v>
      </c>
      <c r="AB252">
        <v>20151027</v>
      </c>
      <c r="AC252">
        <v>97.6</v>
      </c>
      <c r="AE252" s="3">
        <v>42308</v>
      </c>
      <c r="AF252">
        <v>90</v>
      </c>
      <c r="AG252">
        <v>20151030</v>
      </c>
      <c r="AH252">
        <v>90</v>
      </c>
      <c r="AY252" s="3">
        <v>42308</v>
      </c>
      <c r="AZ252">
        <v>0.5</v>
      </c>
      <c r="BA252">
        <v>20151119</v>
      </c>
      <c r="BB252">
        <v>0.6</v>
      </c>
      <c r="BS252" s="3">
        <v>42308</v>
      </c>
      <c r="BT252">
        <v>49.4</v>
      </c>
      <c r="BU252">
        <v>20151102</v>
      </c>
      <c r="BV252">
        <v>50.1</v>
      </c>
      <c r="BX252" s="3">
        <v>42308</v>
      </c>
      <c r="BY252">
        <v>-5.9</v>
      </c>
      <c r="BZ252">
        <v>20151015</v>
      </c>
      <c r="CA252">
        <v>-4.5</v>
      </c>
      <c r="CC252" s="3">
        <v>42308</v>
      </c>
      <c r="CD252">
        <v>0</v>
      </c>
      <c r="CE252">
        <v>20151027</v>
      </c>
      <c r="CF252">
        <v>-1</v>
      </c>
      <c r="CH252" s="3">
        <v>42308</v>
      </c>
      <c r="CI252">
        <v>96</v>
      </c>
      <c r="CJ252">
        <v>20151110</v>
      </c>
      <c r="CK252">
        <v>96.1</v>
      </c>
      <c r="CW252" s="3">
        <v>42308</v>
      </c>
      <c r="CX252">
        <v>4.0999999999999996</v>
      </c>
      <c r="CY252">
        <v>20151118</v>
      </c>
      <c r="CZ252">
        <v>4.0999999999999996</v>
      </c>
      <c r="DB252" s="3">
        <v>42308</v>
      </c>
      <c r="DC252">
        <v>-9.8000000000000007</v>
      </c>
      <c r="DD252">
        <v>20151118</v>
      </c>
      <c r="DE252">
        <v>-11</v>
      </c>
      <c r="DG252" s="3">
        <v>42308</v>
      </c>
      <c r="DH252">
        <v>4.5999999999999996</v>
      </c>
      <c r="DI252">
        <v>20151125</v>
      </c>
      <c r="DJ252">
        <v>10.7</v>
      </c>
      <c r="DQ252" s="3">
        <v>42308</v>
      </c>
      <c r="DR252">
        <v>4.8</v>
      </c>
      <c r="DS252">
        <v>20151203</v>
      </c>
      <c r="DT252">
        <v>2.9</v>
      </c>
      <c r="DV252" s="3">
        <v>42308</v>
      </c>
      <c r="DW252">
        <v>-0.14000000000000001</v>
      </c>
      <c r="DX252">
        <v>20151117</v>
      </c>
      <c r="DY252">
        <v>-0.2</v>
      </c>
      <c r="EA252" s="3">
        <v>42308</v>
      </c>
      <c r="EB252">
        <v>2.4</v>
      </c>
      <c r="EC252">
        <v>20151203</v>
      </c>
      <c r="ED252">
        <v>1.5</v>
      </c>
      <c r="EF252" s="3">
        <v>42308</v>
      </c>
      <c r="EG252">
        <v>-0.2</v>
      </c>
      <c r="EH252">
        <v>20151209</v>
      </c>
      <c r="EI252">
        <v>-0.1</v>
      </c>
    </row>
    <row r="253" spans="6:139" x14ac:dyDescent="0.25">
      <c r="F253" s="3">
        <v>42338</v>
      </c>
      <c r="G253">
        <v>280</v>
      </c>
      <c r="H253">
        <v>20151204</v>
      </c>
      <c r="I253">
        <v>211</v>
      </c>
      <c r="K253" s="3">
        <v>42338</v>
      </c>
      <c r="L253">
        <v>75.718599999999995</v>
      </c>
      <c r="M253">
        <v>20151216</v>
      </c>
      <c r="N253">
        <v>77</v>
      </c>
      <c r="P253" s="3">
        <v>42338</v>
      </c>
      <c r="Q253">
        <v>-0.439</v>
      </c>
      <c r="R253">
        <v>20151221</v>
      </c>
      <c r="S253">
        <v>-0.3</v>
      </c>
      <c r="U253" s="3">
        <v>42338</v>
      </c>
      <c r="V253">
        <v>47.7</v>
      </c>
      <c r="W253">
        <v>20151130</v>
      </c>
      <c r="X253">
        <v>48.7</v>
      </c>
      <c r="Z253" s="3">
        <v>42338</v>
      </c>
      <c r="AA253">
        <v>92.6</v>
      </c>
      <c r="AB253">
        <v>20151124</v>
      </c>
      <c r="AC253">
        <v>90.4</v>
      </c>
      <c r="AE253" s="3">
        <v>42338</v>
      </c>
      <c r="AF253">
        <v>91.3</v>
      </c>
      <c r="AG253">
        <v>20151125</v>
      </c>
      <c r="AH253">
        <v>91.3</v>
      </c>
      <c r="AY253" s="3">
        <v>42338</v>
      </c>
      <c r="AZ253">
        <v>0.4</v>
      </c>
      <c r="BA253">
        <v>20151217</v>
      </c>
      <c r="BB253">
        <v>0.4</v>
      </c>
      <c r="BS253" s="3">
        <v>42338</v>
      </c>
      <c r="BT253">
        <v>48.4</v>
      </c>
      <c r="BU253">
        <v>20151201</v>
      </c>
      <c r="BV253">
        <v>48.6</v>
      </c>
      <c r="BX253" s="3">
        <v>42338</v>
      </c>
      <c r="BY253">
        <v>-5.7</v>
      </c>
      <c r="BZ253">
        <v>20151119</v>
      </c>
      <c r="CA253">
        <v>1.9</v>
      </c>
      <c r="CC253" s="3">
        <v>42338</v>
      </c>
      <c r="CD253">
        <v>0</v>
      </c>
      <c r="CE253">
        <v>20151124</v>
      </c>
      <c r="CF253">
        <v>-3</v>
      </c>
      <c r="CH253" s="3">
        <v>42338</v>
      </c>
      <c r="CI253">
        <v>94.5</v>
      </c>
      <c r="CJ253">
        <v>20151208</v>
      </c>
      <c r="CK253">
        <v>94.8</v>
      </c>
      <c r="CW253" s="3">
        <v>42338</v>
      </c>
      <c r="CX253">
        <v>9.4</v>
      </c>
      <c r="CY253">
        <v>20151216</v>
      </c>
      <c r="CZ253">
        <v>11</v>
      </c>
      <c r="DB253" s="3">
        <v>42338</v>
      </c>
      <c r="DC253">
        <v>9.1</v>
      </c>
      <c r="DD253">
        <v>20151216</v>
      </c>
      <c r="DE253">
        <v>10.5</v>
      </c>
      <c r="DG253" s="3">
        <v>42338</v>
      </c>
      <c r="DH253">
        <v>6.3</v>
      </c>
      <c r="DI253">
        <v>20151223</v>
      </c>
      <c r="DJ253">
        <v>4.3</v>
      </c>
      <c r="DQ253" s="3">
        <v>42338</v>
      </c>
      <c r="DR253">
        <v>-0.9</v>
      </c>
      <c r="DS253">
        <v>20160106</v>
      </c>
      <c r="DT253">
        <v>0</v>
      </c>
      <c r="DV253" s="3">
        <v>42338</v>
      </c>
      <c r="DW253">
        <v>-0.64</v>
      </c>
      <c r="DX253">
        <v>20151216</v>
      </c>
      <c r="DY253">
        <v>-0.6</v>
      </c>
      <c r="EA253" s="3">
        <v>42338</v>
      </c>
      <c r="EB253">
        <v>-0.8</v>
      </c>
      <c r="EC253">
        <v>20160106</v>
      </c>
      <c r="ED253">
        <v>-0.2</v>
      </c>
      <c r="EF253" s="3">
        <v>42338</v>
      </c>
      <c r="EG253">
        <v>-0.3</v>
      </c>
      <c r="EH253">
        <v>20160108</v>
      </c>
      <c r="EI253">
        <v>-0.3</v>
      </c>
    </row>
    <row r="254" spans="6:139" x14ac:dyDescent="0.25">
      <c r="F254" s="3">
        <v>42369</v>
      </c>
      <c r="G254">
        <v>271</v>
      </c>
      <c r="H254">
        <v>20160108</v>
      </c>
      <c r="I254">
        <v>292</v>
      </c>
      <c r="K254" s="3">
        <v>42369</v>
      </c>
      <c r="L254">
        <v>75.367999999999995</v>
      </c>
      <c r="M254">
        <v>20160115</v>
      </c>
      <c r="N254">
        <v>76.5</v>
      </c>
      <c r="P254" s="3">
        <v>42369</v>
      </c>
      <c r="Q254">
        <v>-0.2276</v>
      </c>
      <c r="R254">
        <v>20160122</v>
      </c>
      <c r="S254">
        <v>-0.22</v>
      </c>
      <c r="U254" s="3">
        <v>42369</v>
      </c>
      <c r="V254">
        <v>42.9</v>
      </c>
      <c r="W254">
        <v>20151231</v>
      </c>
      <c r="X254">
        <v>42.9</v>
      </c>
      <c r="Z254" s="3">
        <v>42369</v>
      </c>
      <c r="AA254">
        <v>96.3</v>
      </c>
      <c r="AB254">
        <v>20151229</v>
      </c>
      <c r="AC254">
        <v>96.5</v>
      </c>
      <c r="AE254" s="3">
        <v>42369</v>
      </c>
      <c r="AF254">
        <v>92.6</v>
      </c>
      <c r="AG254">
        <v>20151223</v>
      </c>
      <c r="AH254">
        <v>92.6</v>
      </c>
      <c r="AY254" s="3">
        <v>42369</v>
      </c>
      <c r="AZ254">
        <v>-0.3</v>
      </c>
      <c r="BA254">
        <v>20160122</v>
      </c>
      <c r="BB254">
        <v>-0.2</v>
      </c>
      <c r="BS254" s="3">
        <v>42369</v>
      </c>
      <c r="BT254">
        <v>48</v>
      </c>
      <c r="BU254">
        <v>20160104</v>
      </c>
      <c r="BV254">
        <v>48.2</v>
      </c>
      <c r="BX254" s="3">
        <v>42369</v>
      </c>
      <c r="BY254">
        <v>-10.199999999999999</v>
      </c>
      <c r="BZ254">
        <v>20151217</v>
      </c>
      <c r="CA254">
        <v>-5.9</v>
      </c>
      <c r="CC254" s="3">
        <v>42369</v>
      </c>
      <c r="CD254">
        <v>4</v>
      </c>
      <c r="CE254">
        <v>20151222</v>
      </c>
      <c r="CF254">
        <v>6</v>
      </c>
      <c r="CH254" s="3">
        <v>42369</v>
      </c>
      <c r="CI254">
        <v>95.2</v>
      </c>
      <c r="CJ254">
        <v>20160112</v>
      </c>
      <c r="CK254">
        <v>95.2</v>
      </c>
      <c r="CW254" s="3">
        <v>42369</v>
      </c>
      <c r="CX254">
        <v>-6.6</v>
      </c>
      <c r="CY254">
        <v>20160120</v>
      </c>
      <c r="CZ254">
        <v>-3.9</v>
      </c>
      <c r="DB254" s="3">
        <v>42369</v>
      </c>
      <c r="DC254">
        <v>-0.9</v>
      </c>
      <c r="DD254">
        <v>20160120</v>
      </c>
      <c r="DE254">
        <v>-2.5</v>
      </c>
      <c r="DG254" s="3">
        <v>42369</v>
      </c>
      <c r="DH254">
        <v>5.9</v>
      </c>
      <c r="DI254">
        <v>20160127</v>
      </c>
      <c r="DJ254">
        <v>10.8</v>
      </c>
      <c r="DQ254" s="3">
        <v>42369</v>
      </c>
      <c r="DR254">
        <v>-3.9</v>
      </c>
      <c r="DS254">
        <v>20160204</v>
      </c>
      <c r="DT254">
        <v>-5</v>
      </c>
      <c r="DV254" s="3">
        <v>42369</v>
      </c>
      <c r="DW254">
        <v>-0.42</v>
      </c>
      <c r="DX254">
        <v>20160115</v>
      </c>
      <c r="DY254">
        <v>-0.4</v>
      </c>
      <c r="EA254" s="3">
        <v>42369</v>
      </c>
      <c r="EB254">
        <v>-2.4</v>
      </c>
      <c r="EC254">
        <v>20160204</v>
      </c>
      <c r="ED254">
        <v>-2.9</v>
      </c>
      <c r="EF254" s="3">
        <v>42369</v>
      </c>
      <c r="EG254">
        <v>-0.2</v>
      </c>
      <c r="EH254">
        <v>20160209</v>
      </c>
      <c r="EI254">
        <v>-0.1</v>
      </c>
    </row>
    <row r="255" spans="6:139" x14ac:dyDescent="0.25">
      <c r="F255" s="3">
        <v>42400</v>
      </c>
      <c r="G255">
        <v>168</v>
      </c>
      <c r="H255">
        <v>20160205</v>
      </c>
      <c r="I255">
        <v>151</v>
      </c>
      <c r="K255" s="3">
        <v>42400</v>
      </c>
      <c r="L255">
        <v>75.720299999999995</v>
      </c>
      <c r="M255">
        <v>20160217</v>
      </c>
      <c r="N255">
        <v>77.099999999999994</v>
      </c>
      <c r="P255" s="3">
        <v>42400</v>
      </c>
      <c r="Q255">
        <v>0.17019999999999999</v>
      </c>
      <c r="R255">
        <v>20160222</v>
      </c>
      <c r="S255">
        <v>0.28000000000000003</v>
      </c>
      <c r="U255" s="3">
        <v>42400</v>
      </c>
      <c r="V255">
        <v>55.6</v>
      </c>
      <c r="W255">
        <v>20160129</v>
      </c>
      <c r="X255">
        <v>55.6</v>
      </c>
      <c r="Z255" s="3">
        <v>42400</v>
      </c>
      <c r="AA255">
        <v>97.8</v>
      </c>
      <c r="AB255">
        <v>20160126</v>
      </c>
      <c r="AC255">
        <v>98.1</v>
      </c>
      <c r="AE255" s="3">
        <v>42400</v>
      </c>
      <c r="AF255">
        <v>92</v>
      </c>
      <c r="AG255">
        <v>20160129</v>
      </c>
      <c r="AH255">
        <v>92</v>
      </c>
      <c r="AY255" s="3">
        <v>42400</v>
      </c>
      <c r="AZ255">
        <v>-0.2</v>
      </c>
      <c r="BA255">
        <v>20160218</v>
      </c>
      <c r="BB255">
        <v>-0.2</v>
      </c>
      <c r="BS255" s="3">
        <v>42400</v>
      </c>
      <c r="BT255">
        <v>48.2</v>
      </c>
      <c r="BU255">
        <v>20160201</v>
      </c>
      <c r="BV255">
        <v>48.2</v>
      </c>
      <c r="BX255" s="3">
        <v>42400</v>
      </c>
      <c r="BY255">
        <v>-3.5</v>
      </c>
      <c r="BZ255">
        <v>20160121</v>
      </c>
      <c r="CA255">
        <v>-3.5</v>
      </c>
      <c r="CC255" s="3">
        <v>42400</v>
      </c>
      <c r="CD255">
        <v>3</v>
      </c>
      <c r="CE255">
        <v>20160126</v>
      </c>
      <c r="CF255">
        <v>2</v>
      </c>
      <c r="CH255" s="3">
        <v>42400</v>
      </c>
      <c r="CI255">
        <v>93.9</v>
      </c>
      <c r="CJ255">
        <v>20160209</v>
      </c>
      <c r="CK255">
        <v>93.9</v>
      </c>
      <c r="CW255" s="3">
        <v>42400</v>
      </c>
      <c r="CX255">
        <v>-1.1000000000000001</v>
      </c>
      <c r="CY255">
        <v>20160217</v>
      </c>
      <c r="CZ255">
        <v>-0.2</v>
      </c>
      <c r="DB255" s="3">
        <v>42400</v>
      </c>
      <c r="DC255">
        <v>-2.8</v>
      </c>
      <c r="DD255">
        <v>20160217</v>
      </c>
      <c r="DE255">
        <v>-3.8</v>
      </c>
      <c r="DG255" s="3">
        <v>42400</v>
      </c>
      <c r="DH255">
        <v>-2.2000000000000002</v>
      </c>
      <c r="DI255">
        <v>20160224</v>
      </c>
      <c r="DJ255">
        <v>-9.1999999999999993</v>
      </c>
      <c r="DQ255" s="3">
        <v>42400</v>
      </c>
      <c r="DR255">
        <v>3.7</v>
      </c>
      <c r="DS255">
        <v>20160303</v>
      </c>
      <c r="DT255">
        <v>4.7</v>
      </c>
      <c r="DV255" s="3">
        <v>42400</v>
      </c>
      <c r="DW255">
        <v>0.5</v>
      </c>
      <c r="DX255">
        <v>20160217</v>
      </c>
      <c r="DY255">
        <v>0.9</v>
      </c>
      <c r="EA255" s="3">
        <v>42400</v>
      </c>
      <c r="EB255">
        <v>0.9</v>
      </c>
      <c r="EC255">
        <v>20160303</v>
      </c>
      <c r="ED255">
        <v>1.6</v>
      </c>
      <c r="EF255" s="3">
        <v>42400</v>
      </c>
      <c r="EG255">
        <v>-0.2</v>
      </c>
      <c r="EH255">
        <v>20160309</v>
      </c>
      <c r="EI255">
        <v>0.3</v>
      </c>
    </row>
    <row r="256" spans="6:139" x14ac:dyDescent="0.25">
      <c r="F256" s="3">
        <v>42429</v>
      </c>
      <c r="G256">
        <v>233</v>
      </c>
      <c r="H256">
        <v>20160304</v>
      </c>
      <c r="I256">
        <v>242</v>
      </c>
      <c r="K256" s="3">
        <v>42429</v>
      </c>
      <c r="L256">
        <v>75.578299999999999</v>
      </c>
      <c r="M256">
        <v>20160316</v>
      </c>
      <c r="N256">
        <v>76.7</v>
      </c>
      <c r="P256" s="3">
        <v>42429</v>
      </c>
      <c r="Q256">
        <v>-0.16109999999999999</v>
      </c>
      <c r="R256">
        <v>20160321</v>
      </c>
      <c r="S256">
        <v>-0.28999999999999998</v>
      </c>
      <c r="U256" s="3">
        <v>42429</v>
      </c>
      <c r="V256">
        <v>47.6</v>
      </c>
      <c r="W256">
        <v>20160229</v>
      </c>
      <c r="X256">
        <v>47.6</v>
      </c>
      <c r="Z256" s="3">
        <v>42429</v>
      </c>
      <c r="AA256">
        <v>94</v>
      </c>
      <c r="AB256">
        <v>20160223</v>
      </c>
      <c r="AC256">
        <v>92.2</v>
      </c>
      <c r="AE256" s="3">
        <v>42429</v>
      </c>
      <c r="AF256">
        <v>91.7</v>
      </c>
      <c r="AG256">
        <v>20160226</v>
      </c>
      <c r="AH256">
        <v>91.7</v>
      </c>
      <c r="AY256" s="3">
        <v>42429</v>
      </c>
      <c r="AZ256">
        <v>0</v>
      </c>
      <c r="BA256">
        <v>20160317</v>
      </c>
      <c r="BB256">
        <v>0.1</v>
      </c>
      <c r="BS256" s="3">
        <v>42429</v>
      </c>
      <c r="BT256">
        <v>49.5</v>
      </c>
      <c r="BU256">
        <v>20160301</v>
      </c>
      <c r="BV256">
        <v>49.5</v>
      </c>
      <c r="BX256" s="3">
        <v>42429</v>
      </c>
      <c r="BY256">
        <v>-2.8</v>
      </c>
      <c r="BZ256">
        <v>20160218</v>
      </c>
      <c r="CA256">
        <v>-2.8</v>
      </c>
      <c r="CC256" s="3">
        <v>42429</v>
      </c>
      <c r="CD256">
        <v>-4</v>
      </c>
      <c r="CE256">
        <v>20160223</v>
      </c>
      <c r="CF256">
        <v>-4</v>
      </c>
      <c r="CH256" s="3">
        <v>42429</v>
      </c>
      <c r="CI256">
        <v>92.9</v>
      </c>
      <c r="CJ256">
        <v>20160308</v>
      </c>
      <c r="CK256">
        <v>92.9</v>
      </c>
      <c r="CW256" s="3">
        <v>42429</v>
      </c>
      <c r="CX256">
        <v>-2.2000000000000002</v>
      </c>
      <c r="CY256">
        <v>20160316</v>
      </c>
      <c r="CZ256">
        <v>-3.1</v>
      </c>
      <c r="DB256" s="3">
        <v>42429</v>
      </c>
      <c r="DC256">
        <v>7.5</v>
      </c>
      <c r="DD256">
        <v>20160316</v>
      </c>
      <c r="DE256">
        <v>5.2</v>
      </c>
      <c r="DG256" s="3">
        <v>42429</v>
      </c>
      <c r="DH256">
        <v>-0.2</v>
      </c>
      <c r="DI256">
        <v>20160323</v>
      </c>
      <c r="DJ256">
        <v>2</v>
      </c>
      <c r="DQ256" s="3">
        <v>42429</v>
      </c>
      <c r="DR256">
        <v>-3.3</v>
      </c>
      <c r="DS256">
        <v>20160404</v>
      </c>
      <c r="DT256">
        <v>-3</v>
      </c>
      <c r="DV256" s="3">
        <v>42429</v>
      </c>
      <c r="DW256">
        <v>-0.2</v>
      </c>
      <c r="DX256">
        <v>20160316</v>
      </c>
      <c r="DY256">
        <v>-0.5</v>
      </c>
      <c r="EA256" s="3">
        <v>42429</v>
      </c>
      <c r="EB256">
        <v>-1.9</v>
      </c>
      <c r="EC256">
        <v>20160404</v>
      </c>
      <c r="ED256">
        <v>-1.7</v>
      </c>
      <c r="EF256" s="3">
        <v>42429</v>
      </c>
      <c r="EG256">
        <v>-0.6</v>
      </c>
      <c r="EH256">
        <v>20160408</v>
      </c>
      <c r="EI256">
        <v>-0.5</v>
      </c>
    </row>
    <row r="257" spans="6:139" x14ac:dyDescent="0.25">
      <c r="F257" s="3">
        <v>42460</v>
      </c>
      <c r="G257">
        <v>186</v>
      </c>
      <c r="H257">
        <v>20160401</v>
      </c>
      <c r="I257">
        <v>215</v>
      </c>
      <c r="K257" s="3">
        <v>42460</v>
      </c>
      <c r="L257">
        <v>74.834900000000005</v>
      </c>
      <c r="M257">
        <v>20160415</v>
      </c>
      <c r="N257">
        <v>74.8</v>
      </c>
      <c r="P257" s="3">
        <v>42460</v>
      </c>
      <c r="Q257">
        <v>-0.65600000000000003</v>
      </c>
      <c r="R257">
        <v>20160421</v>
      </c>
      <c r="S257">
        <v>-0.44</v>
      </c>
      <c r="U257" s="3">
        <v>42460</v>
      </c>
      <c r="V257">
        <v>53.6</v>
      </c>
      <c r="W257">
        <v>20160331</v>
      </c>
      <c r="X257">
        <v>53.6</v>
      </c>
      <c r="Z257" s="3">
        <v>42460</v>
      </c>
      <c r="AA257">
        <v>96.1</v>
      </c>
      <c r="AB257">
        <v>20160329</v>
      </c>
      <c r="AC257">
        <v>96.2</v>
      </c>
      <c r="AE257" s="3">
        <v>42460</v>
      </c>
      <c r="AF257">
        <v>91</v>
      </c>
      <c r="AG257">
        <v>20160401</v>
      </c>
      <c r="AH257">
        <v>91</v>
      </c>
      <c r="AY257" s="3">
        <v>42460</v>
      </c>
      <c r="AZ257">
        <v>0</v>
      </c>
      <c r="BA257">
        <v>20160421</v>
      </c>
      <c r="BB257">
        <v>0.2</v>
      </c>
      <c r="BS257" s="3">
        <v>42460</v>
      </c>
      <c r="BT257">
        <v>51.8</v>
      </c>
      <c r="BU257">
        <v>20160401</v>
      </c>
      <c r="BV257">
        <v>51.8</v>
      </c>
      <c r="BX257" s="3">
        <v>42460</v>
      </c>
      <c r="BY257">
        <v>12.4</v>
      </c>
      <c r="BZ257">
        <v>20160317</v>
      </c>
      <c r="CA257">
        <v>12.4</v>
      </c>
      <c r="CC257" s="3">
        <v>42460</v>
      </c>
      <c r="CD257">
        <v>17</v>
      </c>
      <c r="CE257">
        <v>20160322</v>
      </c>
      <c r="CF257">
        <v>22</v>
      </c>
      <c r="CH257" s="3">
        <v>42460</v>
      </c>
      <c r="CI257">
        <v>92.6</v>
      </c>
      <c r="CJ257">
        <v>20160412</v>
      </c>
      <c r="CK257">
        <v>92.6</v>
      </c>
      <c r="CW257" s="3">
        <v>42460</v>
      </c>
      <c r="CX257">
        <v>-7.3</v>
      </c>
      <c r="CY257">
        <v>20160419</v>
      </c>
      <c r="CZ257">
        <v>-7.7</v>
      </c>
      <c r="DB257" s="3">
        <v>42460</v>
      </c>
      <c r="DC257">
        <v>-8.1999999999999993</v>
      </c>
      <c r="DD257">
        <v>20160419</v>
      </c>
      <c r="DE257">
        <v>-8.8000000000000007</v>
      </c>
      <c r="DG257" s="3">
        <v>42460</v>
      </c>
      <c r="DH257">
        <v>2.2999999999999998</v>
      </c>
      <c r="DI257">
        <v>20160425</v>
      </c>
      <c r="DJ257">
        <v>-1.5</v>
      </c>
      <c r="DQ257" s="3">
        <v>42460</v>
      </c>
      <c r="DR257">
        <v>2</v>
      </c>
      <c r="DS257">
        <v>20160504</v>
      </c>
      <c r="DT257">
        <v>0.8</v>
      </c>
      <c r="DV257" s="3">
        <v>42460</v>
      </c>
      <c r="DW257">
        <v>-1</v>
      </c>
      <c r="DX257">
        <v>20160415</v>
      </c>
      <c r="DY257">
        <v>-0.6</v>
      </c>
      <c r="EA257" s="3">
        <v>42460</v>
      </c>
      <c r="EB257">
        <v>1.7</v>
      </c>
      <c r="EC257">
        <v>20160504</v>
      </c>
      <c r="ED257">
        <v>1.1000000000000001</v>
      </c>
      <c r="EF257" s="3">
        <v>42460</v>
      </c>
      <c r="EG257">
        <v>0.2</v>
      </c>
      <c r="EH257">
        <v>20160510</v>
      </c>
      <c r="EI257">
        <v>0.1</v>
      </c>
    </row>
    <row r="258" spans="6:139" x14ac:dyDescent="0.25">
      <c r="F258" s="3">
        <v>42490</v>
      </c>
      <c r="G258">
        <v>144</v>
      </c>
      <c r="H258">
        <v>20160506</v>
      </c>
      <c r="I258">
        <v>160</v>
      </c>
      <c r="K258" s="3">
        <v>42490</v>
      </c>
      <c r="L258">
        <v>75.169499999999999</v>
      </c>
      <c r="M258">
        <v>20160517</v>
      </c>
      <c r="N258">
        <v>75.400000000000006</v>
      </c>
      <c r="P258" s="3">
        <v>42490</v>
      </c>
      <c r="Q258">
        <v>3.9699999999999999E-2</v>
      </c>
      <c r="R258">
        <v>20160519</v>
      </c>
      <c r="S258">
        <v>0.1</v>
      </c>
      <c r="U258" s="3">
        <v>42490</v>
      </c>
      <c r="V258">
        <v>50.4</v>
      </c>
      <c r="W258">
        <v>20160429</v>
      </c>
      <c r="X258">
        <v>50.4</v>
      </c>
      <c r="Z258" s="3">
        <v>42490</v>
      </c>
      <c r="AA258">
        <v>94.7</v>
      </c>
      <c r="AB258">
        <v>20160426</v>
      </c>
      <c r="AC258">
        <v>94.2</v>
      </c>
      <c r="AE258" s="3">
        <v>42490</v>
      </c>
      <c r="AF258">
        <v>89</v>
      </c>
      <c r="AG258">
        <v>20160429</v>
      </c>
      <c r="AH258">
        <v>89</v>
      </c>
      <c r="AY258" s="3">
        <v>42490</v>
      </c>
      <c r="AZ258">
        <v>0.5</v>
      </c>
      <c r="BA258">
        <v>20160519</v>
      </c>
      <c r="BB258">
        <v>0.6</v>
      </c>
      <c r="BS258" s="3">
        <v>42490</v>
      </c>
      <c r="BT258">
        <v>50.8</v>
      </c>
      <c r="BU258">
        <v>20160502</v>
      </c>
      <c r="BV258">
        <v>50.8</v>
      </c>
      <c r="BX258" s="3">
        <v>42490</v>
      </c>
      <c r="BY258">
        <v>-1.6</v>
      </c>
      <c r="BZ258">
        <v>20160421</v>
      </c>
      <c r="CA258">
        <v>-1.6</v>
      </c>
      <c r="CC258" s="3">
        <v>42490</v>
      </c>
      <c r="CD258">
        <v>10</v>
      </c>
      <c r="CE258">
        <v>20160426</v>
      </c>
      <c r="CF258">
        <v>14</v>
      </c>
      <c r="CH258" s="3">
        <v>42490</v>
      </c>
      <c r="CI258">
        <v>93.6</v>
      </c>
      <c r="CJ258">
        <v>20160510</v>
      </c>
      <c r="CK258">
        <v>93.6</v>
      </c>
      <c r="CW258" s="3">
        <v>42490</v>
      </c>
      <c r="CX258">
        <v>4.9000000000000004</v>
      </c>
      <c r="CY258">
        <v>20160517</v>
      </c>
      <c r="CZ258">
        <v>3.6</v>
      </c>
      <c r="DB258" s="3">
        <v>42490</v>
      </c>
      <c r="DC258">
        <v>3.8</v>
      </c>
      <c r="DD258">
        <v>20160517</v>
      </c>
      <c r="DE258">
        <v>6.6</v>
      </c>
      <c r="DG258" s="3">
        <v>42490</v>
      </c>
      <c r="DH258">
        <v>6.5</v>
      </c>
      <c r="DI258">
        <v>20160524</v>
      </c>
      <c r="DJ258">
        <v>16.600000000000001</v>
      </c>
      <c r="DQ258" s="3">
        <v>42490</v>
      </c>
      <c r="DR258">
        <v>3.2</v>
      </c>
      <c r="DS258">
        <v>20160603</v>
      </c>
      <c r="DT258">
        <v>3.4</v>
      </c>
      <c r="DV258" s="3">
        <v>42490</v>
      </c>
      <c r="DW258">
        <v>0.5</v>
      </c>
      <c r="DX258">
        <v>20160517</v>
      </c>
      <c r="DY258">
        <v>0.7</v>
      </c>
      <c r="EA258" s="3">
        <v>42490</v>
      </c>
      <c r="EB258">
        <v>1.8</v>
      </c>
      <c r="EC258">
        <v>20160603</v>
      </c>
      <c r="ED258">
        <v>1.9</v>
      </c>
      <c r="EF258" s="3">
        <v>42490</v>
      </c>
      <c r="EG258">
        <v>0.7</v>
      </c>
      <c r="EH258">
        <v>20160609</v>
      </c>
      <c r="EI258">
        <v>0.6</v>
      </c>
    </row>
    <row r="259" spans="6:139" x14ac:dyDescent="0.25">
      <c r="F259" s="3">
        <v>42521</v>
      </c>
      <c r="G259">
        <v>11</v>
      </c>
      <c r="H259">
        <v>20160603</v>
      </c>
      <c r="I259">
        <v>38</v>
      </c>
      <c r="K259" s="3">
        <v>42521</v>
      </c>
      <c r="L259">
        <v>74.935599999999994</v>
      </c>
      <c r="M259">
        <v>20160615</v>
      </c>
      <c r="N259">
        <v>74.900000000000006</v>
      </c>
      <c r="P259" s="3">
        <v>42521</v>
      </c>
      <c r="Q259">
        <v>-0.5554</v>
      </c>
      <c r="R259">
        <v>20160623</v>
      </c>
      <c r="S259">
        <v>-0.51</v>
      </c>
      <c r="U259" s="3">
        <v>42521</v>
      </c>
      <c r="V259">
        <v>49.3</v>
      </c>
      <c r="W259">
        <v>20160531</v>
      </c>
      <c r="X259">
        <v>49.3</v>
      </c>
      <c r="Z259" s="3">
        <v>42521</v>
      </c>
      <c r="AA259">
        <v>92.4</v>
      </c>
      <c r="AB259">
        <v>20160531</v>
      </c>
      <c r="AC259">
        <v>92.6</v>
      </c>
      <c r="AE259" s="3">
        <v>42521</v>
      </c>
      <c r="AF259">
        <v>94.7</v>
      </c>
      <c r="AG259">
        <v>20160527</v>
      </c>
      <c r="AH259">
        <v>94.7</v>
      </c>
      <c r="AY259" s="3">
        <v>42521</v>
      </c>
      <c r="AZ259">
        <v>-0.2</v>
      </c>
      <c r="BA259">
        <v>20160623</v>
      </c>
      <c r="BB259">
        <v>-0.2</v>
      </c>
      <c r="BS259" s="3">
        <v>42521</v>
      </c>
      <c r="BT259">
        <v>51.3</v>
      </c>
      <c r="BU259">
        <v>20160601</v>
      </c>
      <c r="BV259">
        <v>51.3</v>
      </c>
      <c r="BX259" s="3">
        <v>42521</v>
      </c>
      <c r="BY259">
        <v>-1.8</v>
      </c>
      <c r="BZ259">
        <v>20160519</v>
      </c>
      <c r="CA259">
        <v>-1.8</v>
      </c>
      <c r="CC259" s="3">
        <v>42521</v>
      </c>
      <c r="CD259">
        <v>0</v>
      </c>
      <c r="CE259">
        <v>20160524</v>
      </c>
      <c r="CF259">
        <v>-1</v>
      </c>
      <c r="CH259" s="3">
        <v>42521</v>
      </c>
      <c r="CI259">
        <v>93.8</v>
      </c>
      <c r="CJ259">
        <v>20160614</v>
      </c>
      <c r="CK259">
        <v>93.8</v>
      </c>
      <c r="CW259" s="3">
        <v>42521</v>
      </c>
      <c r="CX259">
        <v>0.5</v>
      </c>
      <c r="CY259">
        <v>20160617</v>
      </c>
      <c r="CZ259">
        <v>0.7</v>
      </c>
      <c r="DB259" s="3">
        <v>42521</v>
      </c>
      <c r="DC259">
        <v>-1.7</v>
      </c>
      <c r="DD259">
        <v>20160617</v>
      </c>
      <c r="DE259">
        <v>-0.3</v>
      </c>
      <c r="DG259" s="3">
        <v>42521</v>
      </c>
      <c r="DH259">
        <v>0</v>
      </c>
      <c r="DI259">
        <v>20160623</v>
      </c>
      <c r="DJ259">
        <v>-6</v>
      </c>
      <c r="DQ259" s="3">
        <v>42521</v>
      </c>
      <c r="DR259">
        <v>-2.8</v>
      </c>
      <c r="DS259">
        <v>20160705</v>
      </c>
      <c r="DT259">
        <v>-2.2999999999999998</v>
      </c>
      <c r="DV259" s="3">
        <v>42521</v>
      </c>
      <c r="DW259">
        <v>-0.3</v>
      </c>
      <c r="DX259">
        <v>20160615</v>
      </c>
      <c r="DY259">
        <v>-0.4</v>
      </c>
      <c r="EA259" s="3">
        <v>42521</v>
      </c>
      <c r="EB259">
        <v>-1</v>
      </c>
      <c r="EC259">
        <v>20160705</v>
      </c>
      <c r="ED259">
        <v>-1</v>
      </c>
      <c r="EF259" s="3">
        <v>42521</v>
      </c>
      <c r="EG259">
        <v>0.1</v>
      </c>
      <c r="EH259">
        <v>20160712</v>
      </c>
      <c r="EI259">
        <v>0.1</v>
      </c>
    </row>
    <row r="260" spans="6:139" x14ac:dyDescent="0.25">
      <c r="F260" s="3">
        <v>42551</v>
      </c>
      <c r="G260">
        <v>287</v>
      </c>
      <c r="H260">
        <v>20160708</v>
      </c>
      <c r="I260">
        <v>287</v>
      </c>
      <c r="K260" s="3">
        <v>42551</v>
      </c>
      <c r="L260">
        <v>75.374899999999997</v>
      </c>
      <c r="M260">
        <v>20160715</v>
      </c>
      <c r="N260">
        <v>75.400000000000006</v>
      </c>
      <c r="P260" s="3">
        <v>42551</v>
      </c>
      <c r="Q260">
        <v>0.16270000000000001</v>
      </c>
      <c r="R260">
        <v>20160721</v>
      </c>
      <c r="S260">
        <v>0.16</v>
      </c>
      <c r="U260" s="3">
        <v>42551</v>
      </c>
      <c r="V260">
        <v>56.8</v>
      </c>
      <c r="W260">
        <v>20160630</v>
      </c>
      <c r="X260">
        <v>56.8</v>
      </c>
      <c r="Z260" s="3">
        <v>42551</v>
      </c>
      <c r="AA260">
        <v>97.4</v>
      </c>
      <c r="AB260">
        <v>20160628</v>
      </c>
      <c r="AC260">
        <v>98</v>
      </c>
      <c r="AE260" s="3">
        <v>42551</v>
      </c>
      <c r="AF260">
        <v>93.5</v>
      </c>
      <c r="AG260">
        <v>20160624</v>
      </c>
      <c r="AH260">
        <v>93.5</v>
      </c>
      <c r="AY260" s="3">
        <v>42551</v>
      </c>
      <c r="AZ260">
        <v>0.3</v>
      </c>
      <c r="BA260">
        <v>20160721</v>
      </c>
      <c r="BB260">
        <v>0.3</v>
      </c>
      <c r="BS260" s="3">
        <v>42551</v>
      </c>
      <c r="BT260">
        <v>53.2</v>
      </c>
      <c r="BU260">
        <v>20160701</v>
      </c>
      <c r="BV260">
        <v>53.2</v>
      </c>
      <c r="BX260" s="3">
        <v>42551</v>
      </c>
      <c r="BY260">
        <v>4.7</v>
      </c>
      <c r="BZ260">
        <v>20160616</v>
      </c>
      <c r="CA260">
        <v>4.7</v>
      </c>
      <c r="CC260" s="3">
        <v>42551</v>
      </c>
      <c r="CD260">
        <v>-10</v>
      </c>
      <c r="CE260">
        <v>20160628</v>
      </c>
      <c r="CF260">
        <v>-7</v>
      </c>
      <c r="CH260" s="3">
        <v>42551</v>
      </c>
      <c r="CI260">
        <v>94.5</v>
      </c>
      <c r="CJ260">
        <v>20160712</v>
      </c>
      <c r="CK260">
        <v>94.5</v>
      </c>
      <c r="CW260" s="3">
        <v>42551</v>
      </c>
      <c r="CX260">
        <v>1.5</v>
      </c>
      <c r="CY260">
        <v>20160719</v>
      </c>
      <c r="CZ260">
        <v>1.5</v>
      </c>
      <c r="DB260" s="3">
        <v>42551</v>
      </c>
      <c r="DC260">
        <v>4.8</v>
      </c>
      <c r="DD260">
        <v>20160719</v>
      </c>
      <c r="DE260">
        <v>4.8</v>
      </c>
      <c r="DG260" s="3">
        <v>42551</v>
      </c>
      <c r="DH260">
        <v>3.5</v>
      </c>
      <c r="DI260">
        <v>20160726</v>
      </c>
      <c r="DJ260">
        <v>3.5</v>
      </c>
      <c r="DQ260" s="3">
        <v>42551</v>
      </c>
      <c r="DR260">
        <v>-4</v>
      </c>
      <c r="DS260">
        <v>20160727</v>
      </c>
      <c r="DT260">
        <v>-4</v>
      </c>
      <c r="DV260" s="3">
        <v>42551</v>
      </c>
      <c r="DW260">
        <v>0.6</v>
      </c>
      <c r="DX260">
        <v>20160715</v>
      </c>
      <c r="DY260">
        <v>0.6</v>
      </c>
      <c r="EA260" s="3">
        <v>42551</v>
      </c>
      <c r="EB260" t="s">
        <v>22</v>
      </c>
      <c r="EC260">
        <v>20160804</v>
      </c>
      <c r="ED260" t="s">
        <v>22</v>
      </c>
      <c r="EF260" s="3">
        <v>42551</v>
      </c>
      <c r="EG260">
        <v>0</v>
      </c>
      <c r="EH260">
        <v>20160809</v>
      </c>
      <c r="EI260" t="s">
        <v>22</v>
      </c>
    </row>
    <row r="261" spans="6:139" x14ac:dyDescent="0.25">
      <c r="F261" s="3">
        <v>42582</v>
      </c>
      <c r="G261" t="s">
        <v>22</v>
      </c>
      <c r="H261">
        <v>20160805</v>
      </c>
      <c r="I261" t="s">
        <v>22</v>
      </c>
      <c r="K261" s="3">
        <v>42582</v>
      </c>
      <c r="L261" t="s">
        <v>22</v>
      </c>
      <c r="M261">
        <v>20160816</v>
      </c>
      <c r="N261" t="s">
        <v>22</v>
      </c>
      <c r="P261" s="3">
        <v>42582</v>
      </c>
      <c r="Q261" t="s">
        <v>22</v>
      </c>
      <c r="R261">
        <v>20160822</v>
      </c>
      <c r="S261" t="s">
        <v>22</v>
      </c>
      <c r="U261" s="3">
        <v>42582</v>
      </c>
      <c r="V261">
        <v>55.8</v>
      </c>
      <c r="W261">
        <v>20160729</v>
      </c>
      <c r="X261">
        <v>55.8</v>
      </c>
      <c r="Z261" s="3">
        <v>42582</v>
      </c>
      <c r="AA261">
        <v>97.3</v>
      </c>
      <c r="AB261">
        <v>20160726</v>
      </c>
      <c r="AC261">
        <v>97.3</v>
      </c>
      <c r="AE261" s="3">
        <v>42582</v>
      </c>
      <c r="AF261">
        <v>90</v>
      </c>
      <c r="AG261">
        <v>20160729</v>
      </c>
      <c r="AH261">
        <v>90</v>
      </c>
      <c r="AY261" s="3">
        <v>42582</v>
      </c>
      <c r="AZ261" t="s">
        <v>22</v>
      </c>
      <c r="BA261">
        <v>20160818</v>
      </c>
      <c r="BB261" t="s">
        <v>22</v>
      </c>
      <c r="BS261" s="3">
        <v>42582</v>
      </c>
      <c r="BT261">
        <v>52.6</v>
      </c>
      <c r="BU261">
        <v>20160801</v>
      </c>
      <c r="BV261">
        <v>52.6</v>
      </c>
      <c r="BX261" s="3">
        <v>42582</v>
      </c>
      <c r="BY261">
        <v>-2.9</v>
      </c>
      <c r="BZ261">
        <v>20160721</v>
      </c>
      <c r="CA261">
        <v>-2.9</v>
      </c>
      <c r="CC261" s="3">
        <v>42582</v>
      </c>
      <c r="CD261">
        <v>10</v>
      </c>
      <c r="CE261">
        <v>20160726</v>
      </c>
      <c r="CF261">
        <v>10</v>
      </c>
      <c r="CH261" s="3">
        <v>42582</v>
      </c>
      <c r="CI261" t="s">
        <v>22</v>
      </c>
      <c r="CJ261">
        <v>20160809</v>
      </c>
      <c r="CK261" t="s">
        <v>22</v>
      </c>
      <c r="CW261" s="3">
        <v>42582</v>
      </c>
      <c r="CX261" t="s">
        <v>22</v>
      </c>
      <c r="CY261">
        <v>20160816</v>
      </c>
      <c r="CZ261" t="s">
        <v>22</v>
      </c>
      <c r="DB261" s="3">
        <v>42582</v>
      </c>
      <c r="DC261" t="s">
        <v>22</v>
      </c>
      <c r="DD261">
        <v>20160816</v>
      </c>
      <c r="DE261" t="s">
        <v>22</v>
      </c>
      <c r="DG261" s="3">
        <v>42582</v>
      </c>
      <c r="DH261" t="s">
        <v>22</v>
      </c>
      <c r="DI261">
        <v>20160823</v>
      </c>
      <c r="DJ261" t="s">
        <v>22</v>
      </c>
      <c r="DQ261" s="3">
        <v>42582</v>
      </c>
      <c r="DR261" t="s">
        <v>22</v>
      </c>
      <c r="DS261">
        <v>20160902</v>
      </c>
      <c r="DT261" t="s">
        <v>22</v>
      </c>
      <c r="DV261" s="3">
        <v>42582</v>
      </c>
      <c r="DW261" t="s">
        <v>22</v>
      </c>
      <c r="DX261">
        <v>20160816</v>
      </c>
      <c r="DY261" t="s">
        <v>22</v>
      </c>
      <c r="EA261" s="3">
        <v>42582</v>
      </c>
      <c r="EB261" t="s">
        <v>22</v>
      </c>
      <c r="EC261">
        <v>20160902</v>
      </c>
      <c r="ED261" t="s">
        <v>22</v>
      </c>
      <c r="EF261" s="3">
        <v>42582</v>
      </c>
      <c r="EG261" t="s">
        <v>22</v>
      </c>
      <c r="EH261">
        <v>20160909</v>
      </c>
      <c r="EI26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1"/>
  <sheetViews>
    <sheetView workbookViewId="0">
      <selection activeCell="V6" sqref="V6"/>
    </sheetView>
  </sheetViews>
  <sheetFormatPr defaultRowHeight="15" x14ac:dyDescent="0.25"/>
  <cols>
    <col min="1" max="1" width="15.7109375" bestFit="1" customWidth="1"/>
    <col min="16" max="16" width="17.28515625" bestFit="1" customWidth="1"/>
    <col min="41" max="41" width="16.28515625" bestFit="1" customWidth="1"/>
    <col min="46" max="46" width="16.7109375" bestFit="1" customWidth="1"/>
    <col min="51" max="51" width="15.5703125" bestFit="1" customWidth="1"/>
  </cols>
  <sheetData>
    <row r="1" spans="1:54" x14ac:dyDescent="0.25">
      <c r="A1" s="1" t="s">
        <v>23</v>
      </c>
      <c r="F1" t="s">
        <v>24</v>
      </c>
      <c r="K1" t="s">
        <v>25</v>
      </c>
      <c r="P1" t="s">
        <v>159</v>
      </c>
      <c r="U1" t="s">
        <v>26</v>
      </c>
      <c r="Z1" t="s">
        <v>27</v>
      </c>
      <c r="AE1" t="s">
        <v>28</v>
      </c>
      <c r="AJ1" t="s">
        <v>29</v>
      </c>
      <c r="AO1" t="s">
        <v>30</v>
      </c>
      <c r="AT1" t="s">
        <v>31</v>
      </c>
      <c r="AY1" t="s">
        <v>32</v>
      </c>
    </row>
    <row r="2" spans="1:54" x14ac:dyDescent="0.25">
      <c r="A2" s="1" t="s">
        <v>18</v>
      </c>
      <c r="B2" t="s">
        <v>19</v>
      </c>
      <c r="C2" t="s">
        <v>20</v>
      </c>
      <c r="D2" t="s">
        <v>21</v>
      </c>
      <c r="F2" t="s">
        <v>18</v>
      </c>
      <c r="G2" t="s">
        <v>19</v>
      </c>
      <c r="H2" t="s">
        <v>20</v>
      </c>
      <c r="I2" t="s">
        <v>21</v>
      </c>
      <c r="K2" t="s">
        <v>18</v>
      </c>
      <c r="L2" t="s">
        <v>19</v>
      </c>
      <c r="M2" t="s">
        <v>20</v>
      </c>
      <c r="N2" t="s">
        <v>21</v>
      </c>
      <c r="P2" t="s">
        <v>18</v>
      </c>
      <c r="Q2" t="s">
        <v>19</v>
      </c>
      <c r="U2" t="s">
        <v>18</v>
      </c>
      <c r="V2" t="s">
        <v>19</v>
      </c>
      <c r="W2" t="s">
        <v>20</v>
      </c>
      <c r="X2" t="s">
        <v>21</v>
      </c>
      <c r="Z2" t="s">
        <v>18</v>
      </c>
      <c r="AA2" t="s">
        <v>19</v>
      </c>
      <c r="AB2" t="s">
        <v>20</v>
      </c>
      <c r="AC2" t="s">
        <v>21</v>
      </c>
      <c r="AE2" t="s">
        <v>18</v>
      </c>
      <c r="AF2" t="s">
        <v>19</v>
      </c>
      <c r="AG2" t="s">
        <v>20</v>
      </c>
      <c r="AH2" t="s">
        <v>21</v>
      </c>
      <c r="AJ2" t="s">
        <v>18</v>
      </c>
      <c r="AK2" t="s">
        <v>19</v>
      </c>
      <c r="AL2" t="s">
        <v>20</v>
      </c>
      <c r="AM2" t="s">
        <v>21</v>
      </c>
      <c r="AO2" t="s">
        <v>18</v>
      </c>
      <c r="AP2" t="s">
        <v>19</v>
      </c>
      <c r="AQ2" t="s">
        <v>20</v>
      </c>
      <c r="AR2" t="s">
        <v>21</v>
      </c>
      <c r="AT2" t="s">
        <v>18</v>
      </c>
      <c r="AU2" t="s">
        <v>19</v>
      </c>
      <c r="AV2" t="s">
        <v>20</v>
      </c>
      <c r="AW2" t="s">
        <v>21</v>
      </c>
      <c r="AY2" t="s">
        <v>18</v>
      </c>
      <c r="AZ2" t="s">
        <v>19</v>
      </c>
      <c r="BA2" t="s">
        <v>20</v>
      </c>
      <c r="BB2" t="s">
        <v>21</v>
      </c>
    </row>
    <row r="3" spans="1:54" x14ac:dyDescent="0.25">
      <c r="A3" s="2" t="e">
        <f ca="1">_xll.BDH($A$1,$B$2:$D$2,"1/1/1995","8/2/2016","Dir=V","Dts=S","Sort=A","Quote=C","QtTyp=Y","Days=T","Per=cd","DtFmt=D","UseDPDF=Y","CshAdjNormal=N","CshAdjAbnormal=N","CapChg=N","cols=4;rows=236")</f>
        <v>#NAME?</v>
      </c>
      <c r="B3" t="s">
        <v>22</v>
      </c>
      <c r="C3">
        <v>19970219</v>
      </c>
      <c r="D3">
        <v>2.3689999999999998</v>
      </c>
      <c r="F3" s="3" t="e">
        <f ca="1">_xll.BDH($F$1,$G$2:$I$2,"1/1/1995","8/2/2016","Dir=V","Dts=S","Sort=A","Quote=C","QtTyp=Y","Days=T","Per=cd","DtFmt=D","UseDPDF=Y","CshAdjNormal=N","CshAdjAbnormal=N","CapChg=N","cols=4;rows=259")</f>
        <v>#NAME?</v>
      </c>
      <c r="G3">
        <v>-0.44800000000000001</v>
      </c>
      <c r="H3" t="s">
        <v>22</v>
      </c>
      <c r="I3" t="s">
        <v>22</v>
      </c>
      <c r="K3" s="3" t="e">
        <f ca="1">_xll.BDH($K$1,$L$2:$N$2,"1/1/1995","8/2/2016","Dir=V","Dts=S","Sort=A","Quote=C","QtTyp=Y","Days=T","Per=cd","DtFmt=D","UseDPDF=Y","CshAdjNormal=N","CshAdjAbnormal=N","CapChg=N","cols=4;rows=89")</f>
        <v>#NAME?</v>
      </c>
      <c r="L3">
        <v>42.1</v>
      </c>
      <c r="M3" t="s">
        <v>22</v>
      </c>
      <c r="N3" t="s">
        <v>22</v>
      </c>
      <c r="P3" s="3">
        <v>40482</v>
      </c>
      <c r="Q3">
        <v>53.8</v>
      </c>
      <c r="U3" s="3" t="e">
        <f ca="1">_xll.BDH($U$1,$V$2:$X$2,"1/1/1995","8/2/2016","Dir=V","Dts=S","Sort=A","Quote=C","QtTyp=Y","Days=T","Per=cd","DtFmt=D","UseDPDF=Y","CshAdjNormal=N","CshAdjAbnormal=N","CapChg=N","cols=4;rows=259")</f>
        <v>#NAME?</v>
      </c>
      <c r="V3">
        <v>23.7</v>
      </c>
      <c r="W3" t="s">
        <v>22</v>
      </c>
      <c r="X3" t="s">
        <v>22</v>
      </c>
      <c r="Z3" s="3" t="e">
        <f ca="1">_xll.BDH($Z$1,$AA$2:$AC$2,"1/1/1995","8/2/2016","Dir=V","Dts=S","Sort=A","Quote=C","QtTyp=Y","Days=T","Per=cd","DtFmt=D","UseDPDF=Y","CshAdjNormal=N","CshAdjAbnormal=N","CapChg=N","cols=4;rows=234")</f>
        <v>#NAME?</v>
      </c>
      <c r="AA3">
        <v>0.6</v>
      </c>
      <c r="AB3" t="s">
        <v>22</v>
      </c>
      <c r="AC3" t="s">
        <v>22</v>
      </c>
      <c r="AE3" s="3" t="e">
        <f ca="1">_xll.BDH($AE$1,$AF$2:$AH$2,"1/1/1995","8/2/2016","Dir=V","Dts=S","Sort=A","Quote=C","QtTyp=Y","Days=T","Per=cd","DtFmt=D","UseDPDF=Y","CshAdjNormal=N","CshAdjAbnormal=N","CapChg=N","cols=4;rows=259")</f>
        <v>#NAME?</v>
      </c>
      <c r="AF3">
        <v>-10.4</v>
      </c>
      <c r="AG3" t="s">
        <v>22</v>
      </c>
      <c r="AH3" t="s">
        <v>22</v>
      </c>
      <c r="AJ3" s="3" t="e">
        <f ca="1">_xll.BDH($AJ$1,$AK$2:$AM$2,"1/1/1995","8/2/2016","Dir=V","Dts=S","Sort=A","Quote=C","QtTyp=Y","Days=T","Per=cd","DtFmt=D","UseDPDF=Y","CshAdjNormal=N","CshAdjAbnormal=N","CapChg=N","cols=4;rows=259")</f>
        <v>#NAME?</v>
      </c>
      <c r="AK3">
        <v>4.79</v>
      </c>
      <c r="AL3" t="s">
        <v>22</v>
      </c>
      <c r="AM3" t="s">
        <v>22</v>
      </c>
      <c r="AO3" s="3" t="e">
        <f ca="1">_xll.BDH($AO$1,$AP$2:$AR$2,"1/1/1995","8/2/2016","Dir=V","Dts=S","Sort=A","Quote=C","QtTyp=Y","Days=T","Per=cd","DtFmt=D","UseDPDF=Y","CshAdjNormal=N","CshAdjAbnormal=N","CapChg=N","cols=4;rows=259")</f>
        <v>#NAME?</v>
      </c>
      <c r="AP3">
        <v>-0.3</v>
      </c>
      <c r="AQ3" t="s">
        <v>22</v>
      </c>
      <c r="AR3" t="s">
        <v>22</v>
      </c>
      <c r="AT3" s="3" t="e">
        <f ca="1">_xll.BDH($AT$1,$AU$2:$AW$2,"1/1/1995","8/2/2016","Dir=V","Dts=S","Sort=A","Quote=C","QtTyp=Y","Days=T","Per=cd","DtFmt=D","UseDPDF=Y","CshAdjNormal=N","CshAdjAbnormal=N","CapChg=N","cols=4;rows=259")</f>
        <v>#NAME?</v>
      </c>
      <c r="AU3">
        <v>2.2000000000000002</v>
      </c>
      <c r="AV3" t="s">
        <v>22</v>
      </c>
      <c r="AW3" t="s">
        <v>22</v>
      </c>
      <c r="AY3" s="3" t="e">
        <f ca="1">_xll.BDH($AY$1,$AZ$2:$BB$2,"1/1/1995","8/2/2016","Dir=V","Dts=S","Sort=A","Quote=C","QtTyp=Y","Days=T","Per=cd","DtFmt=D","UseDPDF=Y","CshAdjNormal=N","CshAdjAbnormal=N","CapChg=N","cols=4;rows=259")</f>
        <v>#NAME?</v>
      </c>
      <c r="AZ3">
        <v>135.48699999999999</v>
      </c>
      <c r="BA3" t="s">
        <v>22</v>
      </c>
      <c r="BB3" t="s">
        <v>22</v>
      </c>
    </row>
    <row r="4" spans="1:54" x14ac:dyDescent="0.25">
      <c r="A4" s="2">
        <v>35461</v>
      </c>
      <c r="B4">
        <v>3.0910000000000002</v>
      </c>
      <c r="C4">
        <v>19970320</v>
      </c>
      <c r="D4">
        <v>2.1</v>
      </c>
      <c r="F4" s="3">
        <v>34758</v>
      </c>
      <c r="G4">
        <v>-0.44800000000000001</v>
      </c>
      <c r="H4" t="s">
        <v>22</v>
      </c>
      <c r="I4" t="s">
        <v>22</v>
      </c>
      <c r="K4" s="3">
        <v>39933</v>
      </c>
      <c r="L4">
        <v>54.3</v>
      </c>
      <c r="M4" t="s">
        <v>22</v>
      </c>
      <c r="N4" t="s">
        <v>22</v>
      </c>
      <c r="P4" s="3">
        <v>40512</v>
      </c>
      <c r="Q4">
        <v>54.6</v>
      </c>
      <c r="U4" s="3">
        <v>34758</v>
      </c>
      <c r="V4">
        <v>-7.2</v>
      </c>
      <c r="W4" t="s">
        <v>22</v>
      </c>
      <c r="X4" t="s">
        <v>22</v>
      </c>
      <c r="Z4" s="3">
        <v>35520</v>
      </c>
      <c r="AA4">
        <v>0</v>
      </c>
      <c r="AB4" t="s">
        <v>22</v>
      </c>
      <c r="AC4" t="s">
        <v>22</v>
      </c>
      <c r="AE4" s="3">
        <v>34758</v>
      </c>
      <c r="AF4">
        <v>-5.8</v>
      </c>
      <c r="AG4" t="s">
        <v>22</v>
      </c>
      <c r="AH4" t="s">
        <v>22</v>
      </c>
      <c r="AJ4" s="3">
        <v>34758</v>
      </c>
      <c r="AK4">
        <v>-2.4900000000000002</v>
      </c>
      <c r="AL4" t="s">
        <v>22</v>
      </c>
      <c r="AM4" t="s">
        <v>22</v>
      </c>
      <c r="AO4" s="3">
        <v>34758</v>
      </c>
      <c r="AP4">
        <v>-0.4</v>
      </c>
      <c r="AQ4" t="s">
        <v>22</v>
      </c>
      <c r="AR4" t="s">
        <v>22</v>
      </c>
      <c r="AT4" s="3">
        <v>34758</v>
      </c>
      <c r="AU4">
        <v>-1.2</v>
      </c>
      <c r="AV4" t="s">
        <v>22</v>
      </c>
      <c r="AW4" t="s">
        <v>22</v>
      </c>
      <c r="AY4" s="3">
        <v>34758</v>
      </c>
      <c r="AZ4">
        <v>122.158</v>
      </c>
      <c r="BA4" t="s">
        <v>22</v>
      </c>
      <c r="BB4" t="s">
        <v>22</v>
      </c>
    </row>
    <row r="5" spans="1:54" x14ac:dyDescent="0.25">
      <c r="A5" s="2">
        <v>35489</v>
      </c>
      <c r="B5">
        <v>2.9409999999999998</v>
      </c>
      <c r="C5">
        <v>19970417</v>
      </c>
      <c r="D5">
        <v>2.19</v>
      </c>
      <c r="F5" s="3">
        <v>34789</v>
      </c>
      <c r="G5">
        <v>-0.59799999999999998</v>
      </c>
      <c r="H5" t="s">
        <v>22</v>
      </c>
      <c r="I5" t="s">
        <v>22</v>
      </c>
      <c r="K5" s="3">
        <v>39964</v>
      </c>
      <c r="L5">
        <v>45.2</v>
      </c>
      <c r="M5" t="s">
        <v>22</v>
      </c>
      <c r="N5" t="s">
        <v>22</v>
      </c>
      <c r="P5" s="3">
        <v>40543</v>
      </c>
      <c r="Q5">
        <v>55.4</v>
      </c>
      <c r="U5" s="3">
        <v>34789</v>
      </c>
      <c r="V5">
        <v>28.2</v>
      </c>
      <c r="W5" t="s">
        <v>22</v>
      </c>
      <c r="X5" t="s">
        <v>22</v>
      </c>
      <c r="Z5" s="3">
        <v>35550</v>
      </c>
      <c r="AA5">
        <v>0.7</v>
      </c>
      <c r="AB5" t="s">
        <v>22</v>
      </c>
      <c r="AC5" t="s">
        <v>22</v>
      </c>
      <c r="AE5" s="3">
        <v>34789</v>
      </c>
      <c r="AF5">
        <v>2.5</v>
      </c>
      <c r="AG5" t="s">
        <v>22</v>
      </c>
      <c r="AH5" t="s">
        <v>22</v>
      </c>
      <c r="AJ5" s="3">
        <v>34789</v>
      </c>
      <c r="AK5">
        <v>-0.17</v>
      </c>
      <c r="AL5" t="s">
        <v>22</v>
      </c>
      <c r="AM5" t="s">
        <v>22</v>
      </c>
      <c r="AO5" s="3">
        <v>34789</v>
      </c>
      <c r="AP5">
        <v>-0.2</v>
      </c>
      <c r="AQ5" t="s">
        <v>22</v>
      </c>
      <c r="AR5" t="s">
        <v>22</v>
      </c>
      <c r="AT5" s="3">
        <v>34789</v>
      </c>
      <c r="AU5">
        <v>0.3</v>
      </c>
      <c r="AV5" t="s">
        <v>22</v>
      </c>
      <c r="AW5" t="s">
        <v>22</v>
      </c>
      <c r="AY5" s="3">
        <v>34789</v>
      </c>
      <c r="AZ5">
        <v>97.944000000000003</v>
      </c>
      <c r="BA5" t="s">
        <v>22</v>
      </c>
      <c r="BB5" t="s">
        <v>22</v>
      </c>
    </row>
    <row r="6" spans="1:54" x14ac:dyDescent="0.25">
      <c r="A6" s="2">
        <v>35520</v>
      </c>
      <c r="B6">
        <v>2.6959999999999997</v>
      </c>
      <c r="C6">
        <v>19970521</v>
      </c>
      <c r="D6">
        <v>3.5</v>
      </c>
      <c r="F6" s="3">
        <v>34819</v>
      </c>
      <c r="G6">
        <v>-0.59799999999999998</v>
      </c>
      <c r="H6" t="s">
        <v>22</v>
      </c>
      <c r="I6" t="s">
        <v>22</v>
      </c>
      <c r="K6" s="3">
        <v>39994</v>
      </c>
      <c r="L6">
        <v>50</v>
      </c>
      <c r="M6" t="s">
        <v>22</v>
      </c>
      <c r="N6" t="s">
        <v>22</v>
      </c>
      <c r="P6" s="3">
        <v>40574</v>
      </c>
      <c r="Q6">
        <v>55.4</v>
      </c>
      <c r="U6" s="3">
        <v>34819</v>
      </c>
      <c r="V6">
        <v>-21.6</v>
      </c>
      <c r="W6" t="s">
        <v>22</v>
      </c>
      <c r="X6" t="s">
        <v>22</v>
      </c>
      <c r="Z6" s="3">
        <v>35581</v>
      </c>
      <c r="AA6">
        <v>0.4</v>
      </c>
      <c r="AB6" t="s">
        <v>22</v>
      </c>
      <c r="AC6" t="s">
        <v>22</v>
      </c>
      <c r="AE6" s="3">
        <v>34819</v>
      </c>
      <c r="AF6">
        <v>-7.7</v>
      </c>
      <c r="AG6" t="s">
        <v>22</v>
      </c>
      <c r="AH6" t="s">
        <v>22</v>
      </c>
      <c r="AJ6" s="3">
        <v>34819</v>
      </c>
      <c r="AK6">
        <v>-0.86</v>
      </c>
      <c r="AL6" t="s">
        <v>22</v>
      </c>
      <c r="AM6" t="s">
        <v>22</v>
      </c>
      <c r="AO6" s="3">
        <v>34819</v>
      </c>
      <c r="AP6">
        <v>0</v>
      </c>
      <c r="AQ6" t="s">
        <v>22</v>
      </c>
      <c r="AR6" t="s">
        <v>22</v>
      </c>
      <c r="AT6" s="3">
        <v>34819</v>
      </c>
      <c r="AU6">
        <v>-0.2</v>
      </c>
      <c r="AV6" t="s">
        <v>22</v>
      </c>
      <c r="AW6" t="s">
        <v>22</v>
      </c>
      <c r="AY6" s="3">
        <v>34819</v>
      </c>
      <c r="AZ6">
        <v>114.92400000000001</v>
      </c>
      <c r="BA6" t="s">
        <v>22</v>
      </c>
      <c r="BB6" t="s">
        <v>22</v>
      </c>
    </row>
    <row r="7" spans="1:54" x14ac:dyDescent="0.25">
      <c r="A7" s="2">
        <v>35550</v>
      </c>
      <c r="B7">
        <v>2.1709999999999998</v>
      </c>
      <c r="C7">
        <v>19970619</v>
      </c>
      <c r="D7">
        <v>1.72</v>
      </c>
      <c r="F7" s="3">
        <v>34850</v>
      </c>
      <c r="G7">
        <v>-0.89700000000000002</v>
      </c>
      <c r="H7" t="s">
        <v>22</v>
      </c>
      <c r="I7" t="s">
        <v>22</v>
      </c>
      <c r="K7" s="3">
        <v>40025</v>
      </c>
      <c r="L7">
        <v>53.6</v>
      </c>
      <c r="M7" t="s">
        <v>22</v>
      </c>
      <c r="N7" t="s">
        <v>22</v>
      </c>
      <c r="P7" s="3">
        <v>40602</v>
      </c>
      <c r="Q7">
        <v>55.5</v>
      </c>
      <c r="U7" s="3">
        <v>34850</v>
      </c>
      <c r="V7">
        <v>-3.1</v>
      </c>
      <c r="W7" t="s">
        <v>22</v>
      </c>
      <c r="X7" t="s">
        <v>22</v>
      </c>
      <c r="Z7" s="3">
        <v>35611</v>
      </c>
      <c r="AA7">
        <v>0.2</v>
      </c>
      <c r="AB7" t="s">
        <v>22</v>
      </c>
      <c r="AC7" t="s">
        <v>22</v>
      </c>
      <c r="AE7" s="3">
        <v>34850</v>
      </c>
      <c r="AF7">
        <v>8.9</v>
      </c>
      <c r="AG7" t="s">
        <v>22</v>
      </c>
      <c r="AH7" t="s">
        <v>22</v>
      </c>
      <c r="AJ7" s="3">
        <v>34850</v>
      </c>
      <c r="AK7">
        <v>1.1499999999999999</v>
      </c>
      <c r="AL7" t="s">
        <v>22</v>
      </c>
      <c r="AM7" t="s">
        <v>22</v>
      </c>
      <c r="AO7" s="3">
        <v>34850</v>
      </c>
      <c r="AP7">
        <v>0.6</v>
      </c>
      <c r="AQ7" t="s">
        <v>22</v>
      </c>
      <c r="AR7" t="s">
        <v>22</v>
      </c>
      <c r="AT7" s="3">
        <v>34850</v>
      </c>
      <c r="AU7">
        <v>-0.6</v>
      </c>
      <c r="AV7" t="s">
        <v>22</v>
      </c>
      <c r="AW7" t="s">
        <v>22</v>
      </c>
      <c r="AY7" s="3">
        <v>34850</v>
      </c>
      <c r="AZ7">
        <v>97.561999999999998</v>
      </c>
      <c r="BA7" t="s">
        <v>22</v>
      </c>
      <c r="BB7" t="s">
        <v>22</v>
      </c>
    </row>
    <row r="8" spans="1:54" x14ac:dyDescent="0.25">
      <c r="A8" s="2">
        <v>35581</v>
      </c>
      <c r="B8">
        <v>2.141</v>
      </c>
      <c r="C8">
        <v>19970718</v>
      </c>
      <c r="D8">
        <v>2.02</v>
      </c>
      <c r="F8" s="3">
        <v>34880</v>
      </c>
      <c r="G8">
        <v>-1.343</v>
      </c>
      <c r="H8" t="s">
        <v>22</v>
      </c>
      <c r="I8" t="s">
        <v>22</v>
      </c>
      <c r="K8" s="3">
        <v>40056</v>
      </c>
      <c r="L8">
        <v>55.2</v>
      </c>
      <c r="M8" t="s">
        <v>22</v>
      </c>
      <c r="N8" t="s">
        <v>22</v>
      </c>
      <c r="P8" s="3">
        <v>40633</v>
      </c>
      <c r="Q8">
        <v>56.9</v>
      </c>
      <c r="U8" s="3">
        <v>34880</v>
      </c>
      <c r="V8">
        <v>12.4</v>
      </c>
      <c r="W8" t="s">
        <v>22</v>
      </c>
      <c r="X8" t="s">
        <v>22</v>
      </c>
      <c r="Z8" s="3">
        <v>35642</v>
      </c>
      <c r="AA8">
        <v>1.1000000000000001</v>
      </c>
      <c r="AB8" t="s">
        <v>22</v>
      </c>
      <c r="AC8" t="s">
        <v>22</v>
      </c>
      <c r="AE8" s="3">
        <v>34880</v>
      </c>
      <c r="AF8">
        <v>-5.2</v>
      </c>
      <c r="AG8" t="s">
        <v>22</v>
      </c>
      <c r="AH8" t="s">
        <v>22</v>
      </c>
      <c r="AJ8" s="3">
        <v>34880</v>
      </c>
      <c r="AK8">
        <v>-0.46</v>
      </c>
      <c r="AL8" t="s">
        <v>22</v>
      </c>
      <c r="AM8" t="s">
        <v>22</v>
      </c>
      <c r="AO8" s="3">
        <v>34880</v>
      </c>
      <c r="AP8">
        <v>0.9</v>
      </c>
      <c r="AQ8" t="s">
        <v>22</v>
      </c>
      <c r="AR8" t="s">
        <v>22</v>
      </c>
      <c r="AT8" s="3">
        <v>34880</v>
      </c>
      <c r="AU8">
        <v>0.5</v>
      </c>
      <c r="AV8" t="s">
        <v>22</v>
      </c>
      <c r="AW8" t="s">
        <v>22</v>
      </c>
      <c r="AY8" s="3">
        <v>34880</v>
      </c>
      <c r="AZ8">
        <v>112.342</v>
      </c>
      <c r="BA8" t="s">
        <v>22</v>
      </c>
      <c r="BB8" t="s">
        <v>22</v>
      </c>
    </row>
    <row r="9" spans="1:54" x14ac:dyDescent="0.25">
      <c r="A9" s="2">
        <v>35611</v>
      </c>
      <c r="B9">
        <v>1.7389999999999999</v>
      </c>
      <c r="C9">
        <v>19970820</v>
      </c>
      <c r="D9">
        <v>1.8599999999999999</v>
      </c>
      <c r="F9" s="3">
        <v>34911</v>
      </c>
      <c r="G9">
        <v>-1.196</v>
      </c>
      <c r="H9" t="s">
        <v>22</v>
      </c>
      <c r="I9" t="s">
        <v>22</v>
      </c>
      <c r="K9" s="3">
        <v>40086</v>
      </c>
      <c r="L9">
        <v>54.5</v>
      </c>
      <c r="M9" t="s">
        <v>22</v>
      </c>
      <c r="N9" t="s">
        <v>22</v>
      </c>
      <c r="P9" s="3">
        <v>40663</v>
      </c>
      <c r="Q9">
        <v>56.8</v>
      </c>
      <c r="U9" s="3">
        <v>34911</v>
      </c>
      <c r="V9">
        <v>2.4</v>
      </c>
      <c r="W9" t="s">
        <v>22</v>
      </c>
      <c r="X9" t="s">
        <v>22</v>
      </c>
      <c r="Z9" s="3">
        <v>35673</v>
      </c>
      <c r="AA9">
        <v>0.1</v>
      </c>
      <c r="AB9" t="s">
        <v>22</v>
      </c>
      <c r="AC9" t="s">
        <v>22</v>
      </c>
      <c r="AE9" s="3">
        <v>34911</v>
      </c>
      <c r="AF9">
        <v>-2.9</v>
      </c>
      <c r="AG9" t="s">
        <v>22</v>
      </c>
      <c r="AH9" t="s">
        <v>22</v>
      </c>
      <c r="AJ9" s="3">
        <v>34911</v>
      </c>
      <c r="AK9">
        <v>-2.19</v>
      </c>
      <c r="AL9" t="s">
        <v>22</v>
      </c>
      <c r="AM9" t="s">
        <v>22</v>
      </c>
      <c r="AO9" s="3">
        <v>34911</v>
      </c>
      <c r="AP9">
        <v>-0.5</v>
      </c>
      <c r="AQ9" t="s">
        <v>22</v>
      </c>
      <c r="AR9" t="s">
        <v>22</v>
      </c>
      <c r="AT9" s="3">
        <v>34911</v>
      </c>
      <c r="AU9">
        <v>0.8</v>
      </c>
      <c r="AV9" t="s">
        <v>22</v>
      </c>
      <c r="AW9" t="s">
        <v>22</v>
      </c>
      <c r="AY9" s="3">
        <v>34911</v>
      </c>
      <c r="AZ9">
        <v>105.723</v>
      </c>
      <c r="BA9" t="s">
        <v>22</v>
      </c>
      <c r="BB9" t="s">
        <v>22</v>
      </c>
    </row>
    <row r="10" spans="1:54" x14ac:dyDescent="0.25">
      <c r="A10" s="2">
        <v>35642</v>
      </c>
      <c r="B10">
        <v>2.0030000000000001</v>
      </c>
      <c r="C10">
        <v>19970918</v>
      </c>
      <c r="D10">
        <v>1.7</v>
      </c>
      <c r="F10" s="3">
        <v>34942</v>
      </c>
      <c r="G10">
        <v>-1.343</v>
      </c>
      <c r="H10" t="s">
        <v>22</v>
      </c>
      <c r="I10" t="s">
        <v>22</v>
      </c>
      <c r="K10" s="3">
        <v>40117</v>
      </c>
      <c r="L10">
        <v>59.8</v>
      </c>
      <c r="M10" t="s">
        <v>22</v>
      </c>
      <c r="N10" t="s">
        <v>22</v>
      </c>
      <c r="P10" s="3">
        <v>40694</v>
      </c>
      <c r="Q10">
        <v>55.1</v>
      </c>
      <c r="U10" s="3">
        <v>34942</v>
      </c>
      <c r="V10">
        <v>17.2</v>
      </c>
      <c r="W10" t="s">
        <v>22</v>
      </c>
      <c r="X10" t="s">
        <v>22</v>
      </c>
      <c r="Z10" s="3">
        <v>35703</v>
      </c>
      <c r="AA10">
        <v>0.2</v>
      </c>
      <c r="AB10" t="s">
        <v>22</v>
      </c>
      <c r="AC10" t="s">
        <v>22</v>
      </c>
      <c r="AE10" s="3">
        <v>34942</v>
      </c>
      <c r="AF10">
        <v>16.3</v>
      </c>
      <c r="AG10" t="s">
        <v>22</v>
      </c>
      <c r="AH10" t="s">
        <v>22</v>
      </c>
      <c r="AJ10" s="3">
        <v>34942</v>
      </c>
      <c r="AK10">
        <v>5.03</v>
      </c>
      <c r="AL10" t="s">
        <v>22</v>
      </c>
      <c r="AM10" t="s">
        <v>22</v>
      </c>
      <c r="AO10" s="3">
        <v>34942</v>
      </c>
      <c r="AP10">
        <v>1.7</v>
      </c>
      <c r="AQ10" t="s">
        <v>22</v>
      </c>
      <c r="AR10" t="s">
        <v>22</v>
      </c>
      <c r="AT10" s="3">
        <v>34942</v>
      </c>
      <c r="AU10">
        <v>-0.1</v>
      </c>
      <c r="AV10" t="s">
        <v>22</v>
      </c>
      <c r="AW10" t="s">
        <v>22</v>
      </c>
      <c r="AY10" s="3">
        <v>34942</v>
      </c>
      <c r="AZ10">
        <v>108.759</v>
      </c>
      <c r="BA10" t="s">
        <v>22</v>
      </c>
      <c r="BB10" t="s">
        <v>22</v>
      </c>
    </row>
    <row r="11" spans="1:54" x14ac:dyDescent="0.25">
      <c r="A11" s="2">
        <v>35673</v>
      </c>
      <c r="B11">
        <v>1.508</v>
      </c>
      <c r="C11">
        <v>19971021</v>
      </c>
      <c r="D11">
        <v>1.3900000000000001</v>
      </c>
      <c r="F11" s="3">
        <v>34972</v>
      </c>
      <c r="G11">
        <v>-1.4929999999999999</v>
      </c>
      <c r="H11" t="s">
        <v>22</v>
      </c>
      <c r="I11" t="s">
        <v>22</v>
      </c>
      <c r="K11" s="3">
        <v>40147</v>
      </c>
      <c r="L11">
        <v>58.3</v>
      </c>
      <c r="M11" t="s">
        <v>22</v>
      </c>
      <c r="N11" t="s">
        <v>22</v>
      </c>
      <c r="P11" s="3">
        <v>40724</v>
      </c>
      <c r="Q11">
        <v>53.3</v>
      </c>
      <c r="U11" s="3">
        <v>34972</v>
      </c>
      <c r="V11">
        <v>33.4</v>
      </c>
      <c r="W11" t="s">
        <v>22</v>
      </c>
      <c r="X11" t="s">
        <v>22</v>
      </c>
      <c r="Z11" s="3">
        <v>35734</v>
      </c>
      <c r="AA11">
        <v>0.4</v>
      </c>
      <c r="AB11" t="s">
        <v>22</v>
      </c>
      <c r="AC11" t="s">
        <v>22</v>
      </c>
      <c r="AE11" s="3">
        <v>34972</v>
      </c>
      <c r="AF11">
        <v>-14.1</v>
      </c>
      <c r="AG11" t="s">
        <v>22</v>
      </c>
      <c r="AH11" t="s">
        <v>22</v>
      </c>
      <c r="AJ11" s="3">
        <v>34972</v>
      </c>
      <c r="AK11">
        <v>-1.42</v>
      </c>
      <c r="AL11" t="s">
        <v>22</v>
      </c>
      <c r="AM11" t="s">
        <v>22</v>
      </c>
      <c r="AO11" s="3">
        <v>34972</v>
      </c>
      <c r="AP11">
        <v>-0.5</v>
      </c>
      <c r="AQ11" t="s">
        <v>22</v>
      </c>
      <c r="AR11" t="s">
        <v>22</v>
      </c>
      <c r="AT11" s="3">
        <v>34972</v>
      </c>
      <c r="AU11">
        <v>0</v>
      </c>
      <c r="AV11" t="s">
        <v>22</v>
      </c>
      <c r="AW11" t="s">
        <v>22</v>
      </c>
      <c r="AY11" s="3">
        <v>34972</v>
      </c>
      <c r="AZ11">
        <v>111.892</v>
      </c>
      <c r="BA11" t="s">
        <v>22</v>
      </c>
      <c r="BB11" t="s">
        <v>22</v>
      </c>
    </row>
    <row r="12" spans="1:54" x14ac:dyDescent="0.25">
      <c r="A12" s="3">
        <v>35703</v>
      </c>
      <c r="B12">
        <v>1.7410000000000001</v>
      </c>
      <c r="C12">
        <v>19971120</v>
      </c>
      <c r="D12">
        <v>2.5300000000000002</v>
      </c>
      <c r="F12" s="3">
        <v>35003</v>
      </c>
      <c r="G12">
        <v>-1.794</v>
      </c>
      <c r="H12" t="s">
        <v>22</v>
      </c>
      <c r="I12" t="s">
        <v>22</v>
      </c>
      <c r="K12" s="3">
        <v>40178</v>
      </c>
      <c r="L12">
        <v>57.6</v>
      </c>
      <c r="M12" t="s">
        <v>22</v>
      </c>
      <c r="N12" t="s">
        <v>22</v>
      </c>
      <c r="P12" s="3">
        <v>40755</v>
      </c>
      <c r="Q12">
        <v>53.8</v>
      </c>
      <c r="U12" s="3">
        <v>35003</v>
      </c>
      <c r="V12">
        <v>15.8</v>
      </c>
      <c r="W12" t="s">
        <v>22</v>
      </c>
      <c r="X12" t="s">
        <v>22</v>
      </c>
      <c r="Z12" s="3">
        <v>35764</v>
      </c>
      <c r="AA12">
        <v>0.1</v>
      </c>
      <c r="AB12" t="s">
        <v>22</v>
      </c>
      <c r="AC12" t="s">
        <v>22</v>
      </c>
      <c r="AE12" s="3">
        <v>35003</v>
      </c>
      <c r="AF12">
        <v>3.7</v>
      </c>
      <c r="AG12" t="s">
        <v>22</v>
      </c>
      <c r="AH12" t="s">
        <v>22</v>
      </c>
      <c r="AJ12" s="3">
        <v>35003</v>
      </c>
      <c r="AK12">
        <v>-1.0900000000000001</v>
      </c>
      <c r="AL12" t="s">
        <v>22</v>
      </c>
      <c r="AM12" t="s">
        <v>22</v>
      </c>
      <c r="AO12" s="3">
        <v>35003</v>
      </c>
      <c r="AP12">
        <v>-1.2</v>
      </c>
      <c r="AQ12" t="s">
        <v>22</v>
      </c>
      <c r="AR12" t="s">
        <v>22</v>
      </c>
      <c r="AT12" s="3">
        <v>35003</v>
      </c>
      <c r="AU12">
        <v>-0.9</v>
      </c>
      <c r="AV12" t="s">
        <v>22</v>
      </c>
      <c r="AW12" t="s">
        <v>22</v>
      </c>
      <c r="AY12" s="3">
        <v>35003</v>
      </c>
      <c r="AZ12">
        <v>110.304</v>
      </c>
      <c r="BA12" t="s">
        <v>22</v>
      </c>
      <c r="BB12" t="s">
        <v>22</v>
      </c>
    </row>
    <row r="13" spans="1:54" x14ac:dyDescent="0.25">
      <c r="A13" s="3">
        <v>35734</v>
      </c>
      <c r="B13">
        <v>1.095</v>
      </c>
      <c r="C13">
        <v>19971218</v>
      </c>
      <c r="D13">
        <v>2.0499999999999998</v>
      </c>
      <c r="F13" s="3">
        <v>35033</v>
      </c>
      <c r="G13">
        <v>-2.0960000000000001</v>
      </c>
      <c r="H13" t="s">
        <v>22</v>
      </c>
      <c r="I13" t="s">
        <v>22</v>
      </c>
      <c r="K13" s="3">
        <v>40209</v>
      </c>
      <c r="L13">
        <v>57.4</v>
      </c>
      <c r="M13" t="s">
        <v>22</v>
      </c>
      <c r="N13" t="s">
        <v>22</v>
      </c>
      <c r="P13" s="3">
        <v>40786</v>
      </c>
      <c r="Q13">
        <v>55.4</v>
      </c>
      <c r="U13" s="3">
        <v>35033</v>
      </c>
      <c r="V13">
        <v>-32</v>
      </c>
      <c r="W13" t="s">
        <v>22</v>
      </c>
      <c r="X13" t="s">
        <v>22</v>
      </c>
      <c r="Z13" s="3">
        <v>35795</v>
      </c>
      <c r="AA13">
        <v>0.9</v>
      </c>
      <c r="AB13" t="s">
        <v>22</v>
      </c>
      <c r="AC13" t="s">
        <v>22</v>
      </c>
      <c r="AE13" s="3">
        <v>35033</v>
      </c>
      <c r="AF13">
        <v>-1.4</v>
      </c>
      <c r="AG13" t="s">
        <v>22</v>
      </c>
      <c r="AH13" t="s">
        <v>22</v>
      </c>
      <c r="AJ13" s="3">
        <v>35033</v>
      </c>
      <c r="AK13">
        <v>0.34</v>
      </c>
      <c r="AL13" t="s">
        <v>22</v>
      </c>
      <c r="AM13" t="s">
        <v>22</v>
      </c>
      <c r="AO13" s="3">
        <v>35033</v>
      </c>
      <c r="AP13">
        <v>0.5</v>
      </c>
      <c r="AQ13" t="s">
        <v>22</v>
      </c>
      <c r="AR13" t="s">
        <v>22</v>
      </c>
      <c r="AT13" s="3">
        <v>35033</v>
      </c>
      <c r="AU13">
        <v>1.9</v>
      </c>
      <c r="AV13" t="s">
        <v>22</v>
      </c>
      <c r="AW13" t="s">
        <v>22</v>
      </c>
      <c r="AY13" s="3">
        <v>35033</v>
      </c>
      <c r="AZ13">
        <v>114.18</v>
      </c>
      <c r="BA13" t="s">
        <v>22</v>
      </c>
      <c r="BB13" t="s">
        <v>22</v>
      </c>
    </row>
    <row r="14" spans="1:54" x14ac:dyDescent="0.25">
      <c r="A14" s="3">
        <v>35764</v>
      </c>
      <c r="B14">
        <v>1.869</v>
      </c>
      <c r="C14">
        <v>19980121</v>
      </c>
      <c r="D14">
        <v>1.03</v>
      </c>
      <c r="F14" s="3">
        <v>35064</v>
      </c>
      <c r="G14">
        <v>-1.7989999999999999</v>
      </c>
      <c r="H14" t="s">
        <v>22</v>
      </c>
      <c r="I14" t="s">
        <v>22</v>
      </c>
      <c r="K14" s="3">
        <v>40237</v>
      </c>
      <c r="L14">
        <v>52.9</v>
      </c>
      <c r="M14" t="s">
        <v>22</v>
      </c>
      <c r="N14" t="s">
        <v>22</v>
      </c>
      <c r="P14" s="3">
        <v>40816</v>
      </c>
      <c r="Q14">
        <v>55.5</v>
      </c>
      <c r="U14" s="3">
        <v>35064</v>
      </c>
      <c r="V14">
        <v>41.8</v>
      </c>
      <c r="W14" t="s">
        <v>22</v>
      </c>
      <c r="X14" t="s">
        <v>22</v>
      </c>
      <c r="Z14" s="3">
        <v>35826</v>
      </c>
      <c r="AA14">
        <v>-0.4</v>
      </c>
      <c r="AB14" t="s">
        <v>22</v>
      </c>
      <c r="AC14" t="s">
        <v>22</v>
      </c>
      <c r="AE14" s="3">
        <v>35064</v>
      </c>
      <c r="AF14">
        <v>-12.7</v>
      </c>
      <c r="AG14" t="s">
        <v>22</v>
      </c>
      <c r="AH14" t="s">
        <v>22</v>
      </c>
      <c r="AJ14" s="3">
        <v>35064</v>
      </c>
      <c r="AK14">
        <v>0.11</v>
      </c>
      <c r="AL14" t="s">
        <v>22</v>
      </c>
      <c r="AM14" t="s">
        <v>22</v>
      </c>
      <c r="AO14" s="3">
        <v>35064</v>
      </c>
      <c r="AP14">
        <v>0.1</v>
      </c>
      <c r="AQ14" t="s">
        <v>22</v>
      </c>
      <c r="AR14" t="s">
        <v>22</v>
      </c>
      <c r="AT14" s="3">
        <v>35064</v>
      </c>
      <c r="AU14">
        <v>-0.6</v>
      </c>
      <c r="AV14" t="s">
        <v>22</v>
      </c>
      <c r="AW14" t="s">
        <v>22</v>
      </c>
      <c r="AY14" s="3">
        <v>35064</v>
      </c>
      <c r="AZ14">
        <v>118.34</v>
      </c>
      <c r="BA14" t="s">
        <v>22</v>
      </c>
      <c r="BB14" t="s">
        <v>22</v>
      </c>
    </row>
    <row r="15" spans="1:54" x14ac:dyDescent="0.25">
      <c r="A15" s="3">
        <v>35795</v>
      </c>
      <c r="B15">
        <v>2.0779999999999998</v>
      </c>
      <c r="C15">
        <v>19980219</v>
      </c>
      <c r="D15">
        <v>1.7410000000000001</v>
      </c>
      <c r="F15" s="3">
        <v>35095</v>
      </c>
      <c r="G15">
        <v>-1.9489999999999998</v>
      </c>
      <c r="H15" t="s">
        <v>22</v>
      </c>
      <c r="I15" t="s">
        <v>22</v>
      </c>
      <c r="K15" s="3">
        <v>40268</v>
      </c>
      <c r="L15">
        <v>57.5</v>
      </c>
      <c r="M15" t="s">
        <v>22</v>
      </c>
      <c r="N15" t="s">
        <v>22</v>
      </c>
      <c r="P15" s="3">
        <v>40847</v>
      </c>
      <c r="Q15">
        <v>53.7</v>
      </c>
      <c r="U15" s="3">
        <v>35095</v>
      </c>
      <c r="V15">
        <v>17.7</v>
      </c>
      <c r="W15" t="s">
        <v>22</v>
      </c>
      <c r="X15" t="s">
        <v>22</v>
      </c>
      <c r="Z15" s="3">
        <v>35854</v>
      </c>
      <c r="AA15">
        <v>1</v>
      </c>
      <c r="AB15" t="s">
        <v>22</v>
      </c>
      <c r="AC15" t="s">
        <v>22</v>
      </c>
      <c r="AE15" s="3">
        <v>35095</v>
      </c>
      <c r="AF15">
        <v>13.6</v>
      </c>
      <c r="AG15" t="s">
        <v>22</v>
      </c>
      <c r="AH15" t="s">
        <v>22</v>
      </c>
      <c r="AJ15" s="3">
        <v>35095</v>
      </c>
      <c r="AK15">
        <v>0.81</v>
      </c>
      <c r="AL15" t="s">
        <v>22</v>
      </c>
      <c r="AM15" t="s">
        <v>22</v>
      </c>
      <c r="AO15" s="3">
        <v>35095</v>
      </c>
      <c r="AP15">
        <v>0</v>
      </c>
      <c r="AQ15" t="s">
        <v>22</v>
      </c>
      <c r="AR15" t="s">
        <v>22</v>
      </c>
      <c r="AT15" s="3">
        <v>35095</v>
      </c>
      <c r="AU15">
        <v>2.4</v>
      </c>
      <c r="AV15" t="s">
        <v>22</v>
      </c>
      <c r="AW15" t="s">
        <v>22</v>
      </c>
      <c r="AY15" s="3">
        <v>35095</v>
      </c>
      <c r="AZ15">
        <v>100.38800000000001</v>
      </c>
      <c r="BA15" t="s">
        <v>22</v>
      </c>
      <c r="BB15" t="s">
        <v>22</v>
      </c>
    </row>
    <row r="16" spans="1:54" x14ac:dyDescent="0.25">
      <c r="A16" s="3">
        <v>35826</v>
      </c>
      <c r="B16">
        <v>1.37</v>
      </c>
      <c r="C16">
        <v>19980319</v>
      </c>
      <c r="D16">
        <v>1.7</v>
      </c>
      <c r="F16" s="3">
        <v>35124</v>
      </c>
      <c r="G16">
        <v>-2.1019999999999999</v>
      </c>
      <c r="H16" t="s">
        <v>22</v>
      </c>
      <c r="I16" t="s">
        <v>22</v>
      </c>
      <c r="K16" s="3">
        <v>40298</v>
      </c>
      <c r="L16">
        <v>59</v>
      </c>
      <c r="M16" t="s">
        <v>22</v>
      </c>
      <c r="N16" t="s">
        <v>22</v>
      </c>
      <c r="P16" s="3">
        <v>40877</v>
      </c>
      <c r="Q16">
        <v>53.3</v>
      </c>
      <c r="U16" s="3">
        <v>35124</v>
      </c>
      <c r="V16">
        <v>24.9</v>
      </c>
      <c r="W16" t="s">
        <v>22</v>
      </c>
      <c r="X16" t="s">
        <v>22</v>
      </c>
      <c r="Z16" s="3">
        <v>35885</v>
      </c>
      <c r="AA16">
        <v>0.4</v>
      </c>
      <c r="AB16" t="s">
        <v>22</v>
      </c>
      <c r="AC16" t="s">
        <v>22</v>
      </c>
      <c r="AE16" s="3">
        <v>35124</v>
      </c>
      <c r="AF16">
        <v>15.7</v>
      </c>
      <c r="AG16" t="s">
        <v>22</v>
      </c>
      <c r="AH16" t="s">
        <v>22</v>
      </c>
      <c r="AJ16" s="3">
        <v>35124</v>
      </c>
      <c r="AK16">
        <v>-1.03</v>
      </c>
      <c r="AL16" t="s">
        <v>22</v>
      </c>
      <c r="AM16" t="s">
        <v>22</v>
      </c>
      <c r="AO16" s="3">
        <v>35124</v>
      </c>
      <c r="AP16">
        <v>0.7</v>
      </c>
      <c r="AQ16" t="s">
        <v>22</v>
      </c>
      <c r="AR16" t="s">
        <v>22</v>
      </c>
      <c r="AT16" s="3">
        <v>35124</v>
      </c>
      <c r="AU16">
        <v>0.9</v>
      </c>
      <c r="AV16" t="s">
        <v>22</v>
      </c>
      <c r="AW16" t="s">
        <v>22</v>
      </c>
      <c r="AY16" s="3">
        <v>35124</v>
      </c>
      <c r="AZ16">
        <v>101.45</v>
      </c>
      <c r="BA16" t="s">
        <v>22</v>
      </c>
      <c r="BB16" t="s">
        <v>22</v>
      </c>
    </row>
    <row r="17" spans="1:54" x14ac:dyDescent="0.25">
      <c r="A17" s="3">
        <v>35854</v>
      </c>
      <c r="B17">
        <v>1.766</v>
      </c>
      <c r="C17">
        <v>19980417</v>
      </c>
      <c r="D17">
        <v>1.829</v>
      </c>
      <c r="F17" s="3">
        <v>35155</v>
      </c>
      <c r="G17">
        <v>-2.2560000000000002</v>
      </c>
      <c r="H17" t="s">
        <v>22</v>
      </c>
      <c r="I17" t="s">
        <v>22</v>
      </c>
      <c r="K17" s="3">
        <v>40329</v>
      </c>
      <c r="L17">
        <v>59.5</v>
      </c>
      <c r="M17" t="s">
        <v>22</v>
      </c>
      <c r="N17" t="s">
        <v>22</v>
      </c>
      <c r="P17" s="3">
        <v>40908</v>
      </c>
      <c r="Q17">
        <v>54</v>
      </c>
      <c r="U17" s="3">
        <v>35155</v>
      </c>
      <c r="V17">
        <v>-22.2</v>
      </c>
      <c r="W17" t="s">
        <v>22</v>
      </c>
      <c r="X17" t="s">
        <v>22</v>
      </c>
      <c r="Z17" s="3">
        <v>35915</v>
      </c>
      <c r="AA17">
        <v>0.1</v>
      </c>
      <c r="AB17" t="s">
        <v>22</v>
      </c>
      <c r="AC17" t="s">
        <v>22</v>
      </c>
      <c r="AE17" s="3">
        <v>35155</v>
      </c>
      <c r="AF17">
        <v>-11.4</v>
      </c>
      <c r="AG17" t="s">
        <v>22</v>
      </c>
      <c r="AH17" t="s">
        <v>22</v>
      </c>
      <c r="AJ17" s="3">
        <v>35155</v>
      </c>
      <c r="AK17">
        <v>-2.1800000000000002</v>
      </c>
      <c r="AL17" t="s">
        <v>22</v>
      </c>
      <c r="AM17" t="s">
        <v>22</v>
      </c>
      <c r="AO17" s="3">
        <v>35155</v>
      </c>
      <c r="AP17">
        <v>0.6</v>
      </c>
      <c r="AQ17" t="s">
        <v>22</v>
      </c>
      <c r="AR17" t="s">
        <v>22</v>
      </c>
      <c r="AT17" s="3">
        <v>35155</v>
      </c>
      <c r="AU17">
        <v>2.7</v>
      </c>
      <c r="AV17" t="s">
        <v>22</v>
      </c>
      <c r="AW17" t="s">
        <v>22</v>
      </c>
      <c r="AY17" s="3">
        <v>35155</v>
      </c>
      <c r="AZ17">
        <v>108.545</v>
      </c>
      <c r="BA17" t="s">
        <v>22</v>
      </c>
      <c r="BB17" t="s">
        <v>22</v>
      </c>
    </row>
    <row r="18" spans="1:54" x14ac:dyDescent="0.25">
      <c r="A18" s="3">
        <v>35885</v>
      </c>
      <c r="B18">
        <v>1.8010000000000002</v>
      </c>
      <c r="C18">
        <v>19980520</v>
      </c>
      <c r="D18">
        <v>1.5580000000000001</v>
      </c>
      <c r="F18" s="3">
        <v>35185</v>
      </c>
      <c r="G18">
        <v>-2.556</v>
      </c>
      <c r="H18" t="s">
        <v>22</v>
      </c>
      <c r="I18" t="s">
        <v>22</v>
      </c>
      <c r="K18" s="3">
        <v>40359</v>
      </c>
      <c r="L18">
        <v>50.7</v>
      </c>
      <c r="M18" t="s">
        <v>22</v>
      </c>
      <c r="N18" t="s">
        <v>22</v>
      </c>
      <c r="P18" s="3">
        <v>40939</v>
      </c>
      <c r="Q18">
        <v>50.6</v>
      </c>
      <c r="U18" s="3">
        <v>35185</v>
      </c>
      <c r="V18">
        <v>26.9</v>
      </c>
      <c r="W18" t="s">
        <v>22</v>
      </c>
      <c r="X18" t="s">
        <v>22</v>
      </c>
      <c r="Z18" s="3">
        <v>35946</v>
      </c>
      <c r="AA18">
        <v>-0.2</v>
      </c>
      <c r="AB18" t="s">
        <v>22</v>
      </c>
      <c r="AC18" t="s">
        <v>22</v>
      </c>
      <c r="AE18" s="3">
        <v>35185</v>
      </c>
      <c r="AF18">
        <v>-3.2</v>
      </c>
      <c r="AG18" t="s">
        <v>22</v>
      </c>
      <c r="AH18" t="s">
        <v>22</v>
      </c>
      <c r="AJ18" s="3">
        <v>35185</v>
      </c>
      <c r="AK18">
        <v>2.92</v>
      </c>
      <c r="AL18" t="s">
        <v>22</v>
      </c>
      <c r="AM18" t="s">
        <v>22</v>
      </c>
      <c r="AO18" s="3">
        <v>35185</v>
      </c>
      <c r="AP18">
        <v>-0.2</v>
      </c>
      <c r="AQ18" t="s">
        <v>22</v>
      </c>
      <c r="AR18" t="s">
        <v>22</v>
      </c>
      <c r="AT18" s="3">
        <v>35185</v>
      </c>
      <c r="AU18">
        <v>0.1</v>
      </c>
      <c r="AV18" t="s">
        <v>22</v>
      </c>
      <c r="AW18" t="s">
        <v>22</v>
      </c>
      <c r="AY18" s="3">
        <v>35185</v>
      </c>
      <c r="AZ18">
        <v>106.21599999999999</v>
      </c>
      <c r="BA18" t="s">
        <v>22</v>
      </c>
      <c r="BB18" t="s">
        <v>22</v>
      </c>
    </row>
    <row r="19" spans="1:54" x14ac:dyDescent="0.25">
      <c r="A19" s="3">
        <v>35915</v>
      </c>
      <c r="B19">
        <v>2.0070000000000001</v>
      </c>
      <c r="C19">
        <v>19980618</v>
      </c>
      <c r="D19">
        <v>1.2</v>
      </c>
      <c r="F19" s="3">
        <v>35216</v>
      </c>
      <c r="G19">
        <v>-2.4129999999999998</v>
      </c>
      <c r="H19" t="s">
        <v>22</v>
      </c>
      <c r="I19" t="s">
        <v>22</v>
      </c>
      <c r="K19" s="3">
        <v>40390</v>
      </c>
      <c r="L19">
        <v>55.9</v>
      </c>
      <c r="M19" t="s">
        <v>22</v>
      </c>
      <c r="N19" t="s">
        <v>22</v>
      </c>
      <c r="P19" s="3">
        <v>40968</v>
      </c>
      <c r="Q19">
        <v>51.8</v>
      </c>
      <c r="U19" s="3">
        <v>35216</v>
      </c>
      <c r="V19">
        <v>21.5</v>
      </c>
      <c r="W19" t="s">
        <v>22</v>
      </c>
      <c r="X19" t="s">
        <v>22</v>
      </c>
      <c r="Z19" s="3">
        <v>35976</v>
      </c>
      <c r="AA19">
        <v>0</v>
      </c>
      <c r="AB19" t="s">
        <v>22</v>
      </c>
      <c r="AC19" t="s">
        <v>22</v>
      </c>
      <c r="AE19" s="3">
        <v>35216</v>
      </c>
      <c r="AF19">
        <v>16.399999999999999</v>
      </c>
      <c r="AG19" t="s">
        <v>22</v>
      </c>
      <c r="AH19" t="s">
        <v>22</v>
      </c>
      <c r="AJ19" s="3">
        <v>35216</v>
      </c>
      <c r="AK19">
        <v>2.16</v>
      </c>
      <c r="AL19" t="s">
        <v>22</v>
      </c>
      <c r="AM19" t="s">
        <v>22</v>
      </c>
      <c r="AO19" s="3">
        <v>35216</v>
      </c>
      <c r="AP19">
        <v>0.1</v>
      </c>
      <c r="AQ19" t="s">
        <v>22</v>
      </c>
      <c r="AR19" t="s">
        <v>22</v>
      </c>
      <c r="AT19" s="3">
        <v>35216</v>
      </c>
      <c r="AU19">
        <v>0.1</v>
      </c>
      <c r="AV19" t="s">
        <v>22</v>
      </c>
      <c r="AW19" t="s">
        <v>22</v>
      </c>
      <c r="AY19" s="3">
        <v>35216</v>
      </c>
      <c r="AZ19">
        <v>128.60499999999999</v>
      </c>
      <c r="BA19" t="s">
        <v>22</v>
      </c>
      <c r="BB19" t="s">
        <v>22</v>
      </c>
    </row>
    <row r="20" spans="1:54" x14ac:dyDescent="0.25">
      <c r="A20" s="3">
        <v>35946</v>
      </c>
      <c r="B20">
        <v>1.5430000000000001</v>
      </c>
      <c r="C20">
        <v>19980717</v>
      </c>
      <c r="D20">
        <v>1.6739999999999999</v>
      </c>
      <c r="F20" s="3">
        <v>35246</v>
      </c>
      <c r="G20">
        <v>-1.9670000000000001</v>
      </c>
      <c r="H20" t="s">
        <v>22</v>
      </c>
      <c r="I20" t="s">
        <v>22</v>
      </c>
      <c r="K20" s="3">
        <v>40421</v>
      </c>
      <c r="L20">
        <v>64.900000000000006</v>
      </c>
      <c r="M20" t="s">
        <v>22</v>
      </c>
      <c r="N20" t="s">
        <v>22</v>
      </c>
      <c r="P20" s="3">
        <v>40999</v>
      </c>
      <c r="Q20">
        <v>52.4</v>
      </c>
      <c r="U20" s="3">
        <v>35246</v>
      </c>
      <c r="V20">
        <v>-12.7</v>
      </c>
      <c r="W20" t="s">
        <v>22</v>
      </c>
      <c r="X20" t="s">
        <v>22</v>
      </c>
      <c r="Z20" s="3">
        <v>36007</v>
      </c>
      <c r="AA20">
        <v>0</v>
      </c>
      <c r="AB20" t="s">
        <v>22</v>
      </c>
      <c r="AC20" t="s">
        <v>22</v>
      </c>
      <c r="AE20" s="3">
        <v>35246</v>
      </c>
      <c r="AF20">
        <v>-5.8</v>
      </c>
      <c r="AG20" t="s">
        <v>22</v>
      </c>
      <c r="AH20" t="s">
        <v>22</v>
      </c>
      <c r="AJ20" s="3">
        <v>35246</v>
      </c>
      <c r="AK20">
        <v>0.26</v>
      </c>
      <c r="AL20" t="s">
        <v>22</v>
      </c>
      <c r="AM20" t="s">
        <v>22</v>
      </c>
      <c r="AO20" s="3">
        <v>35246</v>
      </c>
      <c r="AP20">
        <v>1.2</v>
      </c>
      <c r="AQ20" t="s">
        <v>22</v>
      </c>
      <c r="AR20" t="s">
        <v>22</v>
      </c>
      <c r="AT20" s="3">
        <v>35246</v>
      </c>
      <c r="AU20">
        <v>2.1</v>
      </c>
      <c r="AV20" t="s">
        <v>22</v>
      </c>
      <c r="AW20" t="s">
        <v>22</v>
      </c>
      <c r="AY20" s="3">
        <v>35246</v>
      </c>
      <c r="AZ20">
        <v>139.465</v>
      </c>
      <c r="BA20" t="s">
        <v>22</v>
      </c>
      <c r="BB20" t="s">
        <v>22</v>
      </c>
    </row>
    <row r="21" spans="1:54" x14ac:dyDescent="0.25">
      <c r="A21" s="3">
        <v>35976</v>
      </c>
      <c r="B21">
        <v>1.419</v>
      </c>
      <c r="C21">
        <v>19980818</v>
      </c>
      <c r="D21">
        <v>1.54</v>
      </c>
      <c r="F21" s="3">
        <v>35277</v>
      </c>
      <c r="G21">
        <v>-2.1179999999999999</v>
      </c>
      <c r="H21" t="s">
        <v>22</v>
      </c>
      <c r="I21" t="s">
        <v>22</v>
      </c>
      <c r="K21" s="3">
        <v>40451</v>
      </c>
      <c r="L21">
        <v>62.5</v>
      </c>
      <c r="M21" t="s">
        <v>22</v>
      </c>
      <c r="N21" t="s">
        <v>22</v>
      </c>
      <c r="P21" s="3">
        <v>41029</v>
      </c>
      <c r="Q21">
        <v>53.3</v>
      </c>
      <c r="U21" s="3">
        <v>35277</v>
      </c>
      <c r="V21">
        <v>27.5</v>
      </c>
      <c r="W21" t="s">
        <v>22</v>
      </c>
      <c r="X21" t="s">
        <v>22</v>
      </c>
      <c r="Z21" s="3">
        <v>36038</v>
      </c>
      <c r="AA21">
        <v>1</v>
      </c>
      <c r="AB21" t="s">
        <v>22</v>
      </c>
      <c r="AC21" t="s">
        <v>22</v>
      </c>
      <c r="AE21" s="3">
        <v>35277</v>
      </c>
      <c r="AF21">
        <v>13.7</v>
      </c>
      <c r="AG21" t="s">
        <v>22</v>
      </c>
      <c r="AH21" t="s">
        <v>22</v>
      </c>
      <c r="AJ21" s="3">
        <v>35277</v>
      </c>
      <c r="AK21">
        <v>2.2800000000000002</v>
      </c>
      <c r="AL21" t="s">
        <v>22</v>
      </c>
      <c r="AM21" t="s">
        <v>22</v>
      </c>
      <c r="AO21" s="3">
        <v>35277</v>
      </c>
      <c r="AP21">
        <v>-0.3</v>
      </c>
      <c r="AQ21" t="s">
        <v>22</v>
      </c>
      <c r="AR21" t="s">
        <v>22</v>
      </c>
      <c r="AT21" s="3">
        <v>35277</v>
      </c>
      <c r="AU21">
        <v>-0.9</v>
      </c>
      <c r="AV21" t="s">
        <v>22</v>
      </c>
      <c r="AW21" t="s">
        <v>22</v>
      </c>
      <c r="AY21" s="3">
        <v>35277</v>
      </c>
      <c r="AZ21">
        <v>131.911</v>
      </c>
      <c r="BA21" t="s">
        <v>22</v>
      </c>
      <c r="BB21" t="s">
        <v>22</v>
      </c>
    </row>
    <row r="22" spans="1:54" x14ac:dyDescent="0.25">
      <c r="A22" s="3">
        <v>36007</v>
      </c>
      <c r="B22">
        <v>2.0680000000000001</v>
      </c>
      <c r="C22">
        <v>19980917</v>
      </c>
      <c r="D22">
        <v>1.552</v>
      </c>
      <c r="F22" s="3">
        <v>35308</v>
      </c>
      <c r="G22">
        <v>-2.1179999999999999</v>
      </c>
      <c r="H22" t="s">
        <v>22</v>
      </c>
      <c r="I22" t="s">
        <v>22</v>
      </c>
      <c r="K22" s="3">
        <v>40482</v>
      </c>
      <c r="L22">
        <v>55.4</v>
      </c>
      <c r="M22" t="s">
        <v>22</v>
      </c>
      <c r="N22" t="s">
        <v>22</v>
      </c>
      <c r="P22" s="3">
        <v>41060</v>
      </c>
      <c r="Q22">
        <v>54.7</v>
      </c>
      <c r="U22" s="3">
        <v>35308</v>
      </c>
      <c r="V22">
        <v>16.2</v>
      </c>
      <c r="W22" t="s">
        <v>22</v>
      </c>
      <c r="X22" t="s">
        <v>22</v>
      </c>
      <c r="Z22" s="3">
        <v>36068</v>
      </c>
      <c r="AA22">
        <v>0.4</v>
      </c>
      <c r="AB22" t="s">
        <v>22</v>
      </c>
      <c r="AC22" t="s">
        <v>22</v>
      </c>
      <c r="AE22" s="3">
        <v>35308</v>
      </c>
      <c r="AF22">
        <v>-10.3</v>
      </c>
      <c r="AG22" t="s">
        <v>22</v>
      </c>
      <c r="AH22" t="s">
        <v>22</v>
      </c>
      <c r="AJ22" s="3">
        <v>35308</v>
      </c>
      <c r="AK22">
        <v>-0.94</v>
      </c>
      <c r="AL22" t="s">
        <v>22</v>
      </c>
      <c r="AM22" t="s">
        <v>22</v>
      </c>
      <c r="AO22" s="3">
        <v>35308</v>
      </c>
      <c r="AP22">
        <v>0.8</v>
      </c>
      <c r="AQ22" t="s">
        <v>22</v>
      </c>
      <c r="AR22" t="s">
        <v>22</v>
      </c>
      <c r="AT22" s="3">
        <v>35308</v>
      </c>
      <c r="AU22">
        <v>2</v>
      </c>
      <c r="AV22" t="s">
        <v>22</v>
      </c>
      <c r="AW22" t="s">
        <v>22</v>
      </c>
      <c r="AY22" s="3">
        <v>35308</v>
      </c>
      <c r="AZ22">
        <v>130.40100000000001</v>
      </c>
      <c r="BA22" t="s">
        <v>22</v>
      </c>
      <c r="BB22" t="s">
        <v>22</v>
      </c>
    </row>
    <row r="23" spans="1:54" x14ac:dyDescent="0.25">
      <c r="A23" s="3">
        <v>36038</v>
      </c>
      <c r="B23">
        <v>2.3340000000000001</v>
      </c>
      <c r="C23">
        <v>19981020</v>
      </c>
      <c r="D23">
        <v>2.157</v>
      </c>
      <c r="F23" s="3">
        <v>35338</v>
      </c>
      <c r="G23">
        <v>-1.97</v>
      </c>
      <c r="H23" t="s">
        <v>22</v>
      </c>
      <c r="I23" t="s">
        <v>22</v>
      </c>
      <c r="K23" s="3">
        <v>40512</v>
      </c>
      <c r="L23">
        <v>60</v>
      </c>
      <c r="M23" t="s">
        <v>22</v>
      </c>
      <c r="N23" t="s">
        <v>22</v>
      </c>
      <c r="P23" s="3">
        <v>41090</v>
      </c>
      <c r="Q23">
        <v>54.8</v>
      </c>
      <c r="U23" s="3">
        <v>35338</v>
      </c>
      <c r="V23">
        <v>-42.2</v>
      </c>
      <c r="W23" t="s">
        <v>22</v>
      </c>
      <c r="X23" t="s">
        <v>22</v>
      </c>
      <c r="Z23" s="3">
        <v>36099</v>
      </c>
      <c r="AA23">
        <v>0.5</v>
      </c>
      <c r="AB23" t="s">
        <v>22</v>
      </c>
      <c r="AC23" t="s">
        <v>22</v>
      </c>
      <c r="AE23" s="3">
        <v>35338</v>
      </c>
      <c r="AF23">
        <v>-2.9</v>
      </c>
      <c r="AG23" t="s">
        <v>22</v>
      </c>
      <c r="AH23" t="s">
        <v>22</v>
      </c>
      <c r="AJ23" s="3">
        <v>35338</v>
      </c>
      <c r="AK23">
        <v>1.2</v>
      </c>
      <c r="AL23" t="s">
        <v>22</v>
      </c>
      <c r="AM23" t="s">
        <v>22</v>
      </c>
      <c r="AO23" s="3">
        <v>35338</v>
      </c>
      <c r="AP23">
        <v>-0.3</v>
      </c>
      <c r="AQ23" t="s">
        <v>22</v>
      </c>
      <c r="AR23" t="s">
        <v>22</v>
      </c>
      <c r="AT23" s="3">
        <v>35338</v>
      </c>
      <c r="AU23">
        <v>1.5</v>
      </c>
      <c r="AV23" t="s">
        <v>22</v>
      </c>
      <c r="AW23" t="s">
        <v>22</v>
      </c>
      <c r="AY23" s="3">
        <v>35338</v>
      </c>
      <c r="AZ23">
        <v>136.685</v>
      </c>
      <c r="BA23" t="s">
        <v>22</v>
      </c>
      <c r="BB23" t="s">
        <v>22</v>
      </c>
    </row>
    <row r="24" spans="1:54" x14ac:dyDescent="0.25">
      <c r="A24" s="3">
        <v>36068</v>
      </c>
      <c r="B24">
        <v>2.2919999999999998</v>
      </c>
      <c r="C24">
        <v>19981118</v>
      </c>
      <c r="D24">
        <v>1.62</v>
      </c>
      <c r="F24" s="3">
        <v>35369</v>
      </c>
      <c r="G24">
        <v>-1.522</v>
      </c>
      <c r="H24" t="s">
        <v>22</v>
      </c>
      <c r="I24" t="s">
        <v>22</v>
      </c>
      <c r="K24" s="3">
        <v>40543</v>
      </c>
      <c r="L24">
        <v>58.9</v>
      </c>
      <c r="M24" t="s">
        <v>22</v>
      </c>
      <c r="N24" t="s">
        <v>22</v>
      </c>
      <c r="P24" s="3">
        <v>41121</v>
      </c>
      <c r="Q24">
        <v>53.1</v>
      </c>
      <c r="U24" s="3">
        <v>35369</v>
      </c>
      <c r="V24">
        <v>-1.6</v>
      </c>
      <c r="W24" t="s">
        <v>22</v>
      </c>
      <c r="X24" t="s">
        <v>22</v>
      </c>
      <c r="Z24" s="3">
        <v>36129</v>
      </c>
      <c r="AA24">
        <v>0.3</v>
      </c>
      <c r="AB24" t="s">
        <v>22</v>
      </c>
      <c r="AC24" t="s">
        <v>22</v>
      </c>
      <c r="AE24" s="3">
        <v>35369</v>
      </c>
      <c r="AF24">
        <v>2</v>
      </c>
      <c r="AG24" t="s">
        <v>22</v>
      </c>
      <c r="AH24" t="s">
        <v>22</v>
      </c>
      <c r="AJ24" s="3">
        <v>35369</v>
      </c>
      <c r="AK24">
        <v>-3.29</v>
      </c>
      <c r="AL24" t="s">
        <v>22</v>
      </c>
      <c r="AM24" t="s">
        <v>22</v>
      </c>
      <c r="AO24" s="3">
        <v>35369</v>
      </c>
      <c r="AP24">
        <v>2.5</v>
      </c>
      <c r="AQ24">
        <v>19961219</v>
      </c>
      <c r="AR24">
        <v>1.1000000000000001</v>
      </c>
      <c r="AT24" s="3">
        <v>35369</v>
      </c>
      <c r="AU24">
        <v>-1</v>
      </c>
      <c r="AV24">
        <v>19961220</v>
      </c>
      <c r="AW24">
        <v>0.1</v>
      </c>
      <c r="AY24" s="3">
        <v>35369</v>
      </c>
      <c r="AZ24">
        <v>118.07899999999999</v>
      </c>
      <c r="BA24" t="s">
        <v>22</v>
      </c>
      <c r="BB24" t="s">
        <v>22</v>
      </c>
    </row>
    <row r="25" spans="1:54" x14ac:dyDescent="0.25">
      <c r="A25" s="3">
        <v>36099</v>
      </c>
      <c r="B25">
        <v>2.1059999999999999</v>
      </c>
      <c r="C25">
        <v>19981217</v>
      </c>
      <c r="D25">
        <v>1.95</v>
      </c>
      <c r="F25" s="3">
        <v>35399</v>
      </c>
      <c r="G25">
        <v>-0.76500000000000001</v>
      </c>
      <c r="H25" t="s">
        <v>22</v>
      </c>
      <c r="I25" t="s">
        <v>22</v>
      </c>
      <c r="K25" s="3">
        <v>40574</v>
      </c>
      <c r="L25">
        <v>46.8</v>
      </c>
      <c r="M25" t="s">
        <v>22</v>
      </c>
      <c r="N25" t="s">
        <v>22</v>
      </c>
      <c r="P25" s="3">
        <v>41152</v>
      </c>
      <c r="Q25">
        <v>53</v>
      </c>
      <c r="U25" s="3">
        <v>35399</v>
      </c>
      <c r="V25">
        <v>28.7</v>
      </c>
      <c r="W25" t="s">
        <v>22</v>
      </c>
      <c r="X25" t="s">
        <v>22</v>
      </c>
      <c r="Z25" s="3">
        <v>36160</v>
      </c>
      <c r="AA25">
        <v>1</v>
      </c>
      <c r="AB25" t="s">
        <v>22</v>
      </c>
      <c r="AC25" t="s">
        <v>22</v>
      </c>
      <c r="AE25" s="3">
        <v>35399</v>
      </c>
      <c r="AF25">
        <v>0.5</v>
      </c>
      <c r="AG25" t="s">
        <v>22</v>
      </c>
      <c r="AH25" t="s">
        <v>22</v>
      </c>
      <c r="AJ25" s="3">
        <v>35399</v>
      </c>
      <c r="AK25">
        <v>3.06</v>
      </c>
      <c r="AL25">
        <v>19970120</v>
      </c>
      <c r="AM25">
        <v>3</v>
      </c>
      <c r="AO25" s="3">
        <v>35399</v>
      </c>
      <c r="AP25">
        <v>1.7</v>
      </c>
      <c r="AQ25">
        <v>19970122</v>
      </c>
      <c r="AR25">
        <v>-0.9</v>
      </c>
      <c r="AT25" s="3">
        <v>35399</v>
      </c>
      <c r="AU25">
        <v>1.8</v>
      </c>
      <c r="AV25">
        <v>19970121</v>
      </c>
      <c r="AW25">
        <v>-0.7</v>
      </c>
      <c r="AY25" s="3">
        <v>35399</v>
      </c>
      <c r="AZ25">
        <v>139.47300000000001</v>
      </c>
      <c r="BA25" t="s">
        <v>22</v>
      </c>
      <c r="BB25" t="s">
        <v>22</v>
      </c>
    </row>
    <row r="26" spans="1:54" x14ac:dyDescent="0.25">
      <c r="A26" s="3">
        <v>36129</v>
      </c>
      <c r="B26">
        <v>2.153</v>
      </c>
      <c r="C26">
        <v>19990121</v>
      </c>
      <c r="D26">
        <v>1.927</v>
      </c>
      <c r="F26" s="3">
        <v>35430</v>
      </c>
      <c r="G26">
        <v>-0.91600000000000004</v>
      </c>
      <c r="H26" t="s">
        <v>22</v>
      </c>
      <c r="I26" t="s">
        <v>22</v>
      </c>
      <c r="K26" s="3">
        <v>40602</v>
      </c>
      <c r="L26">
        <v>70.8</v>
      </c>
      <c r="M26" t="s">
        <v>22</v>
      </c>
      <c r="N26" t="s">
        <v>22</v>
      </c>
      <c r="P26" s="3">
        <v>41182</v>
      </c>
      <c r="Q26">
        <v>52.4</v>
      </c>
      <c r="U26" s="3">
        <v>35430</v>
      </c>
      <c r="V26">
        <v>24.2</v>
      </c>
      <c r="W26" t="s">
        <v>22</v>
      </c>
      <c r="X26" t="s">
        <v>22</v>
      </c>
      <c r="Z26" s="3">
        <v>36191</v>
      </c>
      <c r="AA26">
        <v>0.4</v>
      </c>
      <c r="AB26" t="s">
        <v>22</v>
      </c>
      <c r="AC26" t="s">
        <v>22</v>
      </c>
      <c r="AE26" s="3">
        <v>35430</v>
      </c>
      <c r="AF26">
        <v>-4.5999999999999996</v>
      </c>
      <c r="AG26" t="s">
        <v>22</v>
      </c>
      <c r="AH26" t="s">
        <v>22</v>
      </c>
      <c r="AJ26" s="3">
        <v>35430</v>
      </c>
      <c r="AK26">
        <v>-0.84</v>
      </c>
      <c r="AL26">
        <v>19970217</v>
      </c>
      <c r="AM26">
        <v>-0.5</v>
      </c>
      <c r="AO26" s="3">
        <v>35430</v>
      </c>
      <c r="AP26">
        <v>-0.7</v>
      </c>
      <c r="AQ26">
        <v>19970220</v>
      </c>
      <c r="AR26">
        <v>-0.3</v>
      </c>
      <c r="AT26" s="3">
        <v>35430</v>
      </c>
      <c r="AU26">
        <v>0.4</v>
      </c>
      <c r="AV26">
        <v>19970219</v>
      </c>
      <c r="AW26">
        <v>0</v>
      </c>
      <c r="AY26" s="3">
        <v>35430</v>
      </c>
      <c r="AZ26">
        <v>136.44300000000001</v>
      </c>
      <c r="BA26" t="s">
        <v>22</v>
      </c>
      <c r="BB26" t="s">
        <v>22</v>
      </c>
    </row>
    <row r="27" spans="1:54" x14ac:dyDescent="0.25">
      <c r="A27" s="3">
        <v>36160</v>
      </c>
      <c r="B27">
        <v>2.347</v>
      </c>
      <c r="C27">
        <v>19990219</v>
      </c>
      <c r="D27">
        <v>1.55</v>
      </c>
      <c r="F27" s="3">
        <v>35461</v>
      </c>
      <c r="G27">
        <v>-0.61199999999999999</v>
      </c>
      <c r="H27" t="s">
        <v>22</v>
      </c>
      <c r="I27" t="s">
        <v>22</v>
      </c>
      <c r="K27" s="3">
        <v>40633</v>
      </c>
      <c r="L27">
        <v>73.2</v>
      </c>
      <c r="M27">
        <v>20110406</v>
      </c>
      <c r="N27">
        <v>73.2</v>
      </c>
      <c r="P27" s="3">
        <v>41213</v>
      </c>
      <c r="Q27">
        <v>51.4</v>
      </c>
      <c r="U27" s="3">
        <v>35461</v>
      </c>
      <c r="V27">
        <v>70.2</v>
      </c>
      <c r="W27" t="s">
        <v>22</v>
      </c>
      <c r="X27" t="s">
        <v>22</v>
      </c>
      <c r="Z27" s="3">
        <v>36219</v>
      </c>
      <c r="AA27">
        <v>0.5</v>
      </c>
      <c r="AB27">
        <v>19990430</v>
      </c>
      <c r="AC27" t="s">
        <v>22</v>
      </c>
      <c r="AE27" s="3">
        <v>35461</v>
      </c>
      <c r="AF27">
        <v>11.3</v>
      </c>
      <c r="AG27" t="s">
        <v>22</v>
      </c>
      <c r="AH27" t="s">
        <v>22</v>
      </c>
      <c r="AJ27" s="3">
        <v>35461</v>
      </c>
      <c r="AK27">
        <v>2.59</v>
      </c>
      <c r="AL27">
        <v>19970317</v>
      </c>
      <c r="AM27">
        <v>2.2000000000000002</v>
      </c>
      <c r="AO27" s="3">
        <v>35461</v>
      </c>
      <c r="AP27">
        <v>0.9</v>
      </c>
      <c r="AQ27">
        <v>19970320</v>
      </c>
      <c r="AR27">
        <v>1.4</v>
      </c>
      <c r="AT27" s="3">
        <v>35461</v>
      </c>
      <c r="AU27">
        <v>2.1</v>
      </c>
      <c r="AV27">
        <v>19970319</v>
      </c>
      <c r="AW27">
        <v>0.2</v>
      </c>
      <c r="AY27" s="3">
        <v>35461</v>
      </c>
      <c r="AZ27">
        <v>133.506</v>
      </c>
      <c r="BA27" t="s">
        <v>22</v>
      </c>
      <c r="BB27" t="s">
        <v>22</v>
      </c>
    </row>
    <row r="28" spans="1:54" x14ac:dyDescent="0.25">
      <c r="A28" s="3">
        <v>36191</v>
      </c>
      <c r="B28">
        <v>3.1219999999999999</v>
      </c>
      <c r="C28">
        <v>19990318</v>
      </c>
      <c r="D28">
        <v>2.73</v>
      </c>
      <c r="F28" s="3">
        <v>35489</v>
      </c>
      <c r="G28">
        <v>0</v>
      </c>
      <c r="H28" t="s">
        <v>22</v>
      </c>
      <c r="I28" t="s">
        <v>22</v>
      </c>
      <c r="K28" s="3">
        <v>40663</v>
      </c>
      <c r="L28">
        <v>57.8</v>
      </c>
      <c r="M28">
        <v>20110505</v>
      </c>
      <c r="N28">
        <v>57.8</v>
      </c>
      <c r="P28" s="3">
        <v>41243</v>
      </c>
      <c r="Q28">
        <v>50.4</v>
      </c>
      <c r="U28" s="3">
        <v>35489</v>
      </c>
      <c r="V28">
        <v>2.2000000000000002</v>
      </c>
      <c r="W28" t="s">
        <v>22</v>
      </c>
      <c r="X28" t="s">
        <v>22</v>
      </c>
      <c r="Z28" s="3">
        <v>36250</v>
      </c>
      <c r="AA28">
        <v>0.1</v>
      </c>
      <c r="AB28">
        <v>19990531</v>
      </c>
      <c r="AC28">
        <v>0.3</v>
      </c>
      <c r="AE28" s="3">
        <v>35489</v>
      </c>
      <c r="AF28">
        <v>1.7</v>
      </c>
      <c r="AG28" t="s">
        <v>22</v>
      </c>
      <c r="AH28" t="s">
        <v>22</v>
      </c>
      <c r="AJ28" s="3">
        <v>35489</v>
      </c>
      <c r="AK28">
        <v>-0.35</v>
      </c>
      <c r="AL28">
        <v>19970416</v>
      </c>
      <c r="AM28">
        <v>0.6</v>
      </c>
      <c r="AO28" s="3">
        <v>35489</v>
      </c>
      <c r="AP28">
        <v>1.4</v>
      </c>
      <c r="AQ28">
        <v>19970422</v>
      </c>
      <c r="AR28">
        <v>1.1000000000000001</v>
      </c>
      <c r="AT28" s="3">
        <v>35489</v>
      </c>
      <c r="AU28">
        <v>2.9</v>
      </c>
      <c r="AV28">
        <v>19970421</v>
      </c>
      <c r="AW28">
        <v>3</v>
      </c>
      <c r="AY28" s="3">
        <v>35489</v>
      </c>
      <c r="AZ28">
        <v>147.773</v>
      </c>
      <c r="BA28" t="s">
        <v>22</v>
      </c>
      <c r="BB28" t="s">
        <v>22</v>
      </c>
    </row>
    <row r="29" spans="1:54" x14ac:dyDescent="0.25">
      <c r="A29" s="3">
        <v>36219</v>
      </c>
      <c r="B29">
        <v>2.7589999999999999</v>
      </c>
      <c r="C29">
        <v>19990420</v>
      </c>
      <c r="D29">
        <v>2.6029999999999998</v>
      </c>
      <c r="F29" s="3">
        <v>35520</v>
      </c>
      <c r="G29">
        <v>0.308</v>
      </c>
      <c r="H29" t="s">
        <v>22</v>
      </c>
      <c r="I29" t="s">
        <v>22</v>
      </c>
      <c r="K29" s="3">
        <v>40694</v>
      </c>
      <c r="L29">
        <v>65.5</v>
      </c>
      <c r="M29">
        <v>20110606</v>
      </c>
      <c r="N29">
        <v>65.5</v>
      </c>
      <c r="P29" s="3">
        <v>41274</v>
      </c>
      <c r="Q29">
        <v>50.4</v>
      </c>
      <c r="U29" s="3">
        <v>35520</v>
      </c>
      <c r="V29">
        <v>31.7</v>
      </c>
      <c r="W29" t="s">
        <v>22</v>
      </c>
      <c r="X29" t="s">
        <v>22</v>
      </c>
      <c r="Z29" s="3">
        <v>36280</v>
      </c>
      <c r="AA29">
        <v>0.7</v>
      </c>
      <c r="AB29">
        <v>19990630</v>
      </c>
      <c r="AC29">
        <v>0.3</v>
      </c>
      <c r="AE29" s="3">
        <v>35520</v>
      </c>
      <c r="AF29">
        <v>-2.2000000000000002</v>
      </c>
      <c r="AG29" t="s">
        <v>22</v>
      </c>
      <c r="AH29" t="s">
        <v>22</v>
      </c>
      <c r="AJ29" s="3">
        <v>35520</v>
      </c>
      <c r="AK29">
        <v>-1.03</v>
      </c>
      <c r="AL29">
        <v>19970516</v>
      </c>
      <c r="AM29">
        <v>0.4</v>
      </c>
      <c r="AO29" s="3">
        <v>35520</v>
      </c>
      <c r="AP29">
        <v>-0.4</v>
      </c>
      <c r="AQ29">
        <v>19970521</v>
      </c>
      <c r="AR29">
        <v>0.8</v>
      </c>
      <c r="AT29" s="3">
        <v>35520</v>
      </c>
      <c r="AU29">
        <v>-0.3</v>
      </c>
      <c r="AV29">
        <v>19970520</v>
      </c>
      <c r="AW29">
        <v>-2.7</v>
      </c>
      <c r="AY29" s="3">
        <v>35520</v>
      </c>
      <c r="AZ29">
        <v>141.89500000000001</v>
      </c>
      <c r="BA29" t="s">
        <v>22</v>
      </c>
      <c r="BB29" t="s">
        <v>22</v>
      </c>
    </row>
    <row r="30" spans="1:54" x14ac:dyDescent="0.25">
      <c r="A30" s="3">
        <v>36250</v>
      </c>
      <c r="B30">
        <v>2.9420000000000002</v>
      </c>
      <c r="C30">
        <v>19990520</v>
      </c>
      <c r="D30">
        <v>2.61</v>
      </c>
      <c r="F30" s="3">
        <v>35550</v>
      </c>
      <c r="G30">
        <v>0.77200000000000002</v>
      </c>
      <c r="H30" t="s">
        <v>22</v>
      </c>
      <c r="I30" t="s">
        <v>22</v>
      </c>
      <c r="K30" s="3">
        <v>40724</v>
      </c>
      <c r="L30">
        <v>59.9</v>
      </c>
      <c r="M30">
        <v>20110707</v>
      </c>
      <c r="N30">
        <v>59.9</v>
      </c>
      <c r="P30" s="3">
        <v>41305</v>
      </c>
      <c r="Q30">
        <v>50.5</v>
      </c>
      <c r="U30" s="3">
        <v>35550</v>
      </c>
      <c r="V30">
        <v>1.4</v>
      </c>
      <c r="W30" t="s">
        <v>22</v>
      </c>
      <c r="X30" t="s">
        <v>22</v>
      </c>
      <c r="Z30" s="3">
        <v>36311</v>
      </c>
      <c r="AA30">
        <v>0.2</v>
      </c>
      <c r="AB30">
        <v>19990730</v>
      </c>
      <c r="AC30">
        <v>0.3</v>
      </c>
      <c r="AE30" s="3">
        <v>35550</v>
      </c>
      <c r="AF30">
        <v>12.6</v>
      </c>
      <c r="AG30" t="s">
        <v>22</v>
      </c>
      <c r="AH30" t="s">
        <v>22</v>
      </c>
      <c r="AJ30" s="3">
        <v>35550</v>
      </c>
      <c r="AK30">
        <v>2.74</v>
      </c>
      <c r="AL30">
        <v>19970627</v>
      </c>
      <c r="AM30">
        <v>0.5</v>
      </c>
      <c r="AO30" s="3">
        <v>35550</v>
      </c>
      <c r="AP30">
        <v>0.8</v>
      </c>
      <c r="AQ30">
        <v>19970619</v>
      </c>
      <c r="AR30">
        <v>1.1000000000000001</v>
      </c>
      <c r="AT30" s="3">
        <v>35550</v>
      </c>
      <c r="AU30">
        <v>1.6</v>
      </c>
      <c r="AV30">
        <v>19970618</v>
      </c>
      <c r="AW30">
        <v>3</v>
      </c>
      <c r="AY30" s="3">
        <v>35550</v>
      </c>
      <c r="AZ30">
        <v>143.20599999999999</v>
      </c>
      <c r="BA30" t="s">
        <v>22</v>
      </c>
      <c r="BB30" t="s">
        <v>22</v>
      </c>
    </row>
    <row r="31" spans="1:54" x14ac:dyDescent="0.25">
      <c r="A31" s="3">
        <v>36280</v>
      </c>
      <c r="B31">
        <v>3.0720000000000001</v>
      </c>
      <c r="C31">
        <v>19990617</v>
      </c>
      <c r="D31">
        <v>2.4</v>
      </c>
      <c r="F31" s="3">
        <v>35581</v>
      </c>
      <c r="G31">
        <v>0.92700000000000005</v>
      </c>
      <c r="H31" t="s">
        <v>22</v>
      </c>
      <c r="I31" t="s">
        <v>22</v>
      </c>
      <c r="K31" s="3">
        <v>40755</v>
      </c>
      <c r="L31">
        <v>46.8</v>
      </c>
      <c r="M31">
        <v>20110805</v>
      </c>
      <c r="N31">
        <v>46.8</v>
      </c>
      <c r="P31" s="3">
        <v>41333</v>
      </c>
      <c r="Q31">
        <v>51.7</v>
      </c>
      <c r="U31" s="3">
        <v>35581</v>
      </c>
      <c r="V31">
        <v>66</v>
      </c>
      <c r="W31" t="s">
        <v>22</v>
      </c>
      <c r="X31" t="s">
        <v>22</v>
      </c>
      <c r="Z31" s="3">
        <v>36341</v>
      </c>
      <c r="AA31">
        <v>0.7</v>
      </c>
      <c r="AB31">
        <v>19990831</v>
      </c>
      <c r="AC31">
        <v>0.3</v>
      </c>
      <c r="AE31" s="3">
        <v>35581</v>
      </c>
      <c r="AF31">
        <v>-4.8</v>
      </c>
      <c r="AG31" t="s">
        <v>22</v>
      </c>
      <c r="AH31" t="s">
        <v>22</v>
      </c>
      <c r="AJ31" s="3">
        <v>35581</v>
      </c>
      <c r="AK31">
        <v>0.32</v>
      </c>
      <c r="AL31">
        <v>19970716</v>
      </c>
      <c r="AM31">
        <v>-0.2</v>
      </c>
      <c r="AO31" s="3">
        <v>35581</v>
      </c>
      <c r="AP31">
        <v>0.8</v>
      </c>
      <c r="AQ31">
        <v>19970721</v>
      </c>
      <c r="AR31">
        <v>0.5</v>
      </c>
      <c r="AT31" s="3">
        <v>35581</v>
      </c>
      <c r="AU31">
        <v>0.2</v>
      </c>
      <c r="AV31">
        <v>19970718</v>
      </c>
      <c r="AW31">
        <v>1</v>
      </c>
      <c r="AY31" s="3">
        <v>35581</v>
      </c>
      <c r="AZ31">
        <v>150.21299999999999</v>
      </c>
      <c r="BA31" t="s">
        <v>22</v>
      </c>
      <c r="BB31" t="s">
        <v>22</v>
      </c>
    </row>
    <row r="32" spans="1:54" x14ac:dyDescent="0.25">
      <c r="A32" s="3">
        <v>36311</v>
      </c>
      <c r="B32">
        <v>2.8620000000000001</v>
      </c>
      <c r="C32">
        <v>19990720</v>
      </c>
      <c r="D32">
        <v>2.44</v>
      </c>
      <c r="F32" s="3">
        <v>35611</v>
      </c>
      <c r="G32">
        <v>0.77200000000000002</v>
      </c>
      <c r="H32" t="s">
        <v>22</v>
      </c>
      <c r="I32" t="s">
        <v>22</v>
      </c>
      <c r="K32" s="3">
        <v>40786</v>
      </c>
      <c r="L32">
        <v>56.4</v>
      </c>
      <c r="M32">
        <v>20110907</v>
      </c>
      <c r="N32">
        <v>56.4</v>
      </c>
      <c r="P32" s="3">
        <v>41364</v>
      </c>
      <c r="Q32">
        <v>49.3</v>
      </c>
      <c r="U32" s="3">
        <v>35611</v>
      </c>
      <c r="V32">
        <v>52.8</v>
      </c>
      <c r="W32" t="s">
        <v>22</v>
      </c>
      <c r="X32" t="s">
        <v>22</v>
      </c>
      <c r="Z32" s="3">
        <v>36372</v>
      </c>
      <c r="AA32">
        <v>0.6</v>
      </c>
      <c r="AB32">
        <v>19990930</v>
      </c>
      <c r="AC32">
        <v>0.4</v>
      </c>
      <c r="AE32" s="3">
        <v>35611</v>
      </c>
      <c r="AF32">
        <v>2.8</v>
      </c>
      <c r="AG32" t="s">
        <v>22</v>
      </c>
      <c r="AH32" t="s">
        <v>22</v>
      </c>
      <c r="AJ32" s="3">
        <v>35611</v>
      </c>
      <c r="AK32">
        <v>-0.68</v>
      </c>
      <c r="AL32">
        <v>19970818</v>
      </c>
      <c r="AM32">
        <v>-0.1</v>
      </c>
      <c r="AO32" s="3">
        <v>35611</v>
      </c>
      <c r="AP32">
        <v>0.4</v>
      </c>
      <c r="AQ32">
        <v>19970822</v>
      </c>
      <c r="AR32">
        <v>-0.4</v>
      </c>
      <c r="AT32" s="3">
        <v>35611</v>
      </c>
      <c r="AU32">
        <v>2</v>
      </c>
      <c r="AV32">
        <v>19970820</v>
      </c>
      <c r="AW32" t="s">
        <v>22</v>
      </c>
      <c r="AY32" s="3">
        <v>35611</v>
      </c>
      <c r="AZ32">
        <v>144.69800000000001</v>
      </c>
      <c r="BA32" t="s">
        <v>22</v>
      </c>
      <c r="BB32" t="s">
        <v>22</v>
      </c>
    </row>
    <row r="33" spans="1:54" x14ac:dyDescent="0.25">
      <c r="A33" s="3">
        <v>36341</v>
      </c>
      <c r="B33">
        <v>3.4279999999999999</v>
      </c>
      <c r="C33">
        <v>19990819</v>
      </c>
      <c r="D33">
        <v>2.8</v>
      </c>
      <c r="F33" s="3">
        <v>35642</v>
      </c>
      <c r="G33">
        <v>1.0820000000000001</v>
      </c>
      <c r="H33" t="s">
        <v>22</v>
      </c>
      <c r="I33" t="s">
        <v>22</v>
      </c>
      <c r="K33" s="3">
        <v>40816</v>
      </c>
      <c r="L33">
        <v>55.7</v>
      </c>
      <c r="M33">
        <v>20111006</v>
      </c>
      <c r="N33">
        <v>55.7</v>
      </c>
      <c r="P33" s="3">
        <v>41394</v>
      </c>
      <c r="Q33">
        <v>50.1</v>
      </c>
      <c r="U33" s="3">
        <v>35642</v>
      </c>
      <c r="V33">
        <v>41.5</v>
      </c>
      <c r="W33" t="s">
        <v>22</v>
      </c>
      <c r="X33" t="s">
        <v>22</v>
      </c>
      <c r="Z33" s="3">
        <v>36403</v>
      </c>
      <c r="AA33">
        <v>0.5</v>
      </c>
      <c r="AB33">
        <v>19991029</v>
      </c>
      <c r="AC33">
        <v>0.5</v>
      </c>
      <c r="AE33" s="3">
        <v>35642</v>
      </c>
      <c r="AF33">
        <v>3.1</v>
      </c>
      <c r="AG33" t="s">
        <v>22</v>
      </c>
      <c r="AH33" t="s">
        <v>22</v>
      </c>
      <c r="AJ33" s="3">
        <v>35642</v>
      </c>
      <c r="AK33">
        <v>5.76</v>
      </c>
      <c r="AL33">
        <v>19970929</v>
      </c>
      <c r="AM33">
        <v>3.8</v>
      </c>
      <c r="AO33" s="3">
        <v>35642</v>
      </c>
      <c r="AP33">
        <v>1</v>
      </c>
      <c r="AQ33">
        <v>19970919</v>
      </c>
      <c r="AR33">
        <v>1.3</v>
      </c>
      <c r="AT33" s="3">
        <v>35642</v>
      </c>
      <c r="AU33">
        <v>0.8</v>
      </c>
      <c r="AV33">
        <v>19970918</v>
      </c>
      <c r="AW33">
        <v>2.1</v>
      </c>
      <c r="AY33" s="3">
        <v>35642</v>
      </c>
      <c r="AZ33">
        <v>156.333</v>
      </c>
      <c r="BA33" t="s">
        <v>22</v>
      </c>
      <c r="BB33" t="s">
        <v>22</v>
      </c>
    </row>
    <row r="34" spans="1:54" x14ac:dyDescent="0.25">
      <c r="A34" s="3">
        <v>36372</v>
      </c>
      <c r="B34">
        <v>3.7949999999999999</v>
      </c>
      <c r="C34">
        <v>19990921</v>
      </c>
      <c r="D34">
        <v>3.17</v>
      </c>
      <c r="F34" s="3">
        <v>35673</v>
      </c>
      <c r="G34">
        <v>1.0820000000000001</v>
      </c>
      <c r="H34" t="s">
        <v>22</v>
      </c>
      <c r="I34" t="s">
        <v>22</v>
      </c>
      <c r="K34" s="3">
        <v>40847</v>
      </c>
      <c r="L34">
        <v>54.4</v>
      </c>
      <c r="M34">
        <v>20111104</v>
      </c>
      <c r="N34">
        <v>54.4</v>
      </c>
      <c r="P34" s="3">
        <v>41425</v>
      </c>
      <c r="Q34">
        <v>53.2</v>
      </c>
      <c r="U34" s="3">
        <v>35673</v>
      </c>
      <c r="V34">
        <v>67.400000000000006</v>
      </c>
      <c r="W34" t="s">
        <v>22</v>
      </c>
      <c r="X34" t="s">
        <v>22</v>
      </c>
      <c r="Z34" s="3">
        <v>36433</v>
      </c>
      <c r="AA34">
        <v>0.7</v>
      </c>
      <c r="AB34">
        <v>19991130</v>
      </c>
      <c r="AC34">
        <v>0.5</v>
      </c>
      <c r="AE34" s="3">
        <v>35673</v>
      </c>
      <c r="AF34">
        <v>-6.1</v>
      </c>
      <c r="AG34" t="s">
        <v>22</v>
      </c>
      <c r="AH34" t="s">
        <v>22</v>
      </c>
      <c r="AJ34" s="3">
        <v>35673</v>
      </c>
      <c r="AK34">
        <v>-4.6899999999999995</v>
      </c>
      <c r="AL34">
        <v>19971016</v>
      </c>
      <c r="AM34">
        <v>-2.2999999999999998</v>
      </c>
      <c r="AO34" s="3">
        <v>35673</v>
      </c>
      <c r="AP34">
        <v>-0.4</v>
      </c>
      <c r="AQ34">
        <v>19971022</v>
      </c>
      <c r="AR34">
        <v>-0.1</v>
      </c>
      <c r="AT34" s="3">
        <v>35673</v>
      </c>
      <c r="AU34">
        <v>1</v>
      </c>
      <c r="AV34">
        <v>19971020</v>
      </c>
      <c r="AW34">
        <v>-0.6</v>
      </c>
      <c r="AY34" s="3">
        <v>35673</v>
      </c>
      <c r="AZ34">
        <v>155.18700000000001</v>
      </c>
      <c r="BA34" t="s">
        <v>22</v>
      </c>
      <c r="BB34" t="s">
        <v>22</v>
      </c>
    </row>
    <row r="35" spans="1:54" x14ac:dyDescent="0.25">
      <c r="A35" s="3">
        <v>36403</v>
      </c>
      <c r="B35">
        <v>4.6020000000000003</v>
      </c>
      <c r="C35">
        <v>19991020</v>
      </c>
      <c r="D35">
        <v>3.58</v>
      </c>
      <c r="F35" s="3">
        <v>35703</v>
      </c>
      <c r="G35">
        <v>1.0820000000000001</v>
      </c>
      <c r="H35" t="s">
        <v>22</v>
      </c>
      <c r="I35" t="s">
        <v>22</v>
      </c>
      <c r="K35" s="3">
        <v>40877</v>
      </c>
      <c r="L35">
        <v>59.9</v>
      </c>
      <c r="M35">
        <v>20111206</v>
      </c>
      <c r="N35">
        <v>59.9</v>
      </c>
      <c r="P35" s="3">
        <v>41455</v>
      </c>
      <c r="Q35">
        <v>52.4</v>
      </c>
      <c r="U35" s="3">
        <v>35703</v>
      </c>
      <c r="V35">
        <v>17</v>
      </c>
      <c r="W35" t="s">
        <v>22</v>
      </c>
      <c r="X35" t="s">
        <v>22</v>
      </c>
      <c r="Z35" s="3">
        <v>36464</v>
      </c>
      <c r="AA35">
        <v>0.3</v>
      </c>
      <c r="AB35">
        <v>19991224</v>
      </c>
      <c r="AC35">
        <v>0.1</v>
      </c>
      <c r="AE35" s="3">
        <v>35703</v>
      </c>
      <c r="AF35">
        <v>10.9</v>
      </c>
      <c r="AG35" t="s">
        <v>22</v>
      </c>
      <c r="AH35" t="s">
        <v>22</v>
      </c>
      <c r="AJ35" s="3">
        <v>35703</v>
      </c>
      <c r="AK35">
        <v>1.46</v>
      </c>
      <c r="AL35">
        <v>19971118</v>
      </c>
      <c r="AM35">
        <v>-0.3</v>
      </c>
      <c r="AO35" s="3">
        <v>35703</v>
      </c>
      <c r="AP35">
        <v>0.2</v>
      </c>
      <c r="AQ35">
        <v>19971124</v>
      </c>
      <c r="AR35">
        <v>0.3</v>
      </c>
      <c r="AT35" s="3">
        <v>35703</v>
      </c>
      <c r="AU35">
        <v>0.8</v>
      </c>
      <c r="AV35">
        <v>19971121</v>
      </c>
      <c r="AW35">
        <v>1.8</v>
      </c>
      <c r="AY35" s="3">
        <v>35703</v>
      </c>
      <c r="AZ35">
        <v>153.20500000000001</v>
      </c>
      <c r="BA35" t="s">
        <v>22</v>
      </c>
      <c r="BB35" t="s">
        <v>22</v>
      </c>
    </row>
    <row r="36" spans="1:54" x14ac:dyDescent="0.25">
      <c r="A36" s="3">
        <v>36433</v>
      </c>
      <c r="B36">
        <v>3.5579999999999998</v>
      </c>
      <c r="C36">
        <v>19991118</v>
      </c>
      <c r="D36">
        <v>2.5</v>
      </c>
      <c r="F36" s="3">
        <v>35734</v>
      </c>
      <c r="G36">
        <v>1.0820000000000001</v>
      </c>
      <c r="H36" t="s">
        <v>22</v>
      </c>
      <c r="I36" t="s">
        <v>22</v>
      </c>
      <c r="K36" s="3">
        <v>40908</v>
      </c>
      <c r="L36">
        <v>63.5</v>
      </c>
      <c r="M36">
        <v>20120105</v>
      </c>
      <c r="N36">
        <v>63.5</v>
      </c>
      <c r="P36" s="3">
        <v>41486</v>
      </c>
      <c r="Q36">
        <v>52</v>
      </c>
      <c r="U36" s="3">
        <v>35734</v>
      </c>
      <c r="V36">
        <v>17.2</v>
      </c>
      <c r="W36" t="s">
        <v>22</v>
      </c>
      <c r="X36" t="s">
        <v>22</v>
      </c>
      <c r="Z36" s="3">
        <v>36494</v>
      </c>
      <c r="AA36">
        <v>0.8</v>
      </c>
      <c r="AB36">
        <v>20000131</v>
      </c>
      <c r="AC36">
        <v>0.6</v>
      </c>
      <c r="AE36" s="3">
        <v>35734</v>
      </c>
      <c r="AF36">
        <v>0.8</v>
      </c>
      <c r="AG36" t="s">
        <v>22</v>
      </c>
      <c r="AH36" t="s">
        <v>22</v>
      </c>
      <c r="AJ36" s="3">
        <v>35734</v>
      </c>
      <c r="AK36">
        <v>0</v>
      </c>
      <c r="AL36">
        <v>19971216</v>
      </c>
      <c r="AM36">
        <v>1.5</v>
      </c>
      <c r="AO36" s="3">
        <v>35734</v>
      </c>
      <c r="AP36">
        <v>1.9</v>
      </c>
      <c r="AQ36">
        <v>19971219</v>
      </c>
      <c r="AR36">
        <v>0.3</v>
      </c>
      <c r="AT36" s="3">
        <v>35734</v>
      </c>
      <c r="AU36">
        <v>2.8</v>
      </c>
      <c r="AV36">
        <v>19971218</v>
      </c>
      <c r="AW36">
        <v>1.8</v>
      </c>
      <c r="AY36" s="3">
        <v>35734</v>
      </c>
      <c r="AZ36">
        <v>146.029</v>
      </c>
      <c r="BA36" t="s">
        <v>22</v>
      </c>
      <c r="BB36" t="s">
        <v>22</v>
      </c>
    </row>
    <row r="37" spans="1:54" x14ac:dyDescent="0.25">
      <c r="A37" s="3">
        <v>36464</v>
      </c>
      <c r="B37">
        <v>3.31</v>
      </c>
      <c r="C37">
        <v>19991216</v>
      </c>
      <c r="D37">
        <v>2.67</v>
      </c>
      <c r="F37" s="3">
        <v>35764</v>
      </c>
      <c r="G37">
        <v>1.079</v>
      </c>
      <c r="H37" t="s">
        <v>22</v>
      </c>
      <c r="I37" t="s">
        <v>22</v>
      </c>
      <c r="K37" s="3">
        <v>40939</v>
      </c>
      <c r="L37">
        <v>64.099999999999994</v>
      </c>
      <c r="M37">
        <v>20120206</v>
      </c>
      <c r="N37">
        <v>64.099999999999994</v>
      </c>
      <c r="P37" s="3">
        <v>41517</v>
      </c>
      <c r="Q37">
        <v>52.1</v>
      </c>
      <c r="U37" s="3">
        <v>35764</v>
      </c>
      <c r="V37">
        <v>26.4</v>
      </c>
      <c r="W37" t="s">
        <v>22</v>
      </c>
      <c r="X37" t="s">
        <v>22</v>
      </c>
      <c r="Z37" s="3">
        <v>36525</v>
      </c>
      <c r="AA37">
        <v>0.7</v>
      </c>
      <c r="AB37">
        <v>20000228</v>
      </c>
      <c r="AC37">
        <v>0.5</v>
      </c>
      <c r="AE37" s="3">
        <v>35764</v>
      </c>
      <c r="AF37">
        <v>-0.7</v>
      </c>
      <c r="AG37" t="s">
        <v>22</v>
      </c>
      <c r="AH37" t="s">
        <v>22</v>
      </c>
      <c r="AJ37" s="3">
        <v>35764</v>
      </c>
      <c r="AK37">
        <v>0.64</v>
      </c>
      <c r="AL37">
        <v>19980120</v>
      </c>
      <c r="AM37">
        <v>0.3</v>
      </c>
      <c r="AO37" s="3">
        <v>35764</v>
      </c>
      <c r="AP37">
        <v>-0.3</v>
      </c>
      <c r="AQ37">
        <v>19980123</v>
      </c>
      <c r="AR37">
        <v>-1.2</v>
      </c>
      <c r="AT37" s="3">
        <v>35764</v>
      </c>
      <c r="AU37">
        <v>-0.7</v>
      </c>
      <c r="AV37">
        <v>19980121</v>
      </c>
      <c r="AW37">
        <v>-0.8</v>
      </c>
      <c r="AY37" s="3">
        <v>35764</v>
      </c>
      <c r="AZ37">
        <v>147.614</v>
      </c>
      <c r="BA37" t="s">
        <v>22</v>
      </c>
      <c r="BB37" t="s">
        <v>22</v>
      </c>
    </row>
    <row r="38" spans="1:54" x14ac:dyDescent="0.25">
      <c r="A38" s="3">
        <v>36494</v>
      </c>
      <c r="B38">
        <v>4.181</v>
      </c>
      <c r="C38">
        <v>20000120</v>
      </c>
      <c r="D38">
        <v>3.13</v>
      </c>
      <c r="F38" s="3">
        <v>35795</v>
      </c>
      <c r="G38">
        <v>1.2330000000000001</v>
      </c>
      <c r="H38" t="s">
        <v>22</v>
      </c>
      <c r="I38" t="s">
        <v>22</v>
      </c>
      <c r="K38" s="3">
        <v>40968</v>
      </c>
      <c r="L38">
        <v>66.5</v>
      </c>
      <c r="M38">
        <v>20120306</v>
      </c>
      <c r="N38">
        <v>66.5</v>
      </c>
      <c r="P38" s="3">
        <v>41547</v>
      </c>
      <c r="Q38">
        <v>54.2</v>
      </c>
      <c r="U38" s="3">
        <v>35795</v>
      </c>
      <c r="V38">
        <v>15.4</v>
      </c>
      <c r="W38" t="s">
        <v>22</v>
      </c>
      <c r="X38" t="s">
        <v>22</v>
      </c>
      <c r="Z38" s="3">
        <v>36556</v>
      </c>
      <c r="AA38">
        <v>0.5</v>
      </c>
      <c r="AB38">
        <v>20000331</v>
      </c>
      <c r="AC38">
        <v>0.5</v>
      </c>
      <c r="AE38" s="3">
        <v>35795</v>
      </c>
      <c r="AF38">
        <v>-4.7</v>
      </c>
      <c r="AG38" t="s">
        <v>22</v>
      </c>
      <c r="AH38" t="s">
        <v>22</v>
      </c>
      <c r="AJ38" s="3">
        <v>35795</v>
      </c>
      <c r="AK38">
        <v>1.19</v>
      </c>
      <c r="AL38">
        <v>19980216</v>
      </c>
      <c r="AM38">
        <v>2</v>
      </c>
      <c r="AO38" s="3">
        <v>35795</v>
      </c>
      <c r="AP38">
        <v>3.7</v>
      </c>
      <c r="AQ38">
        <v>19980220</v>
      </c>
      <c r="AR38">
        <v>2.7</v>
      </c>
      <c r="AT38" s="3">
        <v>35795</v>
      </c>
      <c r="AU38">
        <v>-0.1</v>
      </c>
      <c r="AV38">
        <v>19980218</v>
      </c>
      <c r="AW38">
        <v>2.9</v>
      </c>
      <c r="AY38" s="3">
        <v>35795</v>
      </c>
      <c r="AZ38">
        <v>147.816</v>
      </c>
      <c r="BA38" t="s">
        <v>22</v>
      </c>
      <c r="BB38" t="s">
        <v>22</v>
      </c>
    </row>
    <row r="39" spans="1:54" x14ac:dyDescent="0.25">
      <c r="A39" s="3">
        <v>36525</v>
      </c>
      <c r="B39">
        <v>3.573</v>
      </c>
      <c r="C39">
        <v>20000218</v>
      </c>
      <c r="D39">
        <v>2.74</v>
      </c>
      <c r="F39" s="3">
        <v>35826</v>
      </c>
      <c r="G39">
        <v>1.2310000000000001</v>
      </c>
      <c r="H39" t="s">
        <v>22</v>
      </c>
      <c r="I39" t="s">
        <v>22</v>
      </c>
      <c r="K39" s="3">
        <v>40999</v>
      </c>
      <c r="L39">
        <v>63.5</v>
      </c>
      <c r="M39">
        <v>20120405</v>
      </c>
      <c r="N39">
        <v>63.5</v>
      </c>
      <c r="P39" s="3">
        <v>41578</v>
      </c>
      <c r="Q39">
        <v>55.6</v>
      </c>
      <c r="U39" s="3">
        <v>35826</v>
      </c>
      <c r="V39">
        <v>-10.1</v>
      </c>
      <c r="W39" t="s">
        <v>22</v>
      </c>
      <c r="X39" t="s">
        <v>22</v>
      </c>
      <c r="Z39" s="3">
        <v>36585</v>
      </c>
      <c r="AA39">
        <v>0</v>
      </c>
      <c r="AB39">
        <v>20000428</v>
      </c>
      <c r="AC39">
        <v>-0.4</v>
      </c>
      <c r="AE39" s="3">
        <v>35826</v>
      </c>
      <c r="AF39">
        <v>-7.1</v>
      </c>
      <c r="AG39" t="s">
        <v>22</v>
      </c>
      <c r="AH39" t="s">
        <v>22</v>
      </c>
      <c r="AJ39" s="3">
        <v>35826</v>
      </c>
      <c r="AK39">
        <v>-2.85</v>
      </c>
      <c r="AL39">
        <v>19980316</v>
      </c>
      <c r="AM39">
        <v>-3.8</v>
      </c>
      <c r="AO39" s="3">
        <v>35826</v>
      </c>
      <c r="AP39">
        <v>-4.5</v>
      </c>
      <c r="AQ39">
        <v>19980320</v>
      </c>
      <c r="AR39">
        <v>-1.9</v>
      </c>
      <c r="AT39" s="3">
        <v>35826</v>
      </c>
      <c r="AU39">
        <v>-3.8</v>
      </c>
      <c r="AV39">
        <v>19980319</v>
      </c>
      <c r="AW39">
        <v>-0.1</v>
      </c>
      <c r="AY39" s="3">
        <v>35826</v>
      </c>
      <c r="AZ39">
        <v>130.55699999999999</v>
      </c>
      <c r="BA39" t="s">
        <v>22</v>
      </c>
      <c r="BB39" t="s">
        <v>22</v>
      </c>
    </row>
    <row r="40" spans="1:54" x14ac:dyDescent="0.25">
      <c r="A40" s="3">
        <v>36556</v>
      </c>
      <c r="B40">
        <v>4.74</v>
      </c>
      <c r="C40">
        <v>20000321</v>
      </c>
      <c r="D40">
        <v>4.5</v>
      </c>
      <c r="F40" s="3">
        <v>35854</v>
      </c>
      <c r="G40">
        <v>0.92</v>
      </c>
      <c r="H40" t="s">
        <v>22</v>
      </c>
      <c r="I40" t="s">
        <v>22</v>
      </c>
      <c r="K40" s="3">
        <v>41029</v>
      </c>
      <c r="L40">
        <v>52.7</v>
      </c>
      <c r="M40">
        <v>20120504</v>
      </c>
      <c r="N40">
        <v>52.7</v>
      </c>
      <c r="P40" s="3">
        <v>41608</v>
      </c>
      <c r="Q40">
        <v>55.3</v>
      </c>
      <c r="U40" s="3">
        <v>35854</v>
      </c>
      <c r="V40">
        <v>49.7</v>
      </c>
      <c r="W40" t="s">
        <v>22</v>
      </c>
      <c r="X40" t="s">
        <v>22</v>
      </c>
      <c r="Z40" s="3">
        <v>36616</v>
      </c>
      <c r="AA40">
        <v>0.8</v>
      </c>
      <c r="AB40">
        <v>20000531</v>
      </c>
      <c r="AC40">
        <v>0.7</v>
      </c>
      <c r="AE40" s="3">
        <v>35854</v>
      </c>
      <c r="AF40">
        <v>16.100000000000001</v>
      </c>
      <c r="AG40" t="s">
        <v>22</v>
      </c>
      <c r="AH40" t="s">
        <v>22</v>
      </c>
      <c r="AJ40" s="3">
        <v>35854</v>
      </c>
      <c r="AK40">
        <v>3.32</v>
      </c>
      <c r="AL40">
        <v>19980420</v>
      </c>
      <c r="AM40">
        <v>2.9</v>
      </c>
      <c r="AO40" s="3">
        <v>35854</v>
      </c>
      <c r="AP40">
        <v>1.8</v>
      </c>
      <c r="AQ40">
        <v>19980422</v>
      </c>
      <c r="AR40">
        <v>0.1</v>
      </c>
      <c r="AT40" s="3">
        <v>35854</v>
      </c>
      <c r="AU40">
        <v>2.9</v>
      </c>
      <c r="AV40">
        <v>19980421</v>
      </c>
      <c r="AW40">
        <v>1.7</v>
      </c>
      <c r="AY40" s="3">
        <v>35854</v>
      </c>
      <c r="AZ40">
        <v>141.34700000000001</v>
      </c>
      <c r="BA40" t="s">
        <v>22</v>
      </c>
      <c r="BB40" t="s">
        <v>22</v>
      </c>
    </row>
    <row r="41" spans="1:54" x14ac:dyDescent="0.25">
      <c r="A41" s="3">
        <v>36585</v>
      </c>
      <c r="B41">
        <v>4.2169999999999996</v>
      </c>
      <c r="C41">
        <v>20000419</v>
      </c>
      <c r="D41">
        <v>4</v>
      </c>
      <c r="F41" s="3">
        <v>35885</v>
      </c>
      <c r="G41">
        <v>1.0740000000000001</v>
      </c>
      <c r="H41" t="s">
        <v>22</v>
      </c>
      <c r="I41" t="s">
        <v>22</v>
      </c>
      <c r="K41" s="3">
        <v>41060</v>
      </c>
      <c r="L41">
        <v>60.5</v>
      </c>
      <c r="M41">
        <v>20120607</v>
      </c>
      <c r="N41">
        <v>60.5</v>
      </c>
      <c r="P41" s="3">
        <v>41639</v>
      </c>
      <c r="Q41">
        <v>53.5</v>
      </c>
      <c r="U41" s="3">
        <v>35885</v>
      </c>
      <c r="V41">
        <v>34.9</v>
      </c>
      <c r="W41" t="s">
        <v>22</v>
      </c>
      <c r="X41" t="s">
        <v>22</v>
      </c>
      <c r="Z41" s="3">
        <v>36646</v>
      </c>
      <c r="AA41">
        <v>-0.1</v>
      </c>
      <c r="AB41">
        <v>20000630</v>
      </c>
      <c r="AC41">
        <v>0</v>
      </c>
      <c r="AE41" s="3">
        <v>35885</v>
      </c>
      <c r="AF41">
        <v>6.8</v>
      </c>
      <c r="AG41" t="s">
        <v>22</v>
      </c>
      <c r="AH41" t="s">
        <v>22</v>
      </c>
      <c r="AJ41" s="3">
        <v>35885</v>
      </c>
      <c r="AK41">
        <v>0.85</v>
      </c>
      <c r="AL41">
        <v>19980519</v>
      </c>
      <c r="AM41">
        <v>0.9</v>
      </c>
      <c r="AO41" s="3">
        <v>35885</v>
      </c>
      <c r="AP41">
        <v>-0.5</v>
      </c>
      <c r="AQ41">
        <v>19980521</v>
      </c>
      <c r="AR41">
        <v>0.2</v>
      </c>
      <c r="AT41" s="3">
        <v>35885</v>
      </c>
      <c r="AU41">
        <v>-0.5</v>
      </c>
      <c r="AV41">
        <v>19980520</v>
      </c>
      <c r="AW41">
        <v>-0.2</v>
      </c>
      <c r="AY41" s="3">
        <v>35885</v>
      </c>
      <c r="AZ41">
        <v>143.44800000000001</v>
      </c>
      <c r="BA41" t="s">
        <v>22</v>
      </c>
      <c r="BB41" t="s">
        <v>22</v>
      </c>
    </row>
    <row r="42" spans="1:54" x14ac:dyDescent="0.25">
      <c r="A42" s="3">
        <v>36616</v>
      </c>
      <c r="B42">
        <v>4.9559999999999995</v>
      </c>
      <c r="C42">
        <v>20000519</v>
      </c>
      <c r="D42">
        <v>3.9</v>
      </c>
      <c r="F42" s="3">
        <v>35915</v>
      </c>
      <c r="G42">
        <v>0.91900000000000004</v>
      </c>
      <c r="H42" t="s">
        <v>22</v>
      </c>
      <c r="I42" t="s">
        <v>22</v>
      </c>
      <c r="K42" s="3">
        <v>41090</v>
      </c>
      <c r="L42">
        <v>49</v>
      </c>
      <c r="M42">
        <v>20120706</v>
      </c>
      <c r="N42">
        <v>49</v>
      </c>
      <c r="P42" s="3">
        <v>41670</v>
      </c>
      <c r="Q42">
        <v>51.7</v>
      </c>
      <c r="U42" s="3">
        <v>35915</v>
      </c>
      <c r="V42">
        <v>28.2</v>
      </c>
      <c r="W42" t="s">
        <v>22</v>
      </c>
      <c r="X42" t="s">
        <v>22</v>
      </c>
      <c r="Z42" s="3">
        <v>36677</v>
      </c>
      <c r="AA42">
        <v>0.6</v>
      </c>
      <c r="AB42">
        <v>20000731</v>
      </c>
      <c r="AC42">
        <v>0.6</v>
      </c>
      <c r="AE42" s="3">
        <v>35915</v>
      </c>
      <c r="AF42">
        <v>-4.8</v>
      </c>
      <c r="AG42" t="s">
        <v>22</v>
      </c>
      <c r="AH42" t="s">
        <v>22</v>
      </c>
      <c r="AJ42" s="3">
        <v>35915</v>
      </c>
      <c r="AK42">
        <v>-0.53</v>
      </c>
      <c r="AL42">
        <v>19980616</v>
      </c>
      <c r="AM42">
        <v>-0.6</v>
      </c>
      <c r="AO42" s="3">
        <v>35915</v>
      </c>
      <c r="AP42">
        <v>2.2000000000000002</v>
      </c>
      <c r="AQ42">
        <v>19980625</v>
      </c>
      <c r="AR42">
        <v>1</v>
      </c>
      <c r="AT42" s="3">
        <v>35915</v>
      </c>
      <c r="AU42">
        <v>1.7</v>
      </c>
      <c r="AV42">
        <v>19980624</v>
      </c>
      <c r="AW42">
        <v>1.3</v>
      </c>
      <c r="AY42" s="3">
        <v>35915</v>
      </c>
      <c r="AZ42">
        <v>145.71899999999999</v>
      </c>
      <c r="BA42" t="s">
        <v>22</v>
      </c>
      <c r="BB42" t="s">
        <v>22</v>
      </c>
    </row>
    <row r="43" spans="1:54" x14ac:dyDescent="0.25">
      <c r="A43" s="3">
        <v>36646</v>
      </c>
      <c r="B43">
        <v>4.2519999999999998</v>
      </c>
      <c r="C43">
        <v>20000620</v>
      </c>
      <c r="D43">
        <v>3.1720000000000002</v>
      </c>
      <c r="F43" s="3">
        <v>35946</v>
      </c>
      <c r="G43">
        <v>0.91900000000000004</v>
      </c>
      <c r="H43" t="s">
        <v>22</v>
      </c>
      <c r="I43" t="s">
        <v>22</v>
      </c>
      <c r="K43" s="3">
        <v>41121</v>
      </c>
      <c r="L43">
        <v>62.8</v>
      </c>
      <c r="M43">
        <v>20120807</v>
      </c>
      <c r="N43">
        <v>62.8</v>
      </c>
      <c r="P43" s="3">
        <v>41698</v>
      </c>
      <c r="Q43">
        <v>52.9</v>
      </c>
      <c r="U43" s="3">
        <v>35946</v>
      </c>
      <c r="V43">
        <v>15.7</v>
      </c>
      <c r="W43" t="s">
        <v>22</v>
      </c>
      <c r="X43" t="s">
        <v>22</v>
      </c>
      <c r="Z43" s="3">
        <v>36707</v>
      </c>
      <c r="AA43">
        <v>0.4</v>
      </c>
      <c r="AB43">
        <v>20000831</v>
      </c>
      <c r="AC43">
        <v>0.4</v>
      </c>
      <c r="AE43" s="3">
        <v>35946</v>
      </c>
      <c r="AF43">
        <v>-4.3</v>
      </c>
      <c r="AG43" t="s">
        <v>22</v>
      </c>
      <c r="AH43" t="s">
        <v>22</v>
      </c>
      <c r="AJ43" s="3">
        <v>35946</v>
      </c>
      <c r="AK43">
        <v>-0.96</v>
      </c>
      <c r="AL43">
        <v>19980715</v>
      </c>
      <c r="AM43">
        <v>-1</v>
      </c>
      <c r="AO43" s="3">
        <v>35946</v>
      </c>
      <c r="AP43">
        <v>0</v>
      </c>
      <c r="AQ43">
        <v>19980721</v>
      </c>
      <c r="AR43">
        <v>0.5</v>
      </c>
      <c r="AT43" s="3">
        <v>35946</v>
      </c>
      <c r="AU43">
        <v>0.6</v>
      </c>
      <c r="AV43">
        <v>19980720</v>
      </c>
      <c r="AW43">
        <v>-1.2</v>
      </c>
      <c r="AY43" s="3">
        <v>35946</v>
      </c>
      <c r="AZ43">
        <v>140.88999999999999</v>
      </c>
      <c r="BA43" t="s">
        <v>22</v>
      </c>
      <c r="BB43" t="s">
        <v>22</v>
      </c>
    </row>
    <row r="44" spans="1:54" x14ac:dyDescent="0.25">
      <c r="A44" s="3">
        <v>36677</v>
      </c>
      <c r="B44">
        <v>5.1639999999999997</v>
      </c>
      <c r="C44">
        <v>20000719</v>
      </c>
      <c r="D44">
        <v>3.7</v>
      </c>
      <c r="F44" s="3">
        <v>35976</v>
      </c>
      <c r="G44">
        <v>1.0720000000000001</v>
      </c>
      <c r="H44" t="s">
        <v>22</v>
      </c>
      <c r="I44" t="s">
        <v>22</v>
      </c>
      <c r="K44" s="3">
        <v>41152</v>
      </c>
      <c r="L44">
        <v>62.5</v>
      </c>
      <c r="M44">
        <v>20120907</v>
      </c>
      <c r="N44">
        <v>62.5</v>
      </c>
      <c r="P44" s="3">
        <v>41729</v>
      </c>
      <c r="Q44">
        <v>53.3</v>
      </c>
      <c r="U44" s="3">
        <v>35976</v>
      </c>
      <c r="V44">
        <v>12.5</v>
      </c>
      <c r="W44" t="s">
        <v>22</v>
      </c>
      <c r="X44" t="s">
        <v>22</v>
      </c>
      <c r="Z44" s="3">
        <v>36738</v>
      </c>
      <c r="AA44">
        <v>0.2</v>
      </c>
      <c r="AB44">
        <v>20000929</v>
      </c>
      <c r="AC44">
        <v>0.3</v>
      </c>
      <c r="AE44" s="3">
        <v>35976</v>
      </c>
      <c r="AF44">
        <v>1.2</v>
      </c>
      <c r="AG44" t="s">
        <v>22</v>
      </c>
      <c r="AH44" t="s">
        <v>22</v>
      </c>
      <c r="AJ44" s="3">
        <v>35976</v>
      </c>
      <c r="AK44">
        <v>-3.46</v>
      </c>
      <c r="AL44">
        <v>19980821</v>
      </c>
      <c r="AM44">
        <v>-2.9</v>
      </c>
      <c r="AO44" s="3">
        <v>35976</v>
      </c>
      <c r="AP44">
        <v>-1.2</v>
      </c>
      <c r="AQ44">
        <v>19980820</v>
      </c>
      <c r="AR44">
        <v>-1.7</v>
      </c>
      <c r="AT44" s="3">
        <v>35976</v>
      </c>
      <c r="AU44">
        <v>-3.1</v>
      </c>
      <c r="AV44">
        <v>19980819</v>
      </c>
      <c r="AW44">
        <v>-1.7</v>
      </c>
      <c r="AY44" s="3">
        <v>35976</v>
      </c>
      <c r="AZ44">
        <v>131.73400000000001</v>
      </c>
      <c r="BA44" t="s">
        <v>22</v>
      </c>
      <c r="BB44" t="s">
        <v>22</v>
      </c>
    </row>
    <row r="45" spans="1:54" x14ac:dyDescent="0.25">
      <c r="A45" s="3">
        <v>36707</v>
      </c>
      <c r="B45">
        <v>6.5110000000000001</v>
      </c>
      <c r="C45">
        <v>20000818</v>
      </c>
      <c r="D45">
        <v>4.9550000000000001</v>
      </c>
      <c r="F45" s="3">
        <v>36007</v>
      </c>
      <c r="G45">
        <v>1.07</v>
      </c>
      <c r="H45" t="s">
        <v>22</v>
      </c>
      <c r="I45" t="s">
        <v>22</v>
      </c>
      <c r="K45" s="3">
        <v>41182</v>
      </c>
      <c r="L45">
        <v>60.4</v>
      </c>
      <c r="M45">
        <v>20121004</v>
      </c>
      <c r="N45">
        <v>60.4</v>
      </c>
      <c r="P45" s="3">
        <v>41759</v>
      </c>
      <c r="Q45">
        <v>52.9</v>
      </c>
      <c r="U45" s="3">
        <v>36007</v>
      </c>
      <c r="V45">
        <v>58</v>
      </c>
      <c r="W45" t="s">
        <v>22</v>
      </c>
      <c r="X45" t="s">
        <v>22</v>
      </c>
      <c r="Z45" s="3">
        <v>36769</v>
      </c>
      <c r="AA45">
        <v>0.4</v>
      </c>
      <c r="AB45">
        <v>20001031</v>
      </c>
      <c r="AC45">
        <v>0.4</v>
      </c>
      <c r="AE45" s="3">
        <v>36007</v>
      </c>
      <c r="AF45">
        <v>3.1</v>
      </c>
      <c r="AG45" t="s">
        <v>22</v>
      </c>
      <c r="AH45" t="s">
        <v>22</v>
      </c>
      <c r="AJ45" s="3">
        <v>36007</v>
      </c>
      <c r="AK45">
        <v>-2.52</v>
      </c>
      <c r="AL45">
        <v>19980916</v>
      </c>
      <c r="AM45">
        <v>-2.4</v>
      </c>
      <c r="AO45" s="3">
        <v>36007</v>
      </c>
      <c r="AP45">
        <v>0.7</v>
      </c>
      <c r="AQ45">
        <v>19980921</v>
      </c>
      <c r="AR45">
        <v>1.4</v>
      </c>
      <c r="AT45" s="3">
        <v>36007</v>
      </c>
      <c r="AU45">
        <v>-1.1000000000000001</v>
      </c>
      <c r="AV45">
        <v>19980918</v>
      </c>
      <c r="AW45">
        <v>-0.4</v>
      </c>
      <c r="AY45" s="3">
        <v>36007</v>
      </c>
      <c r="AZ45">
        <v>125.328</v>
      </c>
      <c r="BA45" t="s">
        <v>22</v>
      </c>
      <c r="BB45" t="s">
        <v>22</v>
      </c>
    </row>
    <row r="46" spans="1:54" x14ac:dyDescent="0.25">
      <c r="A46" s="3">
        <v>36738</v>
      </c>
      <c r="B46">
        <v>5.4480000000000004</v>
      </c>
      <c r="C46">
        <v>20000920</v>
      </c>
      <c r="D46">
        <v>4.2</v>
      </c>
      <c r="F46" s="3">
        <v>36038</v>
      </c>
      <c r="G46">
        <v>1.07</v>
      </c>
      <c r="H46" t="s">
        <v>22</v>
      </c>
      <c r="I46" t="s">
        <v>22</v>
      </c>
      <c r="K46" s="3">
        <v>41213</v>
      </c>
      <c r="L46">
        <v>58.3</v>
      </c>
      <c r="M46">
        <v>20121106</v>
      </c>
      <c r="N46">
        <v>58.3</v>
      </c>
      <c r="P46" s="3">
        <v>41790</v>
      </c>
      <c r="Q46">
        <v>52.2</v>
      </c>
      <c r="U46" s="3">
        <v>36038</v>
      </c>
      <c r="V46">
        <v>37.9</v>
      </c>
      <c r="W46" t="s">
        <v>22</v>
      </c>
      <c r="X46" t="s">
        <v>22</v>
      </c>
      <c r="Z46" s="3">
        <v>36799</v>
      </c>
      <c r="AA46">
        <v>0.2</v>
      </c>
      <c r="AB46">
        <v>20001130</v>
      </c>
      <c r="AC46">
        <v>0</v>
      </c>
      <c r="AE46" s="3">
        <v>36038</v>
      </c>
      <c r="AF46">
        <v>0.3</v>
      </c>
      <c r="AG46" t="s">
        <v>22</v>
      </c>
      <c r="AH46" t="s">
        <v>22</v>
      </c>
      <c r="AJ46" s="3">
        <v>36038</v>
      </c>
      <c r="AK46">
        <v>6.59</v>
      </c>
      <c r="AL46">
        <v>19981019</v>
      </c>
      <c r="AM46">
        <v>7.6</v>
      </c>
      <c r="AO46" s="3">
        <v>36038</v>
      </c>
      <c r="AP46">
        <v>-0.2</v>
      </c>
      <c r="AQ46">
        <v>19981022</v>
      </c>
      <c r="AR46">
        <v>-0.2</v>
      </c>
      <c r="AT46" s="3">
        <v>36038</v>
      </c>
      <c r="AU46">
        <v>0.6</v>
      </c>
      <c r="AV46">
        <v>19981020</v>
      </c>
      <c r="AW46">
        <v>0.2</v>
      </c>
      <c r="AY46" s="3">
        <v>36038</v>
      </c>
      <c r="AZ46">
        <v>142.32</v>
      </c>
      <c r="BA46" t="s">
        <v>22</v>
      </c>
      <c r="BB46" t="s">
        <v>22</v>
      </c>
    </row>
    <row r="47" spans="1:54" x14ac:dyDescent="0.25">
      <c r="A47" s="3">
        <v>36769</v>
      </c>
      <c r="B47">
        <v>5.6070000000000002</v>
      </c>
      <c r="C47">
        <v>20001019</v>
      </c>
      <c r="D47">
        <v>3.98</v>
      </c>
      <c r="F47" s="3">
        <v>36068</v>
      </c>
      <c r="G47">
        <v>0.91700000000000004</v>
      </c>
      <c r="H47" t="s">
        <v>22</v>
      </c>
      <c r="I47" t="s">
        <v>22</v>
      </c>
      <c r="K47" s="3">
        <v>41243</v>
      </c>
      <c r="L47">
        <v>47.5</v>
      </c>
      <c r="M47">
        <v>20121206</v>
      </c>
      <c r="N47">
        <v>47.5</v>
      </c>
      <c r="P47" s="3">
        <v>41820</v>
      </c>
      <c r="Q47">
        <v>53.5</v>
      </c>
      <c r="U47" s="3">
        <v>36068</v>
      </c>
      <c r="V47">
        <v>39</v>
      </c>
      <c r="W47" t="s">
        <v>22</v>
      </c>
      <c r="X47" t="s">
        <v>22</v>
      </c>
      <c r="Z47" s="3">
        <v>36830</v>
      </c>
      <c r="AA47">
        <v>0.2</v>
      </c>
      <c r="AB47">
        <v>20001222</v>
      </c>
      <c r="AC47">
        <v>0.5</v>
      </c>
      <c r="AE47" s="3">
        <v>36068</v>
      </c>
      <c r="AF47">
        <v>-1.3</v>
      </c>
      <c r="AG47" t="s">
        <v>22</v>
      </c>
      <c r="AH47" t="s">
        <v>22</v>
      </c>
      <c r="AJ47" s="3">
        <v>36068</v>
      </c>
      <c r="AK47">
        <v>1.29</v>
      </c>
      <c r="AL47">
        <v>19981117</v>
      </c>
      <c r="AM47">
        <v>0.1</v>
      </c>
      <c r="AO47" s="3">
        <v>36068</v>
      </c>
      <c r="AP47">
        <v>1.5</v>
      </c>
      <c r="AQ47">
        <v>19981120</v>
      </c>
      <c r="AR47">
        <v>1.1000000000000001</v>
      </c>
      <c r="AT47" s="3">
        <v>36068</v>
      </c>
      <c r="AU47">
        <v>0.6</v>
      </c>
      <c r="AV47">
        <v>19981119</v>
      </c>
      <c r="AW47">
        <v>0.7</v>
      </c>
      <c r="AY47" s="3">
        <v>36068</v>
      </c>
      <c r="AZ47">
        <v>139.523</v>
      </c>
      <c r="BA47" t="s">
        <v>22</v>
      </c>
      <c r="BB47" t="s">
        <v>22</v>
      </c>
    </row>
    <row r="48" spans="1:54" x14ac:dyDescent="0.25">
      <c r="A48" s="3">
        <v>36799</v>
      </c>
      <c r="B48">
        <v>5.8959999999999999</v>
      </c>
      <c r="C48">
        <v>20001121</v>
      </c>
      <c r="D48">
        <v>4.3</v>
      </c>
      <c r="F48" s="3">
        <v>36099</v>
      </c>
      <c r="G48">
        <v>1.07</v>
      </c>
      <c r="H48" t="s">
        <v>22</v>
      </c>
      <c r="I48" t="s">
        <v>22</v>
      </c>
      <c r="K48" s="3">
        <v>41274</v>
      </c>
      <c r="L48">
        <v>52.8</v>
      </c>
      <c r="M48">
        <v>20130107</v>
      </c>
      <c r="N48">
        <v>52.8</v>
      </c>
      <c r="P48" s="3">
        <v>41851</v>
      </c>
      <c r="Q48">
        <v>54.3</v>
      </c>
      <c r="U48" s="3">
        <v>36099</v>
      </c>
      <c r="V48">
        <v>18.7</v>
      </c>
      <c r="W48" t="s">
        <v>22</v>
      </c>
      <c r="X48" t="s">
        <v>22</v>
      </c>
      <c r="Z48" s="3">
        <v>36860</v>
      </c>
      <c r="AA48">
        <v>0.1</v>
      </c>
      <c r="AB48">
        <v>20010131</v>
      </c>
      <c r="AC48">
        <v>0.1</v>
      </c>
      <c r="AE48" s="3">
        <v>36099</v>
      </c>
      <c r="AF48">
        <v>-8.6</v>
      </c>
      <c r="AG48" t="s">
        <v>22</v>
      </c>
      <c r="AH48" t="s">
        <v>22</v>
      </c>
      <c r="AJ48" s="3">
        <v>36099</v>
      </c>
      <c r="AK48">
        <v>2.4300000000000002</v>
      </c>
      <c r="AL48">
        <v>19981216</v>
      </c>
      <c r="AM48">
        <v>2.1</v>
      </c>
      <c r="AO48" s="3">
        <v>36099</v>
      </c>
      <c r="AP48">
        <v>-0.4</v>
      </c>
      <c r="AQ48">
        <v>19981221</v>
      </c>
      <c r="AR48">
        <v>-1.7</v>
      </c>
      <c r="AT48" s="3">
        <v>36099</v>
      </c>
      <c r="AU48">
        <v>2.6</v>
      </c>
      <c r="AV48">
        <v>19981218</v>
      </c>
      <c r="AW48">
        <v>0.5</v>
      </c>
      <c r="AY48" s="3">
        <v>36099</v>
      </c>
      <c r="AZ48">
        <v>138.13499999999999</v>
      </c>
      <c r="BA48" t="s">
        <v>22</v>
      </c>
      <c r="BB48" t="s">
        <v>22</v>
      </c>
    </row>
    <row r="49" spans="1:54" x14ac:dyDescent="0.25">
      <c r="A49" s="3">
        <v>36830</v>
      </c>
      <c r="B49">
        <v>6.3339999999999996</v>
      </c>
      <c r="C49">
        <v>20001219</v>
      </c>
      <c r="D49">
        <v>4.5600000000000005</v>
      </c>
      <c r="F49" s="3">
        <v>36129</v>
      </c>
      <c r="G49">
        <v>0.76200000000000001</v>
      </c>
      <c r="H49" t="s">
        <v>22</v>
      </c>
      <c r="I49" t="s">
        <v>22</v>
      </c>
      <c r="K49" s="3">
        <v>41305</v>
      </c>
      <c r="L49">
        <v>58.9</v>
      </c>
      <c r="M49">
        <v>20130206</v>
      </c>
      <c r="N49">
        <v>58.9</v>
      </c>
      <c r="P49" s="3">
        <v>41882</v>
      </c>
      <c r="Q49">
        <v>54.8</v>
      </c>
      <c r="U49" s="3">
        <v>36129</v>
      </c>
      <c r="V49">
        <v>39.5</v>
      </c>
      <c r="W49" t="s">
        <v>22</v>
      </c>
      <c r="X49" t="s">
        <v>22</v>
      </c>
      <c r="Z49" s="3">
        <v>36891</v>
      </c>
      <c r="AA49">
        <v>0.2</v>
      </c>
      <c r="AB49">
        <v>20010228</v>
      </c>
      <c r="AC49">
        <v>0.2</v>
      </c>
      <c r="AE49" s="3">
        <v>36129</v>
      </c>
      <c r="AF49">
        <v>2.9</v>
      </c>
      <c r="AG49" t="s">
        <v>22</v>
      </c>
      <c r="AH49" t="s">
        <v>22</v>
      </c>
      <c r="AJ49" s="3">
        <v>36129</v>
      </c>
      <c r="AK49">
        <v>0.95</v>
      </c>
      <c r="AL49">
        <v>19990119</v>
      </c>
      <c r="AM49">
        <v>1</v>
      </c>
      <c r="AO49" s="3">
        <v>36129</v>
      </c>
      <c r="AP49">
        <v>0.7</v>
      </c>
      <c r="AQ49">
        <v>19990122</v>
      </c>
      <c r="AR49">
        <v>1.1000000000000001</v>
      </c>
      <c r="AT49" s="3">
        <v>36129</v>
      </c>
      <c r="AU49">
        <v>-0.9</v>
      </c>
      <c r="AV49">
        <v>19990120</v>
      </c>
      <c r="AW49">
        <v>-0.6</v>
      </c>
      <c r="AY49" s="3">
        <v>36129</v>
      </c>
      <c r="AZ49">
        <v>131.36799999999999</v>
      </c>
      <c r="BA49" t="s">
        <v>22</v>
      </c>
      <c r="BB49" t="s">
        <v>22</v>
      </c>
    </row>
    <row r="50" spans="1:54" x14ac:dyDescent="0.25">
      <c r="A50" s="3">
        <v>36860</v>
      </c>
      <c r="B50">
        <v>5.9109999999999996</v>
      </c>
      <c r="C50">
        <v>20010119</v>
      </c>
      <c r="D50">
        <v>4.5</v>
      </c>
      <c r="F50" s="3">
        <v>36160</v>
      </c>
      <c r="G50">
        <v>0.60899999999999999</v>
      </c>
      <c r="H50" t="s">
        <v>22</v>
      </c>
      <c r="I50" t="s">
        <v>22</v>
      </c>
      <c r="K50" s="3">
        <v>41333</v>
      </c>
      <c r="L50">
        <v>51.1</v>
      </c>
      <c r="M50">
        <v>20130306</v>
      </c>
      <c r="N50">
        <v>51.1</v>
      </c>
      <c r="P50" s="3">
        <v>41912</v>
      </c>
      <c r="Q50">
        <v>53.5</v>
      </c>
      <c r="U50" s="3">
        <v>36160</v>
      </c>
      <c r="V50">
        <v>1.1000000000000001</v>
      </c>
      <c r="W50" t="s">
        <v>22</v>
      </c>
      <c r="X50" t="s">
        <v>22</v>
      </c>
      <c r="Z50" s="3">
        <v>36922</v>
      </c>
      <c r="AA50">
        <v>0</v>
      </c>
      <c r="AB50">
        <v>20010330</v>
      </c>
      <c r="AC50">
        <v>0.3</v>
      </c>
      <c r="AE50" s="3">
        <v>36160</v>
      </c>
      <c r="AF50">
        <v>-1.5</v>
      </c>
      <c r="AG50" t="s">
        <v>22</v>
      </c>
      <c r="AH50" t="s">
        <v>22</v>
      </c>
      <c r="AJ50" s="3">
        <v>36160</v>
      </c>
      <c r="AK50">
        <v>1.95</v>
      </c>
      <c r="AL50">
        <v>19990216</v>
      </c>
      <c r="AM50">
        <v>1.4</v>
      </c>
      <c r="AO50" s="3">
        <v>36160</v>
      </c>
      <c r="AP50">
        <v>-0.5</v>
      </c>
      <c r="AQ50">
        <v>19990222</v>
      </c>
      <c r="AR50">
        <v>-0.3</v>
      </c>
      <c r="AT50" s="3">
        <v>36160</v>
      </c>
      <c r="AU50">
        <v>0.6</v>
      </c>
      <c r="AV50">
        <v>19990219</v>
      </c>
      <c r="AW50">
        <v>1.3</v>
      </c>
      <c r="AY50" s="3">
        <v>36160</v>
      </c>
      <c r="AZ50">
        <v>142.011</v>
      </c>
      <c r="BA50" t="s">
        <v>22</v>
      </c>
      <c r="BB50" t="s">
        <v>22</v>
      </c>
    </row>
    <row r="51" spans="1:54" x14ac:dyDescent="0.25">
      <c r="A51" s="3">
        <v>36891</v>
      </c>
      <c r="B51">
        <v>7.0410000000000004</v>
      </c>
      <c r="C51">
        <v>20010221</v>
      </c>
      <c r="D51">
        <v>5.8</v>
      </c>
      <c r="F51" s="3">
        <v>36191</v>
      </c>
      <c r="G51">
        <v>0.45600000000000002</v>
      </c>
      <c r="H51" t="s">
        <v>22</v>
      </c>
      <c r="I51" t="s">
        <v>22</v>
      </c>
      <c r="K51" s="3">
        <v>41364</v>
      </c>
      <c r="L51">
        <v>61.6</v>
      </c>
      <c r="M51">
        <v>20130405</v>
      </c>
      <c r="N51">
        <v>61.6</v>
      </c>
      <c r="P51" s="3">
        <v>41943</v>
      </c>
      <c r="Q51">
        <v>55.3</v>
      </c>
      <c r="U51" s="3">
        <v>36191</v>
      </c>
      <c r="V51">
        <v>73.3</v>
      </c>
      <c r="W51" t="s">
        <v>22</v>
      </c>
      <c r="X51" t="s">
        <v>22</v>
      </c>
      <c r="Z51" s="3">
        <v>36950</v>
      </c>
      <c r="AA51">
        <v>0</v>
      </c>
      <c r="AB51">
        <v>20010430</v>
      </c>
      <c r="AC51">
        <v>-0.1</v>
      </c>
      <c r="AE51" s="3">
        <v>36191</v>
      </c>
      <c r="AF51">
        <v>-2.4</v>
      </c>
      <c r="AG51" t="s">
        <v>22</v>
      </c>
      <c r="AH51" t="s">
        <v>22</v>
      </c>
      <c r="AJ51" s="3">
        <v>36191</v>
      </c>
      <c r="AK51">
        <v>1.48</v>
      </c>
      <c r="AL51">
        <v>19990316</v>
      </c>
      <c r="AM51">
        <v>-0.7</v>
      </c>
      <c r="AO51" s="3">
        <v>36191</v>
      </c>
      <c r="AP51">
        <v>2.2000000000000002</v>
      </c>
      <c r="AQ51">
        <v>19990322</v>
      </c>
      <c r="AR51">
        <v>1.7</v>
      </c>
      <c r="AT51" s="3">
        <v>36191</v>
      </c>
      <c r="AU51">
        <v>2.2000000000000002</v>
      </c>
      <c r="AV51">
        <v>19990319</v>
      </c>
      <c r="AW51">
        <v>0.4</v>
      </c>
      <c r="AY51" s="3">
        <v>36191</v>
      </c>
      <c r="AZ51">
        <v>130.63800000000001</v>
      </c>
      <c r="BA51" t="s">
        <v>22</v>
      </c>
      <c r="BB51" t="s">
        <v>22</v>
      </c>
    </row>
    <row r="52" spans="1:54" x14ac:dyDescent="0.25">
      <c r="A52" s="3">
        <v>36922</v>
      </c>
      <c r="B52">
        <v>8.5250000000000004</v>
      </c>
      <c r="C52">
        <v>20010320</v>
      </c>
      <c r="D52">
        <v>6.58</v>
      </c>
      <c r="F52" s="3">
        <v>36219</v>
      </c>
      <c r="G52">
        <v>0.45600000000000002</v>
      </c>
      <c r="H52" t="s">
        <v>22</v>
      </c>
      <c r="I52" t="s">
        <v>22</v>
      </c>
      <c r="K52" s="3">
        <v>41394</v>
      </c>
      <c r="L52">
        <v>52.2</v>
      </c>
      <c r="M52">
        <v>20130506</v>
      </c>
      <c r="N52">
        <v>52.2</v>
      </c>
      <c r="P52" s="3">
        <v>41973</v>
      </c>
      <c r="Q52">
        <v>55.3</v>
      </c>
      <c r="U52" s="3">
        <v>36219</v>
      </c>
      <c r="V52">
        <v>-10</v>
      </c>
      <c r="W52" t="s">
        <v>22</v>
      </c>
      <c r="X52" t="s">
        <v>22</v>
      </c>
      <c r="Z52" s="3">
        <v>36981</v>
      </c>
      <c r="AA52">
        <v>0</v>
      </c>
      <c r="AB52">
        <v>20010531</v>
      </c>
      <c r="AC52">
        <v>0.1</v>
      </c>
      <c r="AE52" s="3">
        <v>36219</v>
      </c>
      <c r="AF52">
        <v>3.3</v>
      </c>
      <c r="AG52" t="s">
        <v>22</v>
      </c>
      <c r="AH52" t="s">
        <v>22</v>
      </c>
      <c r="AJ52" s="3">
        <v>36219</v>
      </c>
      <c r="AK52">
        <v>1.47</v>
      </c>
      <c r="AL52">
        <v>19990419</v>
      </c>
      <c r="AM52">
        <v>-0.4</v>
      </c>
      <c r="AO52" s="3">
        <v>36219</v>
      </c>
      <c r="AP52">
        <v>1</v>
      </c>
      <c r="AQ52">
        <v>19990422</v>
      </c>
      <c r="AR52">
        <v>-0.4</v>
      </c>
      <c r="AT52" s="3">
        <v>36219</v>
      </c>
      <c r="AU52">
        <v>1.6</v>
      </c>
      <c r="AV52">
        <v>19990421</v>
      </c>
      <c r="AW52">
        <v>0</v>
      </c>
      <c r="AY52" s="3">
        <v>36219</v>
      </c>
      <c r="AZ52">
        <v>138.892</v>
      </c>
      <c r="BA52" t="s">
        <v>22</v>
      </c>
      <c r="BB52" t="s">
        <v>22</v>
      </c>
    </row>
    <row r="53" spans="1:54" x14ac:dyDescent="0.25">
      <c r="A53" s="3">
        <v>36950</v>
      </c>
      <c r="B53">
        <v>6.6690000000000005</v>
      </c>
      <c r="C53">
        <v>20010418</v>
      </c>
      <c r="D53">
        <v>5.87</v>
      </c>
      <c r="F53" s="3">
        <v>36250</v>
      </c>
      <c r="G53">
        <v>0.60699999999999998</v>
      </c>
      <c r="H53" t="s">
        <v>22</v>
      </c>
      <c r="I53" t="s">
        <v>22</v>
      </c>
      <c r="K53" s="3">
        <v>41425</v>
      </c>
      <c r="L53">
        <v>63.1</v>
      </c>
      <c r="M53">
        <v>20130606</v>
      </c>
      <c r="N53">
        <v>63.1</v>
      </c>
      <c r="P53" s="3">
        <v>42004</v>
      </c>
      <c r="Q53">
        <v>53.9</v>
      </c>
      <c r="U53" s="3">
        <v>36250</v>
      </c>
      <c r="V53">
        <v>15.4</v>
      </c>
      <c r="W53" t="s">
        <v>22</v>
      </c>
      <c r="X53" t="s">
        <v>22</v>
      </c>
      <c r="Z53" s="3">
        <v>37011</v>
      </c>
      <c r="AA53">
        <v>-0.1</v>
      </c>
      <c r="AB53">
        <v>20010629</v>
      </c>
      <c r="AC53">
        <v>0</v>
      </c>
      <c r="AE53" s="3">
        <v>36250</v>
      </c>
      <c r="AF53">
        <v>11.1</v>
      </c>
      <c r="AG53" t="s">
        <v>22</v>
      </c>
      <c r="AH53" t="s">
        <v>22</v>
      </c>
      <c r="AJ53" s="3">
        <v>36250</v>
      </c>
      <c r="AK53">
        <v>2.2999999999999998</v>
      </c>
      <c r="AL53">
        <v>19990518</v>
      </c>
      <c r="AM53">
        <v>2</v>
      </c>
      <c r="AO53" s="3">
        <v>36250</v>
      </c>
      <c r="AP53">
        <v>0.5</v>
      </c>
      <c r="AQ53">
        <v>19990521</v>
      </c>
      <c r="AR53">
        <v>1.1000000000000001</v>
      </c>
      <c r="AT53" s="3">
        <v>36250</v>
      </c>
      <c r="AU53">
        <v>-0.8</v>
      </c>
      <c r="AV53">
        <v>19990519</v>
      </c>
      <c r="AW53">
        <v>0.8</v>
      </c>
      <c r="AY53" s="3">
        <v>36250</v>
      </c>
      <c r="AZ53">
        <v>141.52799999999999</v>
      </c>
      <c r="BA53" t="s">
        <v>22</v>
      </c>
      <c r="BB53" t="s">
        <v>22</v>
      </c>
    </row>
    <row r="54" spans="1:54" x14ac:dyDescent="0.25">
      <c r="A54" s="3">
        <v>36981</v>
      </c>
      <c r="B54">
        <v>6.9569999999999999</v>
      </c>
      <c r="C54">
        <v>20010518</v>
      </c>
      <c r="D54">
        <v>6.16</v>
      </c>
      <c r="F54" s="3">
        <v>36280</v>
      </c>
      <c r="G54">
        <v>0.60699999999999998</v>
      </c>
      <c r="H54" t="s">
        <v>22</v>
      </c>
      <c r="I54" t="s">
        <v>22</v>
      </c>
      <c r="K54" s="3">
        <v>41455</v>
      </c>
      <c r="L54">
        <v>55.3</v>
      </c>
      <c r="M54">
        <v>20130705</v>
      </c>
      <c r="N54">
        <v>55.3</v>
      </c>
      <c r="P54" s="3">
        <v>42035</v>
      </c>
      <c r="Q54">
        <v>51</v>
      </c>
      <c r="U54" s="3">
        <v>36280</v>
      </c>
      <c r="V54">
        <v>37.9</v>
      </c>
      <c r="W54" t="s">
        <v>22</v>
      </c>
      <c r="X54" t="s">
        <v>22</v>
      </c>
      <c r="Z54" s="3">
        <v>37042</v>
      </c>
      <c r="AA54">
        <v>0.4</v>
      </c>
      <c r="AB54">
        <v>20010731</v>
      </c>
      <c r="AC54">
        <v>0.3</v>
      </c>
      <c r="AE54" s="3">
        <v>36280</v>
      </c>
      <c r="AF54">
        <v>0.4</v>
      </c>
      <c r="AG54" t="s">
        <v>22</v>
      </c>
      <c r="AH54" t="s">
        <v>22</v>
      </c>
      <c r="AJ54" s="3">
        <v>36280</v>
      </c>
      <c r="AK54">
        <v>-0.14000000000000001</v>
      </c>
      <c r="AL54">
        <v>19990616</v>
      </c>
      <c r="AM54">
        <v>-0.8</v>
      </c>
      <c r="AO54" s="3">
        <v>36280</v>
      </c>
      <c r="AP54">
        <v>-0.1</v>
      </c>
      <c r="AQ54">
        <v>19990621</v>
      </c>
      <c r="AR54">
        <v>-0.4</v>
      </c>
      <c r="AT54" s="3">
        <v>36280</v>
      </c>
      <c r="AU54">
        <v>1.2</v>
      </c>
      <c r="AV54">
        <v>19990617</v>
      </c>
      <c r="AW54">
        <v>0</v>
      </c>
      <c r="AY54" s="3">
        <v>36280</v>
      </c>
      <c r="AZ54">
        <v>146.64400000000001</v>
      </c>
      <c r="BA54" t="s">
        <v>22</v>
      </c>
      <c r="BB54" t="s">
        <v>22</v>
      </c>
    </row>
    <row r="55" spans="1:54" x14ac:dyDescent="0.25">
      <c r="A55" s="3">
        <v>37011</v>
      </c>
      <c r="B55">
        <v>6.57</v>
      </c>
      <c r="C55">
        <v>20010621</v>
      </c>
      <c r="D55">
        <v>6.33</v>
      </c>
      <c r="F55" s="3">
        <v>36311</v>
      </c>
      <c r="G55">
        <v>0.60699999999999998</v>
      </c>
      <c r="H55" t="s">
        <v>22</v>
      </c>
      <c r="I55" t="s">
        <v>22</v>
      </c>
      <c r="K55" s="3">
        <v>41486</v>
      </c>
      <c r="L55">
        <v>48.4</v>
      </c>
      <c r="M55">
        <v>20130807</v>
      </c>
      <c r="N55">
        <v>48.4</v>
      </c>
      <c r="P55" s="3">
        <v>42063</v>
      </c>
      <c r="Q55">
        <v>48.7</v>
      </c>
      <c r="U55" s="3">
        <v>36311</v>
      </c>
      <c r="V55">
        <v>36.1</v>
      </c>
      <c r="W55" t="s">
        <v>22</v>
      </c>
      <c r="X55" t="s">
        <v>22</v>
      </c>
      <c r="Z55" s="3">
        <v>37072</v>
      </c>
      <c r="AA55">
        <v>-0.1</v>
      </c>
      <c r="AB55">
        <v>20010831</v>
      </c>
      <c r="AC55">
        <v>-0.2</v>
      </c>
      <c r="AE55" s="3">
        <v>36311</v>
      </c>
      <c r="AF55">
        <v>-2.7</v>
      </c>
      <c r="AG55" t="s">
        <v>22</v>
      </c>
      <c r="AH55" t="s">
        <v>22</v>
      </c>
      <c r="AJ55" s="3">
        <v>36311</v>
      </c>
      <c r="AK55">
        <v>0.57999999999999996</v>
      </c>
      <c r="AL55">
        <v>19990719</v>
      </c>
      <c r="AM55">
        <v>1</v>
      </c>
      <c r="AO55" s="3">
        <v>36311</v>
      </c>
      <c r="AP55">
        <v>-0.4</v>
      </c>
      <c r="AQ55">
        <v>19990721</v>
      </c>
      <c r="AR55">
        <v>0.4</v>
      </c>
      <c r="AT55" s="3">
        <v>36311</v>
      </c>
      <c r="AU55">
        <v>0.9</v>
      </c>
      <c r="AV55">
        <v>19990720</v>
      </c>
      <c r="AW55">
        <v>1.8</v>
      </c>
      <c r="AY55" s="3">
        <v>36311</v>
      </c>
      <c r="AZ55">
        <v>152.58099999999999</v>
      </c>
      <c r="BA55" t="s">
        <v>22</v>
      </c>
      <c r="BB55" t="s">
        <v>22</v>
      </c>
    </row>
    <row r="56" spans="1:54" x14ac:dyDescent="0.25">
      <c r="A56" s="3">
        <v>37042</v>
      </c>
      <c r="B56">
        <v>6.4</v>
      </c>
      <c r="C56">
        <v>20010719</v>
      </c>
      <c r="D56">
        <v>7</v>
      </c>
      <c r="F56" s="3">
        <v>36341</v>
      </c>
      <c r="G56">
        <v>0.45500000000000002</v>
      </c>
      <c r="H56" t="s">
        <v>22</v>
      </c>
      <c r="I56" t="s">
        <v>22</v>
      </c>
      <c r="K56" s="3">
        <v>41517</v>
      </c>
      <c r="L56">
        <v>51</v>
      </c>
      <c r="M56">
        <v>20130906</v>
      </c>
      <c r="N56">
        <v>51</v>
      </c>
      <c r="P56" s="3">
        <v>42094</v>
      </c>
      <c r="Q56">
        <v>48.9</v>
      </c>
      <c r="U56" s="3">
        <v>36341</v>
      </c>
      <c r="V56">
        <v>20.3</v>
      </c>
      <c r="W56" t="s">
        <v>22</v>
      </c>
      <c r="X56" t="s">
        <v>22</v>
      </c>
      <c r="Z56" s="3">
        <v>37103</v>
      </c>
      <c r="AA56">
        <v>-0.2</v>
      </c>
      <c r="AB56">
        <v>20010928</v>
      </c>
      <c r="AC56">
        <v>-0.1</v>
      </c>
      <c r="AE56" s="3">
        <v>36341</v>
      </c>
      <c r="AF56">
        <v>6</v>
      </c>
      <c r="AG56" t="s">
        <v>22</v>
      </c>
      <c r="AH56" t="s">
        <v>22</v>
      </c>
      <c r="AJ56" s="3">
        <v>36341</v>
      </c>
      <c r="AK56">
        <v>1.9</v>
      </c>
      <c r="AL56">
        <v>19990817</v>
      </c>
      <c r="AM56">
        <v>0.4</v>
      </c>
      <c r="AO56" s="3">
        <v>36341</v>
      </c>
      <c r="AP56">
        <v>0.7</v>
      </c>
      <c r="AQ56">
        <v>19990820</v>
      </c>
      <c r="AR56">
        <v>0.3</v>
      </c>
      <c r="AT56" s="3">
        <v>36341</v>
      </c>
      <c r="AU56">
        <v>0</v>
      </c>
      <c r="AV56">
        <v>19990819</v>
      </c>
      <c r="AW56">
        <v>0</v>
      </c>
      <c r="AY56" s="3">
        <v>36341</v>
      </c>
      <c r="AZ56">
        <v>153.40299999999999</v>
      </c>
      <c r="BA56" t="s">
        <v>22</v>
      </c>
      <c r="BB56" t="s">
        <v>22</v>
      </c>
    </row>
    <row r="57" spans="1:54" x14ac:dyDescent="0.25">
      <c r="A57" s="3">
        <v>37072</v>
      </c>
      <c r="B57">
        <v>5.2839999999999998</v>
      </c>
      <c r="C57">
        <v>20010817</v>
      </c>
      <c r="D57">
        <v>5.8</v>
      </c>
      <c r="F57" s="3">
        <v>36372</v>
      </c>
      <c r="G57">
        <v>0.60499999999999998</v>
      </c>
      <c r="H57" t="s">
        <v>22</v>
      </c>
      <c r="I57" t="s">
        <v>22</v>
      </c>
      <c r="K57" s="3">
        <v>41547</v>
      </c>
      <c r="L57">
        <v>51.9</v>
      </c>
      <c r="M57">
        <v>20131004</v>
      </c>
      <c r="N57">
        <v>51.9</v>
      </c>
      <c r="P57" s="3">
        <v>42124</v>
      </c>
      <c r="Q57">
        <v>49</v>
      </c>
      <c r="U57" s="3">
        <v>36372</v>
      </c>
      <c r="V57">
        <v>57.9</v>
      </c>
      <c r="W57" t="s">
        <v>22</v>
      </c>
      <c r="X57" t="s">
        <v>22</v>
      </c>
      <c r="Z57" s="3">
        <v>37134</v>
      </c>
      <c r="AA57">
        <v>0.3</v>
      </c>
      <c r="AB57">
        <v>20011031</v>
      </c>
      <c r="AC57">
        <v>0.1</v>
      </c>
      <c r="AE57" s="3">
        <v>36372</v>
      </c>
      <c r="AF57">
        <v>4.0999999999999996</v>
      </c>
      <c r="AG57" t="s">
        <v>22</v>
      </c>
      <c r="AH57" t="s">
        <v>22</v>
      </c>
      <c r="AJ57" s="3">
        <v>36372</v>
      </c>
      <c r="AK57">
        <v>0.67</v>
      </c>
      <c r="AL57">
        <v>19990916</v>
      </c>
      <c r="AM57">
        <v>-0.1</v>
      </c>
      <c r="AO57" s="3">
        <v>36372</v>
      </c>
      <c r="AP57">
        <v>0.7</v>
      </c>
      <c r="AQ57">
        <v>19990922</v>
      </c>
      <c r="AR57">
        <v>1.3</v>
      </c>
      <c r="AT57" s="3">
        <v>36372</v>
      </c>
      <c r="AU57">
        <v>0.9</v>
      </c>
      <c r="AV57">
        <v>19990917</v>
      </c>
      <c r="AW57">
        <v>0.8</v>
      </c>
      <c r="AY57" s="3">
        <v>36372</v>
      </c>
      <c r="AZ57">
        <v>146.131</v>
      </c>
      <c r="BA57" t="s">
        <v>22</v>
      </c>
      <c r="BB57" t="s">
        <v>22</v>
      </c>
    </row>
    <row r="58" spans="1:54" x14ac:dyDescent="0.25">
      <c r="A58" s="3">
        <v>37103</v>
      </c>
      <c r="B58">
        <v>5.25</v>
      </c>
      <c r="C58">
        <v>20010919</v>
      </c>
      <c r="D58">
        <v>5.35</v>
      </c>
      <c r="F58" s="3">
        <v>36403</v>
      </c>
      <c r="G58">
        <v>0.90800000000000003</v>
      </c>
      <c r="H58" t="s">
        <v>22</v>
      </c>
      <c r="I58" t="s">
        <v>22</v>
      </c>
      <c r="K58" s="3">
        <v>41578</v>
      </c>
      <c r="L58">
        <v>62.8</v>
      </c>
      <c r="M58">
        <v>20131106</v>
      </c>
      <c r="N58">
        <v>62.8</v>
      </c>
      <c r="P58" s="3">
        <v>42155</v>
      </c>
      <c r="Q58">
        <v>49.8</v>
      </c>
      <c r="U58" s="3">
        <v>36403</v>
      </c>
      <c r="V58">
        <v>20.9</v>
      </c>
      <c r="W58" t="s">
        <v>22</v>
      </c>
      <c r="X58" t="s">
        <v>22</v>
      </c>
      <c r="Z58" s="3">
        <v>37164</v>
      </c>
      <c r="AA58">
        <v>-0.6</v>
      </c>
      <c r="AB58">
        <v>20011130</v>
      </c>
      <c r="AC58">
        <v>-0.8</v>
      </c>
      <c r="AE58" s="3">
        <v>36403</v>
      </c>
      <c r="AF58">
        <v>-7</v>
      </c>
      <c r="AG58" t="s">
        <v>22</v>
      </c>
      <c r="AH58" t="s">
        <v>22</v>
      </c>
      <c r="AJ58" s="3">
        <v>36403</v>
      </c>
      <c r="AK58">
        <v>3.16</v>
      </c>
      <c r="AL58">
        <v>19991026</v>
      </c>
      <c r="AM58">
        <v>3.5</v>
      </c>
      <c r="AO58" s="3">
        <v>36403</v>
      </c>
      <c r="AP58">
        <v>0.8</v>
      </c>
      <c r="AQ58">
        <v>19991021</v>
      </c>
      <c r="AR58">
        <v>1.2</v>
      </c>
      <c r="AT58" s="3">
        <v>36403</v>
      </c>
      <c r="AU58">
        <v>1.8</v>
      </c>
      <c r="AV58">
        <v>19991020</v>
      </c>
      <c r="AW58">
        <v>1.4</v>
      </c>
      <c r="AY58" s="3">
        <v>36403</v>
      </c>
      <c r="AZ58">
        <v>152.52600000000001</v>
      </c>
      <c r="BA58" t="s">
        <v>22</v>
      </c>
      <c r="BB58" t="s">
        <v>22</v>
      </c>
    </row>
    <row r="59" spans="1:54" x14ac:dyDescent="0.25">
      <c r="A59" s="3">
        <v>37134</v>
      </c>
      <c r="B59">
        <v>4.6289999999999996</v>
      </c>
      <c r="C59">
        <v>20011019</v>
      </c>
      <c r="D59">
        <v>4.43</v>
      </c>
      <c r="F59" s="3">
        <v>36433</v>
      </c>
      <c r="G59">
        <v>1.212</v>
      </c>
      <c r="H59" t="s">
        <v>22</v>
      </c>
      <c r="I59" t="s">
        <v>22</v>
      </c>
      <c r="K59" s="3">
        <v>41608</v>
      </c>
      <c r="L59">
        <v>53.7</v>
      </c>
      <c r="M59">
        <v>20131205</v>
      </c>
      <c r="N59">
        <v>53.7</v>
      </c>
      <c r="P59" s="3">
        <v>42185</v>
      </c>
      <c r="Q59">
        <v>51.3</v>
      </c>
      <c r="U59" s="3">
        <v>36433</v>
      </c>
      <c r="V59">
        <v>22.8</v>
      </c>
      <c r="W59" t="s">
        <v>22</v>
      </c>
      <c r="X59" t="s">
        <v>22</v>
      </c>
      <c r="Z59" s="3">
        <v>37195</v>
      </c>
      <c r="AA59">
        <v>0.4</v>
      </c>
      <c r="AB59">
        <v>20011224</v>
      </c>
      <c r="AC59">
        <v>0.3</v>
      </c>
      <c r="AE59" s="3">
        <v>36433</v>
      </c>
      <c r="AF59">
        <v>-2.7</v>
      </c>
      <c r="AG59" t="s">
        <v>22</v>
      </c>
      <c r="AH59" t="s">
        <v>22</v>
      </c>
      <c r="AJ59" s="3">
        <v>36433</v>
      </c>
      <c r="AK59">
        <v>1.5899999999999999</v>
      </c>
      <c r="AL59">
        <v>19991116</v>
      </c>
      <c r="AM59">
        <v>0.8</v>
      </c>
      <c r="AO59" s="3">
        <v>36433</v>
      </c>
      <c r="AP59">
        <v>0</v>
      </c>
      <c r="AQ59">
        <v>19991119</v>
      </c>
      <c r="AR59">
        <v>0.4</v>
      </c>
      <c r="AT59" s="3">
        <v>36433</v>
      </c>
      <c r="AU59">
        <v>0.4</v>
      </c>
      <c r="AV59">
        <v>19991118</v>
      </c>
      <c r="AW59">
        <v>-1</v>
      </c>
      <c r="AY59" s="3">
        <v>36433</v>
      </c>
      <c r="AZ59">
        <v>156.761</v>
      </c>
      <c r="BA59" t="s">
        <v>22</v>
      </c>
      <c r="BB59" t="s">
        <v>22</v>
      </c>
    </row>
    <row r="60" spans="1:54" x14ac:dyDescent="0.25">
      <c r="A60" s="3">
        <v>37164</v>
      </c>
      <c r="B60">
        <v>4.9109999999999996</v>
      </c>
      <c r="C60">
        <v>20011120</v>
      </c>
      <c r="D60">
        <v>4.7</v>
      </c>
      <c r="F60" s="3">
        <v>36464</v>
      </c>
      <c r="G60">
        <v>1.21</v>
      </c>
      <c r="H60" t="s">
        <v>22</v>
      </c>
      <c r="I60" t="s">
        <v>22</v>
      </c>
      <c r="K60" s="3">
        <v>41639</v>
      </c>
      <c r="L60">
        <v>46.3</v>
      </c>
      <c r="M60">
        <v>20140107</v>
      </c>
      <c r="N60">
        <v>46.3</v>
      </c>
      <c r="P60" s="3">
        <v>42216</v>
      </c>
      <c r="Q60">
        <v>50.8</v>
      </c>
      <c r="U60" s="3">
        <v>36464</v>
      </c>
      <c r="V60">
        <v>40.1</v>
      </c>
      <c r="W60" t="s">
        <v>22</v>
      </c>
      <c r="X60" t="s">
        <v>22</v>
      </c>
      <c r="Z60" s="3">
        <v>37225</v>
      </c>
      <c r="AA60">
        <v>0.6</v>
      </c>
      <c r="AB60">
        <v>20020131</v>
      </c>
      <c r="AC60">
        <v>0.2</v>
      </c>
      <c r="AE60" s="3">
        <v>36464</v>
      </c>
      <c r="AF60">
        <v>4.3</v>
      </c>
      <c r="AG60" t="s">
        <v>22</v>
      </c>
      <c r="AH60" t="s">
        <v>22</v>
      </c>
      <c r="AJ60" s="3">
        <v>36464</v>
      </c>
      <c r="AK60">
        <v>-1.6400000000000001</v>
      </c>
      <c r="AL60">
        <v>19991215</v>
      </c>
      <c r="AM60">
        <v>-0.7</v>
      </c>
      <c r="AO60" s="3">
        <v>36464</v>
      </c>
      <c r="AP60">
        <v>0.7</v>
      </c>
      <c r="AQ60">
        <v>19991221</v>
      </c>
      <c r="AR60">
        <v>-1.4</v>
      </c>
      <c r="AT60" s="3">
        <v>36464</v>
      </c>
      <c r="AU60">
        <v>1.5</v>
      </c>
      <c r="AV60">
        <v>19991217</v>
      </c>
      <c r="AW60">
        <v>1.8</v>
      </c>
      <c r="AY60" s="3">
        <v>36464</v>
      </c>
      <c r="AZ60">
        <v>152.22999999999999</v>
      </c>
      <c r="BA60" t="s">
        <v>22</v>
      </c>
      <c r="BB60" t="s">
        <v>22</v>
      </c>
    </row>
    <row r="61" spans="1:54" x14ac:dyDescent="0.25">
      <c r="A61" s="3">
        <v>37195</v>
      </c>
      <c r="B61">
        <v>3.7930000000000001</v>
      </c>
      <c r="C61">
        <v>20011219</v>
      </c>
      <c r="D61">
        <v>4.2</v>
      </c>
      <c r="F61" s="3">
        <v>36494</v>
      </c>
      <c r="G61">
        <v>1.5129999999999999</v>
      </c>
      <c r="H61" t="s">
        <v>22</v>
      </c>
      <c r="I61" t="s">
        <v>22</v>
      </c>
      <c r="K61" s="3">
        <v>41670</v>
      </c>
      <c r="L61">
        <v>56.8</v>
      </c>
      <c r="M61">
        <v>20140206</v>
      </c>
      <c r="N61">
        <v>56.8</v>
      </c>
      <c r="P61" s="3">
        <v>42247</v>
      </c>
      <c r="Q61">
        <v>49.4</v>
      </c>
      <c r="U61" s="3">
        <v>36494</v>
      </c>
      <c r="V61">
        <v>34.700000000000003</v>
      </c>
      <c r="W61">
        <v>19991203</v>
      </c>
      <c r="X61">
        <v>59.9</v>
      </c>
      <c r="Z61" s="3">
        <v>37256</v>
      </c>
      <c r="AA61">
        <v>-0.2</v>
      </c>
      <c r="AB61">
        <v>20020228</v>
      </c>
      <c r="AC61">
        <v>0.2</v>
      </c>
      <c r="AE61" s="3">
        <v>36494</v>
      </c>
      <c r="AF61">
        <v>2.7</v>
      </c>
      <c r="AG61" t="s">
        <v>22</v>
      </c>
      <c r="AH61" t="s">
        <v>22</v>
      </c>
      <c r="AJ61" s="3">
        <v>36494</v>
      </c>
      <c r="AK61">
        <v>2.52</v>
      </c>
      <c r="AL61">
        <v>20000119</v>
      </c>
      <c r="AM61">
        <v>1.8</v>
      </c>
      <c r="AO61" s="3">
        <v>36494</v>
      </c>
      <c r="AP61">
        <v>0.3</v>
      </c>
      <c r="AQ61">
        <v>20000126</v>
      </c>
      <c r="AR61">
        <v>0.1</v>
      </c>
      <c r="AT61" s="3">
        <v>36494</v>
      </c>
      <c r="AU61">
        <v>1.9</v>
      </c>
      <c r="AV61">
        <v>20000124</v>
      </c>
      <c r="AW61">
        <v>1.3</v>
      </c>
      <c r="AY61" s="3">
        <v>36494</v>
      </c>
      <c r="AZ61">
        <v>164.857</v>
      </c>
      <c r="BA61" t="s">
        <v>22</v>
      </c>
      <c r="BB61" t="s">
        <v>22</v>
      </c>
    </row>
    <row r="62" spans="1:54" x14ac:dyDescent="0.25">
      <c r="A62" s="3">
        <v>37225</v>
      </c>
      <c r="B62">
        <v>5.6550000000000002</v>
      </c>
      <c r="C62">
        <v>20020118</v>
      </c>
      <c r="D62">
        <v>4.5999999999999996</v>
      </c>
      <c r="F62" s="3">
        <v>36525</v>
      </c>
      <c r="G62">
        <v>1.8149999999999999</v>
      </c>
      <c r="H62" t="s">
        <v>22</v>
      </c>
      <c r="I62" t="s">
        <v>22</v>
      </c>
      <c r="K62" s="3">
        <v>41698</v>
      </c>
      <c r="L62">
        <v>57.2</v>
      </c>
      <c r="M62">
        <v>20140306</v>
      </c>
      <c r="N62">
        <v>57.2</v>
      </c>
      <c r="P62" s="3">
        <v>42277</v>
      </c>
      <c r="Q62">
        <v>48.6</v>
      </c>
      <c r="U62" s="3">
        <v>36525</v>
      </c>
      <c r="V62">
        <v>61.9</v>
      </c>
      <c r="W62">
        <v>20000107</v>
      </c>
      <c r="X62">
        <v>42.3</v>
      </c>
      <c r="Z62" s="3">
        <v>37287</v>
      </c>
      <c r="AA62">
        <v>1</v>
      </c>
      <c r="AB62">
        <v>20020328</v>
      </c>
      <c r="AC62">
        <v>0.6</v>
      </c>
      <c r="AE62" s="3">
        <v>36525</v>
      </c>
      <c r="AF62">
        <v>11.1</v>
      </c>
      <c r="AG62" t="s">
        <v>22</v>
      </c>
      <c r="AH62" t="s">
        <v>22</v>
      </c>
      <c r="AJ62" s="3">
        <v>36525</v>
      </c>
      <c r="AK62">
        <v>2.3199999999999998</v>
      </c>
      <c r="AL62">
        <v>20000215</v>
      </c>
      <c r="AM62">
        <v>1.3</v>
      </c>
      <c r="AO62" s="3">
        <v>36525</v>
      </c>
      <c r="AP62">
        <v>1.5</v>
      </c>
      <c r="AQ62">
        <v>20000223</v>
      </c>
      <c r="AR62">
        <v>2</v>
      </c>
      <c r="AT62" s="3">
        <v>36525</v>
      </c>
      <c r="AU62">
        <v>-0.5</v>
      </c>
      <c r="AV62">
        <v>20000222</v>
      </c>
      <c r="AW62">
        <v>0.2</v>
      </c>
      <c r="AY62" s="3">
        <v>36525</v>
      </c>
      <c r="AZ62">
        <v>161.011</v>
      </c>
      <c r="BA62" t="s">
        <v>22</v>
      </c>
      <c r="BB62" t="s">
        <v>22</v>
      </c>
    </row>
    <row r="63" spans="1:54" x14ac:dyDescent="0.25">
      <c r="A63" s="3">
        <v>37256</v>
      </c>
      <c r="B63">
        <v>4.8730000000000002</v>
      </c>
      <c r="C63">
        <v>20020221</v>
      </c>
      <c r="D63">
        <v>4.5</v>
      </c>
      <c r="F63" s="3">
        <v>36556</v>
      </c>
      <c r="G63">
        <v>1.8149999999999999</v>
      </c>
      <c r="H63" t="s">
        <v>22</v>
      </c>
      <c r="I63" t="s">
        <v>22</v>
      </c>
      <c r="K63" s="3">
        <v>41729</v>
      </c>
      <c r="L63">
        <v>55.2</v>
      </c>
      <c r="M63">
        <v>20140404</v>
      </c>
      <c r="N63">
        <v>55.2</v>
      </c>
      <c r="P63" s="3">
        <v>42308</v>
      </c>
      <c r="Q63">
        <v>48</v>
      </c>
      <c r="U63" s="3">
        <v>36556</v>
      </c>
      <c r="V63">
        <v>41.4</v>
      </c>
      <c r="W63">
        <v>20000204</v>
      </c>
      <c r="X63">
        <v>44.3</v>
      </c>
      <c r="Z63" s="3">
        <v>37315</v>
      </c>
      <c r="AA63">
        <v>0.5</v>
      </c>
      <c r="AB63">
        <v>20020430</v>
      </c>
      <c r="AC63">
        <v>0.5</v>
      </c>
      <c r="AE63" s="3">
        <v>36556</v>
      </c>
      <c r="AF63">
        <v>-8.1</v>
      </c>
      <c r="AG63" t="s">
        <v>22</v>
      </c>
      <c r="AH63" t="s">
        <v>22</v>
      </c>
      <c r="AJ63" s="3">
        <v>36556</v>
      </c>
      <c r="AK63">
        <v>-0.33</v>
      </c>
      <c r="AL63">
        <v>20000316</v>
      </c>
      <c r="AM63">
        <v>1.1000000000000001</v>
      </c>
      <c r="AO63" s="3">
        <v>36556</v>
      </c>
      <c r="AP63">
        <v>0.2</v>
      </c>
      <c r="AQ63">
        <v>20000323</v>
      </c>
      <c r="AR63">
        <v>0</v>
      </c>
      <c r="AT63" s="3">
        <v>36556</v>
      </c>
      <c r="AU63">
        <v>-0.2</v>
      </c>
      <c r="AV63">
        <v>20000321</v>
      </c>
      <c r="AW63">
        <v>0.2</v>
      </c>
      <c r="AY63" s="3">
        <v>36556</v>
      </c>
      <c r="AZ63">
        <v>136.24</v>
      </c>
      <c r="BA63" t="s">
        <v>22</v>
      </c>
      <c r="BB63" t="s">
        <v>22</v>
      </c>
    </row>
    <row r="64" spans="1:54" x14ac:dyDescent="0.25">
      <c r="A64" s="3">
        <v>37287</v>
      </c>
      <c r="B64">
        <v>5.665</v>
      </c>
      <c r="C64">
        <v>20020319</v>
      </c>
      <c r="D64">
        <v>5.0999999999999996</v>
      </c>
      <c r="F64" s="3">
        <v>36585</v>
      </c>
      <c r="G64">
        <v>2.1179999999999999</v>
      </c>
      <c r="H64" t="s">
        <v>22</v>
      </c>
      <c r="I64" t="s">
        <v>22</v>
      </c>
      <c r="K64" s="3">
        <v>41759</v>
      </c>
      <c r="L64">
        <v>54.1</v>
      </c>
      <c r="M64">
        <v>20140506</v>
      </c>
      <c r="N64">
        <v>54.1</v>
      </c>
      <c r="P64" s="3">
        <v>42338</v>
      </c>
      <c r="Q64">
        <v>48.6</v>
      </c>
      <c r="U64" s="3">
        <v>36585</v>
      </c>
      <c r="V64">
        <v>19.5</v>
      </c>
      <c r="W64">
        <v>20000310</v>
      </c>
      <c r="X64">
        <v>35.700000000000003</v>
      </c>
      <c r="Z64" s="3">
        <v>37346</v>
      </c>
      <c r="AA64">
        <v>-0.2</v>
      </c>
      <c r="AB64">
        <v>20020531</v>
      </c>
      <c r="AC64">
        <v>0.1</v>
      </c>
      <c r="AE64" s="3">
        <v>36585</v>
      </c>
      <c r="AF64">
        <v>-12.8</v>
      </c>
      <c r="AG64" t="s">
        <v>22</v>
      </c>
      <c r="AH64" t="s">
        <v>22</v>
      </c>
      <c r="AJ64" s="3">
        <v>36585</v>
      </c>
      <c r="AK64">
        <v>-1.67</v>
      </c>
      <c r="AL64">
        <v>20000418</v>
      </c>
      <c r="AM64">
        <v>-1.8</v>
      </c>
      <c r="AO64" s="3">
        <v>36585</v>
      </c>
      <c r="AP64">
        <v>-0.2</v>
      </c>
      <c r="AQ64">
        <v>20000426</v>
      </c>
      <c r="AR64">
        <v>-1.1000000000000001</v>
      </c>
      <c r="AT64" s="3">
        <v>36585</v>
      </c>
      <c r="AU64">
        <v>-0.5</v>
      </c>
      <c r="AV64">
        <v>20000419</v>
      </c>
      <c r="AW64">
        <v>-1.1000000000000001</v>
      </c>
      <c r="AY64" s="3">
        <v>36585</v>
      </c>
      <c r="AZ64">
        <v>148.99600000000001</v>
      </c>
      <c r="BA64" t="s">
        <v>22</v>
      </c>
      <c r="BB64" t="s">
        <v>22</v>
      </c>
    </row>
    <row r="65" spans="1:54" x14ac:dyDescent="0.25">
      <c r="A65" s="3">
        <v>37315</v>
      </c>
      <c r="B65">
        <v>5.077</v>
      </c>
      <c r="C65">
        <v>20020417</v>
      </c>
      <c r="D65">
        <v>4.55</v>
      </c>
      <c r="F65" s="3">
        <v>36616</v>
      </c>
      <c r="G65">
        <v>1.9609999999999999</v>
      </c>
      <c r="H65" t="s">
        <v>22</v>
      </c>
      <c r="I65" t="s">
        <v>22</v>
      </c>
      <c r="K65" s="3">
        <v>41790</v>
      </c>
      <c r="L65">
        <v>48.2</v>
      </c>
      <c r="M65">
        <v>20140605</v>
      </c>
      <c r="N65">
        <v>48.2</v>
      </c>
      <c r="P65" s="3">
        <v>42369</v>
      </c>
      <c r="Q65">
        <v>47.5</v>
      </c>
      <c r="U65" s="3">
        <v>36616</v>
      </c>
      <c r="V65">
        <v>25.3</v>
      </c>
      <c r="W65">
        <v>20000407</v>
      </c>
      <c r="X65">
        <v>30.3</v>
      </c>
      <c r="Z65" s="3">
        <v>37376</v>
      </c>
      <c r="AA65">
        <v>0.7</v>
      </c>
      <c r="AB65">
        <v>20020628</v>
      </c>
      <c r="AC65">
        <v>0.8</v>
      </c>
      <c r="AE65" s="3">
        <v>36616</v>
      </c>
      <c r="AF65">
        <v>11</v>
      </c>
      <c r="AG65" t="s">
        <v>22</v>
      </c>
      <c r="AH65" t="s">
        <v>22</v>
      </c>
      <c r="AJ65" s="3">
        <v>36616</v>
      </c>
      <c r="AK65">
        <v>3.81</v>
      </c>
      <c r="AL65">
        <v>20000516</v>
      </c>
      <c r="AM65">
        <v>3.8</v>
      </c>
      <c r="AO65" s="3">
        <v>36616</v>
      </c>
      <c r="AP65">
        <v>1.9</v>
      </c>
      <c r="AQ65">
        <v>20000518</v>
      </c>
      <c r="AR65">
        <v>2.1</v>
      </c>
      <c r="AT65" s="3">
        <v>36616</v>
      </c>
      <c r="AU65">
        <v>1.6</v>
      </c>
      <c r="AV65">
        <v>20000517</v>
      </c>
      <c r="AW65">
        <v>2</v>
      </c>
      <c r="AY65" s="3">
        <v>36616</v>
      </c>
      <c r="AZ65">
        <v>153.56</v>
      </c>
      <c r="BA65" t="s">
        <v>22</v>
      </c>
      <c r="BB65" t="s">
        <v>22</v>
      </c>
    </row>
    <row r="66" spans="1:54" x14ac:dyDescent="0.25">
      <c r="A66" s="3">
        <v>37346</v>
      </c>
      <c r="B66">
        <v>4.4050000000000002</v>
      </c>
      <c r="C66">
        <v>20020517</v>
      </c>
      <c r="D66">
        <v>4.4000000000000004</v>
      </c>
      <c r="F66" s="3">
        <v>36646</v>
      </c>
      <c r="G66">
        <v>2.1120000000000001</v>
      </c>
      <c r="H66" t="s">
        <v>22</v>
      </c>
      <c r="I66" t="s">
        <v>22</v>
      </c>
      <c r="K66" s="3">
        <v>41820</v>
      </c>
      <c r="L66">
        <v>46.9</v>
      </c>
      <c r="M66">
        <v>20140707</v>
      </c>
      <c r="N66">
        <v>46.9</v>
      </c>
      <c r="P66" s="3">
        <v>42400</v>
      </c>
      <c r="Q66">
        <v>49.3</v>
      </c>
      <c r="U66" s="3">
        <v>36646</v>
      </c>
      <c r="V66">
        <v>25.2</v>
      </c>
      <c r="W66">
        <v>20000505</v>
      </c>
      <c r="X66">
        <v>4.8</v>
      </c>
      <c r="Z66" s="3">
        <v>37407</v>
      </c>
      <c r="AA66">
        <v>0.1</v>
      </c>
      <c r="AB66">
        <v>20020731</v>
      </c>
      <c r="AC66">
        <v>0</v>
      </c>
      <c r="AE66" s="3">
        <v>36646</v>
      </c>
      <c r="AF66">
        <v>-7.3</v>
      </c>
      <c r="AG66">
        <v>20000607</v>
      </c>
      <c r="AH66">
        <v>-8.9</v>
      </c>
      <c r="AJ66" s="3">
        <v>36646</v>
      </c>
      <c r="AK66">
        <v>-3.23</v>
      </c>
      <c r="AL66">
        <v>20000615</v>
      </c>
      <c r="AM66">
        <v>-2.8</v>
      </c>
      <c r="AO66" s="3">
        <v>36646</v>
      </c>
      <c r="AP66">
        <v>-1.2</v>
      </c>
      <c r="AQ66">
        <v>20000621</v>
      </c>
      <c r="AR66">
        <v>-1.2</v>
      </c>
      <c r="AT66" s="3">
        <v>36646</v>
      </c>
      <c r="AU66">
        <v>0.5</v>
      </c>
      <c r="AV66">
        <v>20000620</v>
      </c>
      <c r="AW66">
        <v>-0.2</v>
      </c>
      <c r="AY66" s="3">
        <v>36646</v>
      </c>
      <c r="AZ66">
        <v>157.01900000000001</v>
      </c>
      <c r="BA66" t="s">
        <v>22</v>
      </c>
      <c r="BB66" t="s">
        <v>22</v>
      </c>
    </row>
    <row r="67" spans="1:54" x14ac:dyDescent="0.25">
      <c r="A67" s="3">
        <v>37376</v>
      </c>
      <c r="B67">
        <v>5.548</v>
      </c>
      <c r="C67">
        <v>20020620</v>
      </c>
      <c r="D67">
        <v>5.2</v>
      </c>
      <c r="F67" s="3">
        <v>36677</v>
      </c>
      <c r="G67">
        <v>2.4129999999999998</v>
      </c>
      <c r="H67" t="s">
        <v>22</v>
      </c>
      <c r="I67" t="s">
        <v>22</v>
      </c>
      <c r="K67" s="3">
        <v>41851</v>
      </c>
      <c r="L67">
        <v>54.1</v>
      </c>
      <c r="M67">
        <v>20140807</v>
      </c>
      <c r="N67">
        <v>54.1</v>
      </c>
      <c r="P67" s="3">
        <v>42429</v>
      </c>
      <c r="Q67">
        <v>49.4</v>
      </c>
      <c r="U67" s="3">
        <v>36677</v>
      </c>
      <c r="V67">
        <v>13.7</v>
      </c>
      <c r="W67">
        <v>20000609</v>
      </c>
      <c r="X67">
        <v>42.3</v>
      </c>
      <c r="Z67" s="3">
        <v>37437</v>
      </c>
      <c r="AA67">
        <v>0.1</v>
      </c>
      <c r="AB67">
        <v>20020830</v>
      </c>
      <c r="AC67">
        <v>0.1</v>
      </c>
      <c r="AE67" s="3">
        <v>36677</v>
      </c>
      <c r="AF67">
        <v>5</v>
      </c>
      <c r="AG67">
        <v>20000705</v>
      </c>
      <c r="AH67">
        <v>-0.8</v>
      </c>
      <c r="AJ67" s="3">
        <v>36677</v>
      </c>
      <c r="AK67">
        <v>2.92</v>
      </c>
      <c r="AL67">
        <v>20000720</v>
      </c>
      <c r="AM67">
        <v>3.4</v>
      </c>
      <c r="AO67" s="3">
        <v>36677</v>
      </c>
      <c r="AP67">
        <v>0.5</v>
      </c>
      <c r="AQ67">
        <v>20000721</v>
      </c>
      <c r="AR67">
        <v>0.4</v>
      </c>
      <c r="AT67" s="3">
        <v>36677</v>
      </c>
      <c r="AU67">
        <v>0.5</v>
      </c>
      <c r="AV67">
        <v>20000720</v>
      </c>
      <c r="AW67">
        <v>1.3</v>
      </c>
      <c r="AY67" s="3">
        <v>36677</v>
      </c>
      <c r="AZ67">
        <v>144.65899999999999</v>
      </c>
      <c r="BA67" t="s">
        <v>22</v>
      </c>
      <c r="BB67" t="s">
        <v>22</v>
      </c>
    </row>
    <row r="68" spans="1:54" x14ac:dyDescent="0.25">
      <c r="A68" s="3">
        <v>37407</v>
      </c>
      <c r="B68">
        <v>5.1040000000000001</v>
      </c>
      <c r="C68">
        <v>20020719</v>
      </c>
      <c r="D68">
        <v>4.5</v>
      </c>
      <c r="F68" s="3">
        <v>36707</v>
      </c>
      <c r="G68">
        <v>2.4129999999999998</v>
      </c>
      <c r="H68" t="s">
        <v>22</v>
      </c>
      <c r="I68" t="s">
        <v>22</v>
      </c>
      <c r="K68" s="3">
        <v>41882</v>
      </c>
      <c r="L68">
        <v>50.9</v>
      </c>
      <c r="M68">
        <v>20140905</v>
      </c>
      <c r="N68">
        <v>50.9</v>
      </c>
      <c r="P68" s="3">
        <v>42460</v>
      </c>
      <c r="Q68">
        <v>51.5</v>
      </c>
      <c r="U68" s="3">
        <v>36707</v>
      </c>
      <c r="V68">
        <v>10.4</v>
      </c>
      <c r="W68">
        <v>20000707</v>
      </c>
      <c r="X68">
        <v>-14.1</v>
      </c>
      <c r="Z68" s="3">
        <v>37468</v>
      </c>
      <c r="AA68">
        <v>0.4</v>
      </c>
      <c r="AB68">
        <v>20020930</v>
      </c>
      <c r="AC68">
        <v>0.4</v>
      </c>
      <c r="AE68" s="3">
        <v>36707</v>
      </c>
      <c r="AF68">
        <v>5.2</v>
      </c>
      <c r="AG68">
        <v>20000804</v>
      </c>
      <c r="AH68">
        <v>7.2</v>
      </c>
      <c r="AJ68" s="3">
        <v>36707</v>
      </c>
      <c r="AK68">
        <v>0.35</v>
      </c>
      <c r="AL68">
        <v>20000816</v>
      </c>
      <c r="AM68">
        <v>0.7</v>
      </c>
      <c r="AO68" s="3">
        <v>36707</v>
      </c>
      <c r="AP68">
        <v>0.8</v>
      </c>
      <c r="AQ68">
        <v>20000821</v>
      </c>
      <c r="AR68">
        <v>0.8</v>
      </c>
      <c r="AT68" s="3">
        <v>36707</v>
      </c>
      <c r="AU68">
        <v>0.1</v>
      </c>
      <c r="AV68">
        <v>20000818</v>
      </c>
      <c r="AW68">
        <v>0.3</v>
      </c>
      <c r="AY68" s="3">
        <v>36707</v>
      </c>
      <c r="AZ68">
        <v>132.41300000000001</v>
      </c>
      <c r="BA68" t="s">
        <v>22</v>
      </c>
      <c r="BB68" t="s">
        <v>22</v>
      </c>
    </row>
    <row r="69" spans="1:54" x14ac:dyDescent="0.25">
      <c r="A69" s="3">
        <v>37437</v>
      </c>
      <c r="B69">
        <v>2.7269999999999999</v>
      </c>
      <c r="C69">
        <v>20020820</v>
      </c>
      <c r="D69">
        <v>3.8</v>
      </c>
      <c r="F69" s="3">
        <v>36738</v>
      </c>
      <c r="G69">
        <v>2.4060000000000001</v>
      </c>
      <c r="H69" t="s">
        <v>22</v>
      </c>
      <c r="I69" t="s">
        <v>22</v>
      </c>
      <c r="K69" s="3">
        <v>41912</v>
      </c>
      <c r="L69">
        <v>58.6</v>
      </c>
      <c r="M69">
        <v>20141006</v>
      </c>
      <c r="N69">
        <v>58.6</v>
      </c>
      <c r="P69" s="3">
        <v>42490</v>
      </c>
      <c r="Q69">
        <v>52.2</v>
      </c>
      <c r="U69" s="3">
        <v>36738</v>
      </c>
      <c r="V69">
        <v>3.6</v>
      </c>
      <c r="W69">
        <v>20000804</v>
      </c>
      <c r="X69">
        <v>-17.3</v>
      </c>
      <c r="Z69" s="3">
        <v>37499</v>
      </c>
      <c r="AA69">
        <v>0.4</v>
      </c>
      <c r="AB69">
        <v>20021031</v>
      </c>
      <c r="AC69">
        <v>0.1</v>
      </c>
      <c r="AE69" s="3">
        <v>36738</v>
      </c>
      <c r="AF69">
        <v>-4.0999999999999996</v>
      </c>
      <c r="AG69">
        <v>20000905</v>
      </c>
      <c r="AH69">
        <v>0</v>
      </c>
      <c r="AJ69" s="3">
        <v>36738</v>
      </c>
      <c r="AK69">
        <v>-0.28000000000000003</v>
      </c>
      <c r="AL69">
        <v>20000919</v>
      </c>
      <c r="AM69">
        <v>-1.3</v>
      </c>
      <c r="AO69" s="3">
        <v>36738</v>
      </c>
      <c r="AP69">
        <v>1.5</v>
      </c>
      <c r="AQ69">
        <v>20000921</v>
      </c>
      <c r="AR69">
        <v>1.3</v>
      </c>
      <c r="AT69" s="3">
        <v>36738</v>
      </c>
      <c r="AU69">
        <v>0.9</v>
      </c>
      <c r="AV69">
        <v>20000920</v>
      </c>
      <c r="AW69">
        <v>0.6</v>
      </c>
      <c r="AY69" s="3">
        <v>36738</v>
      </c>
      <c r="AZ69">
        <v>167.51499999999999</v>
      </c>
      <c r="BA69">
        <v>20000809</v>
      </c>
      <c r="BB69">
        <v>165.5</v>
      </c>
    </row>
    <row r="70" spans="1:54" x14ac:dyDescent="0.25">
      <c r="A70" s="3">
        <v>37468</v>
      </c>
      <c r="B70">
        <v>4.9969999999999999</v>
      </c>
      <c r="C70">
        <v>20020918</v>
      </c>
      <c r="D70">
        <v>4.9000000000000004</v>
      </c>
      <c r="F70" s="3">
        <v>36769</v>
      </c>
      <c r="G70">
        <v>2.2490000000000001</v>
      </c>
      <c r="H70" t="s">
        <v>22</v>
      </c>
      <c r="I70" t="s">
        <v>22</v>
      </c>
      <c r="K70" s="3">
        <v>41943</v>
      </c>
      <c r="L70">
        <v>51.2</v>
      </c>
      <c r="M70">
        <v>20141106</v>
      </c>
      <c r="N70">
        <v>51.2</v>
      </c>
      <c r="P70" s="3">
        <v>42521</v>
      </c>
      <c r="Q70">
        <v>52.1</v>
      </c>
      <c r="U70" s="3">
        <v>36769</v>
      </c>
      <c r="V70">
        <v>19.899999999999999</v>
      </c>
      <c r="W70">
        <v>20000908</v>
      </c>
      <c r="X70">
        <v>27.3</v>
      </c>
      <c r="Z70" s="3">
        <v>37529</v>
      </c>
      <c r="AA70">
        <v>-0.2</v>
      </c>
      <c r="AB70">
        <v>20021129</v>
      </c>
      <c r="AC70">
        <v>0.1</v>
      </c>
      <c r="AE70" s="3">
        <v>36769</v>
      </c>
      <c r="AF70">
        <v>11.9</v>
      </c>
      <c r="AG70">
        <v>20001005</v>
      </c>
      <c r="AH70">
        <v>6.3</v>
      </c>
      <c r="AJ70" s="3">
        <v>36769</v>
      </c>
      <c r="AK70">
        <v>1.83</v>
      </c>
      <c r="AL70">
        <v>20001018</v>
      </c>
      <c r="AM70">
        <v>2</v>
      </c>
      <c r="AO70" s="3">
        <v>36769</v>
      </c>
      <c r="AP70">
        <v>0.3</v>
      </c>
      <c r="AQ70">
        <v>20001023</v>
      </c>
      <c r="AR70">
        <v>0.1</v>
      </c>
      <c r="AT70" s="3">
        <v>36769</v>
      </c>
      <c r="AU70">
        <v>-1.9</v>
      </c>
      <c r="AV70">
        <v>20001019</v>
      </c>
      <c r="AW70">
        <v>-0.8</v>
      </c>
      <c r="AY70" s="3">
        <v>36769</v>
      </c>
      <c r="AZ70">
        <v>150.47300000000001</v>
      </c>
      <c r="BA70">
        <v>20000911</v>
      </c>
      <c r="BB70">
        <v>146</v>
      </c>
    </row>
    <row r="71" spans="1:54" x14ac:dyDescent="0.25">
      <c r="A71" s="3">
        <v>37499</v>
      </c>
      <c r="B71">
        <v>4.0679999999999996</v>
      </c>
      <c r="C71">
        <v>20021018</v>
      </c>
      <c r="D71">
        <v>4.0999999999999996</v>
      </c>
      <c r="F71" s="3">
        <v>36799</v>
      </c>
      <c r="G71">
        <v>2.395</v>
      </c>
      <c r="H71" t="s">
        <v>22</v>
      </c>
      <c r="I71" t="s">
        <v>22</v>
      </c>
      <c r="K71" s="3">
        <v>41973</v>
      </c>
      <c r="L71">
        <v>56.9</v>
      </c>
      <c r="M71">
        <v>20141204</v>
      </c>
      <c r="N71">
        <v>56.9</v>
      </c>
      <c r="P71" s="3">
        <v>42551</v>
      </c>
      <c r="Q71">
        <v>51.8</v>
      </c>
      <c r="U71" s="3">
        <v>36799</v>
      </c>
      <c r="V71">
        <v>41.9</v>
      </c>
      <c r="W71">
        <v>20001006</v>
      </c>
      <c r="X71">
        <v>56</v>
      </c>
      <c r="Z71" s="3">
        <v>37560</v>
      </c>
      <c r="AA71">
        <v>0.6</v>
      </c>
      <c r="AB71">
        <v>20021224</v>
      </c>
      <c r="AC71">
        <v>0.3</v>
      </c>
      <c r="AE71" s="3">
        <v>36799</v>
      </c>
      <c r="AF71">
        <v>-2.1</v>
      </c>
      <c r="AG71">
        <v>20001107</v>
      </c>
      <c r="AH71">
        <v>1.2</v>
      </c>
      <c r="AJ71" s="3">
        <v>36799</v>
      </c>
      <c r="AK71">
        <v>-0.55000000000000004</v>
      </c>
      <c r="AL71">
        <v>20001117</v>
      </c>
      <c r="AM71">
        <v>-1</v>
      </c>
      <c r="AO71" s="3">
        <v>36799</v>
      </c>
      <c r="AP71">
        <v>0.9</v>
      </c>
      <c r="AQ71">
        <v>20001122</v>
      </c>
      <c r="AR71">
        <v>0.4</v>
      </c>
      <c r="AT71" s="3">
        <v>36799</v>
      </c>
      <c r="AU71">
        <v>0.9</v>
      </c>
      <c r="AV71">
        <v>20001120</v>
      </c>
      <c r="AW71">
        <v>-0.9</v>
      </c>
      <c r="AY71" s="3">
        <v>36799</v>
      </c>
      <c r="AZ71">
        <v>165.46299999999999</v>
      </c>
      <c r="BA71">
        <v>20001010</v>
      </c>
      <c r="BB71">
        <v>156</v>
      </c>
    </row>
    <row r="72" spans="1:54" x14ac:dyDescent="0.25">
      <c r="A72" s="3">
        <v>37529</v>
      </c>
      <c r="B72">
        <v>4.6710000000000003</v>
      </c>
      <c r="C72">
        <v>20021119</v>
      </c>
      <c r="D72">
        <v>4.9000000000000004</v>
      </c>
      <c r="F72" s="3">
        <v>36830</v>
      </c>
      <c r="G72">
        <v>2.3919999999999999</v>
      </c>
      <c r="H72" t="s">
        <v>22</v>
      </c>
      <c r="I72" t="s">
        <v>22</v>
      </c>
      <c r="K72" s="3">
        <v>42004</v>
      </c>
      <c r="L72">
        <v>55.4</v>
      </c>
      <c r="M72">
        <v>20150107</v>
      </c>
      <c r="N72">
        <v>55.4</v>
      </c>
      <c r="P72" s="3">
        <v>42582</v>
      </c>
      <c r="Q72">
        <v>51.9</v>
      </c>
      <c r="U72" s="3">
        <v>36830</v>
      </c>
      <c r="V72">
        <v>23.1</v>
      </c>
      <c r="W72">
        <v>20001103</v>
      </c>
      <c r="X72">
        <v>20.2</v>
      </c>
      <c r="Z72" s="3">
        <v>37590</v>
      </c>
      <c r="AA72">
        <v>0</v>
      </c>
      <c r="AB72">
        <v>20030131</v>
      </c>
      <c r="AC72">
        <v>0.1</v>
      </c>
      <c r="AE72" s="3">
        <v>36830</v>
      </c>
      <c r="AF72">
        <v>-5.6</v>
      </c>
      <c r="AG72">
        <v>20001206</v>
      </c>
      <c r="AH72">
        <v>-6.8</v>
      </c>
      <c r="AJ72" s="3">
        <v>36830</v>
      </c>
      <c r="AK72">
        <v>3.22</v>
      </c>
      <c r="AL72">
        <v>20001218</v>
      </c>
      <c r="AM72">
        <v>1.7</v>
      </c>
      <c r="AO72" s="3">
        <v>36830</v>
      </c>
      <c r="AP72">
        <v>-0.7</v>
      </c>
      <c r="AQ72">
        <v>20001220</v>
      </c>
      <c r="AR72">
        <v>-0.9</v>
      </c>
      <c r="AT72" s="3">
        <v>36830</v>
      </c>
      <c r="AU72">
        <v>1.1000000000000001</v>
      </c>
      <c r="AV72">
        <v>20001219</v>
      </c>
      <c r="AW72">
        <v>1.2</v>
      </c>
      <c r="AY72" s="3">
        <v>36830</v>
      </c>
      <c r="AZ72">
        <v>165.869</v>
      </c>
      <c r="BA72">
        <v>20001108</v>
      </c>
      <c r="BB72">
        <v>164.8</v>
      </c>
    </row>
    <row r="73" spans="1:54" x14ac:dyDescent="0.25">
      <c r="A73" s="3">
        <v>37560</v>
      </c>
      <c r="B73">
        <v>5.3319999999999999</v>
      </c>
      <c r="C73">
        <v>20021218</v>
      </c>
      <c r="D73">
        <v>5.0999999999999996</v>
      </c>
      <c r="F73" s="3">
        <v>36860</v>
      </c>
      <c r="G73">
        <v>2.5339999999999998</v>
      </c>
      <c r="H73" t="s">
        <v>22</v>
      </c>
      <c r="I73" t="s">
        <v>22</v>
      </c>
      <c r="K73" s="3">
        <v>42035</v>
      </c>
      <c r="L73">
        <v>45.4</v>
      </c>
      <c r="M73">
        <v>20150204</v>
      </c>
      <c r="N73">
        <v>45.4</v>
      </c>
      <c r="U73" s="3">
        <v>36860</v>
      </c>
      <c r="V73">
        <v>36.1</v>
      </c>
      <c r="W73">
        <v>20001201</v>
      </c>
      <c r="X73">
        <v>58.3</v>
      </c>
      <c r="Z73" s="3">
        <v>37621</v>
      </c>
      <c r="AA73">
        <v>-0.3</v>
      </c>
      <c r="AB73">
        <v>20030228</v>
      </c>
      <c r="AC73">
        <v>0.1</v>
      </c>
      <c r="AE73" s="3">
        <v>36860</v>
      </c>
      <c r="AF73">
        <v>0.4</v>
      </c>
      <c r="AG73">
        <v>20010111</v>
      </c>
      <c r="AH73">
        <v>0.5</v>
      </c>
      <c r="AJ73" s="3">
        <v>36860</v>
      </c>
      <c r="AK73">
        <v>-0.55000000000000004</v>
      </c>
      <c r="AL73">
        <v>20010122</v>
      </c>
      <c r="AM73">
        <v>0.3</v>
      </c>
      <c r="AO73" s="3">
        <v>36860</v>
      </c>
      <c r="AP73">
        <v>0.2</v>
      </c>
      <c r="AQ73">
        <v>20010122</v>
      </c>
      <c r="AR73">
        <v>0.4</v>
      </c>
      <c r="AT73" s="3">
        <v>36860</v>
      </c>
      <c r="AU73">
        <v>-0.8</v>
      </c>
      <c r="AV73">
        <v>20010118</v>
      </c>
      <c r="AW73">
        <v>-0.7</v>
      </c>
      <c r="AY73" s="3">
        <v>36860</v>
      </c>
      <c r="AZ73">
        <v>156.90600000000001</v>
      </c>
      <c r="BA73">
        <v>20001208</v>
      </c>
      <c r="BB73">
        <v>155.80000000000001</v>
      </c>
    </row>
    <row r="74" spans="1:54" x14ac:dyDescent="0.25">
      <c r="A74" s="3">
        <v>37590</v>
      </c>
      <c r="B74">
        <v>4.4989999999999997</v>
      </c>
      <c r="C74">
        <v>20030117</v>
      </c>
      <c r="D74">
        <v>4.0999999999999996</v>
      </c>
      <c r="F74" s="3">
        <v>36891</v>
      </c>
      <c r="G74">
        <v>2.2290000000000001</v>
      </c>
      <c r="H74" t="s">
        <v>22</v>
      </c>
      <c r="I74" t="s">
        <v>22</v>
      </c>
      <c r="K74" s="3">
        <v>42063</v>
      </c>
      <c r="L74">
        <v>49.7</v>
      </c>
      <c r="M74">
        <v>20150305</v>
      </c>
      <c r="N74">
        <v>49.7</v>
      </c>
      <c r="U74" s="3">
        <v>36891</v>
      </c>
      <c r="V74">
        <v>48.6</v>
      </c>
      <c r="W74">
        <v>20010105</v>
      </c>
      <c r="X74">
        <v>31.1</v>
      </c>
      <c r="Z74" s="3">
        <v>37652</v>
      </c>
      <c r="AA74">
        <v>0.6</v>
      </c>
      <c r="AB74">
        <v>20030331</v>
      </c>
      <c r="AC74">
        <v>0.4</v>
      </c>
      <c r="AE74" s="3">
        <v>36891</v>
      </c>
      <c r="AF74">
        <v>1.3</v>
      </c>
      <c r="AG74">
        <v>20010207</v>
      </c>
      <c r="AH74">
        <v>2.2999999999999998</v>
      </c>
      <c r="AJ74" s="3">
        <v>36891</v>
      </c>
      <c r="AK74">
        <v>-0.76</v>
      </c>
      <c r="AL74">
        <v>20010219</v>
      </c>
      <c r="AM74">
        <v>-0.8</v>
      </c>
      <c r="AO74" s="3">
        <v>36891</v>
      </c>
      <c r="AP74">
        <v>0.6</v>
      </c>
      <c r="AQ74">
        <v>20010222</v>
      </c>
      <c r="AR74">
        <v>0.9</v>
      </c>
      <c r="AT74" s="3">
        <v>36891</v>
      </c>
      <c r="AU74">
        <v>1.1000000000000001</v>
      </c>
      <c r="AV74">
        <v>20010220</v>
      </c>
      <c r="AW74">
        <v>-0.1</v>
      </c>
      <c r="AY74" s="3">
        <v>36891</v>
      </c>
      <c r="AZ74">
        <v>144.477</v>
      </c>
      <c r="BA74" t="s">
        <v>22</v>
      </c>
      <c r="BB74" t="s">
        <v>22</v>
      </c>
    </row>
    <row r="75" spans="1:54" x14ac:dyDescent="0.25">
      <c r="A75" s="3">
        <v>37621</v>
      </c>
      <c r="B75">
        <v>3.762</v>
      </c>
      <c r="C75">
        <v>20030220</v>
      </c>
      <c r="D75">
        <v>4.0999999999999996</v>
      </c>
      <c r="F75" s="3">
        <v>36922</v>
      </c>
      <c r="G75">
        <v>2.5259999999999998</v>
      </c>
      <c r="H75" t="s">
        <v>22</v>
      </c>
      <c r="I75" t="s">
        <v>22</v>
      </c>
      <c r="K75" s="3">
        <v>42094</v>
      </c>
      <c r="L75">
        <v>47.9</v>
      </c>
      <c r="M75">
        <v>20150406</v>
      </c>
      <c r="N75">
        <v>47.9</v>
      </c>
      <c r="U75" s="3">
        <v>36922</v>
      </c>
      <c r="V75">
        <v>-25.6</v>
      </c>
      <c r="W75">
        <v>20010209</v>
      </c>
      <c r="X75">
        <v>0.7</v>
      </c>
      <c r="Z75" s="3">
        <v>37680</v>
      </c>
      <c r="AA75">
        <v>0.3</v>
      </c>
      <c r="AB75">
        <v>20030430</v>
      </c>
      <c r="AC75">
        <v>0.2</v>
      </c>
      <c r="AE75" s="3">
        <v>36922</v>
      </c>
      <c r="AF75">
        <v>14</v>
      </c>
      <c r="AG75">
        <v>20010307</v>
      </c>
      <c r="AH75">
        <v>21.5</v>
      </c>
      <c r="AJ75" s="3">
        <v>36922</v>
      </c>
      <c r="AK75">
        <v>-2.09</v>
      </c>
      <c r="AL75">
        <v>20010323</v>
      </c>
      <c r="AM75">
        <v>0.3</v>
      </c>
      <c r="AO75" s="3">
        <v>36922</v>
      </c>
      <c r="AP75">
        <v>0.5</v>
      </c>
      <c r="AQ75">
        <v>20010321</v>
      </c>
      <c r="AR75">
        <v>0.6</v>
      </c>
      <c r="AT75" s="3">
        <v>36922</v>
      </c>
      <c r="AU75">
        <v>0.1</v>
      </c>
      <c r="AV75">
        <v>20010320</v>
      </c>
      <c r="AW75">
        <v>0.8</v>
      </c>
      <c r="AY75" s="3">
        <v>36922</v>
      </c>
      <c r="AZ75">
        <v>160.90199999999999</v>
      </c>
      <c r="BA75">
        <v>20010208</v>
      </c>
      <c r="BB75">
        <v>174.1</v>
      </c>
    </row>
    <row r="76" spans="1:54" x14ac:dyDescent="0.25">
      <c r="A76" s="3">
        <v>37652</v>
      </c>
      <c r="B76">
        <v>4.7720000000000002</v>
      </c>
      <c r="C76">
        <v>20030312</v>
      </c>
      <c r="D76">
        <v>4.9000000000000004</v>
      </c>
      <c r="F76" s="3">
        <v>36950</v>
      </c>
      <c r="G76">
        <v>2.5190000000000001</v>
      </c>
      <c r="H76" t="s">
        <v>22</v>
      </c>
      <c r="I76" t="s">
        <v>22</v>
      </c>
      <c r="K76" s="3">
        <v>42124</v>
      </c>
      <c r="L76">
        <v>58.2</v>
      </c>
      <c r="M76">
        <v>20150506</v>
      </c>
      <c r="N76">
        <v>58.2</v>
      </c>
      <c r="U76" s="3">
        <v>36950</v>
      </c>
      <c r="V76">
        <v>-10.5</v>
      </c>
      <c r="W76">
        <v>20010309</v>
      </c>
      <c r="X76">
        <v>-23.5</v>
      </c>
      <c r="Z76" s="3">
        <v>37711</v>
      </c>
      <c r="AA76">
        <v>-0.1</v>
      </c>
      <c r="AB76">
        <v>20030530</v>
      </c>
      <c r="AC76">
        <v>0</v>
      </c>
      <c r="AE76" s="3">
        <v>36950</v>
      </c>
      <c r="AF76">
        <v>-5.0999999999999996</v>
      </c>
      <c r="AG76">
        <v>20010405</v>
      </c>
      <c r="AH76">
        <v>-9.1</v>
      </c>
      <c r="AJ76" s="3">
        <v>36950</v>
      </c>
      <c r="AK76">
        <v>-3.43</v>
      </c>
      <c r="AL76">
        <v>20010419</v>
      </c>
      <c r="AM76">
        <v>-3.6</v>
      </c>
      <c r="AO76" s="3">
        <v>36950</v>
      </c>
      <c r="AP76">
        <v>-0.7</v>
      </c>
      <c r="AQ76">
        <v>20010424</v>
      </c>
      <c r="AR76">
        <v>-0.3</v>
      </c>
      <c r="AT76" s="3">
        <v>36950</v>
      </c>
      <c r="AU76">
        <v>-1.1000000000000001</v>
      </c>
      <c r="AV76">
        <v>20010420</v>
      </c>
      <c r="AW76">
        <v>-1.6</v>
      </c>
      <c r="AY76" s="3">
        <v>36950</v>
      </c>
      <c r="AZ76">
        <v>145.14599999999999</v>
      </c>
      <c r="BA76">
        <v>20010308</v>
      </c>
      <c r="BB76">
        <v>156.1</v>
      </c>
    </row>
    <row r="77" spans="1:54" x14ac:dyDescent="0.25">
      <c r="A77" s="3">
        <v>37680</v>
      </c>
      <c r="B77">
        <v>4.8479999999999999</v>
      </c>
      <c r="C77">
        <v>20030410</v>
      </c>
      <c r="D77">
        <v>4.5999999999999996</v>
      </c>
      <c r="F77" s="3">
        <v>36981</v>
      </c>
      <c r="G77">
        <v>2.6630000000000003</v>
      </c>
      <c r="H77" t="s">
        <v>22</v>
      </c>
      <c r="I77" t="s">
        <v>22</v>
      </c>
      <c r="K77" s="3">
        <v>42155</v>
      </c>
      <c r="L77">
        <v>62.3</v>
      </c>
      <c r="M77">
        <v>20150604</v>
      </c>
      <c r="N77">
        <v>62.3</v>
      </c>
      <c r="U77" s="3">
        <v>36981</v>
      </c>
      <c r="V77">
        <v>4.8</v>
      </c>
      <c r="W77">
        <v>20010406</v>
      </c>
      <c r="X77">
        <v>30</v>
      </c>
      <c r="Z77" s="3">
        <v>37741</v>
      </c>
      <c r="AA77">
        <v>-0.3</v>
      </c>
      <c r="AB77">
        <v>20030627</v>
      </c>
      <c r="AC77">
        <v>-0.2</v>
      </c>
      <c r="AE77" s="3">
        <v>36981</v>
      </c>
      <c r="AF77">
        <v>-8.1999999999999993</v>
      </c>
      <c r="AG77">
        <v>20010507</v>
      </c>
      <c r="AH77">
        <v>-11.5</v>
      </c>
      <c r="AJ77" s="3">
        <v>36981</v>
      </c>
      <c r="AK77">
        <v>1.79</v>
      </c>
      <c r="AL77">
        <v>20010516</v>
      </c>
      <c r="AM77">
        <v>1.7</v>
      </c>
      <c r="AO77" s="3">
        <v>36981</v>
      </c>
      <c r="AP77">
        <v>0.4</v>
      </c>
      <c r="AQ77">
        <v>20010522</v>
      </c>
      <c r="AR77">
        <v>0.3</v>
      </c>
      <c r="AT77" s="3">
        <v>36981</v>
      </c>
      <c r="AU77">
        <v>-0.9</v>
      </c>
      <c r="AV77">
        <v>20010518</v>
      </c>
      <c r="AW77">
        <v>1.7</v>
      </c>
      <c r="AY77" s="3">
        <v>36981</v>
      </c>
      <c r="AZ77">
        <v>150.33500000000001</v>
      </c>
      <c r="BA77">
        <v>20010409</v>
      </c>
      <c r="BB77">
        <v>153.80000000000001</v>
      </c>
    </row>
    <row r="78" spans="1:54" x14ac:dyDescent="0.25">
      <c r="A78" s="3">
        <v>37711</v>
      </c>
      <c r="B78">
        <v>5.5259999999999998</v>
      </c>
      <c r="C78">
        <v>20030513</v>
      </c>
      <c r="D78">
        <v>5.9</v>
      </c>
      <c r="F78" s="3">
        <v>37011</v>
      </c>
      <c r="G78">
        <v>2.806</v>
      </c>
      <c r="H78" t="s">
        <v>22</v>
      </c>
      <c r="I78" t="s">
        <v>22</v>
      </c>
      <c r="K78" s="3">
        <v>42185</v>
      </c>
      <c r="L78">
        <v>55.9</v>
      </c>
      <c r="M78">
        <v>20150706</v>
      </c>
      <c r="N78">
        <v>55.9</v>
      </c>
      <c r="U78" s="3">
        <v>37011</v>
      </c>
      <c r="V78">
        <v>33.6</v>
      </c>
      <c r="W78">
        <v>20010511</v>
      </c>
      <c r="X78">
        <v>25</v>
      </c>
      <c r="Z78" s="3">
        <v>37772</v>
      </c>
      <c r="AA78">
        <v>0.3</v>
      </c>
      <c r="AB78">
        <v>20030730</v>
      </c>
      <c r="AC78">
        <v>0.1</v>
      </c>
      <c r="AE78" s="3">
        <v>37011</v>
      </c>
      <c r="AF78">
        <v>2.6</v>
      </c>
      <c r="AG78">
        <v>20010606</v>
      </c>
      <c r="AH78">
        <v>4.8</v>
      </c>
      <c r="AJ78" s="3">
        <v>37011</v>
      </c>
      <c r="AK78">
        <v>0.06</v>
      </c>
      <c r="AL78">
        <v>20010618</v>
      </c>
      <c r="AM78">
        <v>-0.6</v>
      </c>
      <c r="AO78" s="3">
        <v>37011</v>
      </c>
      <c r="AP78">
        <v>1.5</v>
      </c>
      <c r="AQ78">
        <v>20010621</v>
      </c>
      <c r="AR78">
        <v>1.6</v>
      </c>
      <c r="AT78" s="3">
        <v>37011</v>
      </c>
      <c r="AU78">
        <v>0.7</v>
      </c>
      <c r="AV78">
        <v>20010620</v>
      </c>
      <c r="AW78">
        <v>-0.9</v>
      </c>
      <c r="AY78" s="3">
        <v>37011</v>
      </c>
      <c r="AZ78">
        <v>166.06700000000001</v>
      </c>
      <c r="BA78">
        <v>20010508</v>
      </c>
      <c r="BB78">
        <v>162.30000000000001</v>
      </c>
    </row>
    <row r="79" spans="1:54" x14ac:dyDescent="0.25">
      <c r="A79" s="3">
        <v>37741</v>
      </c>
      <c r="B79">
        <v>4.0789999999999997</v>
      </c>
      <c r="C79">
        <v>20030613</v>
      </c>
      <c r="D79">
        <v>4.0999999999999996</v>
      </c>
      <c r="F79" s="3">
        <v>37042</v>
      </c>
      <c r="G79">
        <v>2.6509999999999998</v>
      </c>
      <c r="H79" t="s">
        <v>22</v>
      </c>
      <c r="I79" t="s">
        <v>22</v>
      </c>
      <c r="K79" s="3">
        <v>42216</v>
      </c>
      <c r="L79">
        <v>52.9</v>
      </c>
      <c r="M79">
        <v>20150807</v>
      </c>
      <c r="N79">
        <v>52.9</v>
      </c>
      <c r="U79" s="3">
        <v>37042</v>
      </c>
      <c r="V79">
        <v>23.9</v>
      </c>
      <c r="W79">
        <v>20010608</v>
      </c>
      <c r="X79">
        <v>9.9</v>
      </c>
      <c r="Z79" s="3">
        <v>37802</v>
      </c>
      <c r="AA79">
        <v>0.3</v>
      </c>
      <c r="AB79">
        <v>20030829</v>
      </c>
      <c r="AC79">
        <v>0.1</v>
      </c>
      <c r="AE79" s="3">
        <v>37042</v>
      </c>
      <c r="AF79">
        <v>9</v>
      </c>
      <c r="AG79">
        <v>20010704</v>
      </c>
      <c r="AH79">
        <v>-0.6</v>
      </c>
      <c r="AJ79" s="3">
        <v>37042</v>
      </c>
      <c r="AK79">
        <v>0.93</v>
      </c>
      <c r="AL79">
        <v>20010718</v>
      </c>
      <c r="AM79">
        <v>2.1</v>
      </c>
      <c r="AO79" s="3">
        <v>37042</v>
      </c>
      <c r="AP79">
        <v>0.8</v>
      </c>
      <c r="AQ79">
        <v>20010723</v>
      </c>
      <c r="AR79">
        <v>0.2</v>
      </c>
      <c r="AT79" s="3">
        <v>37042</v>
      </c>
      <c r="AU79">
        <v>-0.1</v>
      </c>
      <c r="AV79">
        <v>20010720</v>
      </c>
      <c r="AW79">
        <v>1.8</v>
      </c>
      <c r="AY79" s="3">
        <v>37042</v>
      </c>
      <c r="AZ79">
        <v>160.01499999999999</v>
      </c>
      <c r="BA79">
        <v>20010608</v>
      </c>
      <c r="BB79">
        <v>155</v>
      </c>
    </row>
    <row r="80" spans="1:54" x14ac:dyDescent="0.25">
      <c r="A80" s="3">
        <v>37772</v>
      </c>
      <c r="B80">
        <v>3.5300000000000002</v>
      </c>
      <c r="C80">
        <v>20030711</v>
      </c>
      <c r="D80">
        <v>4</v>
      </c>
      <c r="F80" s="3">
        <v>37072</v>
      </c>
      <c r="G80">
        <v>2.9459999999999997</v>
      </c>
      <c r="H80" t="s">
        <v>22</v>
      </c>
      <c r="I80" t="s">
        <v>22</v>
      </c>
      <c r="K80" s="3">
        <v>42247</v>
      </c>
      <c r="L80">
        <v>58</v>
      </c>
      <c r="M80">
        <v>20150904</v>
      </c>
      <c r="N80">
        <v>58</v>
      </c>
      <c r="U80" s="3">
        <v>37072</v>
      </c>
      <c r="V80">
        <v>-23.7</v>
      </c>
      <c r="W80">
        <v>20010706</v>
      </c>
      <c r="X80">
        <v>-13</v>
      </c>
      <c r="Z80" s="3">
        <v>37833</v>
      </c>
      <c r="AA80">
        <v>0.5</v>
      </c>
      <c r="AB80">
        <v>20030930</v>
      </c>
      <c r="AC80">
        <v>0.6</v>
      </c>
      <c r="AE80" s="3">
        <v>37072</v>
      </c>
      <c r="AF80">
        <v>-3.4</v>
      </c>
      <c r="AG80">
        <v>20010807</v>
      </c>
      <c r="AH80">
        <v>0.2</v>
      </c>
      <c r="AJ80" s="3">
        <v>37072</v>
      </c>
      <c r="AK80">
        <v>-1.5699999999999998</v>
      </c>
      <c r="AL80">
        <v>20010816</v>
      </c>
      <c r="AM80">
        <v>-1.9</v>
      </c>
      <c r="AO80" s="3">
        <v>37072</v>
      </c>
      <c r="AP80">
        <v>0.2</v>
      </c>
      <c r="AQ80">
        <v>20010821</v>
      </c>
      <c r="AR80">
        <v>-0.3</v>
      </c>
      <c r="AT80" s="3">
        <v>37072</v>
      </c>
      <c r="AU80">
        <v>3.5</v>
      </c>
      <c r="AV80">
        <v>20010820</v>
      </c>
      <c r="AW80">
        <v>0.2</v>
      </c>
      <c r="AY80" s="3">
        <v>37072</v>
      </c>
      <c r="AZ80">
        <v>176.68199999999999</v>
      </c>
      <c r="BA80">
        <v>20010710</v>
      </c>
      <c r="BB80">
        <v>176.2</v>
      </c>
    </row>
    <row r="81" spans="1:54" x14ac:dyDescent="0.25">
      <c r="A81" s="3">
        <v>37802</v>
      </c>
      <c r="B81">
        <v>3.5460000000000003</v>
      </c>
      <c r="C81">
        <v>20030814</v>
      </c>
      <c r="D81">
        <v>3.6</v>
      </c>
      <c r="F81" s="3">
        <v>37103</v>
      </c>
      <c r="G81">
        <v>2.9370000000000003</v>
      </c>
      <c r="H81" t="s">
        <v>22</v>
      </c>
      <c r="I81" t="s">
        <v>22</v>
      </c>
      <c r="K81" s="3">
        <v>42277</v>
      </c>
      <c r="L81">
        <v>53.8</v>
      </c>
      <c r="M81">
        <v>20151006</v>
      </c>
      <c r="N81">
        <v>53.7</v>
      </c>
      <c r="U81" s="3">
        <v>37103</v>
      </c>
      <c r="V81">
        <v>23.8</v>
      </c>
      <c r="W81">
        <v>20010810</v>
      </c>
      <c r="X81">
        <v>-14</v>
      </c>
      <c r="Z81" s="3">
        <v>37864</v>
      </c>
      <c r="AA81">
        <v>-1</v>
      </c>
      <c r="AB81">
        <v>20031031</v>
      </c>
      <c r="AC81">
        <v>-0.7</v>
      </c>
      <c r="AE81" s="3">
        <v>37103</v>
      </c>
      <c r="AF81">
        <v>2.2999999999999998</v>
      </c>
      <c r="AG81">
        <v>20010905</v>
      </c>
      <c r="AH81">
        <v>-0.1</v>
      </c>
      <c r="AJ81" s="3">
        <v>37103</v>
      </c>
      <c r="AK81">
        <v>-1.9300000000000002</v>
      </c>
      <c r="AL81">
        <v>20010919</v>
      </c>
      <c r="AM81">
        <v>-0.2</v>
      </c>
      <c r="AO81" s="3">
        <v>37103</v>
      </c>
      <c r="AP81">
        <v>-1.5</v>
      </c>
      <c r="AQ81">
        <v>20010921</v>
      </c>
      <c r="AR81">
        <v>-0.5</v>
      </c>
      <c r="AT81" s="3">
        <v>37103</v>
      </c>
      <c r="AU81">
        <v>0.6</v>
      </c>
      <c r="AV81">
        <v>20010920</v>
      </c>
      <c r="AW81">
        <v>-0.4</v>
      </c>
      <c r="AY81" s="3">
        <v>37103</v>
      </c>
      <c r="AZ81">
        <v>149.369</v>
      </c>
      <c r="BA81">
        <v>20010809</v>
      </c>
      <c r="BB81">
        <v>152</v>
      </c>
    </row>
    <row r="82" spans="1:54" x14ac:dyDescent="0.25">
      <c r="A82" s="3">
        <v>37833</v>
      </c>
      <c r="B82">
        <v>4.33</v>
      </c>
      <c r="C82">
        <v>20030911</v>
      </c>
      <c r="D82">
        <v>4.4000000000000004</v>
      </c>
      <c r="F82" s="3">
        <v>37134</v>
      </c>
      <c r="G82">
        <v>2.9329999999999998</v>
      </c>
      <c r="H82" t="s">
        <v>22</v>
      </c>
      <c r="I82" t="s">
        <v>22</v>
      </c>
      <c r="K82" s="3">
        <v>42308</v>
      </c>
      <c r="L82">
        <v>53.1</v>
      </c>
      <c r="M82">
        <v>20151105</v>
      </c>
      <c r="N82">
        <v>53.1</v>
      </c>
      <c r="U82" s="3">
        <v>37134</v>
      </c>
      <c r="V82">
        <v>2.2000000000000002</v>
      </c>
      <c r="W82">
        <v>20010907</v>
      </c>
      <c r="X82">
        <v>-7.7</v>
      </c>
      <c r="Z82" s="3">
        <v>37894</v>
      </c>
      <c r="AA82">
        <v>1.2</v>
      </c>
      <c r="AB82">
        <v>20031128</v>
      </c>
      <c r="AC82">
        <v>1.1000000000000001</v>
      </c>
      <c r="AE82" s="3">
        <v>37134</v>
      </c>
      <c r="AF82">
        <v>-1.6</v>
      </c>
      <c r="AG82">
        <v>20011004</v>
      </c>
      <c r="AH82">
        <v>-4.4000000000000004</v>
      </c>
      <c r="AJ82" s="3">
        <v>37134</v>
      </c>
      <c r="AK82">
        <v>0.48</v>
      </c>
      <c r="AL82">
        <v>20011018</v>
      </c>
      <c r="AM82">
        <v>0.7</v>
      </c>
      <c r="AO82" s="3">
        <v>37134</v>
      </c>
      <c r="AP82">
        <v>0.8</v>
      </c>
      <c r="AQ82">
        <v>20011022</v>
      </c>
      <c r="AR82">
        <v>0.3</v>
      </c>
      <c r="AT82" s="3">
        <v>37134</v>
      </c>
      <c r="AU82">
        <v>-0.1</v>
      </c>
      <c r="AV82">
        <v>20011019</v>
      </c>
      <c r="AW82">
        <v>0.8</v>
      </c>
      <c r="AY82" s="3">
        <v>37134</v>
      </c>
      <c r="AZ82">
        <v>167.744</v>
      </c>
      <c r="BA82">
        <v>20010911</v>
      </c>
      <c r="BB82">
        <v>169.2</v>
      </c>
    </row>
    <row r="83" spans="1:54" x14ac:dyDescent="0.25">
      <c r="A83" s="3">
        <v>37864</v>
      </c>
      <c r="B83">
        <v>4.7210000000000001</v>
      </c>
      <c r="C83">
        <v>20031010</v>
      </c>
      <c r="D83">
        <v>5.22</v>
      </c>
      <c r="F83" s="3">
        <v>37164</v>
      </c>
      <c r="G83">
        <v>2.9239999999999999</v>
      </c>
      <c r="H83" t="s">
        <v>22</v>
      </c>
      <c r="I83" t="s">
        <v>22</v>
      </c>
      <c r="K83" s="3">
        <v>42338</v>
      </c>
      <c r="L83">
        <v>63.5</v>
      </c>
      <c r="M83">
        <v>20151204</v>
      </c>
      <c r="N83">
        <v>63.6</v>
      </c>
      <c r="U83" s="3">
        <v>37164</v>
      </c>
      <c r="V83">
        <v>24.3</v>
      </c>
      <c r="W83">
        <v>20011005</v>
      </c>
      <c r="X83">
        <v>19.600000000000001</v>
      </c>
      <c r="Z83" s="3">
        <v>37925</v>
      </c>
      <c r="AA83">
        <v>0.4</v>
      </c>
      <c r="AB83">
        <v>20031223</v>
      </c>
      <c r="AC83">
        <v>0.2</v>
      </c>
      <c r="AE83" s="3">
        <v>37164</v>
      </c>
      <c r="AF83">
        <v>-2.2999999999999998</v>
      </c>
      <c r="AG83">
        <v>20011106</v>
      </c>
      <c r="AH83">
        <v>-1.2</v>
      </c>
      <c r="AJ83" s="3">
        <v>37164</v>
      </c>
      <c r="AK83">
        <v>-1.5899999999999999</v>
      </c>
      <c r="AL83">
        <v>20011119</v>
      </c>
      <c r="AM83">
        <v>-2.5</v>
      </c>
      <c r="AO83" s="3">
        <v>37164</v>
      </c>
      <c r="AP83">
        <v>-1.3</v>
      </c>
      <c r="AQ83">
        <v>20011122</v>
      </c>
      <c r="AR83">
        <v>-1.7</v>
      </c>
      <c r="AT83" s="3">
        <v>37164</v>
      </c>
      <c r="AU83">
        <v>-0.5</v>
      </c>
      <c r="AV83">
        <v>20011121</v>
      </c>
      <c r="AW83">
        <v>-0.9</v>
      </c>
      <c r="AY83" s="3">
        <v>37164</v>
      </c>
      <c r="AZ83">
        <v>158.619</v>
      </c>
      <c r="BA83">
        <v>20011009</v>
      </c>
      <c r="BB83">
        <v>157</v>
      </c>
    </row>
    <row r="84" spans="1:54" x14ac:dyDescent="0.25">
      <c r="A84" s="3">
        <v>37894</v>
      </c>
      <c r="B84">
        <v>5.3929999999999998</v>
      </c>
      <c r="C84">
        <v>20031113</v>
      </c>
      <c r="D84">
        <v>5.6</v>
      </c>
      <c r="F84" s="3">
        <v>37195</v>
      </c>
      <c r="G84">
        <v>2.774</v>
      </c>
      <c r="H84" t="s">
        <v>22</v>
      </c>
      <c r="I84" t="s">
        <v>22</v>
      </c>
      <c r="K84" s="3">
        <v>42369</v>
      </c>
      <c r="L84">
        <v>49.9</v>
      </c>
      <c r="M84">
        <v>20160107</v>
      </c>
      <c r="N84">
        <v>49.9</v>
      </c>
      <c r="U84" s="3">
        <v>37195</v>
      </c>
      <c r="V84">
        <v>4.0999999999999996</v>
      </c>
      <c r="W84">
        <v>20011102</v>
      </c>
      <c r="X84">
        <v>1.8</v>
      </c>
      <c r="Z84" s="3">
        <v>37955</v>
      </c>
      <c r="AA84">
        <v>0.1</v>
      </c>
      <c r="AB84">
        <v>20040130</v>
      </c>
      <c r="AC84">
        <v>0</v>
      </c>
      <c r="AE84" s="3">
        <v>37195</v>
      </c>
      <c r="AF84">
        <v>2.8</v>
      </c>
      <c r="AG84">
        <v>20011206</v>
      </c>
      <c r="AH84">
        <v>1</v>
      </c>
      <c r="AJ84" s="3">
        <v>37195</v>
      </c>
      <c r="AK84">
        <v>-2.7</v>
      </c>
      <c r="AL84">
        <v>20011218</v>
      </c>
      <c r="AM84">
        <v>-2.9</v>
      </c>
      <c r="AO84" s="3">
        <v>37195</v>
      </c>
      <c r="AP84">
        <v>1.8</v>
      </c>
      <c r="AQ84">
        <v>20011220</v>
      </c>
      <c r="AR84">
        <v>1.7</v>
      </c>
      <c r="AT84" s="3">
        <v>37195</v>
      </c>
      <c r="AU84">
        <v>-2.5</v>
      </c>
      <c r="AV84">
        <v>20011219</v>
      </c>
      <c r="AW84">
        <v>-0.9</v>
      </c>
      <c r="AY84" s="3">
        <v>37195</v>
      </c>
      <c r="AZ84">
        <v>169.57900000000001</v>
      </c>
      <c r="BA84">
        <v>20011108</v>
      </c>
      <c r="BB84">
        <v>174</v>
      </c>
    </row>
    <row r="85" spans="1:54" x14ac:dyDescent="0.25">
      <c r="A85" s="3">
        <v>37925</v>
      </c>
      <c r="B85">
        <v>4.9000000000000004</v>
      </c>
      <c r="C85">
        <v>20031212</v>
      </c>
      <c r="D85">
        <v>5.0999999999999996</v>
      </c>
      <c r="F85" s="3">
        <v>37225</v>
      </c>
      <c r="G85">
        <v>2.6160000000000001</v>
      </c>
      <c r="H85" t="s">
        <v>22</v>
      </c>
      <c r="I85" t="s">
        <v>22</v>
      </c>
      <c r="K85" s="3">
        <v>42400</v>
      </c>
      <c r="L85">
        <v>66</v>
      </c>
      <c r="M85">
        <v>20160205</v>
      </c>
      <c r="N85">
        <v>66</v>
      </c>
      <c r="U85" s="3">
        <v>37225</v>
      </c>
      <c r="V85">
        <v>13.4</v>
      </c>
      <c r="W85">
        <v>20011207</v>
      </c>
      <c r="X85">
        <v>13.9</v>
      </c>
      <c r="Z85" s="3">
        <v>37986</v>
      </c>
      <c r="AA85">
        <v>0.4</v>
      </c>
      <c r="AB85">
        <v>20040227</v>
      </c>
      <c r="AC85">
        <v>0.5</v>
      </c>
      <c r="AE85" s="3">
        <v>37225</v>
      </c>
      <c r="AF85">
        <v>4.5</v>
      </c>
      <c r="AG85">
        <v>20020110</v>
      </c>
      <c r="AH85">
        <v>7.1</v>
      </c>
      <c r="AJ85" s="3">
        <v>37225</v>
      </c>
      <c r="AK85">
        <v>2.64</v>
      </c>
      <c r="AL85">
        <v>20020122</v>
      </c>
      <c r="AM85">
        <v>1.7</v>
      </c>
      <c r="AO85" s="3">
        <v>37225</v>
      </c>
      <c r="AP85">
        <v>2</v>
      </c>
      <c r="AQ85">
        <v>20020121</v>
      </c>
      <c r="AR85">
        <v>1.4</v>
      </c>
      <c r="AT85" s="3">
        <v>37225</v>
      </c>
      <c r="AU85">
        <v>-0.3</v>
      </c>
      <c r="AV85">
        <v>20020118</v>
      </c>
      <c r="AW85">
        <v>0.4</v>
      </c>
      <c r="AY85" s="3">
        <v>37225</v>
      </c>
      <c r="AZ85">
        <v>174.149</v>
      </c>
      <c r="BA85">
        <v>20011210</v>
      </c>
      <c r="BB85">
        <v>168.9</v>
      </c>
    </row>
    <row r="86" spans="1:54" x14ac:dyDescent="0.25">
      <c r="A86" s="3">
        <v>37955</v>
      </c>
      <c r="B86">
        <v>4.4539999999999997</v>
      </c>
      <c r="C86">
        <v>20040114</v>
      </c>
      <c r="D86">
        <v>4.3</v>
      </c>
      <c r="F86" s="3">
        <v>37256</v>
      </c>
      <c r="G86">
        <v>2.907</v>
      </c>
      <c r="H86" t="s">
        <v>22</v>
      </c>
      <c r="I86" t="s">
        <v>22</v>
      </c>
      <c r="K86" s="3">
        <v>42429</v>
      </c>
      <c r="L86">
        <v>53.4</v>
      </c>
      <c r="M86">
        <v>20160304</v>
      </c>
      <c r="N86">
        <v>53.4</v>
      </c>
      <c r="U86" s="3">
        <v>37256</v>
      </c>
      <c r="V86">
        <v>-24.7</v>
      </c>
      <c r="W86">
        <v>20020111</v>
      </c>
      <c r="X86">
        <v>-17.899999999999999</v>
      </c>
      <c r="Z86" s="3">
        <v>38017</v>
      </c>
      <c r="AA86">
        <v>0.1</v>
      </c>
      <c r="AB86">
        <v>20040331</v>
      </c>
      <c r="AC86">
        <v>-0.1</v>
      </c>
      <c r="AE86" s="3">
        <v>37256</v>
      </c>
      <c r="AF86">
        <v>-5.6</v>
      </c>
      <c r="AG86">
        <v>20020206</v>
      </c>
      <c r="AH86">
        <v>-9.6999999999999993</v>
      </c>
      <c r="AJ86" s="3">
        <v>37256</v>
      </c>
      <c r="AK86">
        <v>-1.69</v>
      </c>
      <c r="AL86">
        <v>20020219</v>
      </c>
      <c r="AM86">
        <v>-1.8</v>
      </c>
      <c r="AO86" s="3">
        <v>37256</v>
      </c>
      <c r="AP86">
        <v>1.8</v>
      </c>
      <c r="AQ86">
        <v>20020221</v>
      </c>
      <c r="AR86">
        <v>1.6</v>
      </c>
      <c r="AT86" s="3">
        <v>37256</v>
      </c>
      <c r="AU86">
        <v>1.6</v>
      </c>
      <c r="AV86">
        <v>20020220</v>
      </c>
      <c r="AW86">
        <v>0.3</v>
      </c>
      <c r="AY86" s="3">
        <v>37256</v>
      </c>
      <c r="AZ86">
        <v>177.40700000000001</v>
      </c>
      <c r="BA86">
        <v>20020109</v>
      </c>
      <c r="BB86">
        <v>175.5</v>
      </c>
    </row>
    <row r="87" spans="1:54" x14ac:dyDescent="0.25">
      <c r="A87" s="3">
        <v>37986</v>
      </c>
      <c r="B87">
        <v>4.8479999999999999</v>
      </c>
      <c r="C87">
        <v>20040213</v>
      </c>
      <c r="D87">
        <v>5.42</v>
      </c>
      <c r="F87" s="3">
        <v>37287</v>
      </c>
      <c r="G87">
        <v>2.899</v>
      </c>
      <c r="H87" t="s">
        <v>22</v>
      </c>
      <c r="I87" t="s">
        <v>22</v>
      </c>
      <c r="K87" s="3">
        <v>42460</v>
      </c>
      <c r="L87">
        <v>50.1</v>
      </c>
      <c r="M87">
        <v>20160406</v>
      </c>
      <c r="N87">
        <v>50.1</v>
      </c>
      <c r="U87" s="3">
        <v>37287</v>
      </c>
      <c r="V87">
        <v>58.2</v>
      </c>
      <c r="W87">
        <v>20020208</v>
      </c>
      <c r="X87">
        <v>76</v>
      </c>
      <c r="Z87" s="3">
        <v>38046</v>
      </c>
      <c r="AA87">
        <v>-0.1</v>
      </c>
      <c r="AB87">
        <v>20040430</v>
      </c>
      <c r="AC87">
        <v>0</v>
      </c>
      <c r="AE87" s="3">
        <v>37287</v>
      </c>
      <c r="AF87">
        <v>7</v>
      </c>
      <c r="AG87">
        <v>20020306</v>
      </c>
      <c r="AH87">
        <v>17.399999999999999</v>
      </c>
      <c r="AJ87" s="3">
        <v>37287</v>
      </c>
      <c r="AK87">
        <v>1.31</v>
      </c>
      <c r="AL87">
        <v>20020318</v>
      </c>
      <c r="AM87">
        <v>3.1</v>
      </c>
      <c r="AO87" s="3">
        <v>37287</v>
      </c>
      <c r="AP87">
        <v>1.4</v>
      </c>
      <c r="AQ87">
        <v>20020321</v>
      </c>
      <c r="AR87">
        <v>1.1000000000000001</v>
      </c>
      <c r="AT87" s="3">
        <v>37287</v>
      </c>
      <c r="AU87">
        <v>2.9</v>
      </c>
      <c r="AV87">
        <v>20020320</v>
      </c>
      <c r="AW87">
        <v>2</v>
      </c>
      <c r="AY87" s="3">
        <v>37287</v>
      </c>
      <c r="AZ87">
        <v>212.52099999999999</v>
      </c>
      <c r="BA87">
        <v>20020208</v>
      </c>
      <c r="BB87">
        <v>204</v>
      </c>
    </row>
    <row r="88" spans="1:54" x14ac:dyDescent="0.25">
      <c r="A88" s="3">
        <v>38017</v>
      </c>
      <c r="B88">
        <v>4.891</v>
      </c>
      <c r="C88">
        <v>20040310</v>
      </c>
      <c r="D88">
        <v>5.2</v>
      </c>
      <c r="F88" s="3">
        <v>37315</v>
      </c>
      <c r="G88">
        <v>3.1789999999999998</v>
      </c>
      <c r="H88" t="s">
        <v>22</v>
      </c>
      <c r="I88" t="s">
        <v>22</v>
      </c>
      <c r="K88" s="3">
        <v>42490</v>
      </c>
      <c r="L88">
        <v>53.1</v>
      </c>
      <c r="M88">
        <v>20160506</v>
      </c>
      <c r="N88">
        <v>53.1</v>
      </c>
      <c r="U88" s="3">
        <v>37315</v>
      </c>
      <c r="V88">
        <v>19</v>
      </c>
      <c r="W88">
        <v>20020308</v>
      </c>
      <c r="X88">
        <v>5.9</v>
      </c>
      <c r="Z88" s="3">
        <v>38077</v>
      </c>
      <c r="AA88">
        <v>0.9</v>
      </c>
      <c r="AB88">
        <v>20040531</v>
      </c>
      <c r="AC88">
        <v>0.7</v>
      </c>
      <c r="AE88" s="3">
        <v>37315</v>
      </c>
      <c r="AF88">
        <v>2.9</v>
      </c>
      <c r="AG88">
        <v>20020408</v>
      </c>
      <c r="AH88">
        <v>-4.2</v>
      </c>
      <c r="AJ88" s="3">
        <v>37315</v>
      </c>
      <c r="AK88">
        <v>2.75</v>
      </c>
      <c r="AL88">
        <v>20020417</v>
      </c>
      <c r="AM88">
        <v>0.8</v>
      </c>
      <c r="AO88" s="3">
        <v>37315</v>
      </c>
      <c r="AP88">
        <v>-1.5</v>
      </c>
      <c r="AQ88">
        <v>20020423</v>
      </c>
      <c r="AR88">
        <v>-0.1</v>
      </c>
      <c r="AT88" s="3">
        <v>37315</v>
      </c>
      <c r="AU88">
        <v>0.9</v>
      </c>
      <c r="AV88">
        <v>20020419</v>
      </c>
      <c r="AW88">
        <v>0.2</v>
      </c>
      <c r="AY88" s="3">
        <v>37315</v>
      </c>
      <c r="AZ88">
        <v>182.702</v>
      </c>
      <c r="BA88">
        <v>20020308</v>
      </c>
      <c r="BB88">
        <v>180</v>
      </c>
    </row>
    <row r="89" spans="1:54" x14ac:dyDescent="0.25">
      <c r="A89" s="3">
        <v>38046</v>
      </c>
      <c r="B89">
        <v>5.42</v>
      </c>
      <c r="C89">
        <v>20040414</v>
      </c>
      <c r="D89">
        <v>5.7</v>
      </c>
      <c r="F89" s="3">
        <v>37346</v>
      </c>
      <c r="G89">
        <v>3.3140000000000001</v>
      </c>
      <c r="H89" t="s">
        <v>22</v>
      </c>
      <c r="I89" t="s">
        <v>22</v>
      </c>
      <c r="K89" s="3">
        <v>42521</v>
      </c>
      <c r="L89">
        <v>49.4</v>
      </c>
      <c r="M89">
        <v>20160607</v>
      </c>
      <c r="N89">
        <v>49.4</v>
      </c>
      <c r="U89" s="3">
        <v>37346</v>
      </c>
      <c r="V89">
        <v>67.7</v>
      </c>
      <c r="W89">
        <v>20020405</v>
      </c>
      <c r="X89">
        <v>88.1</v>
      </c>
      <c r="Z89" s="3">
        <v>38107</v>
      </c>
      <c r="AA89">
        <v>0.2</v>
      </c>
      <c r="AB89">
        <v>20040630</v>
      </c>
      <c r="AC89">
        <v>0.1</v>
      </c>
      <c r="AE89" s="3">
        <v>37346</v>
      </c>
      <c r="AF89">
        <v>6.1</v>
      </c>
      <c r="AG89">
        <v>20020506</v>
      </c>
      <c r="AH89">
        <v>-1.5</v>
      </c>
      <c r="AJ89" s="3">
        <v>37346</v>
      </c>
      <c r="AK89">
        <v>0.92</v>
      </c>
      <c r="AL89">
        <v>20020516</v>
      </c>
      <c r="AM89">
        <v>-0.7</v>
      </c>
      <c r="AO89" s="3">
        <v>37346</v>
      </c>
      <c r="AP89">
        <v>-0.1</v>
      </c>
      <c r="AQ89">
        <v>20020522</v>
      </c>
      <c r="AR89">
        <v>-0.2</v>
      </c>
      <c r="AT89" s="3">
        <v>37346</v>
      </c>
      <c r="AU89">
        <v>0</v>
      </c>
      <c r="AV89">
        <v>20020521</v>
      </c>
      <c r="AW89">
        <v>-0.2</v>
      </c>
      <c r="AY89" s="3">
        <v>37346</v>
      </c>
      <c r="AZ89">
        <v>203.59200000000001</v>
      </c>
      <c r="BA89">
        <v>20020409</v>
      </c>
      <c r="BB89">
        <v>199.8</v>
      </c>
    </row>
    <row r="90" spans="1:54" x14ac:dyDescent="0.25">
      <c r="A90" s="3">
        <v>38077</v>
      </c>
      <c r="B90">
        <v>5.2309999999999999</v>
      </c>
      <c r="C90">
        <v>20040512</v>
      </c>
      <c r="D90">
        <v>6.2</v>
      </c>
      <c r="F90" s="3">
        <v>37376</v>
      </c>
      <c r="G90">
        <v>3.5920000000000001</v>
      </c>
      <c r="H90" t="s">
        <v>22</v>
      </c>
      <c r="I90" t="s">
        <v>22</v>
      </c>
      <c r="K90" s="3">
        <v>42551</v>
      </c>
      <c r="L90">
        <v>51.7</v>
      </c>
      <c r="M90">
        <v>20160707</v>
      </c>
      <c r="N90">
        <v>51.7</v>
      </c>
      <c r="U90" s="3">
        <v>37376</v>
      </c>
      <c r="V90">
        <v>61.4</v>
      </c>
      <c r="W90">
        <v>20020510</v>
      </c>
      <c r="X90">
        <v>36.6</v>
      </c>
      <c r="Z90" s="3">
        <v>38138</v>
      </c>
      <c r="AA90">
        <v>0.1</v>
      </c>
      <c r="AB90">
        <v>20040729</v>
      </c>
      <c r="AC90">
        <v>0.3</v>
      </c>
      <c r="AE90" s="3">
        <v>37376</v>
      </c>
      <c r="AF90">
        <v>1</v>
      </c>
      <c r="AG90">
        <v>20020604</v>
      </c>
      <c r="AH90">
        <v>5.6</v>
      </c>
      <c r="AJ90" s="3">
        <v>37376</v>
      </c>
      <c r="AK90">
        <v>1.4</v>
      </c>
      <c r="AL90">
        <v>20020618</v>
      </c>
      <c r="AM90">
        <v>5</v>
      </c>
      <c r="AO90" s="3">
        <v>37376</v>
      </c>
      <c r="AP90">
        <v>2.2000000000000002</v>
      </c>
      <c r="AQ90">
        <v>20020620</v>
      </c>
      <c r="AR90">
        <v>1</v>
      </c>
      <c r="AT90" s="3">
        <v>37376</v>
      </c>
      <c r="AU90">
        <v>1.3</v>
      </c>
      <c r="AV90">
        <v>20020619</v>
      </c>
      <c r="AW90">
        <v>2.4</v>
      </c>
      <c r="AY90" s="3">
        <v>37376</v>
      </c>
      <c r="AZ90">
        <v>192.053</v>
      </c>
      <c r="BA90">
        <v>20020508</v>
      </c>
      <c r="BB90">
        <v>184.5</v>
      </c>
    </row>
    <row r="91" spans="1:54" x14ac:dyDescent="0.25">
      <c r="A91" s="3">
        <v>38107</v>
      </c>
      <c r="B91">
        <v>6.3150000000000004</v>
      </c>
      <c r="C91">
        <v>20040611</v>
      </c>
      <c r="D91">
        <v>7.6</v>
      </c>
      <c r="F91" s="3">
        <v>37407</v>
      </c>
      <c r="G91">
        <v>4.1609999999999996</v>
      </c>
      <c r="H91" t="s">
        <v>22</v>
      </c>
      <c r="I91" t="s">
        <v>22</v>
      </c>
      <c r="K91" s="3">
        <v>42582</v>
      </c>
      <c r="L91" t="s">
        <v>22</v>
      </c>
      <c r="M91">
        <v>20160805</v>
      </c>
      <c r="N91" t="s">
        <v>22</v>
      </c>
      <c r="U91" s="3">
        <v>37407</v>
      </c>
      <c r="V91">
        <v>53.5</v>
      </c>
      <c r="W91">
        <v>20020607</v>
      </c>
      <c r="X91">
        <v>30.5</v>
      </c>
      <c r="Z91" s="3">
        <v>38168</v>
      </c>
      <c r="AA91">
        <v>0.5</v>
      </c>
      <c r="AB91">
        <v>20040831</v>
      </c>
      <c r="AC91">
        <v>0.3</v>
      </c>
      <c r="AE91" s="3">
        <v>37407</v>
      </c>
      <c r="AF91">
        <v>-3</v>
      </c>
      <c r="AG91">
        <v>20020704</v>
      </c>
      <c r="AH91">
        <v>-7.6</v>
      </c>
      <c r="AJ91" s="3">
        <v>37407</v>
      </c>
      <c r="AK91">
        <v>0.04</v>
      </c>
      <c r="AL91">
        <v>20020717</v>
      </c>
      <c r="AM91">
        <v>-1.4</v>
      </c>
      <c r="AO91" s="3">
        <v>37407</v>
      </c>
      <c r="AP91">
        <v>-1.8</v>
      </c>
      <c r="AQ91">
        <v>20020722</v>
      </c>
      <c r="AR91">
        <v>-1.3</v>
      </c>
      <c r="AT91" s="3">
        <v>37407</v>
      </c>
      <c r="AU91">
        <v>1.3</v>
      </c>
      <c r="AV91">
        <v>20020719</v>
      </c>
      <c r="AW91">
        <v>-1.2</v>
      </c>
      <c r="AY91" s="3">
        <v>37407</v>
      </c>
      <c r="AZ91">
        <v>211.49199999999999</v>
      </c>
      <c r="BA91">
        <v>20020610</v>
      </c>
      <c r="BB91">
        <v>203.2</v>
      </c>
    </row>
    <row r="92" spans="1:54" x14ac:dyDescent="0.25">
      <c r="A92" s="3">
        <v>38138</v>
      </c>
      <c r="B92">
        <v>5.0579999999999998</v>
      </c>
      <c r="C92">
        <v>20040713</v>
      </c>
      <c r="D92">
        <v>5.22</v>
      </c>
      <c r="F92" s="3">
        <v>37437</v>
      </c>
      <c r="G92">
        <v>4.0060000000000002</v>
      </c>
      <c r="H92" t="s">
        <v>22</v>
      </c>
      <c r="I92" t="s">
        <v>22</v>
      </c>
      <c r="U92" s="3">
        <v>37437</v>
      </c>
      <c r="V92">
        <v>62.5</v>
      </c>
      <c r="W92">
        <v>20020705</v>
      </c>
      <c r="X92">
        <v>66</v>
      </c>
      <c r="Z92" s="3">
        <v>38199</v>
      </c>
      <c r="AA92">
        <v>0.1</v>
      </c>
      <c r="AB92">
        <v>20040930</v>
      </c>
      <c r="AC92">
        <v>0.1</v>
      </c>
      <c r="AE92" s="3">
        <v>37437</v>
      </c>
      <c r="AF92">
        <v>3</v>
      </c>
      <c r="AG92">
        <v>20020807</v>
      </c>
      <c r="AH92">
        <v>4.5999999999999996</v>
      </c>
      <c r="AJ92" s="3">
        <v>37437</v>
      </c>
      <c r="AK92">
        <v>0.83</v>
      </c>
      <c r="AL92">
        <v>20020819</v>
      </c>
      <c r="AM92">
        <v>-0.1</v>
      </c>
      <c r="AO92" s="3">
        <v>37437</v>
      </c>
      <c r="AP92">
        <v>2.2999999999999998</v>
      </c>
      <c r="AQ92">
        <v>20020822</v>
      </c>
      <c r="AR92">
        <v>1.8</v>
      </c>
      <c r="AT92" s="3">
        <v>37437</v>
      </c>
      <c r="AU92">
        <v>-1.2</v>
      </c>
      <c r="AV92">
        <v>20020820</v>
      </c>
      <c r="AW92">
        <v>0.1</v>
      </c>
      <c r="AY92" s="3">
        <v>37437</v>
      </c>
      <c r="AZ92">
        <v>205.19</v>
      </c>
      <c r="BA92">
        <v>20020708</v>
      </c>
      <c r="BB92">
        <v>202.1</v>
      </c>
    </row>
    <row r="93" spans="1:54" x14ac:dyDescent="0.25">
      <c r="A93" s="3">
        <v>38168</v>
      </c>
      <c r="B93">
        <v>7.5910000000000002</v>
      </c>
      <c r="C93">
        <v>20040813</v>
      </c>
      <c r="D93">
        <v>8.6</v>
      </c>
      <c r="F93" s="3">
        <v>37468</v>
      </c>
      <c r="G93">
        <v>3.9939999999999998</v>
      </c>
      <c r="H93" t="s">
        <v>22</v>
      </c>
      <c r="I93" t="s">
        <v>22</v>
      </c>
      <c r="U93" s="3">
        <v>37468</v>
      </c>
      <c r="V93">
        <v>45.8</v>
      </c>
      <c r="W93">
        <v>20020809</v>
      </c>
      <c r="X93">
        <v>23</v>
      </c>
      <c r="Z93" s="3">
        <v>38230</v>
      </c>
      <c r="AA93">
        <v>0.4</v>
      </c>
      <c r="AB93">
        <v>20041029</v>
      </c>
      <c r="AC93">
        <v>0.5</v>
      </c>
      <c r="AE93" s="3">
        <v>37468</v>
      </c>
      <c r="AF93">
        <v>0.5</v>
      </c>
      <c r="AG93">
        <v>20020905</v>
      </c>
      <c r="AH93">
        <v>3</v>
      </c>
      <c r="AJ93" s="3">
        <v>37468</v>
      </c>
      <c r="AK93">
        <v>0.42</v>
      </c>
      <c r="AL93">
        <v>20020917</v>
      </c>
      <c r="AM93">
        <v>1</v>
      </c>
      <c r="AO93" s="3">
        <v>37468</v>
      </c>
      <c r="AP93">
        <v>-0.6</v>
      </c>
      <c r="AQ93">
        <v>20020923</v>
      </c>
      <c r="AR93">
        <v>-0.3</v>
      </c>
      <c r="AT93" s="3">
        <v>37468</v>
      </c>
      <c r="AU93">
        <v>1.6</v>
      </c>
      <c r="AV93">
        <v>20020920</v>
      </c>
      <c r="AW93">
        <v>0.7</v>
      </c>
      <c r="AY93" s="3">
        <v>37468</v>
      </c>
      <c r="AZ93">
        <v>198.57499999999999</v>
      </c>
      <c r="BA93">
        <v>20020809</v>
      </c>
      <c r="BB93">
        <v>200.3</v>
      </c>
    </row>
    <row r="94" spans="1:54" x14ac:dyDescent="0.25">
      <c r="A94" s="3">
        <v>38199</v>
      </c>
      <c r="B94">
        <v>5.7229999999999999</v>
      </c>
      <c r="C94">
        <v>20040910</v>
      </c>
      <c r="D94">
        <v>6.2</v>
      </c>
      <c r="F94" s="3">
        <v>37499</v>
      </c>
      <c r="G94">
        <v>4.274</v>
      </c>
      <c r="H94" t="s">
        <v>22</v>
      </c>
      <c r="I94" t="s">
        <v>22</v>
      </c>
      <c r="U94" s="3">
        <v>37499</v>
      </c>
      <c r="V94">
        <v>80.900000000000006</v>
      </c>
      <c r="W94">
        <v>20020906</v>
      </c>
      <c r="X94">
        <v>59.4</v>
      </c>
      <c r="Z94" s="3">
        <v>38260</v>
      </c>
      <c r="AA94">
        <v>0.3</v>
      </c>
      <c r="AB94">
        <v>20041130</v>
      </c>
      <c r="AC94">
        <v>0</v>
      </c>
      <c r="AE94" s="3">
        <v>37499</v>
      </c>
      <c r="AF94">
        <v>4.2</v>
      </c>
      <c r="AG94">
        <v>20021007</v>
      </c>
      <c r="AH94">
        <v>-2.1</v>
      </c>
      <c r="AJ94" s="3">
        <v>37499</v>
      </c>
      <c r="AK94">
        <v>0.88</v>
      </c>
      <c r="AL94">
        <v>20021017</v>
      </c>
      <c r="AM94">
        <v>0.6</v>
      </c>
      <c r="AO94" s="3">
        <v>37499</v>
      </c>
      <c r="AP94">
        <v>0.6</v>
      </c>
      <c r="AQ94">
        <v>20021023</v>
      </c>
      <c r="AR94">
        <v>0.2</v>
      </c>
      <c r="AT94" s="3">
        <v>37499</v>
      </c>
      <c r="AU94">
        <v>1.6</v>
      </c>
      <c r="AV94">
        <v>20021021</v>
      </c>
      <c r="AW94">
        <v>1.1000000000000001</v>
      </c>
      <c r="AY94" s="3">
        <v>37499</v>
      </c>
      <c r="AZ94">
        <v>216.86099999999999</v>
      </c>
      <c r="BA94">
        <v>20020910</v>
      </c>
      <c r="BB94">
        <v>213</v>
      </c>
    </row>
    <row r="95" spans="1:54" x14ac:dyDescent="0.25">
      <c r="A95" s="3">
        <v>38230</v>
      </c>
      <c r="B95">
        <v>5.9989999999999997</v>
      </c>
      <c r="C95">
        <v>20041014</v>
      </c>
      <c r="D95">
        <v>7.4</v>
      </c>
      <c r="F95" s="3">
        <v>37529</v>
      </c>
      <c r="G95">
        <v>4.1189999999999998</v>
      </c>
      <c r="H95" t="s">
        <v>22</v>
      </c>
      <c r="I95" t="s">
        <v>22</v>
      </c>
      <c r="U95" s="3">
        <v>37529</v>
      </c>
      <c r="V95">
        <v>8.1999999999999993</v>
      </c>
      <c r="W95">
        <v>20021011</v>
      </c>
      <c r="X95">
        <v>41</v>
      </c>
      <c r="Z95" s="3">
        <v>38291</v>
      </c>
      <c r="AA95">
        <v>0</v>
      </c>
      <c r="AB95">
        <v>20041223</v>
      </c>
      <c r="AC95">
        <v>0</v>
      </c>
      <c r="AE95" s="3">
        <v>37529</v>
      </c>
      <c r="AF95">
        <v>-8.4</v>
      </c>
      <c r="AG95">
        <v>20021106</v>
      </c>
      <c r="AH95">
        <v>-6.9</v>
      </c>
      <c r="AJ95" s="3">
        <v>37529</v>
      </c>
      <c r="AK95">
        <v>-0.16</v>
      </c>
      <c r="AL95">
        <v>20021118</v>
      </c>
      <c r="AM95">
        <v>1.2</v>
      </c>
      <c r="AO95" s="3">
        <v>37529</v>
      </c>
      <c r="AP95">
        <v>-0.5</v>
      </c>
      <c r="AQ95">
        <v>20021122</v>
      </c>
      <c r="AR95">
        <v>-0.5</v>
      </c>
      <c r="AT95" s="3">
        <v>37529</v>
      </c>
      <c r="AU95">
        <v>-0.3</v>
      </c>
      <c r="AV95">
        <v>20021121</v>
      </c>
      <c r="AW95">
        <v>0</v>
      </c>
      <c r="AY95" s="3">
        <v>37529</v>
      </c>
      <c r="AZ95">
        <v>199.46299999999999</v>
      </c>
      <c r="BA95">
        <v>20021008</v>
      </c>
      <c r="BB95">
        <v>201</v>
      </c>
    </row>
    <row r="96" spans="1:54" x14ac:dyDescent="0.25">
      <c r="A96" s="3">
        <v>38260</v>
      </c>
      <c r="B96">
        <v>4.444</v>
      </c>
      <c r="C96">
        <v>20041110</v>
      </c>
      <c r="D96">
        <v>5.0599999999999996</v>
      </c>
      <c r="F96" s="3">
        <v>37560</v>
      </c>
      <c r="G96">
        <v>4.6879999999999997</v>
      </c>
      <c r="H96" t="s">
        <v>22</v>
      </c>
      <c r="I96" t="s">
        <v>22</v>
      </c>
      <c r="U96" s="3">
        <v>37560</v>
      </c>
      <c r="V96">
        <v>2.8</v>
      </c>
      <c r="W96">
        <v>20021108</v>
      </c>
      <c r="X96">
        <v>32.799999999999997</v>
      </c>
      <c r="Z96" s="3">
        <v>38321</v>
      </c>
      <c r="AA96">
        <v>0.4</v>
      </c>
      <c r="AB96">
        <v>20050131</v>
      </c>
      <c r="AC96">
        <v>0.2</v>
      </c>
      <c r="AE96" s="3">
        <v>37560</v>
      </c>
      <c r="AF96">
        <v>8.8000000000000007</v>
      </c>
      <c r="AG96">
        <v>20021205</v>
      </c>
      <c r="AH96">
        <v>6.9</v>
      </c>
      <c r="AJ96" s="3">
        <v>37560</v>
      </c>
      <c r="AK96">
        <v>-0.01</v>
      </c>
      <c r="AL96">
        <v>20021217</v>
      </c>
      <c r="AM96">
        <v>0.1</v>
      </c>
      <c r="AO96" s="3">
        <v>37560</v>
      </c>
      <c r="AP96">
        <v>1.7</v>
      </c>
      <c r="AQ96">
        <v>20021223</v>
      </c>
      <c r="AR96">
        <v>1.7</v>
      </c>
      <c r="AT96" s="3">
        <v>37560</v>
      </c>
      <c r="AU96">
        <v>0.7</v>
      </c>
      <c r="AV96">
        <v>20021219</v>
      </c>
      <c r="AW96">
        <v>0.6</v>
      </c>
      <c r="AY96" s="3">
        <v>37560</v>
      </c>
      <c r="AZ96">
        <v>224.95</v>
      </c>
      <c r="BA96">
        <v>20021108</v>
      </c>
      <c r="BB96">
        <v>220.4</v>
      </c>
    </row>
    <row r="97" spans="1:54" x14ac:dyDescent="0.25">
      <c r="A97" s="3">
        <v>38291</v>
      </c>
      <c r="B97">
        <v>4.835</v>
      </c>
      <c r="C97">
        <v>20041214</v>
      </c>
      <c r="D97">
        <v>4.3499999999999996</v>
      </c>
      <c r="F97" s="3">
        <v>37590</v>
      </c>
      <c r="G97">
        <v>5.0990000000000002</v>
      </c>
      <c r="H97" t="s">
        <v>22</v>
      </c>
      <c r="I97" t="s">
        <v>22</v>
      </c>
      <c r="U97" s="3">
        <v>37590</v>
      </c>
      <c r="V97">
        <v>39.200000000000003</v>
      </c>
      <c r="W97">
        <v>20021206</v>
      </c>
      <c r="X97">
        <v>42.3</v>
      </c>
      <c r="Z97" s="3">
        <v>38352</v>
      </c>
      <c r="AA97">
        <v>0</v>
      </c>
      <c r="AB97">
        <v>20050228</v>
      </c>
      <c r="AC97">
        <v>0.2</v>
      </c>
      <c r="AE97" s="3">
        <v>37590</v>
      </c>
      <c r="AF97">
        <v>-1.7</v>
      </c>
      <c r="AG97">
        <v>20030109</v>
      </c>
      <c r="AH97">
        <v>-2.7</v>
      </c>
      <c r="AJ97" s="3">
        <v>37590</v>
      </c>
      <c r="AK97">
        <v>0.46</v>
      </c>
      <c r="AL97">
        <v>20030122</v>
      </c>
      <c r="AM97">
        <v>-1.3</v>
      </c>
      <c r="AO97" s="3">
        <v>37590</v>
      </c>
      <c r="AP97">
        <v>-0.2</v>
      </c>
      <c r="AQ97">
        <v>20030123</v>
      </c>
      <c r="AR97">
        <v>-0.6</v>
      </c>
      <c r="AT97" s="3">
        <v>37590</v>
      </c>
      <c r="AU97">
        <v>1.5</v>
      </c>
      <c r="AV97">
        <v>20030120</v>
      </c>
      <c r="AW97">
        <v>0.3</v>
      </c>
      <c r="AY97" s="3">
        <v>37590</v>
      </c>
      <c r="AZ97">
        <v>218.37</v>
      </c>
      <c r="BA97">
        <v>20021209</v>
      </c>
      <c r="BB97">
        <v>213.5</v>
      </c>
    </row>
    <row r="98" spans="1:54" x14ac:dyDescent="0.25">
      <c r="A98" s="3">
        <v>38321</v>
      </c>
      <c r="B98">
        <v>4.649</v>
      </c>
      <c r="C98">
        <v>20050112</v>
      </c>
      <c r="D98">
        <v>7.3</v>
      </c>
      <c r="F98" s="3">
        <v>37621</v>
      </c>
      <c r="G98">
        <v>5.085</v>
      </c>
      <c r="H98" t="s">
        <v>22</v>
      </c>
      <c r="I98" t="s">
        <v>22</v>
      </c>
      <c r="U98" s="3">
        <v>37621</v>
      </c>
      <c r="V98">
        <v>42.2</v>
      </c>
      <c r="W98">
        <v>20030110</v>
      </c>
      <c r="X98">
        <v>58</v>
      </c>
      <c r="Z98" s="3">
        <v>38383</v>
      </c>
      <c r="AA98">
        <v>0.5</v>
      </c>
      <c r="AB98">
        <v>20050331</v>
      </c>
      <c r="AC98">
        <v>0.2</v>
      </c>
      <c r="AE98" s="3">
        <v>37621</v>
      </c>
      <c r="AF98">
        <v>-5.2</v>
      </c>
      <c r="AG98">
        <v>20030206</v>
      </c>
      <c r="AH98">
        <v>-3.2</v>
      </c>
      <c r="AJ98" s="3">
        <v>37621</v>
      </c>
      <c r="AK98">
        <v>-1.83</v>
      </c>
      <c r="AL98">
        <v>20030218</v>
      </c>
      <c r="AM98">
        <v>-0.9</v>
      </c>
      <c r="AO98" s="3">
        <v>37621</v>
      </c>
      <c r="AP98">
        <v>0.6</v>
      </c>
      <c r="AQ98">
        <v>20030220</v>
      </c>
      <c r="AR98">
        <v>0.2</v>
      </c>
      <c r="AT98" s="3">
        <v>37621</v>
      </c>
      <c r="AU98">
        <v>-1</v>
      </c>
      <c r="AV98">
        <v>20030219</v>
      </c>
      <c r="AW98">
        <v>0.3</v>
      </c>
      <c r="AY98" s="3">
        <v>37621</v>
      </c>
      <c r="AZ98">
        <v>197.46100000000001</v>
      </c>
      <c r="BA98">
        <v>20030109</v>
      </c>
      <c r="BB98">
        <v>198.5</v>
      </c>
    </row>
    <row r="99" spans="1:54" x14ac:dyDescent="0.25">
      <c r="A99" s="3">
        <v>38352</v>
      </c>
      <c r="B99">
        <v>4.1929999999999996</v>
      </c>
      <c r="C99">
        <v>20050210</v>
      </c>
      <c r="D99">
        <v>5.2</v>
      </c>
      <c r="F99" s="3">
        <v>37652</v>
      </c>
      <c r="G99">
        <v>5.07</v>
      </c>
      <c r="H99" t="s">
        <v>22</v>
      </c>
      <c r="I99" t="s">
        <v>22</v>
      </c>
      <c r="U99" s="3">
        <v>37652</v>
      </c>
      <c r="V99">
        <v>33.799999999999997</v>
      </c>
      <c r="W99">
        <v>20030207</v>
      </c>
      <c r="X99">
        <v>-2.1</v>
      </c>
      <c r="Z99" s="3">
        <v>38411</v>
      </c>
      <c r="AA99">
        <v>0.1</v>
      </c>
      <c r="AB99">
        <v>20050429</v>
      </c>
      <c r="AC99">
        <v>0.3</v>
      </c>
      <c r="AE99" s="3">
        <v>37652</v>
      </c>
      <c r="AF99">
        <v>9</v>
      </c>
      <c r="AG99">
        <v>20030306</v>
      </c>
      <c r="AH99">
        <v>12.3</v>
      </c>
      <c r="AJ99" s="3">
        <v>37652</v>
      </c>
      <c r="AK99">
        <v>0.83</v>
      </c>
      <c r="AL99">
        <v>20030318</v>
      </c>
      <c r="AM99">
        <v>3.7</v>
      </c>
      <c r="AO99" s="3">
        <v>37652</v>
      </c>
      <c r="AP99">
        <v>-0.1</v>
      </c>
      <c r="AQ99">
        <v>20030324</v>
      </c>
      <c r="AR99">
        <v>0.7</v>
      </c>
      <c r="AT99" s="3">
        <v>37652</v>
      </c>
      <c r="AU99">
        <v>1.3</v>
      </c>
      <c r="AV99">
        <v>20030320</v>
      </c>
      <c r="AW99">
        <v>1.8</v>
      </c>
      <c r="AY99" s="3">
        <v>37652</v>
      </c>
      <c r="AZ99">
        <v>187.67</v>
      </c>
      <c r="BA99">
        <v>20030210</v>
      </c>
      <c r="BB99">
        <v>183.2</v>
      </c>
    </row>
    <row r="100" spans="1:54" x14ac:dyDescent="0.25">
      <c r="A100" s="3">
        <v>38383</v>
      </c>
      <c r="B100">
        <v>3.7309999999999999</v>
      </c>
      <c r="C100">
        <v>20050311</v>
      </c>
      <c r="D100">
        <v>4</v>
      </c>
      <c r="F100" s="3">
        <v>37680</v>
      </c>
      <c r="G100">
        <v>5.0419999999999998</v>
      </c>
      <c r="H100" t="s">
        <v>22</v>
      </c>
      <c r="I100" t="s">
        <v>22</v>
      </c>
      <c r="U100" s="3">
        <v>37680</v>
      </c>
      <c r="V100">
        <v>59.3</v>
      </c>
      <c r="W100">
        <v>20030307</v>
      </c>
      <c r="X100">
        <v>55</v>
      </c>
      <c r="Z100" s="3">
        <v>38442</v>
      </c>
      <c r="AA100">
        <v>-0.3</v>
      </c>
      <c r="AB100">
        <v>20050531</v>
      </c>
      <c r="AC100">
        <v>-0.1</v>
      </c>
      <c r="AE100" s="3">
        <v>37680</v>
      </c>
      <c r="AF100">
        <v>-8.9</v>
      </c>
      <c r="AG100">
        <v>20030407</v>
      </c>
      <c r="AH100">
        <v>-9.8000000000000007</v>
      </c>
      <c r="AJ100" s="3">
        <v>37680</v>
      </c>
      <c r="AK100">
        <v>0.77</v>
      </c>
      <c r="AL100">
        <v>20030416</v>
      </c>
      <c r="AM100">
        <v>-0.9</v>
      </c>
      <c r="AO100" s="3">
        <v>37680</v>
      </c>
      <c r="AP100">
        <v>1.8</v>
      </c>
      <c r="AQ100">
        <v>20030423</v>
      </c>
      <c r="AR100">
        <v>1.5</v>
      </c>
      <c r="AT100" s="3">
        <v>37680</v>
      </c>
      <c r="AU100">
        <v>0.2</v>
      </c>
      <c r="AV100">
        <v>20030422</v>
      </c>
      <c r="AW100">
        <v>-0.2</v>
      </c>
      <c r="AY100" s="3">
        <v>37680</v>
      </c>
      <c r="AZ100">
        <v>239.52</v>
      </c>
      <c r="BA100">
        <v>20030310</v>
      </c>
      <c r="BB100">
        <v>246.4</v>
      </c>
    </row>
    <row r="101" spans="1:54" x14ac:dyDescent="0.25">
      <c r="A101" s="3">
        <v>38411</v>
      </c>
      <c r="B101">
        <v>4.3780000000000001</v>
      </c>
      <c r="C101">
        <v>20050412</v>
      </c>
      <c r="D101">
        <v>4.8</v>
      </c>
      <c r="F101" s="3">
        <v>37711</v>
      </c>
      <c r="G101">
        <v>4.742</v>
      </c>
      <c r="H101" t="s">
        <v>22</v>
      </c>
      <c r="I101" t="s">
        <v>22</v>
      </c>
      <c r="U101" s="3">
        <v>37711</v>
      </c>
      <c r="V101">
        <v>-1.2</v>
      </c>
      <c r="W101">
        <v>20030404</v>
      </c>
      <c r="X101">
        <v>14</v>
      </c>
      <c r="Z101" s="3">
        <v>38472</v>
      </c>
      <c r="AA101">
        <v>0.7</v>
      </c>
      <c r="AB101">
        <v>20050630</v>
      </c>
      <c r="AC101">
        <v>0.4</v>
      </c>
      <c r="AE101" s="3">
        <v>37711</v>
      </c>
      <c r="AF101">
        <v>1.4</v>
      </c>
      <c r="AG101">
        <v>20030506</v>
      </c>
      <c r="AH101">
        <v>-4.4000000000000004</v>
      </c>
      <c r="AJ101" s="3">
        <v>37711</v>
      </c>
      <c r="AK101">
        <v>-0.35</v>
      </c>
      <c r="AL101">
        <v>20030515</v>
      </c>
      <c r="AM101">
        <v>1.4</v>
      </c>
      <c r="AO101" s="3">
        <v>37711</v>
      </c>
      <c r="AP101">
        <v>-1.3</v>
      </c>
      <c r="AQ101">
        <v>20030521</v>
      </c>
      <c r="AR101">
        <v>-0.7</v>
      </c>
      <c r="AT101" s="3">
        <v>37711</v>
      </c>
      <c r="AU101">
        <v>-1.2</v>
      </c>
      <c r="AV101">
        <v>20030520</v>
      </c>
      <c r="AW101">
        <v>-0.5</v>
      </c>
      <c r="AY101" s="3">
        <v>37711</v>
      </c>
      <c r="AZ101">
        <v>196.851</v>
      </c>
      <c r="BA101">
        <v>20030408</v>
      </c>
      <c r="BB101">
        <v>210.5</v>
      </c>
    </row>
    <row r="102" spans="1:54" x14ac:dyDescent="0.25">
      <c r="A102" s="3">
        <v>38442</v>
      </c>
      <c r="B102">
        <v>4.0890000000000004</v>
      </c>
      <c r="C102">
        <v>20050511</v>
      </c>
      <c r="D102">
        <v>4.2</v>
      </c>
      <c r="F102" s="3">
        <v>37741</v>
      </c>
      <c r="G102">
        <v>4.577</v>
      </c>
      <c r="H102" t="s">
        <v>22</v>
      </c>
      <c r="I102" t="s">
        <v>22</v>
      </c>
      <c r="U102" s="3">
        <v>37741</v>
      </c>
      <c r="V102">
        <v>-1.3</v>
      </c>
      <c r="W102">
        <v>20030509</v>
      </c>
      <c r="X102">
        <v>-19</v>
      </c>
      <c r="Z102" s="3">
        <v>38503</v>
      </c>
      <c r="AA102">
        <v>0.4</v>
      </c>
      <c r="AB102">
        <v>20050729</v>
      </c>
      <c r="AC102">
        <v>0.3</v>
      </c>
      <c r="AE102" s="3">
        <v>37741</v>
      </c>
      <c r="AF102">
        <v>6.6</v>
      </c>
      <c r="AG102">
        <v>20030605</v>
      </c>
      <c r="AH102">
        <v>0.5</v>
      </c>
      <c r="AJ102" s="3">
        <v>37741</v>
      </c>
      <c r="AK102">
        <v>-1.38</v>
      </c>
      <c r="AL102">
        <v>20030613</v>
      </c>
      <c r="AM102">
        <v>-3.4</v>
      </c>
      <c r="AO102" s="3">
        <v>37741</v>
      </c>
      <c r="AP102">
        <v>-0.4</v>
      </c>
      <c r="AQ102">
        <v>20030623</v>
      </c>
      <c r="AR102">
        <v>-0.9</v>
      </c>
      <c r="AT102" s="3">
        <v>37741</v>
      </c>
      <c r="AU102">
        <v>-2.2000000000000002</v>
      </c>
      <c r="AV102">
        <v>20030620</v>
      </c>
      <c r="AW102">
        <v>-1.1000000000000001</v>
      </c>
      <c r="AY102" s="3">
        <v>37741</v>
      </c>
      <c r="AZ102">
        <v>210.42500000000001</v>
      </c>
      <c r="BA102">
        <v>20030508</v>
      </c>
      <c r="BB102">
        <v>207.8</v>
      </c>
    </row>
    <row r="103" spans="1:54" x14ac:dyDescent="0.25">
      <c r="A103" s="3">
        <v>38472</v>
      </c>
      <c r="B103">
        <v>4.6020000000000003</v>
      </c>
      <c r="C103">
        <v>20050610</v>
      </c>
      <c r="D103">
        <v>5.0549999999999997</v>
      </c>
      <c r="F103" s="3">
        <v>37772</v>
      </c>
      <c r="G103">
        <v>4.4080000000000004</v>
      </c>
      <c r="H103" t="s">
        <v>22</v>
      </c>
      <c r="I103" t="s">
        <v>22</v>
      </c>
      <c r="U103" s="3">
        <v>37772</v>
      </c>
      <c r="V103">
        <v>-16.5</v>
      </c>
      <c r="W103">
        <v>20030606</v>
      </c>
      <c r="X103">
        <v>-13.1</v>
      </c>
      <c r="Z103" s="3">
        <v>38533</v>
      </c>
      <c r="AA103">
        <v>0.3</v>
      </c>
      <c r="AB103">
        <v>20050831</v>
      </c>
      <c r="AC103">
        <v>0.2</v>
      </c>
      <c r="AE103" s="3">
        <v>37772</v>
      </c>
      <c r="AF103">
        <v>2</v>
      </c>
      <c r="AG103">
        <v>20030707</v>
      </c>
      <c r="AH103">
        <v>-2</v>
      </c>
      <c r="AJ103" s="3">
        <v>37772</v>
      </c>
      <c r="AK103">
        <v>-0.83</v>
      </c>
      <c r="AL103">
        <v>20030716</v>
      </c>
      <c r="AM103">
        <v>-0.8</v>
      </c>
      <c r="AO103" s="3">
        <v>37772</v>
      </c>
      <c r="AP103">
        <v>1.1000000000000001</v>
      </c>
      <c r="AQ103">
        <v>20030721</v>
      </c>
      <c r="AR103">
        <v>0.3</v>
      </c>
      <c r="AT103" s="3">
        <v>37772</v>
      </c>
      <c r="AU103">
        <v>-0.6</v>
      </c>
      <c r="AV103">
        <v>20030718</v>
      </c>
      <c r="AW103">
        <v>0.2</v>
      </c>
      <c r="AY103" s="3">
        <v>37772</v>
      </c>
      <c r="AZ103">
        <v>195.94300000000001</v>
      </c>
      <c r="BA103">
        <v>20030609</v>
      </c>
      <c r="BB103">
        <v>197.9</v>
      </c>
    </row>
    <row r="104" spans="1:54" x14ac:dyDescent="0.25">
      <c r="A104" s="3">
        <v>38503</v>
      </c>
      <c r="B104">
        <v>3.96</v>
      </c>
      <c r="C104">
        <v>20050713</v>
      </c>
      <c r="D104">
        <v>3.99</v>
      </c>
      <c r="F104" s="3">
        <v>37802</v>
      </c>
      <c r="G104">
        <v>4.5389999999999997</v>
      </c>
      <c r="H104" t="s">
        <v>22</v>
      </c>
      <c r="I104" t="s">
        <v>22</v>
      </c>
      <c r="U104" s="3">
        <v>37802</v>
      </c>
      <c r="V104">
        <v>48</v>
      </c>
      <c r="W104">
        <v>20030711</v>
      </c>
      <c r="X104">
        <v>49</v>
      </c>
      <c r="Z104" s="3">
        <v>38564</v>
      </c>
      <c r="AA104">
        <v>0.3</v>
      </c>
      <c r="AB104">
        <v>20050930</v>
      </c>
      <c r="AC104">
        <v>0.2</v>
      </c>
      <c r="AE104" s="3">
        <v>37802</v>
      </c>
      <c r="AF104">
        <v>2.8</v>
      </c>
      <c r="AG104">
        <v>20030805</v>
      </c>
      <c r="AH104">
        <v>4.3</v>
      </c>
      <c r="AJ104" s="3">
        <v>37802</v>
      </c>
      <c r="AK104">
        <v>-2.4900000000000002</v>
      </c>
      <c r="AL104">
        <v>20030814</v>
      </c>
      <c r="AM104">
        <v>-0.5</v>
      </c>
      <c r="AO104" s="3">
        <v>37802</v>
      </c>
      <c r="AP104">
        <v>0.3</v>
      </c>
      <c r="AQ104">
        <v>20030821</v>
      </c>
      <c r="AR104">
        <v>0.3</v>
      </c>
      <c r="AT104" s="3">
        <v>37802</v>
      </c>
      <c r="AU104">
        <v>0.9</v>
      </c>
      <c r="AV104">
        <v>20030820</v>
      </c>
      <c r="AW104">
        <v>0</v>
      </c>
      <c r="AY104" s="3">
        <v>37802</v>
      </c>
      <c r="AZ104">
        <v>208.679</v>
      </c>
      <c r="BA104">
        <v>20030709</v>
      </c>
      <c r="BB104">
        <v>210.4</v>
      </c>
    </row>
    <row r="105" spans="1:54" x14ac:dyDescent="0.25">
      <c r="A105" s="3">
        <v>38533</v>
      </c>
      <c r="B105">
        <v>3.968</v>
      </c>
      <c r="C105">
        <v>20050812</v>
      </c>
      <c r="D105">
        <v>4.95</v>
      </c>
      <c r="F105" s="3">
        <v>37833</v>
      </c>
      <c r="G105">
        <v>4.6639999999999997</v>
      </c>
      <c r="H105" t="s">
        <v>22</v>
      </c>
      <c r="I105" t="s">
        <v>22</v>
      </c>
      <c r="U105" s="3">
        <v>37833</v>
      </c>
      <c r="V105">
        <v>21.9</v>
      </c>
      <c r="W105">
        <v>20030808</v>
      </c>
      <c r="X105">
        <v>-13.3</v>
      </c>
      <c r="Z105" s="3">
        <v>38595</v>
      </c>
      <c r="AA105">
        <v>0.4</v>
      </c>
      <c r="AB105">
        <v>20051031</v>
      </c>
      <c r="AC105">
        <v>0.5</v>
      </c>
      <c r="AE105" s="3">
        <v>37833</v>
      </c>
      <c r="AF105">
        <v>6</v>
      </c>
      <c r="AG105">
        <v>20030908</v>
      </c>
      <c r="AH105">
        <v>3.3</v>
      </c>
      <c r="AJ105" s="3">
        <v>37833</v>
      </c>
      <c r="AK105">
        <v>4.96</v>
      </c>
      <c r="AL105">
        <v>20030916</v>
      </c>
      <c r="AM105">
        <v>1.7</v>
      </c>
      <c r="AO105" s="3">
        <v>37833</v>
      </c>
      <c r="AP105">
        <v>0.5</v>
      </c>
      <c r="AQ105">
        <v>20030922</v>
      </c>
      <c r="AR105">
        <v>0.8</v>
      </c>
      <c r="AT105" s="3">
        <v>37833</v>
      </c>
      <c r="AU105">
        <v>0.6</v>
      </c>
      <c r="AV105">
        <v>20030919</v>
      </c>
      <c r="AW105">
        <v>1.1000000000000001</v>
      </c>
      <c r="AY105" s="3">
        <v>37833</v>
      </c>
      <c r="AZ105">
        <v>225.21299999999999</v>
      </c>
      <c r="BA105">
        <v>20030811</v>
      </c>
      <c r="BB105">
        <v>223.5</v>
      </c>
    </row>
    <row r="106" spans="1:54" x14ac:dyDescent="0.25">
      <c r="A106" s="3">
        <v>38564</v>
      </c>
      <c r="B106">
        <v>4.5250000000000004</v>
      </c>
      <c r="C106">
        <v>20050913</v>
      </c>
      <c r="D106">
        <v>5.82</v>
      </c>
      <c r="F106" s="3">
        <v>37864</v>
      </c>
      <c r="G106">
        <v>4.7809999999999997</v>
      </c>
      <c r="H106" t="s">
        <v>22</v>
      </c>
      <c r="I106" t="s">
        <v>22</v>
      </c>
      <c r="U106" s="3">
        <v>37864</v>
      </c>
      <c r="V106">
        <v>2.4</v>
      </c>
      <c r="W106">
        <v>20030905</v>
      </c>
      <c r="X106">
        <v>-19</v>
      </c>
      <c r="Z106" s="3">
        <v>38625</v>
      </c>
      <c r="AA106">
        <v>0.1</v>
      </c>
      <c r="AB106">
        <v>20051130</v>
      </c>
      <c r="AC106">
        <v>0</v>
      </c>
      <c r="AE106" s="3">
        <v>37864</v>
      </c>
      <c r="AF106">
        <v>-11.3</v>
      </c>
      <c r="AG106">
        <v>20031006</v>
      </c>
      <c r="AH106">
        <v>-13.4</v>
      </c>
      <c r="AJ106" s="3">
        <v>37864</v>
      </c>
      <c r="AK106">
        <v>-4.07</v>
      </c>
      <c r="AL106">
        <v>20031015</v>
      </c>
      <c r="AM106">
        <v>-4.5</v>
      </c>
      <c r="AO106" s="3">
        <v>37864</v>
      </c>
      <c r="AP106">
        <v>1.1000000000000001</v>
      </c>
      <c r="AQ106">
        <v>20031022</v>
      </c>
      <c r="AR106">
        <v>0.3</v>
      </c>
      <c r="AT106" s="3">
        <v>37864</v>
      </c>
      <c r="AU106">
        <v>-5.3</v>
      </c>
      <c r="AV106">
        <v>20031021</v>
      </c>
      <c r="AW106">
        <v>-4.5999999999999996</v>
      </c>
      <c r="AY106" s="3">
        <v>37864</v>
      </c>
      <c r="AZ106">
        <v>239.952</v>
      </c>
      <c r="BA106">
        <v>20030909</v>
      </c>
      <c r="BB106">
        <v>233.9</v>
      </c>
    </row>
    <row r="107" spans="1:54" x14ac:dyDescent="0.25">
      <c r="A107" s="3">
        <v>38595</v>
      </c>
      <c r="B107">
        <v>5.5</v>
      </c>
      <c r="C107">
        <v>20051013</v>
      </c>
      <c r="D107">
        <v>5.6</v>
      </c>
      <c r="F107" s="3">
        <v>37894</v>
      </c>
      <c r="G107">
        <v>5.048</v>
      </c>
      <c r="H107" t="s">
        <v>22</v>
      </c>
      <c r="I107" t="s">
        <v>22</v>
      </c>
      <c r="U107" s="3">
        <v>37894</v>
      </c>
      <c r="V107">
        <v>31.1</v>
      </c>
      <c r="W107">
        <v>20031010</v>
      </c>
      <c r="X107">
        <v>46.3</v>
      </c>
      <c r="Z107" s="3">
        <v>38656</v>
      </c>
      <c r="AA107">
        <v>0.3</v>
      </c>
      <c r="AB107">
        <v>20051223</v>
      </c>
      <c r="AC107">
        <v>0.2</v>
      </c>
      <c r="AE107" s="3">
        <v>37894</v>
      </c>
      <c r="AF107">
        <v>8.3000000000000007</v>
      </c>
      <c r="AG107">
        <v>20031104</v>
      </c>
      <c r="AH107">
        <v>8</v>
      </c>
      <c r="AJ107" s="3">
        <v>37894</v>
      </c>
      <c r="AK107">
        <v>4.8600000000000003</v>
      </c>
      <c r="AL107">
        <v>20031114</v>
      </c>
      <c r="AM107">
        <v>5.2</v>
      </c>
      <c r="AO107" s="3">
        <v>37894</v>
      </c>
      <c r="AP107">
        <v>-0.6</v>
      </c>
      <c r="AQ107">
        <v>20031124</v>
      </c>
      <c r="AR107">
        <v>-0.8</v>
      </c>
      <c r="AT107" s="3">
        <v>37894</v>
      </c>
      <c r="AU107">
        <v>6.9</v>
      </c>
      <c r="AV107">
        <v>20031124</v>
      </c>
      <c r="AW107">
        <v>6.1</v>
      </c>
      <c r="AY107" s="3">
        <v>37894</v>
      </c>
      <c r="AZ107">
        <v>234.125</v>
      </c>
      <c r="BA107">
        <v>20031008</v>
      </c>
      <c r="BB107">
        <v>234.6</v>
      </c>
    </row>
    <row r="108" spans="1:54" x14ac:dyDescent="0.25">
      <c r="A108" s="3">
        <v>38625</v>
      </c>
      <c r="B108">
        <v>6.1660000000000004</v>
      </c>
      <c r="C108">
        <v>20051110</v>
      </c>
      <c r="D108">
        <v>7</v>
      </c>
      <c r="F108" s="3">
        <v>37925</v>
      </c>
      <c r="G108">
        <v>5.0199999999999996</v>
      </c>
      <c r="H108" t="s">
        <v>22</v>
      </c>
      <c r="I108" t="s">
        <v>22</v>
      </c>
      <c r="U108" s="3">
        <v>37925</v>
      </c>
      <c r="V108">
        <v>51.3</v>
      </c>
      <c r="W108">
        <v>20031107</v>
      </c>
      <c r="X108">
        <v>65.400000000000006</v>
      </c>
      <c r="Z108" s="3">
        <v>38686</v>
      </c>
      <c r="AA108">
        <v>0.5</v>
      </c>
      <c r="AB108">
        <v>20060131</v>
      </c>
      <c r="AC108">
        <v>0.2</v>
      </c>
      <c r="AE108" s="3">
        <v>37925</v>
      </c>
      <c r="AF108">
        <v>-3.9</v>
      </c>
      <c r="AG108">
        <v>20031204</v>
      </c>
      <c r="AH108">
        <v>-4.9000000000000004</v>
      </c>
      <c r="AJ108" s="3">
        <v>37925</v>
      </c>
      <c r="AK108">
        <v>-1.06</v>
      </c>
      <c r="AL108">
        <v>20031216</v>
      </c>
      <c r="AM108">
        <v>-1.1000000000000001</v>
      </c>
      <c r="AO108" s="3">
        <v>37925</v>
      </c>
      <c r="AP108">
        <v>-0.1</v>
      </c>
      <c r="AQ108">
        <v>20031222</v>
      </c>
      <c r="AR108">
        <v>0.2</v>
      </c>
      <c r="AT108" s="3">
        <v>37925</v>
      </c>
      <c r="AU108">
        <v>0.1</v>
      </c>
      <c r="AV108">
        <v>20031223</v>
      </c>
      <c r="AW108">
        <v>-0.1</v>
      </c>
      <c r="AY108" s="3">
        <v>37925</v>
      </c>
      <c r="AZ108">
        <v>253.476</v>
      </c>
      <c r="BA108">
        <v>20031110</v>
      </c>
      <c r="BB108">
        <v>237.2</v>
      </c>
    </row>
    <row r="109" spans="1:54" x14ac:dyDescent="0.25">
      <c r="A109" s="3">
        <v>38656</v>
      </c>
      <c r="B109">
        <v>7.4779999999999998</v>
      </c>
      <c r="C109">
        <v>20051214</v>
      </c>
      <c r="D109">
        <v>7.2</v>
      </c>
      <c r="F109" s="3">
        <v>37955</v>
      </c>
      <c r="G109">
        <v>4.9870000000000001</v>
      </c>
      <c r="H109" t="s">
        <v>22</v>
      </c>
      <c r="I109" t="s">
        <v>22</v>
      </c>
      <c r="U109" s="3">
        <v>37955</v>
      </c>
      <c r="V109">
        <v>41.2</v>
      </c>
      <c r="W109">
        <v>20031205</v>
      </c>
      <c r="X109">
        <v>54.1</v>
      </c>
      <c r="Z109" s="3">
        <v>38717</v>
      </c>
      <c r="AA109">
        <v>0.5</v>
      </c>
      <c r="AB109">
        <v>20060228</v>
      </c>
      <c r="AC109">
        <v>0.4</v>
      </c>
      <c r="AE109" s="3">
        <v>37955</v>
      </c>
      <c r="AF109">
        <v>-1.8</v>
      </c>
      <c r="AG109">
        <v>20040112</v>
      </c>
      <c r="AH109">
        <v>-3.9</v>
      </c>
      <c r="AJ109" s="3">
        <v>37955</v>
      </c>
      <c r="AK109">
        <v>1.1400000000000001</v>
      </c>
      <c r="AL109">
        <v>20040121</v>
      </c>
      <c r="AM109">
        <v>-0.5</v>
      </c>
      <c r="AO109" s="3">
        <v>37955</v>
      </c>
      <c r="AP109">
        <v>-0.2</v>
      </c>
      <c r="AQ109">
        <v>20040127</v>
      </c>
      <c r="AR109">
        <v>-0.3</v>
      </c>
      <c r="AT109" s="3">
        <v>37955</v>
      </c>
      <c r="AU109">
        <v>1.4</v>
      </c>
      <c r="AV109">
        <v>20040126</v>
      </c>
      <c r="AW109">
        <v>-0.1</v>
      </c>
      <c r="AY109" s="3">
        <v>37955</v>
      </c>
      <c r="AZ109">
        <v>216.46199999999999</v>
      </c>
      <c r="BA109">
        <v>20031208</v>
      </c>
      <c r="BB109">
        <v>213</v>
      </c>
    </row>
    <row r="110" spans="1:54" x14ac:dyDescent="0.25">
      <c r="A110" s="3">
        <v>38686</v>
      </c>
      <c r="B110">
        <v>6.1040000000000001</v>
      </c>
      <c r="C110">
        <v>20060112</v>
      </c>
      <c r="D110">
        <v>6.9</v>
      </c>
      <c r="F110" s="3">
        <v>37986</v>
      </c>
      <c r="G110">
        <v>4.9729999999999999</v>
      </c>
      <c r="H110" t="s">
        <v>22</v>
      </c>
      <c r="I110" t="s">
        <v>22</v>
      </c>
      <c r="U110" s="3">
        <v>37986</v>
      </c>
      <c r="V110">
        <v>30.1</v>
      </c>
      <c r="W110">
        <v>20040109</v>
      </c>
      <c r="X110">
        <v>53.1</v>
      </c>
      <c r="Z110" s="3">
        <v>38748</v>
      </c>
      <c r="AA110">
        <v>0.2</v>
      </c>
      <c r="AB110">
        <v>20060331</v>
      </c>
      <c r="AC110">
        <v>0.2</v>
      </c>
      <c r="AE110" s="3">
        <v>37986</v>
      </c>
      <c r="AF110">
        <v>2.8</v>
      </c>
      <c r="AG110">
        <v>20040205</v>
      </c>
      <c r="AH110">
        <v>12.8</v>
      </c>
      <c r="AJ110" s="3">
        <v>37986</v>
      </c>
      <c r="AK110">
        <v>-0.72</v>
      </c>
      <c r="AL110">
        <v>20040213</v>
      </c>
      <c r="AM110">
        <v>1</v>
      </c>
      <c r="AO110" s="3">
        <v>37986</v>
      </c>
      <c r="AP110">
        <v>-0.3</v>
      </c>
      <c r="AQ110">
        <v>20040226</v>
      </c>
      <c r="AR110">
        <v>-1.2</v>
      </c>
      <c r="AT110" s="3">
        <v>37986</v>
      </c>
      <c r="AU110">
        <v>0.9</v>
      </c>
      <c r="AV110">
        <v>20040226</v>
      </c>
      <c r="AW110">
        <v>0.8</v>
      </c>
      <c r="AY110" s="3">
        <v>37986</v>
      </c>
      <c r="AZ110">
        <v>215.99199999999999</v>
      </c>
      <c r="BA110">
        <v>20040109</v>
      </c>
      <c r="BB110">
        <v>217.6</v>
      </c>
    </row>
    <row r="111" spans="1:54" x14ac:dyDescent="0.25">
      <c r="A111" s="3">
        <v>38717</v>
      </c>
      <c r="B111">
        <v>6.4619999999999997</v>
      </c>
      <c r="C111">
        <v>20060210</v>
      </c>
      <c r="D111">
        <v>7.7</v>
      </c>
      <c r="F111" s="3">
        <v>38017</v>
      </c>
      <c r="G111">
        <v>5.0940000000000003</v>
      </c>
      <c r="H111" t="s">
        <v>22</v>
      </c>
      <c r="I111" t="s">
        <v>22</v>
      </c>
      <c r="U111" s="3">
        <v>38017</v>
      </c>
      <c r="V111">
        <v>4</v>
      </c>
      <c r="W111">
        <v>20040206</v>
      </c>
      <c r="X111">
        <v>14.9</v>
      </c>
      <c r="Z111" s="3">
        <v>38776</v>
      </c>
      <c r="AA111">
        <v>0.2</v>
      </c>
      <c r="AB111">
        <v>20060428</v>
      </c>
      <c r="AC111">
        <v>0.2</v>
      </c>
      <c r="AE111" s="3">
        <v>38017</v>
      </c>
      <c r="AF111">
        <v>-7.9</v>
      </c>
      <c r="AG111">
        <v>20040304</v>
      </c>
      <c r="AH111">
        <v>-0.9</v>
      </c>
      <c r="AJ111" s="3">
        <v>38017</v>
      </c>
      <c r="AK111">
        <v>-1.65</v>
      </c>
      <c r="AL111">
        <v>20040316</v>
      </c>
      <c r="AM111">
        <v>-0.2</v>
      </c>
      <c r="AO111" s="3">
        <v>38017</v>
      </c>
      <c r="AP111">
        <v>0.8</v>
      </c>
      <c r="AQ111">
        <v>20040326</v>
      </c>
      <c r="AR111">
        <v>1.6</v>
      </c>
      <c r="AT111" s="3">
        <v>38017</v>
      </c>
      <c r="AU111">
        <v>-1.3</v>
      </c>
      <c r="AV111">
        <v>20040326</v>
      </c>
      <c r="AW111">
        <v>-3.2</v>
      </c>
      <c r="AY111" s="3">
        <v>38017</v>
      </c>
      <c r="AZ111">
        <v>193.13200000000001</v>
      </c>
      <c r="BA111">
        <v>20040209</v>
      </c>
      <c r="BB111">
        <v>195.5</v>
      </c>
    </row>
    <row r="112" spans="1:54" x14ac:dyDescent="0.25">
      <c r="A112" s="3">
        <v>38748</v>
      </c>
      <c r="B112">
        <v>5.5190000000000001</v>
      </c>
      <c r="C112">
        <v>20060309</v>
      </c>
      <c r="D112">
        <v>6.3</v>
      </c>
      <c r="F112" s="3">
        <v>38046</v>
      </c>
      <c r="G112">
        <v>4.9329999999999998</v>
      </c>
      <c r="H112" t="s">
        <v>22</v>
      </c>
      <c r="I112" t="s">
        <v>22</v>
      </c>
      <c r="U112" s="3">
        <v>38046</v>
      </c>
      <c r="V112">
        <v>19.600000000000001</v>
      </c>
      <c r="W112">
        <v>20040312</v>
      </c>
      <c r="X112">
        <v>-21.2</v>
      </c>
      <c r="Z112" s="3">
        <v>38807</v>
      </c>
      <c r="AA112">
        <v>0.2</v>
      </c>
      <c r="AB112">
        <v>20060531</v>
      </c>
      <c r="AC112">
        <v>0.1</v>
      </c>
      <c r="AE112" s="3">
        <v>38046</v>
      </c>
      <c r="AF112">
        <v>0.1</v>
      </c>
      <c r="AG112">
        <v>20040406</v>
      </c>
      <c r="AH112">
        <v>1.6</v>
      </c>
      <c r="AJ112" s="3">
        <v>38046</v>
      </c>
      <c r="AK112">
        <v>1.67</v>
      </c>
      <c r="AL112">
        <v>20040415</v>
      </c>
      <c r="AM112">
        <v>0.8</v>
      </c>
      <c r="AO112" s="3">
        <v>38046</v>
      </c>
      <c r="AP112">
        <v>2.8</v>
      </c>
      <c r="AQ112">
        <v>20040427</v>
      </c>
      <c r="AR112">
        <v>2.2999999999999998</v>
      </c>
      <c r="AT112" s="3">
        <v>38046</v>
      </c>
      <c r="AU112">
        <v>0.5</v>
      </c>
      <c r="AV112">
        <v>20040427</v>
      </c>
      <c r="AW112">
        <v>-0.3</v>
      </c>
      <c r="AY112" s="3">
        <v>38046</v>
      </c>
      <c r="AZ112">
        <v>216.721</v>
      </c>
      <c r="BA112">
        <v>20040308</v>
      </c>
      <c r="BB112">
        <v>214.1</v>
      </c>
    </row>
    <row r="113" spans="1:54" x14ac:dyDescent="0.25">
      <c r="A113" s="3">
        <v>38776</v>
      </c>
      <c r="B113">
        <v>4.7549999999999999</v>
      </c>
      <c r="C113">
        <v>20060412</v>
      </c>
      <c r="D113">
        <v>6.31</v>
      </c>
      <c r="F113" s="3">
        <v>38077</v>
      </c>
      <c r="G113">
        <v>5.0599999999999996</v>
      </c>
      <c r="H113" t="s">
        <v>22</v>
      </c>
      <c r="I113" t="s">
        <v>22</v>
      </c>
      <c r="U113" s="3">
        <v>38077</v>
      </c>
      <c r="V113">
        <v>11.8</v>
      </c>
      <c r="W113">
        <v>20040408</v>
      </c>
      <c r="X113">
        <v>-13.3</v>
      </c>
      <c r="Z113" s="3">
        <v>38837</v>
      </c>
      <c r="AA113">
        <v>0</v>
      </c>
      <c r="AB113">
        <v>20060629</v>
      </c>
      <c r="AC113">
        <v>0.1</v>
      </c>
      <c r="AE113" s="3">
        <v>38077</v>
      </c>
      <c r="AF113">
        <v>8.6</v>
      </c>
      <c r="AG113">
        <v>20040506</v>
      </c>
      <c r="AH113">
        <v>-4.2</v>
      </c>
      <c r="AJ113" s="3">
        <v>38077</v>
      </c>
      <c r="AK113">
        <v>2.2000000000000002</v>
      </c>
      <c r="AL113">
        <v>20040514</v>
      </c>
      <c r="AM113">
        <v>3.4</v>
      </c>
      <c r="AO113" s="3">
        <v>38077</v>
      </c>
      <c r="AP113">
        <v>-0.1</v>
      </c>
      <c r="AQ113">
        <v>20040525</v>
      </c>
      <c r="AR113">
        <v>1.2</v>
      </c>
      <c r="AT113" s="3">
        <v>38077</v>
      </c>
      <c r="AU113">
        <v>2</v>
      </c>
      <c r="AV113">
        <v>20040525</v>
      </c>
      <c r="AW113">
        <v>4.5999999999999996</v>
      </c>
      <c r="AY113" s="3">
        <v>38077</v>
      </c>
      <c r="AZ113">
        <v>244.005</v>
      </c>
      <c r="BA113">
        <v>20040408</v>
      </c>
      <c r="BB113">
        <v>247</v>
      </c>
    </row>
    <row r="114" spans="1:54" x14ac:dyDescent="0.25">
      <c r="A114" s="3">
        <v>38807</v>
      </c>
      <c r="B114">
        <v>4.085</v>
      </c>
      <c r="C114">
        <v>20060512</v>
      </c>
      <c r="D114">
        <v>5.0999999999999996</v>
      </c>
      <c r="F114" s="3">
        <v>38107</v>
      </c>
      <c r="G114">
        <v>5.57</v>
      </c>
      <c r="H114" t="s">
        <v>22</v>
      </c>
      <c r="I114" t="s">
        <v>22</v>
      </c>
      <c r="U114" s="3">
        <v>38107</v>
      </c>
      <c r="V114">
        <v>42.7</v>
      </c>
      <c r="W114">
        <v>20040507</v>
      </c>
      <c r="X114">
        <v>49.6</v>
      </c>
      <c r="Z114" s="3">
        <v>38868</v>
      </c>
      <c r="AA114">
        <v>0</v>
      </c>
      <c r="AB114">
        <v>20060731</v>
      </c>
      <c r="AC114">
        <v>0</v>
      </c>
      <c r="AE114" s="3">
        <v>38107</v>
      </c>
      <c r="AF114">
        <v>5.2</v>
      </c>
      <c r="AG114">
        <v>20040607</v>
      </c>
      <c r="AH114">
        <v>6.3</v>
      </c>
      <c r="AJ114" s="3">
        <v>38107</v>
      </c>
      <c r="AK114">
        <v>1.01</v>
      </c>
      <c r="AL114">
        <v>20040615</v>
      </c>
      <c r="AM114">
        <v>0.5</v>
      </c>
      <c r="AO114" s="3">
        <v>38107</v>
      </c>
      <c r="AP114">
        <v>-1.5</v>
      </c>
      <c r="AQ114">
        <v>20040625</v>
      </c>
      <c r="AR114">
        <v>-0.8</v>
      </c>
      <c r="AT114" s="3">
        <v>38107</v>
      </c>
      <c r="AU114">
        <v>0.8</v>
      </c>
      <c r="AV114">
        <v>20040623</v>
      </c>
      <c r="AW114">
        <v>1</v>
      </c>
      <c r="AY114" s="3">
        <v>38107</v>
      </c>
      <c r="AZ114">
        <v>242.33</v>
      </c>
      <c r="BA114">
        <v>20040510</v>
      </c>
      <c r="BB114">
        <v>241.6</v>
      </c>
    </row>
    <row r="115" spans="1:54" x14ac:dyDescent="0.25">
      <c r="A115" s="3">
        <v>38837</v>
      </c>
      <c r="B115">
        <v>3.8079999999999998</v>
      </c>
      <c r="C115">
        <v>20060609</v>
      </c>
      <c r="D115">
        <v>4.07</v>
      </c>
      <c r="F115" s="3">
        <v>38138</v>
      </c>
      <c r="G115">
        <v>5.8049999999999997</v>
      </c>
      <c r="H115" t="s">
        <v>22</v>
      </c>
      <c r="I115" t="s">
        <v>22</v>
      </c>
      <c r="U115" s="3">
        <v>38138</v>
      </c>
      <c r="V115">
        <v>28.7</v>
      </c>
      <c r="W115">
        <v>20040604</v>
      </c>
      <c r="X115">
        <v>56.1</v>
      </c>
      <c r="Z115" s="3">
        <v>38898</v>
      </c>
      <c r="AA115">
        <v>-0.2</v>
      </c>
      <c r="AB115">
        <v>20060831</v>
      </c>
      <c r="AC115">
        <v>0</v>
      </c>
      <c r="AE115" s="3">
        <v>38138</v>
      </c>
      <c r="AF115">
        <v>-2.2999999999999998</v>
      </c>
      <c r="AG115">
        <v>20040707</v>
      </c>
      <c r="AH115">
        <v>-9.5</v>
      </c>
      <c r="AJ115" s="3">
        <v>38138</v>
      </c>
      <c r="AK115">
        <v>-0.08</v>
      </c>
      <c r="AL115">
        <v>20040715</v>
      </c>
      <c r="AM115">
        <v>1.1000000000000001</v>
      </c>
      <c r="AO115" s="3">
        <v>38138</v>
      </c>
      <c r="AP115">
        <v>1.1000000000000001</v>
      </c>
      <c r="AQ115">
        <v>20040726</v>
      </c>
      <c r="AR115">
        <v>0.5</v>
      </c>
      <c r="AT115" s="3">
        <v>38138</v>
      </c>
      <c r="AU115">
        <v>1.7</v>
      </c>
      <c r="AV115">
        <v>20040720</v>
      </c>
      <c r="AW115">
        <v>0.3</v>
      </c>
      <c r="AY115" s="3">
        <v>38138</v>
      </c>
      <c r="AZ115">
        <v>233.13399999999999</v>
      </c>
      <c r="BA115">
        <v>20040608</v>
      </c>
      <c r="BB115">
        <v>238.8</v>
      </c>
    </row>
    <row r="116" spans="1:54" x14ac:dyDescent="0.25">
      <c r="A116" s="3">
        <v>38868</v>
      </c>
      <c r="B116">
        <v>3.206</v>
      </c>
      <c r="C116">
        <v>20060712</v>
      </c>
      <c r="D116">
        <v>4.0999999999999996</v>
      </c>
      <c r="F116" s="3">
        <v>38168</v>
      </c>
      <c r="G116">
        <v>6.3159999999999998</v>
      </c>
      <c r="H116" t="s">
        <v>22</v>
      </c>
      <c r="I116" t="s">
        <v>22</v>
      </c>
      <c r="U116" s="3">
        <v>38168</v>
      </c>
      <c r="V116">
        <v>12.4</v>
      </c>
      <c r="W116">
        <v>20040709</v>
      </c>
      <c r="X116">
        <v>24.7</v>
      </c>
      <c r="Z116" s="3">
        <v>38929</v>
      </c>
      <c r="AA116">
        <v>0.2</v>
      </c>
      <c r="AB116">
        <v>20060929</v>
      </c>
      <c r="AC116">
        <v>0.2</v>
      </c>
      <c r="AE116" s="3">
        <v>38168</v>
      </c>
      <c r="AF116">
        <v>26.3</v>
      </c>
      <c r="AG116">
        <v>20040809</v>
      </c>
      <c r="AH116">
        <v>27.1</v>
      </c>
      <c r="AJ116" s="3">
        <v>38168</v>
      </c>
      <c r="AK116">
        <v>1.05</v>
      </c>
      <c r="AL116">
        <v>20040813</v>
      </c>
      <c r="AM116">
        <v>1.5</v>
      </c>
      <c r="AO116" s="3">
        <v>38168</v>
      </c>
      <c r="AP116">
        <v>0</v>
      </c>
      <c r="AQ116">
        <v>20040823</v>
      </c>
      <c r="AR116">
        <v>0.2</v>
      </c>
      <c r="AT116" s="3">
        <v>38168</v>
      </c>
      <c r="AU116">
        <v>1.5</v>
      </c>
      <c r="AV116">
        <v>20040820</v>
      </c>
      <c r="AW116">
        <v>0.6</v>
      </c>
      <c r="AY116" s="3">
        <v>38168</v>
      </c>
      <c r="AZ116">
        <v>233.547</v>
      </c>
      <c r="BA116">
        <v>20040709</v>
      </c>
      <c r="BB116">
        <v>239.3</v>
      </c>
    </row>
    <row r="117" spans="1:54" x14ac:dyDescent="0.25">
      <c r="A117" s="3">
        <v>38898</v>
      </c>
      <c r="B117">
        <v>3.472</v>
      </c>
      <c r="C117">
        <v>20060810</v>
      </c>
      <c r="D117">
        <v>4.7</v>
      </c>
      <c r="F117" s="3">
        <v>38199</v>
      </c>
      <c r="G117">
        <v>6.0289999999999999</v>
      </c>
      <c r="H117" t="s">
        <v>22</v>
      </c>
      <c r="I117" t="s">
        <v>22</v>
      </c>
      <c r="U117" s="3">
        <v>38199</v>
      </c>
      <c r="V117">
        <v>7.9</v>
      </c>
      <c r="W117">
        <v>20040806</v>
      </c>
      <c r="X117">
        <v>8.6999999999999993</v>
      </c>
      <c r="Z117" s="3">
        <v>38960</v>
      </c>
      <c r="AA117">
        <v>0.1</v>
      </c>
      <c r="AB117">
        <v>20061031</v>
      </c>
      <c r="AC117">
        <v>0.3</v>
      </c>
      <c r="AE117" s="3">
        <v>38199</v>
      </c>
      <c r="AF117">
        <v>-10.5</v>
      </c>
      <c r="AG117">
        <v>20040907</v>
      </c>
      <c r="AH117">
        <v>-11.4</v>
      </c>
      <c r="AJ117" s="3">
        <v>38199</v>
      </c>
      <c r="AK117">
        <v>-0.9</v>
      </c>
      <c r="AL117">
        <v>20040915</v>
      </c>
      <c r="AM117">
        <v>0.5</v>
      </c>
      <c r="AO117" s="3">
        <v>38199</v>
      </c>
      <c r="AP117">
        <v>0.2</v>
      </c>
      <c r="AQ117">
        <v>20040921</v>
      </c>
      <c r="AR117">
        <v>0.5</v>
      </c>
      <c r="AT117" s="3">
        <v>38199</v>
      </c>
      <c r="AU117">
        <v>-3</v>
      </c>
      <c r="AV117">
        <v>20040920</v>
      </c>
      <c r="AW117">
        <v>0.1</v>
      </c>
      <c r="AY117" s="3">
        <v>38199</v>
      </c>
      <c r="AZ117">
        <v>222.73599999999999</v>
      </c>
      <c r="BA117">
        <v>20040810</v>
      </c>
      <c r="BB117">
        <v>218.7</v>
      </c>
    </row>
    <row r="118" spans="1:54" x14ac:dyDescent="0.25">
      <c r="A118" s="3">
        <v>38929</v>
      </c>
      <c r="B118">
        <v>3.5659999999999998</v>
      </c>
      <c r="C118">
        <v>20060912</v>
      </c>
      <c r="D118">
        <v>3.9</v>
      </c>
      <c r="F118" s="3">
        <v>38230</v>
      </c>
      <c r="G118">
        <v>5.9969999999999999</v>
      </c>
      <c r="H118" t="s">
        <v>22</v>
      </c>
      <c r="I118" t="s">
        <v>22</v>
      </c>
      <c r="U118" s="3">
        <v>38230</v>
      </c>
      <c r="V118">
        <v>-8.3000000000000007</v>
      </c>
      <c r="W118">
        <v>20040910</v>
      </c>
      <c r="X118">
        <v>-7</v>
      </c>
      <c r="Z118" s="3">
        <v>38990</v>
      </c>
      <c r="AA118">
        <v>-0.1</v>
      </c>
      <c r="AB118">
        <v>20061130</v>
      </c>
      <c r="AC118">
        <v>-0.3</v>
      </c>
      <c r="AE118" s="3">
        <v>38230</v>
      </c>
      <c r="AF118">
        <v>-6.6</v>
      </c>
      <c r="AG118">
        <v>20041006</v>
      </c>
      <c r="AH118">
        <v>-4.5999999999999996</v>
      </c>
      <c r="AJ118" s="3">
        <v>38230</v>
      </c>
      <c r="AK118">
        <v>0.67</v>
      </c>
      <c r="AL118">
        <v>20041015</v>
      </c>
      <c r="AM118">
        <v>0.8</v>
      </c>
      <c r="AO118" s="3">
        <v>38230</v>
      </c>
      <c r="AP118">
        <v>0.8</v>
      </c>
      <c r="AQ118">
        <v>20041021</v>
      </c>
      <c r="AR118">
        <v>0.8</v>
      </c>
      <c r="AT118" s="3">
        <v>38230</v>
      </c>
      <c r="AU118">
        <v>3</v>
      </c>
      <c r="AV118">
        <v>20041020</v>
      </c>
      <c r="AW118">
        <v>0.7</v>
      </c>
      <c r="AY118" s="3">
        <v>38230</v>
      </c>
      <c r="AZ118">
        <v>267.12599999999998</v>
      </c>
      <c r="BA118">
        <v>20040909</v>
      </c>
      <c r="BB118">
        <v>241.5</v>
      </c>
    </row>
    <row r="119" spans="1:54" x14ac:dyDescent="0.25">
      <c r="A119" s="3">
        <v>38960</v>
      </c>
      <c r="B119">
        <v>3.2250000000000001</v>
      </c>
      <c r="C119">
        <v>20061012</v>
      </c>
      <c r="D119">
        <v>4.2</v>
      </c>
      <c r="F119" s="3">
        <v>38260</v>
      </c>
      <c r="G119">
        <v>5.8440000000000003</v>
      </c>
      <c r="H119" t="s">
        <v>22</v>
      </c>
      <c r="I119" t="s">
        <v>22</v>
      </c>
      <c r="U119" s="3">
        <v>38260</v>
      </c>
      <c r="V119">
        <v>48.7</v>
      </c>
      <c r="W119">
        <v>20041008</v>
      </c>
      <c r="X119">
        <v>43.2</v>
      </c>
      <c r="Z119" s="3">
        <v>39021</v>
      </c>
      <c r="AA119">
        <v>0.2</v>
      </c>
      <c r="AB119">
        <v>20061221</v>
      </c>
      <c r="AC119">
        <v>0</v>
      </c>
      <c r="AE119" s="3">
        <v>38260</v>
      </c>
      <c r="AF119">
        <v>-5.4</v>
      </c>
      <c r="AG119">
        <v>20041104</v>
      </c>
      <c r="AH119">
        <v>-3.3</v>
      </c>
      <c r="AJ119" s="3">
        <v>38260</v>
      </c>
      <c r="AK119">
        <v>-0.94</v>
      </c>
      <c r="AL119">
        <v>20041115</v>
      </c>
      <c r="AM119">
        <v>-0.6</v>
      </c>
      <c r="AO119" s="3">
        <v>38260</v>
      </c>
      <c r="AP119">
        <v>1.4</v>
      </c>
      <c r="AQ119">
        <v>20041122</v>
      </c>
      <c r="AR119">
        <v>0.2</v>
      </c>
      <c r="AT119" s="3">
        <v>38260</v>
      </c>
      <c r="AU119">
        <v>0.2</v>
      </c>
      <c r="AV119">
        <v>20041119</v>
      </c>
      <c r="AW119">
        <v>-1.9</v>
      </c>
      <c r="AY119" s="3">
        <v>38260</v>
      </c>
      <c r="AZ119">
        <v>239.18100000000001</v>
      </c>
      <c r="BA119">
        <v>20041008</v>
      </c>
      <c r="BB119">
        <v>231</v>
      </c>
    </row>
    <row r="120" spans="1:54" x14ac:dyDescent="0.25">
      <c r="A120" s="3">
        <v>38990</v>
      </c>
      <c r="B120">
        <v>4.1159999999999997</v>
      </c>
      <c r="C120">
        <v>20061109</v>
      </c>
      <c r="D120">
        <v>4</v>
      </c>
      <c r="F120" s="3">
        <v>38291</v>
      </c>
      <c r="G120">
        <v>5.556</v>
      </c>
      <c r="H120" t="s">
        <v>22</v>
      </c>
      <c r="I120" t="s">
        <v>22</v>
      </c>
      <c r="U120" s="3">
        <v>38291</v>
      </c>
      <c r="V120">
        <v>15.4</v>
      </c>
      <c r="W120">
        <v>20041105</v>
      </c>
      <c r="X120">
        <v>34.299999999999997</v>
      </c>
      <c r="Z120" s="3">
        <v>39051</v>
      </c>
      <c r="AA120">
        <v>0.2</v>
      </c>
      <c r="AB120">
        <v>20070131</v>
      </c>
      <c r="AC120">
        <v>0.2</v>
      </c>
      <c r="AE120" s="3">
        <v>38291</v>
      </c>
      <c r="AF120">
        <v>7.1</v>
      </c>
      <c r="AG120">
        <v>20041206</v>
      </c>
      <c r="AH120">
        <v>2</v>
      </c>
      <c r="AJ120" s="3">
        <v>38291</v>
      </c>
      <c r="AK120">
        <v>0.56999999999999995</v>
      </c>
      <c r="AL120">
        <v>20041214</v>
      </c>
      <c r="AM120">
        <v>-1.3</v>
      </c>
      <c r="AO120" s="3">
        <v>38291</v>
      </c>
      <c r="AP120">
        <v>1.1000000000000001</v>
      </c>
      <c r="AQ120">
        <v>20041221</v>
      </c>
      <c r="AR120">
        <v>1.4</v>
      </c>
      <c r="AT120" s="3">
        <v>38291</v>
      </c>
      <c r="AU120">
        <v>-0.4</v>
      </c>
      <c r="AV120">
        <v>20041220</v>
      </c>
      <c r="AW120">
        <v>0.2</v>
      </c>
      <c r="AY120" s="3">
        <v>38291</v>
      </c>
      <c r="AZ120">
        <v>239.26900000000001</v>
      </c>
      <c r="BA120">
        <v>20041108</v>
      </c>
      <c r="BB120">
        <v>225</v>
      </c>
    </row>
    <row r="121" spans="1:54" x14ac:dyDescent="0.25">
      <c r="A121" s="3">
        <v>39021</v>
      </c>
      <c r="B121">
        <v>2.7709999999999999</v>
      </c>
      <c r="C121">
        <v>20061212</v>
      </c>
      <c r="D121">
        <v>3.8</v>
      </c>
      <c r="F121" s="3">
        <v>38321</v>
      </c>
      <c r="G121">
        <v>5.2629999999999999</v>
      </c>
      <c r="H121" t="s">
        <v>22</v>
      </c>
      <c r="I121" t="s">
        <v>22</v>
      </c>
      <c r="U121" s="3">
        <v>38321</v>
      </c>
      <c r="V121">
        <v>18.5</v>
      </c>
      <c r="W121">
        <v>20041203</v>
      </c>
      <c r="X121">
        <v>4.5999999999999996</v>
      </c>
      <c r="Z121" s="3">
        <v>39082</v>
      </c>
      <c r="AA121">
        <v>0.7</v>
      </c>
      <c r="AB121">
        <v>20070302</v>
      </c>
      <c r="AC121">
        <v>0.4</v>
      </c>
      <c r="AE121" s="3">
        <v>38321</v>
      </c>
      <c r="AF121">
        <v>7</v>
      </c>
      <c r="AG121">
        <v>20050110</v>
      </c>
      <c r="AH121">
        <v>9.3000000000000007</v>
      </c>
      <c r="AJ121" s="3">
        <v>38321</v>
      </c>
      <c r="AK121">
        <v>-1.48</v>
      </c>
      <c r="AL121">
        <v>20050120</v>
      </c>
      <c r="AM121">
        <v>0.2</v>
      </c>
      <c r="AO121" s="3">
        <v>38321</v>
      </c>
      <c r="AP121">
        <v>1.1000000000000001</v>
      </c>
      <c r="AQ121">
        <v>20050124</v>
      </c>
      <c r="AR121">
        <v>-0.1</v>
      </c>
      <c r="AT121" s="3">
        <v>38321</v>
      </c>
      <c r="AU121">
        <v>1.4</v>
      </c>
      <c r="AV121">
        <v>20050121</v>
      </c>
      <c r="AW121">
        <v>0.5</v>
      </c>
      <c r="AY121" s="3">
        <v>38321</v>
      </c>
      <c r="AZ121">
        <v>246.393</v>
      </c>
      <c r="BA121">
        <v>20041208</v>
      </c>
      <c r="BB121">
        <v>238.2</v>
      </c>
    </row>
    <row r="122" spans="1:54" x14ac:dyDescent="0.25">
      <c r="A122" s="3">
        <v>39051</v>
      </c>
      <c r="B122">
        <v>3.5550000000000002</v>
      </c>
      <c r="C122">
        <v>20070110</v>
      </c>
      <c r="D122">
        <v>4.7</v>
      </c>
      <c r="F122" s="3">
        <v>38352</v>
      </c>
      <c r="G122">
        <v>5.25</v>
      </c>
      <c r="H122" t="s">
        <v>22</v>
      </c>
      <c r="I122" t="s">
        <v>22</v>
      </c>
      <c r="U122" s="3">
        <v>38352</v>
      </c>
      <c r="V122">
        <v>9.6</v>
      </c>
      <c r="W122">
        <v>20050107</v>
      </c>
      <c r="X122">
        <v>33.5</v>
      </c>
      <c r="Z122" s="3">
        <v>39113</v>
      </c>
      <c r="AA122">
        <v>-0.2</v>
      </c>
      <c r="AB122">
        <v>20070330</v>
      </c>
      <c r="AC122">
        <v>0.1</v>
      </c>
      <c r="AE122" s="3">
        <v>38352</v>
      </c>
      <c r="AF122">
        <v>-7.9</v>
      </c>
      <c r="AG122">
        <v>20050207</v>
      </c>
      <c r="AH122">
        <v>1.6</v>
      </c>
      <c r="AJ122" s="3">
        <v>38352</v>
      </c>
      <c r="AK122">
        <v>-0.5</v>
      </c>
      <c r="AL122">
        <v>20050214</v>
      </c>
      <c r="AM122">
        <v>-0.2</v>
      </c>
      <c r="AO122" s="3">
        <v>38352</v>
      </c>
      <c r="AP122">
        <v>-1</v>
      </c>
      <c r="AQ122">
        <v>20050221</v>
      </c>
      <c r="AR122">
        <v>-1.4</v>
      </c>
      <c r="AT122" s="3">
        <v>38352</v>
      </c>
      <c r="AU122">
        <v>-0.1</v>
      </c>
      <c r="AV122">
        <v>20050218</v>
      </c>
      <c r="AW122">
        <v>1.1000000000000001</v>
      </c>
      <c r="AY122" s="3">
        <v>38352</v>
      </c>
      <c r="AZ122">
        <v>228.61500000000001</v>
      </c>
      <c r="BA122">
        <v>20050111</v>
      </c>
      <c r="BB122">
        <v>234.4</v>
      </c>
    </row>
    <row r="123" spans="1:54" x14ac:dyDescent="0.25">
      <c r="A123" s="3">
        <v>39082</v>
      </c>
      <c r="B123">
        <v>5.383</v>
      </c>
      <c r="C123">
        <v>20070213</v>
      </c>
      <c r="D123">
        <v>4.9800000000000004</v>
      </c>
      <c r="F123" s="3">
        <v>38383</v>
      </c>
      <c r="G123">
        <v>5.1020000000000003</v>
      </c>
      <c r="H123" t="s">
        <v>22</v>
      </c>
      <c r="I123" t="s">
        <v>22</v>
      </c>
      <c r="U123" s="3">
        <v>38383</v>
      </c>
      <c r="V123">
        <v>-3</v>
      </c>
      <c r="W123">
        <v>20050204</v>
      </c>
      <c r="X123">
        <v>-5.7</v>
      </c>
      <c r="Z123" s="3">
        <v>39141</v>
      </c>
      <c r="AA123">
        <v>0.5</v>
      </c>
      <c r="AB123">
        <v>20070430</v>
      </c>
      <c r="AC123">
        <v>0.4</v>
      </c>
      <c r="AE123" s="3">
        <v>38383</v>
      </c>
      <c r="AF123">
        <v>-13.9</v>
      </c>
      <c r="AG123">
        <v>20050307</v>
      </c>
      <c r="AH123">
        <v>-11</v>
      </c>
      <c r="AJ123" s="3">
        <v>38383</v>
      </c>
      <c r="AK123">
        <v>4.46</v>
      </c>
      <c r="AL123">
        <v>20050315</v>
      </c>
      <c r="AM123">
        <v>3</v>
      </c>
      <c r="AO123" s="3">
        <v>38383</v>
      </c>
      <c r="AP123">
        <v>1</v>
      </c>
      <c r="AQ123">
        <v>20050322</v>
      </c>
      <c r="AR123">
        <v>2</v>
      </c>
      <c r="AT123" s="3">
        <v>38383</v>
      </c>
      <c r="AU123">
        <v>0.2</v>
      </c>
      <c r="AV123">
        <v>20050321</v>
      </c>
      <c r="AW123">
        <v>-0.2</v>
      </c>
      <c r="AY123" s="3">
        <v>38383</v>
      </c>
      <c r="AZ123">
        <v>184.07900000000001</v>
      </c>
      <c r="BA123">
        <v>20050208</v>
      </c>
      <c r="BB123">
        <v>203.7</v>
      </c>
    </row>
    <row r="124" spans="1:54" x14ac:dyDescent="0.25">
      <c r="A124" s="3">
        <v>39113</v>
      </c>
      <c r="B124">
        <v>4.6479999999999997</v>
      </c>
      <c r="C124">
        <v>20070309</v>
      </c>
      <c r="D124">
        <v>6.35</v>
      </c>
      <c r="F124" s="3">
        <v>38411</v>
      </c>
      <c r="G124">
        <v>5.0830000000000002</v>
      </c>
      <c r="H124" t="s">
        <v>22</v>
      </c>
      <c r="I124" t="s">
        <v>22</v>
      </c>
      <c r="U124" s="3">
        <v>38411</v>
      </c>
      <c r="V124">
        <v>36</v>
      </c>
      <c r="W124">
        <v>20050311</v>
      </c>
      <c r="X124">
        <v>26.6</v>
      </c>
      <c r="Z124" s="3">
        <v>39172</v>
      </c>
      <c r="AA124">
        <v>0.2</v>
      </c>
      <c r="AB124">
        <v>20070531</v>
      </c>
      <c r="AC124">
        <v>0.3</v>
      </c>
      <c r="AE124" s="3">
        <v>38411</v>
      </c>
      <c r="AF124">
        <v>12.2</v>
      </c>
      <c r="AG124">
        <v>20050406</v>
      </c>
      <c r="AH124">
        <v>13.5</v>
      </c>
      <c r="AJ124" s="3">
        <v>38411</v>
      </c>
      <c r="AK124">
        <v>-0.49</v>
      </c>
      <c r="AL124">
        <v>20050415</v>
      </c>
      <c r="AM124">
        <v>-0.5</v>
      </c>
      <c r="AO124" s="3">
        <v>38411</v>
      </c>
      <c r="AP124">
        <v>1.9</v>
      </c>
      <c r="AQ124">
        <v>20050421</v>
      </c>
      <c r="AR124">
        <v>1.7</v>
      </c>
      <c r="AT124" s="3">
        <v>38411</v>
      </c>
      <c r="AU124">
        <v>1.3</v>
      </c>
      <c r="AV124">
        <v>20050419</v>
      </c>
      <c r="AW124">
        <v>1.1000000000000001</v>
      </c>
      <c r="AY124" s="3">
        <v>38411</v>
      </c>
      <c r="AZ124">
        <v>211.06200000000001</v>
      </c>
      <c r="BA124">
        <v>20050308</v>
      </c>
      <c r="BB124">
        <v>214.9</v>
      </c>
    </row>
    <row r="125" spans="1:54" x14ac:dyDescent="0.25">
      <c r="A125" s="3">
        <v>39141</v>
      </c>
      <c r="B125">
        <v>4.0380000000000003</v>
      </c>
      <c r="C125">
        <v>20070413</v>
      </c>
      <c r="D125">
        <v>4.8</v>
      </c>
      <c r="F125" s="3">
        <v>38442</v>
      </c>
      <c r="G125">
        <v>5.1959999999999997</v>
      </c>
      <c r="H125" t="s">
        <v>22</v>
      </c>
      <c r="I125" t="s">
        <v>22</v>
      </c>
      <c r="U125" s="3">
        <v>38442</v>
      </c>
      <c r="V125">
        <v>-3.9</v>
      </c>
      <c r="W125">
        <v>20050408</v>
      </c>
      <c r="X125">
        <v>4.4000000000000004</v>
      </c>
      <c r="Z125" s="3">
        <v>39202</v>
      </c>
      <c r="AA125">
        <v>0.2</v>
      </c>
      <c r="AB125">
        <v>20070629</v>
      </c>
      <c r="AC125">
        <v>0</v>
      </c>
      <c r="AE125" s="3">
        <v>38442</v>
      </c>
      <c r="AF125">
        <v>12.2</v>
      </c>
      <c r="AG125">
        <v>20050505</v>
      </c>
      <c r="AH125">
        <v>4.9000000000000004</v>
      </c>
      <c r="AJ125" s="3">
        <v>38442</v>
      </c>
      <c r="AK125">
        <v>-1.96</v>
      </c>
      <c r="AL125">
        <v>20050513</v>
      </c>
      <c r="AM125">
        <v>-2.4</v>
      </c>
      <c r="AO125" s="3">
        <v>38442</v>
      </c>
      <c r="AP125">
        <v>-1.5</v>
      </c>
      <c r="AQ125">
        <v>20050520</v>
      </c>
      <c r="AR125">
        <v>0.2</v>
      </c>
      <c r="AT125" s="3">
        <v>38442</v>
      </c>
      <c r="AU125">
        <v>-1.5</v>
      </c>
      <c r="AV125">
        <v>20050518</v>
      </c>
      <c r="AW125">
        <v>0.5</v>
      </c>
      <c r="AY125" s="3">
        <v>38442</v>
      </c>
      <c r="AZ125">
        <v>212.649</v>
      </c>
      <c r="BA125">
        <v>20050408</v>
      </c>
      <c r="BB125">
        <v>218.5</v>
      </c>
    </row>
    <row r="126" spans="1:54" x14ac:dyDescent="0.25">
      <c r="A126" s="3">
        <v>39172</v>
      </c>
      <c r="B126">
        <v>4.4409999999999998</v>
      </c>
      <c r="C126">
        <v>20070510</v>
      </c>
      <c r="D126">
        <v>4.5999999999999996</v>
      </c>
      <c r="F126" s="3">
        <v>38472</v>
      </c>
      <c r="G126">
        <v>4.774</v>
      </c>
      <c r="H126" t="s">
        <v>22</v>
      </c>
      <c r="I126" t="s">
        <v>22</v>
      </c>
      <c r="U126" s="3">
        <v>38472</v>
      </c>
      <c r="V126">
        <v>28</v>
      </c>
      <c r="W126">
        <v>20050506</v>
      </c>
      <c r="X126">
        <v>29.3</v>
      </c>
      <c r="Z126" s="3">
        <v>39233</v>
      </c>
      <c r="AA126">
        <v>0.5</v>
      </c>
      <c r="AB126">
        <v>20070731</v>
      </c>
      <c r="AC126">
        <v>0.3</v>
      </c>
      <c r="AE126" s="3">
        <v>38472</v>
      </c>
      <c r="AF126">
        <v>-2.4</v>
      </c>
      <c r="AG126">
        <v>20050606</v>
      </c>
      <c r="AH126">
        <v>-2.6</v>
      </c>
      <c r="AJ126" s="3">
        <v>38472</v>
      </c>
      <c r="AK126">
        <v>-0.06</v>
      </c>
      <c r="AL126">
        <v>20050614</v>
      </c>
      <c r="AM126">
        <v>0.9</v>
      </c>
      <c r="AO126" s="3">
        <v>38472</v>
      </c>
      <c r="AP126">
        <v>-0.2</v>
      </c>
      <c r="AQ126">
        <v>20050621</v>
      </c>
      <c r="AR126">
        <v>1.5</v>
      </c>
      <c r="AT126" s="3">
        <v>38472</v>
      </c>
      <c r="AU126">
        <v>1</v>
      </c>
      <c r="AV126">
        <v>20050617</v>
      </c>
      <c r="AW126">
        <v>0.9</v>
      </c>
      <c r="AY126" s="3">
        <v>38472</v>
      </c>
      <c r="AZ126">
        <v>252.95599999999999</v>
      </c>
      <c r="BA126">
        <v>20050509</v>
      </c>
      <c r="BB126">
        <v>230.4</v>
      </c>
    </row>
    <row r="127" spans="1:54" x14ac:dyDescent="0.25">
      <c r="A127" s="3">
        <v>39202</v>
      </c>
      <c r="B127">
        <v>5.5709999999999997</v>
      </c>
      <c r="C127">
        <v>20070608</v>
      </c>
      <c r="D127">
        <v>5.8</v>
      </c>
      <c r="F127" s="3">
        <v>38503</v>
      </c>
      <c r="G127">
        <v>4.6129999999999995</v>
      </c>
      <c r="H127" t="s">
        <v>22</v>
      </c>
      <c r="I127" t="s">
        <v>22</v>
      </c>
      <c r="U127" s="3">
        <v>38503</v>
      </c>
      <c r="V127">
        <v>-0.8</v>
      </c>
      <c r="W127">
        <v>20050610</v>
      </c>
      <c r="X127">
        <v>35.4</v>
      </c>
      <c r="Z127" s="3">
        <v>39263</v>
      </c>
      <c r="AA127">
        <v>0.3</v>
      </c>
      <c r="AB127">
        <v>20070831</v>
      </c>
      <c r="AC127">
        <v>0.2</v>
      </c>
      <c r="AE127" s="3">
        <v>38503</v>
      </c>
      <c r="AF127">
        <v>1.6</v>
      </c>
      <c r="AG127">
        <v>20050707</v>
      </c>
      <c r="AH127">
        <v>-2.1</v>
      </c>
      <c r="AJ127" s="3">
        <v>38503</v>
      </c>
      <c r="AK127">
        <v>0.12</v>
      </c>
      <c r="AL127">
        <v>20050714</v>
      </c>
      <c r="AM127">
        <v>-0.1</v>
      </c>
      <c r="AO127" s="3">
        <v>38503</v>
      </c>
      <c r="AP127">
        <v>0</v>
      </c>
      <c r="AQ127">
        <v>20050722</v>
      </c>
      <c r="AR127">
        <v>-1.3</v>
      </c>
      <c r="AT127" s="3">
        <v>38503</v>
      </c>
      <c r="AU127">
        <v>0.6</v>
      </c>
      <c r="AV127">
        <v>20050720</v>
      </c>
      <c r="AW127">
        <v>0.2</v>
      </c>
      <c r="AY127" s="3">
        <v>38503</v>
      </c>
      <c r="AZ127">
        <v>224.44200000000001</v>
      </c>
      <c r="BA127">
        <v>20050608</v>
      </c>
      <c r="BB127">
        <v>218.8</v>
      </c>
    </row>
    <row r="128" spans="1:54" x14ac:dyDescent="0.25">
      <c r="A128" s="3">
        <v>39233</v>
      </c>
      <c r="B128">
        <v>5.3369999999999997</v>
      </c>
      <c r="C128">
        <v>20070712</v>
      </c>
      <c r="D128">
        <v>5.9</v>
      </c>
      <c r="F128" s="3">
        <v>38533</v>
      </c>
      <c r="G128">
        <v>4.5789999999999997</v>
      </c>
      <c r="H128" t="s">
        <v>22</v>
      </c>
      <c r="I128" t="s">
        <v>22</v>
      </c>
      <c r="U128" s="3">
        <v>38533</v>
      </c>
      <c r="V128">
        <v>30.2</v>
      </c>
      <c r="W128">
        <v>20050708</v>
      </c>
      <c r="X128">
        <v>14.2</v>
      </c>
      <c r="Z128" s="3">
        <v>39294</v>
      </c>
      <c r="AA128">
        <v>0</v>
      </c>
      <c r="AB128">
        <v>20070928</v>
      </c>
      <c r="AC128">
        <v>0.2</v>
      </c>
      <c r="AE128" s="3">
        <v>38533</v>
      </c>
      <c r="AF128">
        <v>3.6</v>
      </c>
      <c r="AG128">
        <v>20050808</v>
      </c>
      <c r="AH128">
        <v>1.5</v>
      </c>
      <c r="AJ128" s="3">
        <v>38533</v>
      </c>
      <c r="AK128">
        <v>0.01</v>
      </c>
      <c r="AL128">
        <v>20050815</v>
      </c>
      <c r="AM128">
        <v>0.5</v>
      </c>
      <c r="AO128" s="3">
        <v>38533</v>
      </c>
      <c r="AP128">
        <v>2.2000000000000002</v>
      </c>
      <c r="AQ128">
        <v>20050822</v>
      </c>
      <c r="AR128">
        <v>1.1000000000000001</v>
      </c>
      <c r="AT128" s="3">
        <v>38533</v>
      </c>
      <c r="AU128">
        <v>1.7</v>
      </c>
      <c r="AV128">
        <v>20050817</v>
      </c>
      <c r="AW128">
        <v>0.5</v>
      </c>
      <c r="AY128" s="3">
        <v>38533</v>
      </c>
      <c r="AZ128">
        <v>237.62799999999999</v>
      </c>
      <c r="BA128">
        <v>20050711</v>
      </c>
      <c r="BB128">
        <v>237.2</v>
      </c>
    </row>
    <row r="129" spans="1:54" x14ac:dyDescent="0.25">
      <c r="A129" s="3">
        <v>39263</v>
      </c>
      <c r="B129">
        <v>3.7709999999999999</v>
      </c>
      <c r="C129">
        <v>20070814</v>
      </c>
      <c r="D129">
        <v>5.3</v>
      </c>
      <c r="F129" s="3">
        <v>38564</v>
      </c>
      <c r="G129">
        <v>4.6970000000000001</v>
      </c>
      <c r="H129" t="s">
        <v>22</v>
      </c>
      <c r="I129" t="s">
        <v>22</v>
      </c>
      <c r="U129" s="3">
        <v>38564</v>
      </c>
      <c r="V129">
        <v>33.4</v>
      </c>
      <c r="W129">
        <v>20050805</v>
      </c>
      <c r="X129">
        <v>5.9</v>
      </c>
      <c r="Z129" s="3">
        <v>39325</v>
      </c>
      <c r="AA129">
        <v>0.3</v>
      </c>
      <c r="AB129">
        <v>20071031</v>
      </c>
      <c r="AC129">
        <v>0.2</v>
      </c>
      <c r="AE129" s="3">
        <v>38564</v>
      </c>
      <c r="AF129">
        <v>-2.1</v>
      </c>
      <c r="AG129">
        <v>20050907</v>
      </c>
      <c r="AH129">
        <v>-3</v>
      </c>
      <c r="AJ129" s="3">
        <v>38564</v>
      </c>
      <c r="AK129">
        <v>-0.76</v>
      </c>
      <c r="AL129">
        <v>20050914</v>
      </c>
      <c r="AM129">
        <v>-1.4</v>
      </c>
      <c r="AO129" s="3">
        <v>38564</v>
      </c>
      <c r="AP129">
        <v>0.7</v>
      </c>
      <c r="AQ129">
        <v>20050921</v>
      </c>
      <c r="AR129">
        <v>1.5</v>
      </c>
      <c r="AT129" s="3">
        <v>38564</v>
      </c>
      <c r="AU129">
        <v>-3.9</v>
      </c>
      <c r="AV129">
        <v>20050920</v>
      </c>
      <c r="AW129">
        <v>-0.5</v>
      </c>
      <c r="AY129" s="3">
        <v>38564</v>
      </c>
      <c r="AZ129">
        <v>249.88</v>
      </c>
      <c r="BA129">
        <v>20050809</v>
      </c>
      <c r="BB129">
        <v>242.3</v>
      </c>
    </row>
    <row r="130" spans="1:54" x14ac:dyDescent="0.25">
      <c r="A130" s="3">
        <v>39294</v>
      </c>
      <c r="B130">
        <v>2.56</v>
      </c>
      <c r="C130">
        <v>20070911</v>
      </c>
      <c r="D130">
        <v>3.66</v>
      </c>
      <c r="F130" s="3">
        <v>38595</v>
      </c>
      <c r="G130">
        <v>4.5510000000000002</v>
      </c>
      <c r="H130" t="s">
        <v>22</v>
      </c>
      <c r="I130" t="s">
        <v>22</v>
      </c>
      <c r="U130" s="3">
        <v>38595</v>
      </c>
      <c r="V130">
        <v>35.4</v>
      </c>
      <c r="W130">
        <v>20050909</v>
      </c>
      <c r="X130">
        <v>27.5</v>
      </c>
      <c r="Z130" s="3">
        <v>39355</v>
      </c>
      <c r="AA130">
        <v>-0.2</v>
      </c>
      <c r="AB130">
        <v>20071130</v>
      </c>
      <c r="AC130">
        <v>0.1</v>
      </c>
      <c r="AE130" s="3">
        <v>38595</v>
      </c>
      <c r="AF130">
        <v>6.4</v>
      </c>
      <c r="AG130">
        <v>20051006</v>
      </c>
      <c r="AH130">
        <v>10.199999999999999</v>
      </c>
      <c r="AJ130" s="3">
        <v>38595</v>
      </c>
      <c r="AK130">
        <v>2.59</v>
      </c>
      <c r="AL130">
        <v>20051014</v>
      </c>
      <c r="AM130">
        <v>3.3</v>
      </c>
      <c r="AO130" s="3">
        <v>38595</v>
      </c>
      <c r="AP130">
        <v>-0.5</v>
      </c>
      <c r="AQ130">
        <v>20051021</v>
      </c>
      <c r="AR130">
        <v>-0.3</v>
      </c>
      <c r="AT130" s="3">
        <v>38595</v>
      </c>
      <c r="AU130">
        <v>3.4</v>
      </c>
      <c r="AV130">
        <v>20051019</v>
      </c>
      <c r="AW130">
        <v>0.7</v>
      </c>
      <c r="AY130" s="3">
        <v>38595</v>
      </c>
      <c r="AZ130">
        <v>209.79599999999999</v>
      </c>
      <c r="BA130">
        <v>20050909</v>
      </c>
      <c r="BB130">
        <v>201</v>
      </c>
    </row>
    <row r="131" spans="1:54" x14ac:dyDescent="0.25">
      <c r="A131" s="3">
        <v>39325</v>
      </c>
      <c r="B131">
        <v>3.7890000000000001</v>
      </c>
      <c r="C131">
        <v>20071011</v>
      </c>
      <c r="D131">
        <v>4.0999999999999996</v>
      </c>
      <c r="F131" s="3">
        <v>38625</v>
      </c>
      <c r="G131">
        <v>4.9080000000000004</v>
      </c>
      <c r="H131" t="s">
        <v>22</v>
      </c>
      <c r="I131" t="s">
        <v>22</v>
      </c>
      <c r="U131" s="3">
        <v>38625</v>
      </c>
      <c r="V131">
        <v>-13.4</v>
      </c>
      <c r="W131">
        <v>20051007</v>
      </c>
      <c r="X131">
        <v>-2.2999999999999998</v>
      </c>
      <c r="Z131" s="3">
        <v>39386</v>
      </c>
      <c r="AA131">
        <v>0.1</v>
      </c>
      <c r="AB131">
        <v>20071221</v>
      </c>
      <c r="AC131">
        <v>0.2</v>
      </c>
      <c r="AE131" s="3">
        <v>38625</v>
      </c>
      <c r="AF131">
        <v>-6</v>
      </c>
      <c r="AG131">
        <v>20051107</v>
      </c>
      <c r="AH131">
        <v>-5.3</v>
      </c>
      <c r="AJ131" s="3">
        <v>38625</v>
      </c>
      <c r="AK131">
        <v>1.52</v>
      </c>
      <c r="AL131">
        <v>20051115</v>
      </c>
      <c r="AM131">
        <v>-0.5</v>
      </c>
      <c r="AO131" s="3">
        <v>38625</v>
      </c>
      <c r="AP131">
        <v>-0.2</v>
      </c>
      <c r="AQ131">
        <v>20051121</v>
      </c>
      <c r="AR131">
        <v>-0.9</v>
      </c>
      <c r="AT131" s="3">
        <v>38625</v>
      </c>
      <c r="AU131">
        <v>1.8</v>
      </c>
      <c r="AV131">
        <v>20051118</v>
      </c>
      <c r="AW131">
        <v>-0.1</v>
      </c>
      <c r="AY131" s="3">
        <v>38625</v>
      </c>
      <c r="AZ131">
        <v>232.85499999999999</v>
      </c>
      <c r="BA131">
        <v>20051011</v>
      </c>
      <c r="BB131">
        <v>230.5</v>
      </c>
    </row>
    <row r="132" spans="1:54" x14ac:dyDescent="0.25">
      <c r="A132" s="3">
        <v>39355</v>
      </c>
      <c r="B132">
        <v>2.613</v>
      </c>
      <c r="C132">
        <v>20071109</v>
      </c>
      <c r="D132">
        <v>2.6</v>
      </c>
      <c r="F132" s="3">
        <v>38656</v>
      </c>
      <c r="G132">
        <v>5.3860000000000001</v>
      </c>
      <c r="H132" t="s">
        <v>22</v>
      </c>
      <c r="I132" t="s">
        <v>22</v>
      </c>
      <c r="U132" s="3">
        <v>38656</v>
      </c>
      <c r="V132">
        <v>47.4</v>
      </c>
      <c r="W132">
        <v>20051104</v>
      </c>
      <c r="X132">
        <v>68.7</v>
      </c>
      <c r="Z132" s="3">
        <v>39416</v>
      </c>
      <c r="AA132">
        <v>0.1</v>
      </c>
      <c r="AB132">
        <v>20080131</v>
      </c>
      <c r="AC132">
        <v>0.1</v>
      </c>
      <c r="AE132" s="3">
        <v>38656</v>
      </c>
      <c r="AF132">
        <v>3.9</v>
      </c>
      <c r="AG132">
        <v>20051206</v>
      </c>
      <c r="AH132">
        <v>1.2</v>
      </c>
      <c r="AJ132" s="3">
        <v>38656</v>
      </c>
      <c r="AK132">
        <v>0.78</v>
      </c>
      <c r="AL132">
        <v>20051214</v>
      </c>
      <c r="AM132">
        <v>0.9</v>
      </c>
      <c r="AO132" s="3">
        <v>38656</v>
      </c>
      <c r="AP132">
        <v>0.9</v>
      </c>
      <c r="AQ132">
        <v>20051221</v>
      </c>
      <c r="AR132">
        <v>0.6</v>
      </c>
      <c r="AT132" s="3">
        <v>38656</v>
      </c>
      <c r="AU132">
        <v>1.9</v>
      </c>
      <c r="AV132">
        <v>20051219</v>
      </c>
      <c r="AW132">
        <v>2.2000000000000002</v>
      </c>
      <c r="AY132" s="3">
        <v>38656</v>
      </c>
      <c r="AZ132">
        <v>219.04900000000001</v>
      </c>
      <c r="BA132">
        <v>20051108</v>
      </c>
      <c r="BB132">
        <v>206.7</v>
      </c>
    </row>
    <row r="133" spans="1:54" x14ac:dyDescent="0.25">
      <c r="A133" s="3">
        <v>39386</v>
      </c>
      <c r="B133">
        <v>3.093</v>
      </c>
      <c r="C133">
        <v>20071212</v>
      </c>
      <c r="D133">
        <v>3.32</v>
      </c>
      <c r="F133" s="3">
        <v>38686</v>
      </c>
      <c r="G133">
        <v>5.4879999999999995</v>
      </c>
      <c r="H133" t="s">
        <v>22</v>
      </c>
      <c r="I133" t="s">
        <v>22</v>
      </c>
      <c r="U133" s="3">
        <v>38686</v>
      </c>
      <c r="V133">
        <v>32.6</v>
      </c>
      <c r="W133">
        <v>20051202</v>
      </c>
      <c r="X133">
        <v>30.6</v>
      </c>
      <c r="Z133" s="3">
        <v>39447</v>
      </c>
      <c r="AA133">
        <v>-0.4</v>
      </c>
      <c r="AB133">
        <v>20080303</v>
      </c>
      <c r="AC133">
        <v>-0.7</v>
      </c>
      <c r="AE133" s="3">
        <v>38686</v>
      </c>
      <c r="AF133">
        <v>-9.6</v>
      </c>
      <c r="AG133">
        <v>20060110</v>
      </c>
      <c r="AH133">
        <v>-5.7</v>
      </c>
      <c r="AJ133" s="3">
        <v>38686</v>
      </c>
      <c r="AK133">
        <v>-1.41</v>
      </c>
      <c r="AL133">
        <v>20060118</v>
      </c>
      <c r="AM133">
        <v>-1.5</v>
      </c>
      <c r="AO133" s="3">
        <v>38686</v>
      </c>
      <c r="AP133">
        <v>0.4</v>
      </c>
      <c r="AQ133">
        <v>20060123</v>
      </c>
      <c r="AR133">
        <v>1.1000000000000001</v>
      </c>
      <c r="AT133" s="3">
        <v>38686</v>
      </c>
      <c r="AU133">
        <v>-0.5</v>
      </c>
      <c r="AV133">
        <v>20060120</v>
      </c>
      <c r="AW133">
        <v>-0.2</v>
      </c>
      <c r="AY133" s="3">
        <v>38686</v>
      </c>
      <c r="AZ133">
        <v>235.84200000000001</v>
      </c>
      <c r="BA133">
        <v>20051208</v>
      </c>
      <c r="BB133">
        <v>222.1</v>
      </c>
    </row>
    <row r="134" spans="1:54" x14ac:dyDescent="0.25">
      <c r="A134" s="3">
        <v>39416</v>
      </c>
      <c r="B134">
        <v>3.774</v>
      </c>
      <c r="C134">
        <v>20080111</v>
      </c>
      <c r="D134">
        <v>3.7</v>
      </c>
      <c r="F134" s="3">
        <v>38717</v>
      </c>
      <c r="G134">
        <v>5.9610000000000003</v>
      </c>
      <c r="H134" t="s">
        <v>22</v>
      </c>
      <c r="I134" t="s">
        <v>22</v>
      </c>
      <c r="U134" s="3">
        <v>38717</v>
      </c>
      <c r="V134">
        <v>-6.4</v>
      </c>
      <c r="W134">
        <v>20060106</v>
      </c>
      <c r="X134">
        <v>-2.1</v>
      </c>
      <c r="Z134" s="3">
        <v>39478</v>
      </c>
      <c r="AA134">
        <v>0.4</v>
      </c>
      <c r="AB134">
        <v>20080331</v>
      </c>
      <c r="AC134">
        <v>0.6</v>
      </c>
      <c r="AE134" s="3">
        <v>38717</v>
      </c>
      <c r="AF134">
        <v>25.8</v>
      </c>
      <c r="AG134">
        <v>20060206</v>
      </c>
      <c r="AH134">
        <v>27.4</v>
      </c>
      <c r="AJ134" s="3">
        <v>38717</v>
      </c>
      <c r="AK134">
        <v>2.08</v>
      </c>
      <c r="AL134">
        <v>20060216</v>
      </c>
      <c r="AM134">
        <v>1.4</v>
      </c>
      <c r="AO134" s="3">
        <v>38717</v>
      </c>
      <c r="AP134">
        <v>0.7</v>
      </c>
      <c r="AQ134">
        <v>20060221</v>
      </c>
      <c r="AR134">
        <v>0.3</v>
      </c>
      <c r="AT134" s="3">
        <v>38717</v>
      </c>
      <c r="AU134">
        <v>-0.3</v>
      </c>
      <c r="AV134">
        <v>20060217</v>
      </c>
      <c r="AW134">
        <v>0.4</v>
      </c>
      <c r="AY134" s="3">
        <v>38717</v>
      </c>
      <c r="AZ134">
        <v>232.59299999999999</v>
      </c>
      <c r="BA134">
        <v>20060110</v>
      </c>
      <c r="BB134">
        <v>227.7</v>
      </c>
    </row>
    <row r="135" spans="1:54" x14ac:dyDescent="0.25">
      <c r="A135" s="3">
        <v>39447</v>
      </c>
      <c r="B135">
        <v>1.962</v>
      </c>
      <c r="C135">
        <v>20080214</v>
      </c>
      <c r="D135">
        <v>2.35</v>
      </c>
      <c r="F135" s="3">
        <v>38748</v>
      </c>
      <c r="G135">
        <v>6.6749999999999998</v>
      </c>
      <c r="H135" t="s">
        <v>22</v>
      </c>
      <c r="I135" t="s">
        <v>22</v>
      </c>
      <c r="U135" s="3">
        <v>38748</v>
      </c>
      <c r="V135">
        <v>-12.8</v>
      </c>
      <c r="W135">
        <v>20060210</v>
      </c>
      <c r="X135">
        <v>26.3</v>
      </c>
      <c r="Z135" s="3">
        <v>39507</v>
      </c>
      <c r="AA135">
        <v>-0.2</v>
      </c>
      <c r="AB135">
        <v>20080430</v>
      </c>
      <c r="AC135">
        <v>-0.2</v>
      </c>
      <c r="AE135" s="3">
        <v>38748</v>
      </c>
      <c r="AF135">
        <v>-23.7</v>
      </c>
      <c r="AG135">
        <v>20060306</v>
      </c>
      <c r="AH135">
        <v>-19.3</v>
      </c>
      <c r="AJ135" s="3">
        <v>38748</v>
      </c>
      <c r="AK135">
        <v>0.24</v>
      </c>
      <c r="AL135">
        <v>20060315</v>
      </c>
      <c r="AM135">
        <v>-0.7</v>
      </c>
      <c r="AO135" s="3">
        <v>38748</v>
      </c>
      <c r="AP135">
        <v>1.7</v>
      </c>
      <c r="AQ135">
        <v>20060321</v>
      </c>
      <c r="AR135">
        <v>1.4</v>
      </c>
      <c r="AT135" s="3">
        <v>38748</v>
      </c>
      <c r="AU135">
        <v>1</v>
      </c>
      <c r="AV135">
        <v>20060317</v>
      </c>
      <c r="AW135">
        <v>1.8</v>
      </c>
      <c r="AY135" s="3">
        <v>38748</v>
      </c>
      <c r="AZ135">
        <v>222.12899999999999</v>
      </c>
      <c r="BA135">
        <v>20060208</v>
      </c>
      <c r="BB135">
        <v>247.9</v>
      </c>
    </row>
    <row r="136" spans="1:54" x14ac:dyDescent="0.25">
      <c r="A136" s="3">
        <v>39478</v>
      </c>
      <c r="B136">
        <v>2.4849999999999999</v>
      </c>
      <c r="C136">
        <v>20080311</v>
      </c>
      <c r="D136">
        <v>3.3</v>
      </c>
      <c r="F136" s="3">
        <v>38776</v>
      </c>
      <c r="G136">
        <v>6.8920000000000003</v>
      </c>
      <c r="H136" t="s">
        <v>22</v>
      </c>
      <c r="I136" t="s">
        <v>22</v>
      </c>
      <c r="U136" s="3">
        <v>38776</v>
      </c>
      <c r="V136">
        <v>39</v>
      </c>
      <c r="W136">
        <v>20060310</v>
      </c>
      <c r="X136">
        <v>24.7</v>
      </c>
      <c r="Z136" s="3">
        <v>39538</v>
      </c>
      <c r="AA136">
        <v>0.2</v>
      </c>
      <c r="AB136">
        <v>20080530</v>
      </c>
      <c r="AC136">
        <v>-0.2</v>
      </c>
      <c r="AE136" s="3">
        <v>38776</v>
      </c>
      <c r="AF136">
        <v>2.2000000000000002</v>
      </c>
      <c r="AG136">
        <v>20060406</v>
      </c>
      <c r="AH136">
        <v>3.6</v>
      </c>
      <c r="AJ136" s="3">
        <v>38776</v>
      </c>
      <c r="AK136">
        <v>-2.44</v>
      </c>
      <c r="AL136">
        <v>20060413</v>
      </c>
      <c r="AM136">
        <v>-2.2000000000000002</v>
      </c>
      <c r="AO136" s="3">
        <v>38776</v>
      </c>
      <c r="AP136">
        <v>0</v>
      </c>
      <c r="AQ136">
        <v>20060421</v>
      </c>
      <c r="AR136">
        <v>-0.4</v>
      </c>
      <c r="AT136" s="3">
        <v>38776</v>
      </c>
      <c r="AU136">
        <v>-0.3</v>
      </c>
      <c r="AV136">
        <v>20060421</v>
      </c>
      <c r="AW136">
        <v>-1.1000000000000001</v>
      </c>
      <c r="AY136" s="3">
        <v>38776</v>
      </c>
      <c r="AZ136">
        <v>236.65700000000001</v>
      </c>
      <c r="BA136">
        <v>20060308</v>
      </c>
      <c r="BB136">
        <v>240.9</v>
      </c>
    </row>
    <row r="137" spans="1:54" x14ac:dyDescent="0.25">
      <c r="A137" s="3">
        <v>39507</v>
      </c>
      <c r="B137">
        <v>3.7839999999999998</v>
      </c>
      <c r="C137">
        <v>20080410</v>
      </c>
      <c r="D137">
        <v>4.9000000000000004</v>
      </c>
      <c r="F137" s="3">
        <v>38807</v>
      </c>
      <c r="G137">
        <v>7.59</v>
      </c>
      <c r="H137" t="s">
        <v>22</v>
      </c>
      <c r="I137" t="s">
        <v>22</v>
      </c>
      <c r="U137" s="3">
        <v>38807</v>
      </c>
      <c r="V137">
        <v>50.4</v>
      </c>
      <c r="W137">
        <v>20060407</v>
      </c>
      <c r="X137">
        <v>50.5</v>
      </c>
      <c r="Z137" s="3">
        <v>39568</v>
      </c>
      <c r="AA137">
        <v>0.2</v>
      </c>
      <c r="AB137">
        <v>20080630</v>
      </c>
      <c r="AC137">
        <v>0.4</v>
      </c>
      <c r="AE137" s="3">
        <v>38807</v>
      </c>
      <c r="AF137">
        <v>16.100000000000001</v>
      </c>
      <c r="AG137">
        <v>20060504</v>
      </c>
      <c r="AH137">
        <v>5.3</v>
      </c>
      <c r="AJ137" s="3">
        <v>38807</v>
      </c>
      <c r="AK137">
        <v>0.74</v>
      </c>
      <c r="AL137">
        <v>20060515</v>
      </c>
      <c r="AM137">
        <v>1.6</v>
      </c>
      <c r="AO137" s="3">
        <v>38807</v>
      </c>
      <c r="AP137">
        <v>0.4</v>
      </c>
      <c r="AQ137">
        <v>20060519</v>
      </c>
      <c r="AR137">
        <v>1.5</v>
      </c>
      <c r="AT137" s="3">
        <v>38807</v>
      </c>
      <c r="AU137">
        <v>-0.1</v>
      </c>
      <c r="AV137">
        <v>20060517</v>
      </c>
      <c r="AW137">
        <v>0.8</v>
      </c>
      <c r="AY137" s="3">
        <v>38807</v>
      </c>
      <c r="AZ137">
        <v>248.26</v>
      </c>
      <c r="BA137">
        <v>20060410</v>
      </c>
      <c r="BB137">
        <v>252.3</v>
      </c>
    </row>
    <row r="138" spans="1:54" x14ac:dyDescent="0.25">
      <c r="A138" s="3">
        <v>39538</v>
      </c>
      <c r="B138">
        <v>5.7270000000000003</v>
      </c>
      <c r="C138">
        <v>20080509</v>
      </c>
      <c r="D138">
        <v>5.5</v>
      </c>
      <c r="F138" s="3">
        <v>38837</v>
      </c>
      <c r="G138">
        <v>8.3930000000000007</v>
      </c>
      <c r="H138" t="s">
        <v>22</v>
      </c>
      <c r="I138" t="s">
        <v>22</v>
      </c>
      <c r="U138" s="3">
        <v>38837</v>
      </c>
      <c r="V138">
        <v>29.6</v>
      </c>
      <c r="W138">
        <v>20060505</v>
      </c>
      <c r="X138">
        <v>22</v>
      </c>
      <c r="Z138" s="3">
        <v>39599</v>
      </c>
      <c r="AA138">
        <v>0</v>
      </c>
      <c r="AB138">
        <v>20080731</v>
      </c>
      <c r="AC138">
        <v>-0.1</v>
      </c>
      <c r="AE138" s="3">
        <v>38837</v>
      </c>
      <c r="AF138">
        <v>-8.6999999999999993</v>
      </c>
      <c r="AG138">
        <v>20060606</v>
      </c>
      <c r="AH138">
        <v>-10.6</v>
      </c>
      <c r="AJ138" s="3">
        <v>38837</v>
      </c>
      <c r="AK138">
        <v>-0.65</v>
      </c>
      <c r="AL138">
        <v>20060614</v>
      </c>
      <c r="AM138">
        <v>-1.5</v>
      </c>
      <c r="AO138" s="3">
        <v>38837</v>
      </c>
      <c r="AP138">
        <v>1.5</v>
      </c>
      <c r="AQ138">
        <v>20060621</v>
      </c>
      <c r="AR138">
        <v>1.7</v>
      </c>
      <c r="AT138" s="3">
        <v>38837</v>
      </c>
      <c r="AU138">
        <v>1.1000000000000001</v>
      </c>
      <c r="AV138">
        <v>20060619</v>
      </c>
      <c r="AW138">
        <v>0.1</v>
      </c>
      <c r="AY138" s="3">
        <v>38837</v>
      </c>
      <c r="AZ138">
        <v>235.54400000000001</v>
      </c>
      <c r="BA138">
        <v>20060508</v>
      </c>
      <c r="BB138">
        <v>218.1</v>
      </c>
    </row>
    <row r="139" spans="1:54" x14ac:dyDescent="0.25">
      <c r="A139" s="3">
        <v>39568</v>
      </c>
      <c r="B139">
        <v>4.976</v>
      </c>
      <c r="C139">
        <v>20080610</v>
      </c>
      <c r="D139">
        <v>5.0999999999999996</v>
      </c>
      <c r="F139" s="3">
        <v>38868</v>
      </c>
      <c r="G139">
        <v>9.0579999999999998</v>
      </c>
      <c r="H139" t="s">
        <v>22</v>
      </c>
      <c r="I139" t="s">
        <v>22</v>
      </c>
      <c r="U139" s="3">
        <v>38868</v>
      </c>
      <c r="V139">
        <v>76.8</v>
      </c>
      <c r="W139">
        <v>20060609</v>
      </c>
      <c r="X139">
        <v>96.7</v>
      </c>
      <c r="Z139" s="3">
        <v>39629</v>
      </c>
      <c r="AA139">
        <v>0.2</v>
      </c>
      <c r="AB139">
        <v>20080829</v>
      </c>
      <c r="AC139">
        <v>0.1</v>
      </c>
      <c r="AE139" s="3">
        <v>38868</v>
      </c>
      <c r="AF139">
        <v>11.2</v>
      </c>
      <c r="AG139">
        <v>20060706</v>
      </c>
      <c r="AH139">
        <v>6.9</v>
      </c>
      <c r="AJ139" s="3">
        <v>38868</v>
      </c>
      <c r="AK139">
        <v>-1.47</v>
      </c>
      <c r="AL139">
        <v>20060714</v>
      </c>
      <c r="AM139">
        <v>0.3</v>
      </c>
      <c r="AO139" s="3">
        <v>38868</v>
      </c>
      <c r="AP139">
        <v>-0.9</v>
      </c>
      <c r="AQ139">
        <v>20060724</v>
      </c>
      <c r="AR139">
        <v>-0.6</v>
      </c>
      <c r="AT139" s="3">
        <v>38868</v>
      </c>
      <c r="AU139">
        <v>0.7</v>
      </c>
      <c r="AV139">
        <v>20060720</v>
      </c>
      <c r="AW139">
        <v>0.9</v>
      </c>
      <c r="AY139" s="3">
        <v>38868</v>
      </c>
      <c r="AZ139">
        <v>221.994</v>
      </c>
      <c r="BA139">
        <v>20060608</v>
      </c>
      <c r="BB139">
        <v>216.8</v>
      </c>
    </row>
    <row r="140" spans="1:54" x14ac:dyDescent="0.25">
      <c r="A140" s="3">
        <v>39599</v>
      </c>
      <c r="B140">
        <v>5.6239999999999997</v>
      </c>
      <c r="C140">
        <v>20080711</v>
      </c>
      <c r="D140">
        <v>5.54</v>
      </c>
      <c r="F140" s="3">
        <v>38898</v>
      </c>
      <c r="G140">
        <v>9.8219999999999992</v>
      </c>
      <c r="H140" t="s">
        <v>22</v>
      </c>
      <c r="I140" t="s">
        <v>22</v>
      </c>
      <c r="U140" s="3">
        <v>38898</v>
      </c>
      <c r="V140">
        <v>3.9</v>
      </c>
      <c r="W140">
        <v>20060707</v>
      </c>
      <c r="X140">
        <v>-4.5999999999999996</v>
      </c>
      <c r="Z140" s="3">
        <v>39660</v>
      </c>
      <c r="AA140">
        <v>0.4</v>
      </c>
      <c r="AB140">
        <v>20080930</v>
      </c>
      <c r="AC140">
        <v>0.7</v>
      </c>
      <c r="AE140" s="3">
        <v>38898</v>
      </c>
      <c r="AF140">
        <v>1.7</v>
      </c>
      <c r="AG140">
        <v>20060808</v>
      </c>
      <c r="AH140">
        <v>-1.4</v>
      </c>
      <c r="AJ140" s="3">
        <v>38898</v>
      </c>
      <c r="AK140">
        <v>1.75</v>
      </c>
      <c r="AL140">
        <v>20060816</v>
      </c>
      <c r="AM140">
        <v>1.9</v>
      </c>
      <c r="AO140" s="3">
        <v>38898</v>
      </c>
      <c r="AP140">
        <v>0.6</v>
      </c>
      <c r="AQ140">
        <v>20060821</v>
      </c>
      <c r="AR140">
        <v>-0.2</v>
      </c>
      <c r="AT140" s="3">
        <v>38898</v>
      </c>
      <c r="AU140">
        <v>-1.2</v>
      </c>
      <c r="AV140">
        <v>20060818</v>
      </c>
      <c r="AW140">
        <v>-0.6</v>
      </c>
      <c r="AY140" s="3">
        <v>38898</v>
      </c>
      <c r="AZ140">
        <v>242.56299999999999</v>
      </c>
      <c r="BA140">
        <v>20060711</v>
      </c>
      <c r="BB140">
        <v>232.2</v>
      </c>
    </row>
    <row r="141" spans="1:54" x14ac:dyDescent="0.25">
      <c r="A141" s="3">
        <v>39629</v>
      </c>
      <c r="B141">
        <v>5.0609999999999999</v>
      </c>
      <c r="C141">
        <v>20080812</v>
      </c>
      <c r="D141">
        <v>5.76</v>
      </c>
      <c r="F141" s="3">
        <v>38929</v>
      </c>
      <c r="G141">
        <v>10.744</v>
      </c>
      <c r="H141" t="s">
        <v>22</v>
      </c>
      <c r="I141" t="s">
        <v>22</v>
      </c>
      <c r="U141" s="3">
        <v>38929</v>
      </c>
      <c r="V141">
        <v>2.1</v>
      </c>
      <c r="W141">
        <v>20060804</v>
      </c>
      <c r="X141">
        <v>-5.5</v>
      </c>
      <c r="Z141" s="3">
        <v>39691</v>
      </c>
      <c r="AA141">
        <v>-0.1</v>
      </c>
      <c r="AB141">
        <v>20081031</v>
      </c>
      <c r="AC141">
        <v>-0.3</v>
      </c>
      <c r="AE141" s="3">
        <v>38929</v>
      </c>
      <c r="AF141">
        <v>-2.8</v>
      </c>
      <c r="AG141">
        <v>20060907</v>
      </c>
      <c r="AH141">
        <v>-2.2999999999999998</v>
      </c>
      <c r="AJ141" s="3">
        <v>38929</v>
      </c>
      <c r="AK141">
        <v>0</v>
      </c>
      <c r="AL141">
        <v>20060914</v>
      </c>
      <c r="AM141">
        <v>0.8</v>
      </c>
      <c r="AO141" s="3">
        <v>38929</v>
      </c>
      <c r="AP141">
        <v>2.5</v>
      </c>
      <c r="AQ141">
        <v>20060921</v>
      </c>
      <c r="AR141">
        <v>1.5</v>
      </c>
      <c r="AT141" s="3">
        <v>38929</v>
      </c>
      <c r="AU141">
        <v>0.4</v>
      </c>
      <c r="AV141">
        <v>20060920</v>
      </c>
      <c r="AW141">
        <v>2.1</v>
      </c>
      <c r="AY141" s="3">
        <v>38929</v>
      </c>
      <c r="AZ141">
        <v>241.95099999999999</v>
      </c>
      <c r="BA141">
        <v>20060809</v>
      </c>
      <c r="BB141">
        <v>236.5</v>
      </c>
    </row>
    <row r="142" spans="1:54" x14ac:dyDescent="0.25">
      <c r="A142" s="3">
        <v>39660</v>
      </c>
      <c r="B142">
        <v>5.5919999999999996</v>
      </c>
      <c r="C142">
        <v>20080911</v>
      </c>
      <c r="D142">
        <v>4.9000000000000004</v>
      </c>
      <c r="F142" s="3">
        <v>38960</v>
      </c>
      <c r="G142">
        <v>12</v>
      </c>
      <c r="H142" t="s">
        <v>22</v>
      </c>
      <c r="I142" t="s">
        <v>22</v>
      </c>
      <c r="U142" s="3">
        <v>38960</v>
      </c>
      <c r="V142">
        <v>5.7</v>
      </c>
      <c r="W142">
        <v>20060908</v>
      </c>
      <c r="X142">
        <v>-16</v>
      </c>
      <c r="Z142" s="3">
        <v>39721</v>
      </c>
      <c r="AA142">
        <v>0</v>
      </c>
      <c r="AB142">
        <v>20081201</v>
      </c>
      <c r="AC142">
        <v>0.1</v>
      </c>
      <c r="AE142" s="3">
        <v>38960</v>
      </c>
      <c r="AF142">
        <v>6.9</v>
      </c>
      <c r="AG142">
        <v>20061005</v>
      </c>
      <c r="AH142">
        <v>8.3000000000000007</v>
      </c>
      <c r="AJ142" s="3">
        <v>38960</v>
      </c>
      <c r="AK142">
        <v>0.69</v>
      </c>
      <c r="AL142">
        <v>20061016</v>
      </c>
      <c r="AM142">
        <v>-0.3</v>
      </c>
      <c r="AO142" s="3">
        <v>38960</v>
      </c>
      <c r="AP142">
        <v>-0.1</v>
      </c>
      <c r="AQ142">
        <v>20061023</v>
      </c>
      <c r="AR142">
        <v>1</v>
      </c>
      <c r="AT142" s="3">
        <v>38960</v>
      </c>
      <c r="AU142">
        <v>1.1000000000000001</v>
      </c>
      <c r="AV142">
        <v>20061019</v>
      </c>
      <c r="AW142">
        <v>0.5</v>
      </c>
      <c r="AY142" s="3">
        <v>38960</v>
      </c>
      <c r="AZ142">
        <v>211.26300000000001</v>
      </c>
      <c r="BA142">
        <v>20060911</v>
      </c>
      <c r="BB142">
        <v>213.7</v>
      </c>
    </row>
    <row r="143" spans="1:54" x14ac:dyDescent="0.25">
      <c r="A143" s="3">
        <v>39691</v>
      </c>
      <c r="B143">
        <v>5.68</v>
      </c>
      <c r="C143">
        <v>20081010</v>
      </c>
      <c r="D143">
        <v>5.8</v>
      </c>
      <c r="F143" s="3">
        <v>38990</v>
      </c>
      <c r="G143">
        <v>11.93</v>
      </c>
      <c r="H143" t="s">
        <v>22</v>
      </c>
      <c r="I143" t="s">
        <v>22</v>
      </c>
      <c r="U143" s="3">
        <v>38990</v>
      </c>
      <c r="V143">
        <v>24.8</v>
      </c>
      <c r="W143">
        <v>20061006</v>
      </c>
      <c r="X143">
        <v>16.2</v>
      </c>
      <c r="Z143" s="3">
        <v>39752</v>
      </c>
      <c r="AA143">
        <v>-0.1</v>
      </c>
      <c r="AB143">
        <v>20081224</v>
      </c>
      <c r="AC143">
        <v>-0.1</v>
      </c>
      <c r="AE143" s="3">
        <v>38990</v>
      </c>
      <c r="AF143">
        <v>-4.8</v>
      </c>
      <c r="AG143">
        <v>20061106</v>
      </c>
      <c r="AH143">
        <v>-2.5</v>
      </c>
      <c r="AJ143" s="3">
        <v>38990</v>
      </c>
      <c r="AK143">
        <v>-2.21</v>
      </c>
      <c r="AL143">
        <v>20061115</v>
      </c>
      <c r="AM143">
        <v>-3.3</v>
      </c>
      <c r="AO143" s="3">
        <v>38990</v>
      </c>
      <c r="AP143">
        <v>-1.6</v>
      </c>
      <c r="AQ143">
        <v>20061121</v>
      </c>
      <c r="AR143">
        <v>-1.2</v>
      </c>
      <c r="AT143" s="3">
        <v>38990</v>
      </c>
      <c r="AU143">
        <v>-1.2</v>
      </c>
      <c r="AV143">
        <v>20061120</v>
      </c>
      <c r="AW143">
        <v>-1.6</v>
      </c>
      <c r="AY143" s="3">
        <v>38990</v>
      </c>
      <c r="AZ143">
        <v>204.78200000000001</v>
      </c>
      <c r="BA143">
        <v>20061010</v>
      </c>
      <c r="BB143">
        <v>211.3</v>
      </c>
    </row>
    <row r="144" spans="1:54" x14ac:dyDescent="0.25">
      <c r="A144" s="3">
        <v>39721</v>
      </c>
      <c r="B144">
        <v>3.448</v>
      </c>
      <c r="C144">
        <v>20081113</v>
      </c>
      <c r="D144">
        <v>4.5</v>
      </c>
      <c r="F144" s="3">
        <v>39021</v>
      </c>
      <c r="G144">
        <v>11.382</v>
      </c>
      <c r="H144" t="s">
        <v>22</v>
      </c>
      <c r="I144" t="s">
        <v>22</v>
      </c>
      <c r="U144" s="3">
        <v>39021</v>
      </c>
      <c r="V144">
        <v>22.5</v>
      </c>
      <c r="W144">
        <v>20061103</v>
      </c>
      <c r="X144">
        <v>50.5</v>
      </c>
      <c r="Z144" s="3">
        <v>39782</v>
      </c>
      <c r="AA144">
        <v>-1</v>
      </c>
      <c r="AB144">
        <v>20090130</v>
      </c>
      <c r="AC144">
        <v>-0.7</v>
      </c>
      <c r="AE144" s="3">
        <v>39021</v>
      </c>
      <c r="AF144">
        <v>10.6</v>
      </c>
      <c r="AG144">
        <v>20061206</v>
      </c>
      <c r="AH144">
        <v>6.1</v>
      </c>
      <c r="AJ144" s="3">
        <v>39021</v>
      </c>
      <c r="AK144">
        <v>-1.55</v>
      </c>
      <c r="AL144">
        <v>20061214</v>
      </c>
      <c r="AM144">
        <v>-0.1</v>
      </c>
      <c r="AO144" s="3">
        <v>39021</v>
      </c>
      <c r="AP144">
        <v>0.3</v>
      </c>
      <c r="AQ144">
        <v>20061221</v>
      </c>
      <c r="AR144">
        <v>-0.7</v>
      </c>
      <c r="AT144" s="3">
        <v>39021</v>
      </c>
      <c r="AU144">
        <v>-0.5</v>
      </c>
      <c r="AV144">
        <v>20061220</v>
      </c>
      <c r="AW144">
        <v>-0.2</v>
      </c>
      <c r="AY144" s="3">
        <v>39021</v>
      </c>
      <c r="AZ144">
        <v>231.51599999999999</v>
      </c>
      <c r="BA144">
        <v>20061108</v>
      </c>
      <c r="BB144">
        <v>223.2</v>
      </c>
    </row>
    <row r="145" spans="1:54" x14ac:dyDescent="0.25">
      <c r="A145" s="3">
        <v>39752</v>
      </c>
      <c r="B145">
        <v>2.61</v>
      </c>
      <c r="C145">
        <v>20081211</v>
      </c>
      <c r="D145">
        <v>3.8</v>
      </c>
      <c r="F145" s="3">
        <v>39051</v>
      </c>
      <c r="G145">
        <v>11.445</v>
      </c>
      <c r="H145" t="s">
        <v>22</v>
      </c>
      <c r="I145" t="s">
        <v>22</v>
      </c>
      <c r="U145" s="3">
        <v>39051</v>
      </c>
      <c r="V145">
        <v>27.6</v>
      </c>
      <c r="W145">
        <v>20061201</v>
      </c>
      <c r="X145">
        <v>22.4</v>
      </c>
      <c r="Z145" s="3">
        <v>39813</v>
      </c>
      <c r="AA145">
        <v>-1.4</v>
      </c>
      <c r="AB145">
        <v>20090302</v>
      </c>
      <c r="AC145">
        <v>-1</v>
      </c>
      <c r="AE145" s="3">
        <v>39051</v>
      </c>
      <c r="AF145">
        <v>2.4</v>
      </c>
      <c r="AG145">
        <v>20070110</v>
      </c>
      <c r="AH145">
        <v>3</v>
      </c>
      <c r="AJ145" s="3">
        <v>39051</v>
      </c>
      <c r="AK145">
        <v>1.92</v>
      </c>
      <c r="AL145">
        <v>20070118</v>
      </c>
      <c r="AM145">
        <v>2.2999999999999998</v>
      </c>
      <c r="AO145" s="3">
        <v>39051</v>
      </c>
      <c r="AP145">
        <v>0.7</v>
      </c>
      <c r="AQ145">
        <v>20070123</v>
      </c>
      <c r="AR145">
        <v>0.2</v>
      </c>
      <c r="AT145" s="3">
        <v>39051</v>
      </c>
      <c r="AU145">
        <v>1</v>
      </c>
      <c r="AV145">
        <v>20070119</v>
      </c>
      <c r="AW145">
        <v>0.1</v>
      </c>
      <c r="AY145" s="3">
        <v>39051</v>
      </c>
      <c r="AZ145">
        <v>235.69300000000001</v>
      </c>
      <c r="BA145">
        <v>20061208</v>
      </c>
      <c r="BB145">
        <v>225</v>
      </c>
    </row>
    <row r="146" spans="1:54" x14ac:dyDescent="0.25">
      <c r="A146" s="3">
        <v>39782</v>
      </c>
      <c r="B146">
        <v>0.38700000000000001</v>
      </c>
      <c r="C146">
        <v>20090113</v>
      </c>
      <c r="D146">
        <v>1.2789999999999999</v>
      </c>
      <c r="F146" s="3">
        <v>39082</v>
      </c>
      <c r="G146">
        <v>10.677</v>
      </c>
      <c r="H146" t="s">
        <v>22</v>
      </c>
      <c r="I146" t="s">
        <v>22</v>
      </c>
      <c r="U146" s="3">
        <v>39082</v>
      </c>
      <c r="V146">
        <v>64.3</v>
      </c>
      <c r="W146">
        <v>20070105</v>
      </c>
      <c r="X146">
        <v>61.6</v>
      </c>
      <c r="Z146" s="3">
        <v>39844</v>
      </c>
      <c r="AA146">
        <v>-0.5</v>
      </c>
      <c r="AB146">
        <v>20090331</v>
      </c>
      <c r="AC146">
        <v>-0.7</v>
      </c>
      <c r="AE146" s="3">
        <v>39082</v>
      </c>
      <c r="AF146">
        <v>-8.9</v>
      </c>
      <c r="AG146">
        <v>20070206</v>
      </c>
      <c r="AH146">
        <v>-7.8</v>
      </c>
      <c r="AJ146" s="3">
        <v>39082</v>
      </c>
      <c r="AK146">
        <v>4.92</v>
      </c>
      <c r="AL146">
        <v>20070215</v>
      </c>
      <c r="AM146">
        <v>1.7</v>
      </c>
      <c r="AO146" s="3">
        <v>39082</v>
      </c>
      <c r="AP146">
        <v>2.1</v>
      </c>
      <c r="AQ146">
        <v>20070221</v>
      </c>
      <c r="AR146">
        <v>2.2999999999999998</v>
      </c>
      <c r="AT146" s="3">
        <v>39082</v>
      </c>
      <c r="AU146">
        <v>4.7</v>
      </c>
      <c r="AV146">
        <v>20070219</v>
      </c>
      <c r="AW146">
        <v>2.7</v>
      </c>
      <c r="AY146" s="3">
        <v>39082</v>
      </c>
      <c r="AZ146">
        <v>210.43</v>
      </c>
      <c r="BA146">
        <v>20070109</v>
      </c>
      <c r="BB146">
        <v>211.5</v>
      </c>
    </row>
    <row r="147" spans="1:54" x14ac:dyDescent="0.25">
      <c r="A147" s="3">
        <v>39813</v>
      </c>
      <c r="B147">
        <v>-1.704</v>
      </c>
      <c r="C147">
        <v>20090211</v>
      </c>
      <c r="D147">
        <v>-0.5</v>
      </c>
      <c r="F147" s="3">
        <v>39113</v>
      </c>
      <c r="G147">
        <v>10.125</v>
      </c>
      <c r="H147" t="s">
        <v>22</v>
      </c>
      <c r="I147" t="s">
        <v>22</v>
      </c>
      <c r="U147" s="3">
        <v>39113</v>
      </c>
      <c r="V147">
        <v>54</v>
      </c>
      <c r="W147">
        <v>20070209</v>
      </c>
      <c r="X147">
        <v>88.9</v>
      </c>
      <c r="Z147" s="3">
        <v>39872</v>
      </c>
      <c r="AA147">
        <v>-0.5</v>
      </c>
      <c r="AB147">
        <v>20090430</v>
      </c>
      <c r="AC147">
        <v>-0.1</v>
      </c>
      <c r="AE147" s="3">
        <v>39113</v>
      </c>
      <c r="AF147">
        <v>7.7</v>
      </c>
      <c r="AG147">
        <v>20070306</v>
      </c>
      <c r="AH147">
        <v>11.3</v>
      </c>
      <c r="AJ147" s="3">
        <v>39113</v>
      </c>
      <c r="AK147">
        <v>-3.92</v>
      </c>
      <c r="AL147">
        <v>20070315</v>
      </c>
      <c r="AM147">
        <v>-2.1</v>
      </c>
      <c r="AO147" s="3">
        <v>39113</v>
      </c>
      <c r="AP147">
        <v>-0.9</v>
      </c>
      <c r="AQ147">
        <v>20070321</v>
      </c>
      <c r="AR147">
        <v>-0.2</v>
      </c>
      <c r="AT147" s="3">
        <v>39113</v>
      </c>
      <c r="AU147">
        <v>-1.7</v>
      </c>
      <c r="AV147">
        <v>20070319</v>
      </c>
      <c r="AW147">
        <v>-0.5</v>
      </c>
      <c r="AY147" s="3">
        <v>39113</v>
      </c>
      <c r="AZ147">
        <v>242.28100000000001</v>
      </c>
      <c r="BA147">
        <v>20070208</v>
      </c>
      <c r="BB147">
        <v>249.3</v>
      </c>
    </row>
    <row r="148" spans="1:54" x14ac:dyDescent="0.25">
      <c r="A148" s="3">
        <v>39844</v>
      </c>
      <c r="B148">
        <v>-1.7669999999999999</v>
      </c>
      <c r="C148">
        <v>20090313</v>
      </c>
      <c r="D148">
        <v>-1</v>
      </c>
      <c r="F148" s="3">
        <v>39141</v>
      </c>
      <c r="G148">
        <v>9.9550000000000001</v>
      </c>
      <c r="H148" t="s">
        <v>22</v>
      </c>
      <c r="I148" t="s">
        <v>22</v>
      </c>
      <c r="U148" s="3">
        <v>39141</v>
      </c>
      <c r="V148">
        <v>21.1</v>
      </c>
      <c r="W148">
        <v>20070309</v>
      </c>
      <c r="X148">
        <v>14.2</v>
      </c>
      <c r="Z148" s="3">
        <v>39903</v>
      </c>
      <c r="AA148">
        <v>-0.8</v>
      </c>
      <c r="AB148">
        <v>20090601</v>
      </c>
      <c r="AC148">
        <v>-0.3</v>
      </c>
      <c r="AE148" s="3">
        <v>39141</v>
      </c>
      <c r="AF148">
        <v>-20.5</v>
      </c>
      <c r="AG148">
        <v>20070404</v>
      </c>
      <c r="AH148">
        <v>-22.4</v>
      </c>
      <c r="AJ148" s="3">
        <v>39141</v>
      </c>
      <c r="AK148">
        <v>-0.16</v>
      </c>
      <c r="AL148">
        <v>20070417</v>
      </c>
      <c r="AM148">
        <v>-0.2</v>
      </c>
      <c r="AO148" s="3">
        <v>39141</v>
      </c>
      <c r="AP148">
        <v>0.7</v>
      </c>
      <c r="AQ148">
        <v>20070420</v>
      </c>
      <c r="AR148">
        <v>0.1</v>
      </c>
      <c r="AT148" s="3">
        <v>39141</v>
      </c>
      <c r="AU148">
        <v>2.7</v>
      </c>
      <c r="AV148">
        <v>20070419</v>
      </c>
      <c r="AW148">
        <v>0.8</v>
      </c>
      <c r="AY148" s="3">
        <v>39141</v>
      </c>
      <c r="AZ148">
        <v>195.21299999999999</v>
      </c>
      <c r="BA148">
        <v>20070308</v>
      </c>
      <c r="BB148">
        <v>196.2</v>
      </c>
    </row>
    <row r="149" spans="1:54" x14ac:dyDescent="0.25">
      <c r="A149" s="3">
        <v>39872</v>
      </c>
      <c r="B149">
        <v>-4.4999999999999998E-2</v>
      </c>
      <c r="C149">
        <v>20090409</v>
      </c>
      <c r="D149">
        <v>0.1</v>
      </c>
      <c r="F149" s="3">
        <v>39172</v>
      </c>
      <c r="G149">
        <v>9.2949999999999999</v>
      </c>
      <c r="H149" t="s">
        <v>22</v>
      </c>
      <c r="I149" t="s">
        <v>22</v>
      </c>
      <c r="U149" s="3">
        <v>39172</v>
      </c>
      <c r="V149">
        <v>48.1</v>
      </c>
      <c r="W149">
        <v>20070405</v>
      </c>
      <c r="X149">
        <v>54.9</v>
      </c>
      <c r="Z149" s="3">
        <v>39933</v>
      </c>
      <c r="AA149">
        <v>-0.3</v>
      </c>
      <c r="AB149">
        <v>20090630</v>
      </c>
      <c r="AC149">
        <v>-0.1</v>
      </c>
      <c r="AE149" s="3">
        <v>39172</v>
      </c>
      <c r="AF149">
        <v>24.4</v>
      </c>
      <c r="AG149">
        <v>20070507</v>
      </c>
      <c r="AH149">
        <v>27.4</v>
      </c>
      <c r="AJ149" s="3">
        <v>39172</v>
      </c>
      <c r="AK149">
        <v>2.23</v>
      </c>
      <c r="AL149">
        <v>20070515</v>
      </c>
      <c r="AM149">
        <v>2.8</v>
      </c>
      <c r="AO149" s="3">
        <v>39172</v>
      </c>
      <c r="AP149">
        <v>1.3</v>
      </c>
      <c r="AQ149">
        <v>20070518</v>
      </c>
      <c r="AR149">
        <v>1.9</v>
      </c>
      <c r="AT149" s="3">
        <v>39172</v>
      </c>
      <c r="AU149">
        <v>1.1000000000000001</v>
      </c>
      <c r="AV149">
        <v>20070517</v>
      </c>
      <c r="AW149">
        <v>1.9</v>
      </c>
      <c r="AY149" s="3">
        <v>39172</v>
      </c>
      <c r="AZ149">
        <v>219.50700000000001</v>
      </c>
      <c r="BA149">
        <v>20070411</v>
      </c>
      <c r="BB149">
        <v>210.9</v>
      </c>
    </row>
    <row r="150" spans="1:54" x14ac:dyDescent="0.25">
      <c r="A150" s="3">
        <v>39903</v>
      </c>
      <c r="B150">
        <v>1.079</v>
      </c>
      <c r="C150">
        <v>20090512</v>
      </c>
      <c r="D150">
        <v>1.1000000000000001</v>
      </c>
      <c r="F150" s="3">
        <v>39202</v>
      </c>
      <c r="G150">
        <v>8.85</v>
      </c>
      <c r="H150" t="s">
        <v>22</v>
      </c>
      <c r="I150" t="s">
        <v>22</v>
      </c>
      <c r="U150" s="3">
        <v>39202</v>
      </c>
      <c r="V150">
        <v>-15</v>
      </c>
      <c r="W150">
        <v>20070511</v>
      </c>
      <c r="X150">
        <v>-5.2</v>
      </c>
      <c r="Z150" s="3">
        <v>39964</v>
      </c>
      <c r="AA150">
        <v>-0.1</v>
      </c>
      <c r="AB150">
        <v>20090731</v>
      </c>
      <c r="AC150">
        <v>-0.5</v>
      </c>
      <c r="AE150" s="3">
        <v>39202</v>
      </c>
      <c r="AF150">
        <v>-7.3</v>
      </c>
      <c r="AG150">
        <v>20070606</v>
      </c>
      <c r="AH150">
        <v>-8.4</v>
      </c>
      <c r="AJ150" s="3">
        <v>39202</v>
      </c>
      <c r="AK150">
        <v>0.26</v>
      </c>
      <c r="AL150">
        <v>20070613</v>
      </c>
      <c r="AM150">
        <v>-0.6</v>
      </c>
      <c r="AO150" s="3">
        <v>39202</v>
      </c>
      <c r="AP150">
        <v>1.4</v>
      </c>
      <c r="AQ150">
        <v>20070621</v>
      </c>
      <c r="AR150">
        <v>0.4</v>
      </c>
      <c r="AT150" s="3">
        <v>39202</v>
      </c>
      <c r="AU150">
        <v>-1.3</v>
      </c>
      <c r="AV150">
        <v>20070620</v>
      </c>
      <c r="AW150">
        <v>-3.1</v>
      </c>
      <c r="AY150" s="3">
        <v>39202</v>
      </c>
      <c r="AZ150">
        <v>227.50200000000001</v>
      </c>
      <c r="BA150">
        <v>20070508</v>
      </c>
      <c r="BB150">
        <v>211.9</v>
      </c>
    </row>
    <row r="151" spans="1:54" x14ac:dyDescent="0.25">
      <c r="A151" s="3">
        <v>39933</v>
      </c>
      <c r="B151">
        <v>-0.67600000000000005</v>
      </c>
      <c r="C151">
        <v>20090610</v>
      </c>
      <c r="D151">
        <v>-0.2</v>
      </c>
      <c r="F151" s="3">
        <v>39233</v>
      </c>
      <c r="G151">
        <v>8.6340000000000003</v>
      </c>
      <c r="H151" t="s">
        <v>22</v>
      </c>
      <c r="I151" t="s">
        <v>22</v>
      </c>
      <c r="U151" s="3">
        <v>39233</v>
      </c>
      <c r="V151">
        <v>23.1</v>
      </c>
      <c r="W151">
        <v>20070608</v>
      </c>
      <c r="X151">
        <v>9.3000000000000007</v>
      </c>
      <c r="Z151" s="3">
        <v>39994</v>
      </c>
      <c r="AA151">
        <v>0.1</v>
      </c>
      <c r="AB151">
        <v>20090831</v>
      </c>
      <c r="AC151">
        <v>0.1</v>
      </c>
      <c r="AE151" s="3">
        <v>39233</v>
      </c>
      <c r="AF151">
        <v>23.3</v>
      </c>
      <c r="AG151">
        <v>20070705</v>
      </c>
      <c r="AH151">
        <v>21.4</v>
      </c>
      <c r="AJ151" s="3">
        <v>39233</v>
      </c>
      <c r="AK151">
        <v>-1.88</v>
      </c>
      <c r="AL151">
        <v>20070716</v>
      </c>
      <c r="AM151">
        <v>-0.1</v>
      </c>
      <c r="AO151" s="3">
        <v>39233</v>
      </c>
      <c r="AP151">
        <v>1.2</v>
      </c>
      <c r="AQ151">
        <v>20070724</v>
      </c>
      <c r="AR151">
        <v>2.8</v>
      </c>
      <c r="AT151" s="3">
        <v>39233</v>
      </c>
      <c r="AU151">
        <v>0.2</v>
      </c>
      <c r="AV151">
        <v>20070719</v>
      </c>
      <c r="AW151">
        <v>0.6</v>
      </c>
      <c r="AY151" s="3">
        <v>39233</v>
      </c>
      <c r="AZ151">
        <v>237.53700000000001</v>
      </c>
      <c r="BA151">
        <v>20070608</v>
      </c>
      <c r="BB151">
        <v>229.7</v>
      </c>
    </row>
    <row r="152" spans="1:54" x14ac:dyDescent="0.25">
      <c r="A152" s="3">
        <v>39964</v>
      </c>
      <c r="B152">
        <v>-1.544</v>
      </c>
      <c r="C152">
        <v>20090710</v>
      </c>
      <c r="D152">
        <v>-1.4</v>
      </c>
      <c r="F152" s="3">
        <v>39263</v>
      </c>
      <c r="G152">
        <v>7.7590000000000003</v>
      </c>
      <c r="H152" t="s">
        <v>22</v>
      </c>
      <c r="I152" t="s">
        <v>22</v>
      </c>
      <c r="U152" s="3">
        <v>39263</v>
      </c>
      <c r="V152">
        <v>57.3</v>
      </c>
      <c r="W152">
        <v>20070706</v>
      </c>
      <c r="X152">
        <v>34.799999999999997</v>
      </c>
      <c r="Z152" s="3">
        <v>40025</v>
      </c>
      <c r="AA152">
        <v>0.2</v>
      </c>
      <c r="AB152">
        <v>20090930</v>
      </c>
      <c r="AC152">
        <v>0</v>
      </c>
      <c r="AE152" s="3">
        <v>39263</v>
      </c>
      <c r="AF152">
        <v>-2.2000000000000002</v>
      </c>
      <c r="AG152">
        <v>20070803</v>
      </c>
      <c r="AH152">
        <v>-0.4</v>
      </c>
      <c r="AJ152" s="3">
        <v>39263</v>
      </c>
      <c r="AK152">
        <v>-1.49</v>
      </c>
      <c r="AL152">
        <v>20070815</v>
      </c>
      <c r="AM152">
        <v>-1.8</v>
      </c>
      <c r="AO152" s="3">
        <v>39263</v>
      </c>
      <c r="AP152">
        <v>-1</v>
      </c>
      <c r="AQ152">
        <v>20070821</v>
      </c>
      <c r="AR152">
        <v>-0.9</v>
      </c>
      <c r="AT152" s="3">
        <v>39263</v>
      </c>
      <c r="AU152">
        <v>-0.1</v>
      </c>
      <c r="AV152">
        <v>20070817</v>
      </c>
      <c r="AW152">
        <v>0.2</v>
      </c>
      <c r="AY152" s="3">
        <v>39263</v>
      </c>
      <c r="AZ152">
        <v>229.36799999999999</v>
      </c>
      <c r="BA152">
        <v>20070710</v>
      </c>
      <c r="BB152">
        <v>225.5</v>
      </c>
    </row>
    <row r="153" spans="1:54" x14ac:dyDescent="0.25">
      <c r="A153" s="3">
        <v>39994</v>
      </c>
      <c r="B153">
        <v>9.7000000000000003E-2</v>
      </c>
      <c r="C153">
        <v>20090812</v>
      </c>
      <c r="D153">
        <v>-0.1</v>
      </c>
      <c r="F153" s="3">
        <v>39294</v>
      </c>
      <c r="G153">
        <v>7.6760000000000002</v>
      </c>
      <c r="H153" t="s">
        <v>22</v>
      </c>
      <c r="I153" t="s">
        <v>22</v>
      </c>
      <c r="U153" s="3">
        <v>39294</v>
      </c>
      <c r="V153">
        <v>42.7</v>
      </c>
      <c r="W153">
        <v>20070810</v>
      </c>
      <c r="X153">
        <v>11.3</v>
      </c>
      <c r="Z153" s="3">
        <v>40056</v>
      </c>
      <c r="AA153">
        <v>0</v>
      </c>
      <c r="AB153">
        <v>20091030</v>
      </c>
      <c r="AC153">
        <v>-0.1</v>
      </c>
      <c r="AE153" s="3">
        <v>39294</v>
      </c>
      <c r="AF153">
        <v>-11</v>
      </c>
      <c r="AG153">
        <v>20070906</v>
      </c>
      <c r="AH153">
        <v>-11.3</v>
      </c>
      <c r="AJ153" s="3">
        <v>39294</v>
      </c>
      <c r="AK153">
        <v>-0.23</v>
      </c>
      <c r="AL153">
        <v>20070914</v>
      </c>
      <c r="AM153">
        <v>2.2999999999999998</v>
      </c>
      <c r="AO153" s="3">
        <v>39294</v>
      </c>
      <c r="AP153">
        <v>0</v>
      </c>
      <c r="AQ153">
        <v>20070921</v>
      </c>
      <c r="AR153">
        <v>-0.8</v>
      </c>
      <c r="AT153" s="3">
        <v>39294</v>
      </c>
      <c r="AU153">
        <v>-0.7</v>
      </c>
      <c r="AV153">
        <v>20070920</v>
      </c>
      <c r="AW153">
        <v>2</v>
      </c>
      <c r="AY153" s="3">
        <v>39294</v>
      </c>
      <c r="AZ153">
        <v>222.851</v>
      </c>
      <c r="BA153">
        <v>20070809</v>
      </c>
      <c r="BB153">
        <v>215.6</v>
      </c>
    </row>
    <row r="154" spans="1:54" x14ac:dyDescent="0.25">
      <c r="A154" s="3">
        <v>40025</v>
      </c>
      <c r="B154">
        <v>-0.78200000000000003</v>
      </c>
      <c r="C154">
        <v>20090910</v>
      </c>
      <c r="D154">
        <v>-1.4259999999999999</v>
      </c>
      <c r="F154" s="3">
        <v>39325</v>
      </c>
      <c r="G154">
        <v>6.5129999999999999</v>
      </c>
      <c r="H154" t="s">
        <v>22</v>
      </c>
      <c r="I154" t="s">
        <v>22</v>
      </c>
      <c r="U154" s="3">
        <v>39325</v>
      </c>
      <c r="V154">
        <v>7.7</v>
      </c>
      <c r="W154">
        <v>20070907</v>
      </c>
      <c r="X154">
        <v>23.3</v>
      </c>
      <c r="Z154" s="3">
        <v>40086</v>
      </c>
      <c r="AA154">
        <v>0.8</v>
      </c>
      <c r="AB154">
        <v>20091130</v>
      </c>
      <c r="AC154">
        <v>0.4</v>
      </c>
      <c r="AE154" s="3">
        <v>39325</v>
      </c>
      <c r="AF154">
        <v>3.8</v>
      </c>
      <c r="AG154">
        <v>20071004</v>
      </c>
      <c r="AH154">
        <v>1.4</v>
      </c>
      <c r="AJ154" s="3">
        <v>39325</v>
      </c>
      <c r="AK154">
        <v>-0.67</v>
      </c>
      <c r="AL154">
        <v>20071016</v>
      </c>
      <c r="AM154">
        <v>-1.7</v>
      </c>
      <c r="AO154" s="3">
        <v>39325</v>
      </c>
      <c r="AP154">
        <v>0.9</v>
      </c>
      <c r="AQ154">
        <v>20071023</v>
      </c>
      <c r="AR154">
        <v>0.7</v>
      </c>
      <c r="AT154" s="3">
        <v>39325</v>
      </c>
      <c r="AU154">
        <v>0.1</v>
      </c>
      <c r="AV154">
        <v>20071017</v>
      </c>
      <c r="AW154">
        <v>-2</v>
      </c>
      <c r="AY154" s="3">
        <v>39325</v>
      </c>
      <c r="AZ154">
        <v>231.755</v>
      </c>
      <c r="BA154">
        <v>20070911</v>
      </c>
      <c r="BB154">
        <v>226.5</v>
      </c>
    </row>
    <row r="155" spans="1:54" x14ac:dyDescent="0.25">
      <c r="A155" s="3">
        <v>40056</v>
      </c>
      <c r="B155">
        <v>-1.5609999999999999</v>
      </c>
      <c r="C155">
        <v>20091009</v>
      </c>
      <c r="D155">
        <v>-2</v>
      </c>
      <c r="F155" s="3">
        <v>39355</v>
      </c>
      <c r="G155">
        <v>6.27</v>
      </c>
      <c r="H155" t="s">
        <v>22</v>
      </c>
      <c r="I155" t="s">
        <v>22</v>
      </c>
      <c r="U155" s="3">
        <v>39355</v>
      </c>
      <c r="V155">
        <v>45</v>
      </c>
      <c r="W155">
        <v>20071005</v>
      </c>
      <c r="X155">
        <v>51.1</v>
      </c>
      <c r="Z155" s="3">
        <v>40117</v>
      </c>
      <c r="AA155">
        <v>0.1</v>
      </c>
      <c r="AB155">
        <v>20091223</v>
      </c>
      <c r="AC155">
        <v>0.2</v>
      </c>
      <c r="AE155" s="3">
        <v>39355</v>
      </c>
      <c r="AF155">
        <v>-1.7</v>
      </c>
      <c r="AG155">
        <v>20071106</v>
      </c>
      <c r="AH155">
        <v>-1.7</v>
      </c>
      <c r="AJ155" s="3">
        <v>39355</v>
      </c>
      <c r="AK155">
        <v>-0.44</v>
      </c>
      <c r="AL155">
        <v>20071115</v>
      </c>
      <c r="AM155">
        <v>-0.9</v>
      </c>
      <c r="AO155" s="3">
        <v>39355</v>
      </c>
      <c r="AP155">
        <v>-1.1000000000000001</v>
      </c>
      <c r="AQ155">
        <v>20071121</v>
      </c>
      <c r="AR155">
        <v>-0.2</v>
      </c>
      <c r="AT155" s="3">
        <v>39355</v>
      </c>
      <c r="AU155">
        <v>0.2</v>
      </c>
      <c r="AV155">
        <v>20071119</v>
      </c>
      <c r="AW155">
        <v>1.1000000000000001</v>
      </c>
      <c r="AY155" s="3">
        <v>39355</v>
      </c>
      <c r="AZ155">
        <v>290.387</v>
      </c>
      <c r="BA155">
        <v>20071009</v>
      </c>
      <c r="BB155">
        <v>278.2</v>
      </c>
    </row>
    <row r="156" spans="1:54" x14ac:dyDescent="0.25">
      <c r="A156" s="3">
        <v>40086</v>
      </c>
      <c r="B156">
        <v>-0.82099999999999995</v>
      </c>
      <c r="C156">
        <v>20091113</v>
      </c>
      <c r="D156">
        <v>-0.92700000000000005</v>
      </c>
      <c r="F156" s="3">
        <v>39386</v>
      </c>
      <c r="G156">
        <v>6.1520000000000001</v>
      </c>
      <c r="H156" t="s">
        <v>22</v>
      </c>
      <c r="I156" t="s">
        <v>22</v>
      </c>
      <c r="U156" s="3">
        <v>39386</v>
      </c>
      <c r="V156">
        <v>55.6</v>
      </c>
      <c r="W156">
        <v>20071102</v>
      </c>
      <c r="X156">
        <v>63</v>
      </c>
      <c r="Z156" s="3">
        <v>40147</v>
      </c>
      <c r="AA156">
        <v>0.6</v>
      </c>
      <c r="AB156">
        <v>20100129</v>
      </c>
      <c r="AC156">
        <v>0.4</v>
      </c>
      <c r="AE156" s="3">
        <v>39386</v>
      </c>
      <c r="AF156">
        <v>7.1</v>
      </c>
      <c r="AG156">
        <v>20071206</v>
      </c>
      <c r="AH156">
        <v>6.8</v>
      </c>
      <c r="AJ156" s="3">
        <v>39386</v>
      </c>
      <c r="AK156">
        <v>-0.36</v>
      </c>
      <c r="AL156">
        <v>20071213</v>
      </c>
      <c r="AM156">
        <v>0.1</v>
      </c>
      <c r="AO156" s="3">
        <v>39386</v>
      </c>
      <c r="AP156">
        <v>-0.1</v>
      </c>
      <c r="AQ156">
        <v>20071221</v>
      </c>
      <c r="AR156">
        <v>0.1</v>
      </c>
      <c r="AT156" s="3">
        <v>39386</v>
      </c>
      <c r="AU156">
        <v>0.8</v>
      </c>
      <c r="AV156">
        <v>20071219</v>
      </c>
      <c r="AW156">
        <v>0.5</v>
      </c>
      <c r="AY156" s="3">
        <v>39386</v>
      </c>
      <c r="AZ156">
        <v>234.35</v>
      </c>
      <c r="BA156">
        <v>20071108</v>
      </c>
      <c r="BB156">
        <v>219.5</v>
      </c>
    </row>
    <row r="157" spans="1:54" x14ac:dyDescent="0.25">
      <c r="A157" s="3">
        <v>40117</v>
      </c>
      <c r="B157">
        <v>0.36</v>
      </c>
      <c r="C157">
        <v>20091210</v>
      </c>
      <c r="D157">
        <v>0.4</v>
      </c>
      <c r="F157" s="3">
        <v>39416</v>
      </c>
      <c r="G157">
        <v>6.12</v>
      </c>
      <c r="H157" t="s">
        <v>22</v>
      </c>
      <c r="I157" t="s">
        <v>22</v>
      </c>
      <c r="U157" s="3">
        <v>39416</v>
      </c>
      <c r="V157">
        <v>16.399999999999999</v>
      </c>
      <c r="W157">
        <v>20071207</v>
      </c>
      <c r="X157">
        <v>42.6</v>
      </c>
      <c r="Z157" s="3">
        <v>40178</v>
      </c>
      <c r="AA157">
        <v>0.3</v>
      </c>
      <c r="AB157">
        <v>20100301</v>
      </c>
      <c r="AC157">
        <v>0.6</v>
      </c>
      <c r="AE157" s="3">
        <v>39416</v>
      </c>
      <c r="AF157">
        <v>-9.3000000000000007</v>
      </c>
      <c r="AG157">
        <v>20080110</v>
      </c>
      <c r="AH157">
        <v>-9.9</v>
      </c>
      <c r="AJ157" s="3">
        <v>39416</v>
      </c>
      <c r="AK157">
        <v>0.96</v>
      </c>
      <c r="AL157">
        <v>20080118</v>
      </c>
      <c r="AM157">
        <v>1.1000000000000001</v>
      </c>
      <c r="AO157" s="3">
        <v>39416</v>
      </c>
      <c r="AP157">
        <v>1.9</v>
      </c>
      <c r="AQ157">
        <v>20080122</v>
      </c>
      <c r="AR157">
        <v>0.7</v>
      </c>
      <c r="AT157" s="3">
        <v>39416</v>
      </c>
      <c r="AU157">
        <v>0</v>
      </c>
      <c r="AV157">
        <v>20080121</v>
      </c>
      <c r="AW157">
        <v>0.3</v>
      </c>
      <c r="AY157" s="3">
        <v>39416</v>
      </c>
      <c r="AZ157">
        <v>235.518</v>
      </c>
      <c r="BA157">
        <v>20071210</v>
      </c>
      <c r="BB157">
        <v>227.9</v>
      </c>
    </row>
    <row r="158" spans="1:54" x14ac:dyDescent="0.25">
      <c r="A158" s="3">
        <v>40147</v>
      </c>
      <c r="B158">
        <v>-0.33500000000000002</v>
      </c>
      <c r="C158">
        <v>20100112</v>
      </c>
      <c r="D158">
        <v>-0.3</v>
      </c>
      <c r="F158" s="3">
        <v>39447</v>
      </c>
      <c r="G158">
        <v>6.2240000000000002</v>
      </c>
      <c r="H158" t="s">
        <v>22</v>
      </c>
      <c r="I158" t="s">
        <v>22</v>
      </c>
      <c r="U158" s="3">
        <v>39447</v>
      </c>
      <c r="V158">
        <v>3.4</v>
      </c>
      <c r="W158">
        <v>20080111</v>
      </c>
      <c r="X158">
        <v>-18.7</v>
      </c>
      <c r="Z158" s="3">
        <v>40209</v>
      </c>
      <c r="AA158">
        <v>0.6</v>
      </c>
      <c r="AB158">
        <v>20100331</v>
      </c>
      <c r="AC158">
        <v>0.6</v>
      </c>
      <c r="AE158" s="3">
        <v>39447</v>
      </c>
      <c r="AF158">
        <v>0</v>
      </c>
      <c r="AG158">
        <v>20080206</v>
      </c>
      <c r="AH158">
        <v>0.4</v>
      </c>
      <c r="AJ158" s="3">
        <v>39447</v>
      </c>
      <c r="AK158">
        <v>-3.33</v>
      </c>
      <c r="AL158">
        <v>20080215</v>
      </c>
      <c r="AM158">
        <v>-3.4</v>
      </c>
      <c r="AO158" s="3">
        <v>39447</v>
      </c>
      <c r="AP158">
        <v>1.9</v>
      </c>
      <c r="AQ158">
        <v>20080222</v>
      </c>
      <c r="AR158">
        <v>0.6</v>
      </c>
      <c r="AT158" s="3">
        <v>39447</v>
      </c>
      <c r="AU158">
        <v>-2.7</v>
      </c>
      <c r="AV158">
        <v>20080219</v>
      </c>
      <c r="AW158">
        <v>-2.9</v>
      </c>
      <c r="AY158" s="3">
        <v>39447</v>
      </c>
      <c r="AZ158">
        <v>174.84</v>
      </c>
      <c r="BA158">
        <v>20080109</v>
      </c>
      <c r="BB158">
        <v>187.5</v>
      </c>
    </row>
    <row r="159" spans="1:54" x14ac:dyDescent="0.25">
      <c r="A159" s="3">
        <v>40178</v>
      </c>
      <c r="B159">
        <v>-0.77900000000000003</v>
      </c>
      <c r="C159">
        <v>20100210</v>
      </c>
      <c r="D159">
        <v>-0.2</v>
      </c>
      <c r="F159" s="3">
        <v>39478</v>
      </c>
      <c r="G159">
        <v>6.4050000000000002</v>
      </c>
      <c r="H159" t="s">
        <v>22</v>
      </c>
      <c r="I159" t="s">
        <v>22</v>
      </c>
      <c r="U159" s="3">
        <v>39478</v>
      </c>
      <c r="V159">
        <v>25.9</v>
      </c>
      <c r="W159">
        <v>20080208</v>
      </c>
      <c r="X159">
        <v>46.4</v>
      </c>
      <c r="Z159" s="3">
        <v>40237</v>
      </c>
      <c r="AA159">
        <v>0.5</v>
      </c>
      <c r="AB159">
        <v>20100430</v>
      </c>
      <c r="AC159">
        <v>0.3</v>
      </c>
      <c r="AE159" s="3">
        <v>39478</v>
      </c>
      <c r="AF159">
        <v>-2.6</v>
      </c>
      <c r="AG159">
        <v>20080306</v>
      </c>
      <c r="AH159">
        <v>-2.9</v>
      </c>
      <c r="AJ159" s="3">
        <v>39478</v>
      </c>
      <c r="AK159">
        <v>0.11</v>
      </c>
      <c r="AL159">
        <v>20080317</v>
      </c>
      <c r="AM159">
        <v>1.3</v>
      </c>
      <c r="AO159" s="3">
        <v>39478</v>
      </c>
      <c r="AP159">
        <v>0.9</v>
      </c>
      <c r="AQ159">
        <v>20080325</v>
      </c>
      <c r="AR159">
        <v>1.5</v>
      </c>
      <c r="AT159" s="3">
        <v>39478</v>
      </c>
      <c r="AU159">
        <v>1.2</v>
      </c>
      <c r="AV159">
        <v>20080319</v>
      </c>
      <c r="AW159">
        <v>2.6</v>
      </c>
      <c r="AY159" s="3">
        <v>39478</v>
      </c>
      <c r="AZ159">
        <v>201.43100000000001</v>
      </c>
      <c r="BA159">
        <v>20080208</v>
      </c>
      <c r="BB159">
        <v>222.7</v>
      </c>
    </row>
    <row r="160" spans="1:54" x14ac:dyDescent="0.25">
      <c r="A160" s="3">
        <v>40209</v>
      </c>
      <c r="B160">
        <v>0.39400000000000002</v>
      </c>
      <c r="C160">
        <v>20100311</v>
      </c>
      <c r="D160">
        <v>0.8</v>
      </c>
      <c r="F160" s="3">
        <v>39507</v>
      </c>
      <c r="G160">
        <v>6.2759999999999998</v>
      </c>
      <c r="H160" t="s">
        <v>22</v>
      </c>
      <c r="I160" t="s">
        <v>22</v>
      </c>
      <c r="U160" s="3">
        <v>39507</v>
      </c>
      <c r="V160">
        <v>45.4</v>
      </c>
      <c r="W160">
        <v>20080307</v>
      </c>
      <c r="X160">
        <v>43.3</v>
      </c>
      <c r="Z160" s="3">
        <v>40268</v>
      </c>
      <c r="AA160">
        <v>0.5</v>
      </c>
      <c r="AB160">
        <v>20100531</v>
      </c>
      <c r="AC160">
        <v>0.6</v>
      </c>
      <c r="AE160" s="3">
        <v>39507</v>
      </c>
      <c r="AF160">
        <v>2.1</v>
      </c>
      <c r="AG160">
        <v>20080407</v>
      </c>
      <c r="AH160">
        <v>-1</v>
      </c>
      <c r="AJ160" s="3">
        <v>39507</v>
      </c>
      <c r="AK160">
        <v>3.01</v>
      </c>
      <c r="AL160">
        <v>20080416</v>
      </c>
      <c r="AM160">
        <v>1.6</v>
      </c>
      <c r="AO160" s="3">
        <v>39507</v>
      </c>
      <c r="AP160">
        <v>-1.1000000000000001</v>
      </c>
      <c r="AQ160">
        <v>20080423</v>
      </c>
      <c r="AR160">
        <v>-0.7</v>
      </c>
      <c r="AT160" s="3">
        <v>39507</v>
      </c>
      <c r="AU160">
        <v>-0.2</v>
      </c>
      <c r="AV160">
        <v>20080418</v>
      </c>
      <c r="AW160">
        <v>-1.8</v>
      </c>
      <c r="AY160" s="3">
        <v>39507</v>
      </c>
      <c r="AZ160">
        <v>233.089</v>
      </c>
      <c r="BA160">
        <v>20080310</v>
      </c>
      <c r="BB160">
        <v>256.89999999999998</v>
      </c>
    </row>
    <row r="161" spans="1:54" x14ac:dyDescent="0.25">
      <c r="A161" s="3">
        <v>40237</v>
      </c>
      <c r="B161">
        <v>6.0999999999999999E-2</v>
      </c>
      <c r="C161">
        <v>20100413</v>
      </c>
      <c r="D161">
        <v>1.4</v>
      </c>
      <c r="F161" s="3">
        <v>39538</v>
      </c>
      <c r="G161">
        <v>6.1479999999999997</v>
      </c>
      <c r="H161" t="s">
        <v>22</v>
      </c>
      <c r="I161" t="s">
        <v>22</v>
      </c>
      <c r="U161" s="3">
        <v>39538</v>
      </c>
      <c r="V161">
        <v>-15.4</v>
      </c>
      <c r="W161">
        <v>20080404</v>
      </c>
      <c r="X161">
        <v>14.6</v>
      </c>
      <c r="Z161" s="3">
        <v>40298</v>
      </c>
      <c r="AA161">
        <v>-0.1</v>
      </c>
      <c r="AB161">
        <v>20100630</v>
      </c>
      <c r="AC161">
        <v>0</v>
      </c>
      <c r="AE161" s="3">
        <v>39538</v>
      </c>
      <c r="AF161">
        <v>-6.6</v>
      </c>
      <c r="AG161">
        <v>20080506</v>
      </c>
      <c r="AH161">
        <v>-4.5</v>
      </c>
      <c r="AJ161" s="3">
        <v>39538</v>
      </c>
      <c r="AK161">
        <v>-1.37</v>
      </c>
      <c r="AL161">
        <v>20080515</v>
      </c>
      <c r="AM161">
        <v>-1.6</v>
      </c>
      <c r="AO161" s="3">
        <v>39538</v>
      </c>
      <c r="AP161">
        <v>0</v>
      </c>
      <c r="AQ161">
        <v>20080522</v>
      </c>
      <c r="AR161">
        <v>0.1</v>
      </c>
      <c r="AT161" s="3">
        <v>39538</v>
      </c>
      <c r="AU161">
        <v>0.4</v>
      </c>
      <c r="AV161">
        <v>20080520</v>
      </c>
      <c r="AW161">
        <v>0.6</v>
      </c>
      <c r="AY161" s="3">
        <v>39538</v>
      </c>
      <c r="AZ161">
        <v>236.81800000000001</v>
      </c>
      <c r="BA161">
        <v>20080408</v>
      </c>
      <c r="BB161">
        <v>254.7</v>
      </c>
    </row>
    <row r="162" spans="1:54" x14ac:dyDescent="0.25">
      <c r="A162" s="3">
        <v>40268</v>
      </c>
      <c r="B162">
        <v>-1.256</v>
      </c>
      <c r="C162">
        <v>20100512</v>
      </c>
      <c r="D162">
        <v>0.3</v>
      </c>
      <c r="F162" s="3">
        <v>39568</v>
      </c>
      <c r="G162">
        <v>5.2850000000000001</v>
      </c>
      <c r="H162" t="s">
        <v>22</v>
      </c>
      <c r="I162" t="s">
        <v>22</v>
      </c>
      <c r="U162" s="3">
        <v>39568</v>
      </c>
      <c r="V162">
        <v>19.600000000000001</v>
      </c>
      <c r="W162">
        <v>20080509</v>
      </c>
      <c r="X162">
        <v>19.2</v>
      </c>
      <c r="Z162" s="3">
        <v>40329</v>
      </c>
      <c r="AA162">
        <v>0.4</v>
      </c>
      <c r="AB162">
        <v>20100730</v>
      </c>
      <c r="AC162">
        <v>0.1</v>
      </c>
      <c r="AE162" s="3">
        <v>39568</v>
      </c>
      <c r="AF162">
        <v>17.3</v>
      </c>
      <c r="AG162">
        <v>20080605</v>
      </c>
      <c r="AH162">
        <v>14.5</v>
      </c>
      <c r="AJ162" s="3">
        <v>39568</v>
      </c>
      <c r="AK162">
        <v>1.6099999999999999</v>
      </c>
      <c r="AL162">
        <v>20080613</v>
      </c>
      <c r="AM162">
        <v>2</v>
      </c>
      <c r="AO162" s="3">
        <v>39568</v>
      </c>
      <c r="AP162">
        <v>1.1000000000000001</v>
      </c>
      <c r="AQ162">
        <v>20080620</v>
      </c>
      <c r="AR162">
        <v>0.6</v>
      </c>
      <c r="AT162" s="3">
        <v>39568</v>
      </c>
      <c r="AU162">
        <v>2.4</v>
      </c>
      <c r="AV162">
        <v>20080619</v>
      </c>
      <c r="AW162">
        <v>1.4</v>
      </c>
      <c r="AY162" s="3">
        <v>39568</v>
      </c>
      <c r="AZ162">
        <v>224.34100000000001</v>
      </c>
      <c r="BA162">
        <v>20080508</v>
      </c>
      <c r="BB162">
        <v>213.9</v>
      </c>
    </row>
    <row r="163" spans="1:54" x14ac:dyDescent="0.25">
      <c r="A163" s="3">
        <v>40298</v>
      </c>
      <c r="B163">
        <v>0.11</v>
      </c>
      <c r="C163">
        <v>20100610</v>
      </c>
      <c r="D163">
        <v>0.2</v>
      </c>
      <c r="F163" s="3">
        <v>39599</v>
      </c>
      <c r="G163">
        <v>4.125</v>
      </c>
      <c r="H163" t="s">
        <v>22</v>
      </c>
      <c r="I163" t="s">
        <v>22</v>
      </c>
      <c r="U163" s="3">
        <v>39599</v>
      </c>
      <c r="V163">
        <v>5</v>
      </c>
      <c r="W163">
        <v>20080606</v>
      </c>
      <c r="X163">
        <v>8.4</v>
      </c>
      <c r="Z163" s="3">
        <v>40359</v>
      </c>
      <c r="AA163">
        <v>0.3</v>
      </c>
      <c r="AB163">
        <v>20100831</v>
      </c>
      <c r="AC163">
        <v>0.2</v>
      </c>
      <c r="AE163" s="3">
        <v>39599</v>
      </c>
      <c r="AF163">
        <v>2</v>
      </c>
      <c r="AG163">
        <v>20080707</v>
      </c>
      <c r="AH163">
        <v>1.1000000000000001</v>
      </c>
      <c r="AJ163" s="3">
        <v>39599</v>
      </c>
      <c r="AK163">
        <v>3.11</v>
      </c>
      <c r="AL163">
        <v>20080716</v>
      </c>
      <c r="AM163">
        <v>2.7</v>
      </c>
      <c r="AO163" s="3">
        <v>39599</v>
      </c>
      <c r="AP163">
        <v>0.3</v>
      </c>
      <c r="AQ163">
        <v>20080722</v>
      </c>
      <c r="AR163">
        <v>0.4</v>
      </c>
      <c r="AT163" s="3">
        <v>39599</v>
      </c>
      <c r="AU163">
        <v>3.5</v>
      </c>
      <c r="AV163">
        <v>20080718</v>
      </c>
      <c r="AW163">
        <v>1.6</v>
      </c>
      <c r="AY163" s="3">
        <v>39599</v>
      </c>
      <c r="AZ163">
        <v>229.71299999999999</v>
      </c>
      <c r="BA163">
        <v>20080609</v>
      </c>
      <c r="BB163">
        <v>221.3</v>
      </c>
    </row>
    <row r="164" spans="1:54" x14ac:dyDescent="0.25">
      <c r="A164" s="3">
        <v>40329</v>
      </c>
      <c r="B164">
        <v>-0.86</v>
      </c>
      <c r="C164">
        <v>20100713</v>
      </c>
      <c r="D164">
        <v>-0.5</v>
      </c>
      <c r="F164" s="3">
        <v>39629</v>
      </c>
      <c r="G164">
        <v>3.6</v>
      </c>
      <c r="H164" t="s">
        <v>22</v>
      </c>
      <c r="I164" t="s">
        <v>22</v>
      </c>
      <c r="U164" s="3">
        <v>39629</v>
      </c>
      <c r="V164">
        <v>-6.7</v>
      </c>
      <c r="W164">
        <v>20080711</v>
      </c>
      <c r="X164">
        <v>-5</v>
      </c>
      <c r="Z164" s="3">
        <v>40390</v>
      </c>
      <c r="AA164">
        <v>0.1</v>
      </c>
      <c r="AB164">
        <v>20100930</v>
      </c>
      <c r="AC164">
        <v>-0.1</v>
      </c>
      <c r="AE164" s="3">
        <v>39629</v>
      </c>
      <c r="AF164">
        <v>-7.1</v>
      </c>
      <c r="AG164">
        <v>20080807</v>
      </c>
      <c r="AH164">
        <v>-5.3</v>
      </c>
      <c r="AJ164" s="3">
        <v>39629</v>
      </c>
      <c r="AK164">
        <v>2.15</v>
      </c>
      <c r="AL164">
        <v>20080815</v>
      </c>
      <c r="AM164">
        <v>2.1</v>
      </c>
      <c r="AO164" s="3">
        <v>39629</v>
      </c>
      <c r="AP164">
        <v>1.1000000000000001</v>
      </c>
      <c r="AQ164">
        <v>20080820</v>
      </c>
      <c r="AR164">
        <v>0.5</v>
      </c>
      <c r="AT164" s="3">
        <v>39629</v>
      </c>
      <c r="AU164">
        <v>0.1</v>
      </c>
      <c r="AV164">
        <v>20080819</v>
      </c>
      <c r="AW164">
        <v>2</v>
      </c>
      <c r="AY164" s="3">
        <v>39629</v>
      </c>
      <c r="AZ164">
        <v>223.84100000000001</v>
      </c>
      <c r="BA164">
        <v>20080709</v>
      </c>
      <c r="BB164">
        <v>217.8</v>
      </c>
    </row>
    <row r="165" spans="1:54" x14ac:dyDescent="0.25">
      <c r="A165" s="3">
        <v>40359</v>
      </c>
      <c r="B165">
        <v>-1.3959999999999999</v>
      </c>
      <c r="C165">
        <v>20100811</v>
      </c>
      <c r="D165">
        <v>-1.1000000000000001</v>
      </c>
      <c r="F165" s="3">
        <v>39660</v>
      </c>
      <c r="G165">
        <v>2.673</v>
      </c>
      <c r="H165" t="s">
        <v>22</v>
      </c>
      <c r="I165" t="s">
        <v>22</v>
      </c>
      <c r="U165" s="3">
        <v>39660</v>
      </c>
      <c r="V165">
        <v>-8.8000000000000007</v>
      </c>
      <c r="W165">
        <v>20080808</v>
      </c>
      <c r="X165">
        <v>-55.2</v>
      </c>
      <c r="Z165" s="3">
        <v>40421</v>
      </c>
      <c r="AA165">
        <v>0.3</v>
      </c>
      <c r="AB165">
        <v>20101029</v>
      </c>
      <c r="AC165">
        <v>0.3</v>
      </c>
      <c r="AE165" s="3">
        <v>39660</v>
      </c>
      <c r="AF165">
        <v>3.3</v>
      </c>
      <c r="AG165">
        <v>20080908</v>
      </c>
      <c r="AH165">
        <v>1.8</v>
      </c>
      <c r="AJ165" s="3">
        <v>39660</v>
      </c>
      <c r="AK165">
        <v>2.1</v>
      </c>
      <c r="AL165">
        <v>20080916</v>
      </c>
      <c r="AM165">
        <v>2.7</v>
      </c>
      <c r="AO165" s="3">
        <v>39660</v>
      </c>
      <c r="AP165">
        <v>0</v>
      </c>
      <c r="AQ165">
        <v>20080922</v>
      </c>
      <c r="AR165">
        <v>0.1</v>
      </c>
      <c r="AT165" s="3">
        <v>39660</v>
      </c>
      <c r="AU165">
        <v>1.1000000000000001</v>
      </c>
      <c r="AV165">
        <v>20080918</v>
      </c>
      <c r="AW165">
        <v>2.2999999999999998</v>
      </c>
      <c r="AY165" s="3">
        <v>39660</v>
      </c>
      <c r="AZ165">
        <v>194.654</v>
      </c>
      <c r="BA165">
        <v>20080811</v>
      </c>
      <c r="BB165">
        <v>186.5</v>
      </c>
    </row>
    <row r="166" spans="1:54" x14ac:dyDescent="0.25">
      <c r="A166" s="3">
        <v>40390</v>
      </c>
      <c r="B166">
        <v>-2.0710000000000002</v>
      </c>
      <c r="C166">
        <v>20100909</v>
      </c>
      <c r="D166">
        <v>-2.7</v>
      </c>
      <c r="F166" s="3">
        <v>39691</v>
      </c>
      <c r="G166">
        <v>2.2679999999999998</v>
      </c>
      <c r="H166" t="s">
        <v>22</v>
      </c>
      <c r="I166" t="s">
        <v>22</v>
      </c>
      <c r="U166" s="3">
        <v>39691</v>
      </c>
      <c r="V166">
        <v>18.8</v>
      </c>
      <c r="W166">
        <v>20080905</v>
      </c>
      <c r="X166">
        <v>15.2</v>
      </c>
      <c r="Z166" s="3">
        <v>40451</v>
      </c>
      <c r="AA166">
        <v>0</v>
      </c>
      <c r="AB166">
        <v>20101130</v>
      </c>
      <c r="AC166">
        <v>-0.1</v>
      </c>
      <c r="AE166" s="3">
        <v>39691</v>
      </c>
      <c r="AF166">
        <v>-11.2</v>
      </c>
      <c r="AG166">
        <v>20081006</v>
      </c>
      <c r="AH166">
        <v>-13.5</v>
      </c>
      <c r="AJ166" s="3">
        <v>39691</v>
      </c>
      <c r="AK166">
        <v>-3.56</v>
      </c>
      <c r="AL166">
        <v>20081016</v>
      </c>
      <c r="AM166">
        <v>-3.7</v>
      </c>
      <c r="AO166" s="3">
        <v>39691</v>
      </c>
      <c r="AP166">
        <v>-0.7</v>
      </c>
      <c r="AQ166">
        <v>20081022</v>
      </c>
      <c r="AR166">
        <v>-0.3</v>
      </c>
      <c r="AT166" s="3">
        <v>39691</v>
      </c>
      <c r="AU166">
        <v>-0.5</v>
      </c>
      <c r="AV166">
        <v>20081020</v>
      </c>
      <c r="AW166">
        <v>-1.5</v>
      </c>
      <c r="AY166" s="3">
        <v>39691</v>
      </c>
      <c r="AZ166">
        <v>219.172</v>
      </c>
      <c r="BA166">
        <v>20080909</v>
      </c>
      <c r="BB166">
        <v>211</v>
      </c>
    </row>
    <row r="167" spans="1:54" x14ac:dyDescent="0.25">
      <c r="A167" s="3">
        <v>40421</v>
      </c>
      <c r="B167">
        <v>-1.772</v>
      </c>
      <c r="C167">
        <v>20101014</v>
      </c>
      <c r="D167">
        <v>-1.3</v>
      </c>
      <c r="F167" s="3">
        <v>39721</v>
      </c>
      <c r="G167">
        <v>1.9670000000000001</v>
      </c>
      <c r="H167" t="s">
        <v>22</v>
      </c>
      <c r="I167" t="s">
        <v>22</v>
      </c>
      <c r="U167" s="3">
        <v>39721</v>
      </c>
      <c r="V167">
        <v>61.3</v>
      </c>
      <c r="W167">
        <v>20081010</v>
      </c>
      <c r="X167">
        <v>106.9</v>
      </c>
      <c r="Z167" s="3">
        <v>40482</v>
      </c>
      <c r="AA167">
        <v>0.5</v>
      </c>
      <c r="AB167">
        <v>20101223</v>
      </c>
      <c r="AC167">
        <v>0.2</v>
      </c>
      <c r="AE167" s="3">
        <v>39721</v>
      </c>
      <c r="AF167">
        <v>12.1</v>
      </c>
      <c r="AG167">
        <v>20081106</v>
      </c>
      <c r="AH167">
        <v>13.4</v>
      </c>
      <c r="AJ167" s="3">
        <v>39721</v>
      </c>
      <c r="AK167">
        <v>-0.85</v>
      </c>
      <c r="AL167">
        <v>20081114</v>
      </c>
      <c r="AM167">
        <v>0.1</v>
      </c>
      <c r="AO167" s="3">
        <v>39721</v>
      </c>
      <c r="AP167">
        <v>0.7</v>
      </c>
      <c r="AQ167">
        <v>20081125</v>
      </c>
      <c r="AR167">
        <v>1.1000000000000001</v>
      </c>
      <c r="AT167" s="3">
        <v>39721</v>
      </c>
      <c r="AU167">
        <v>0.3</v>
      </c>
      <c r="AV167">
        <v>20081120</v>
      </c>
      <c r="AW167">
        <v>1.5</v>
      </c>
      <c r="AY167" s="3">
        <v>39721</v>
      </c>
      <c r="AZ167">
        <v>230.37</v>
      </c>
      <c r="BA167">
        <v>20081008</v>
      </c>
      <c r="BB167">
        <v>217.6</v>
      </c>
    </row>
    <row r="168" spans="1:54" x14ac:dyDescent="0.25">
      <c r="A168" s="3">
        <v>40451</v>
      </c>
      <c r="B168">
        <v>-2.3340000000000001</v>
      </c>
      <c r="C168">
        <v>20101110</v>
      </c>
      <c r="D168">
        <v>-2.5</v>
      </c>
      <c r="F168" s="3">
        <v>39752</v>
      </c>
      <c r="G168">
        <v>1.4729999999999999</v>
      </c>
      <c r="H168" t="s">
        <v>22</v>
      </c>
      <c r="I168" t="s">
        <v>22</v>
      </c>
      <c r="U168" s="3">
        <v>39752</v>
      </c>
      <c r="V168">
        <v>28.6</v>
      </c>
      <c r="W168">
        <v>20081107</v>
      </c>
      <c r="X168">
        <v>9.5</v>
      </c>
      <c r="Z168" s="3">
        <v>40512</v>
      </c>
      <c r="AA168">
        <v>0.5</v>
      </c>
      <c r="AB168">
        <v>20110131</v>
      </c>
      <c r="AC168">
        <v>0.4</v>
      </c>
      <c r="AE168" s="3">
        <v>39752</v>
      </c>
      <c r="AF168">
        <v>-17.100000000000001</v>
      </c>
      <c r="AG168">
        <v>20081204</v>
      </c>
      <c r="AH168">
        <v>-15.7</v>
      </c>
      <c r="AJ168" s="3">
        <v>39752</v>
      </c>
      <c r="AK168">
        <v>-1.6800000000000002</v>
      </c>
      <c r="AL168">
        <v>20081216</v>
      </c>
      <c r="AM168">
        <v>-0.5</v>
      </c>
      <c r="AO168" s="3">
        <v>39752</v>
      </c>
      <c r="AP168">
        <v>-1.8</v>
      </c>
      <c r="AQ168">
        <v>20081218</v>
      </c>
      <c r="AR168">
        <v>-0.9</v>
      </c>
      <c r="AT168" s="3">
        <v>39752</v>
      </c>
      <c r="AU168">
        <v>-1.6</v>
      </c>
      <c r="AV168">
        <v>20081217</v>
      </c>
      <c r="AW168">
        <v>-1.8</v>
      </c>
      <c r="AY168" s="3">
        <v>39752</v>
      </c>
      <c r="AZ168">
        <v>220.60400000000001</v>
      </c>
      <c r="BA168">
        <v>20081110</v>
      </c>
      <c r="BB168">
        <v>211.8</v>
      </c>
    </row>
    <row r="169" spans="1:54" x14ac:dyDescent="0.25">
      <c r="A169" s="3">
        <v>40482</v>
      </c>
      <c r="B169">
        <v>-1.1830000000000001</v>
      </c>
      <c r="C169">
        <v>20101210</v>
      </c>
      <c r="D169">
        <v>-1.7</v>
      </c>
      <c r="F169" s="3">
        <v>39782</v>
      </c>
      <c r="G169">
        <v>0.68400000000000005</v>
      </c>
      <c r="H169" t="s">
        <v>22</v>
      </c>
      <c r="I169" t="s">
        <v>22</v>
      </c>
      <c r="U169" s="3">
        <v>39782</v>
      </c>
      <c r="V169">
        <v>-121.4</v>
      </c>
      <c r="W169">
        <v>20081205</v>
      </c>
      <c r="X169">
        <v>-70.599999999999994</v>
      </c>
      <c r="Z169" s="3">
        <v>40543</v>
      </c>
      <c r="AA169">
        <v>0.7</v>
      </c>
      <c r="AB169">
        <v>20110228</v>
      </c>
      <c r="AC169">
        <v>0.5</v>
      </c>
      <c r="AE169" s="3">
        <v>39782</v>
      </c>
      <c r="AF169">
        <v>-10.3</v>
      </c>
      <c r="AG169">
        <v>20090109</v>
      </c>
      <c r="AH169">
        <v>-11.8</v>
      </c>
      <c r="AJ169" s="3">
        <v>39782</v>
      </c>
      <c r="AK169">
        <v>-6.03</v>
      </c>
      <c r="AL169">
        <v>20090120</v>
      </c>
      <c r="AM169">
        <v>-6.4</v>
      </c>
      <c r="AO169" s="3">
        <v>39782</v>
      </c>
      <c r="AP169">
        <v>-3</v>
      </c>
      <c r="AQ169">
        <v>20090122</v>
      </c>
      <c r="AR169">
        <v>-2.4</v>
      </c>
      <c r="AT169" s="3">
        <v>39782</v>
      </c>
      <c r="AU169">
        <v>-2.4</v>
      </c>
      <c r="AV169">
        <v>20090121</v>
      </c>
      <c r="AW169">
        <v>-1.6</v>
      </c>
      <c r="AY169" s="3">
        <v>39782</v>
      </c>
      <c r="AZ169">
        <v>170.422</v>
      </c>
      <c r="BA169">
        <v>20081208</v>
      </c>
      <c r="BB169">
        <v>172</v>
      </c>
    </row>
    <row r="170" spans="1:54" x14ac:dyDescent="0.25">
      <c r="A170" s="3">
        <v>40512</v>
      </c>
      <c r="B170">
        <v>-0.51300000000000001</v>
      </c>
      <c r="C170">
        <v>20110113</v>
      </c>
      <c r="D170">
        <v>-0.1</v>
      </c>
      <c r="F170" s="3">
        <v>39813</v>
      </c>
      <c r="G170">
        <v>0.48799999999999999</v>
      </c>
      <c r="H170" t="s">
        <v>22</v>
      </c>
      <c r="I170" t="s">
        <v>22</v>
      </c>
      <c r="U170" s="3">
        <v>39813</v>
      </c>
      <c r="V170">
        <v>-31</v>
      </c>
      <c r="W170">
        <v>20090109</v>
      </c>
      <c r="X170">
        <v>-34.4</v>
      </c>
      <c r="Z170" s="3">
        <v>40574</v>
      </c>
      <c r="AA170">
        <v>0.3</v>
      </c>
      <c r="AB170">
        <v>20110331</v>
      </c>
      <c r="AC170">
        <v>0.5</v>
      </c>
      <c r="AE170" s="3">
        <v>39813</v>
      </c>
      <c r="AF170">
        <v>-3.5</v>
      </c>
      <c r="AG170">
        <v>20090205</v>
      </c>
      <c r="AH170">
        <v>-3.9</v>
      </c>
      <c r="AJ170" s="3">
        <v>39813</v>
      </c>
      <c r="AK170">
        <v>-9.1999999999999993</v>
      </c>
      <c r="AL170">
        <v>20090216</v>
      </c>
      <c r="AM170">
        <v>-8</v>
      </c>
      <c r="AO170" s="3">
        <v>39813</v>
      </c>
      <c r="AP170">
        <v>-3.9</v>
      </c>
      <c r="AQ170">
        <v>20090223</v>
      </c>
      <c r="AR170">
        <v>-5.4</v>
      </c>
      <c r="AT170" s="3">
        <v>39813</v>
      </c>
      <c r="AU170">
        <v>-3.5</v>
      </c>
      <c r="AV170">
        <v>20090218</v>
      </c>
      <c r="AW170">
        <v>-3.4</v>
      </c>
      <c r="AY170" s="3">
        <v>39813</v>
      </c>
      <c r="AZ170">
        <v>150.27500000000001</v>
      </c>
      <c r="BA170">
        <v>20090109</v>
      </c>
      <c r="BB170">
        <v>177.3</v>
      </c>
    </row>
    <row r="171" spans="1:54" x14ac:dyDescent="0.25">
      <c r="A171" s="3">
        <v>40543</v>
      </c>
      <c r="B171">
        <v>1.1160000000000001</v>
      </c>
      <c r="C171">
        <v>20110211</v>
      </c>
      <c r="D171">
        <v>3</v>
      </c>
      <c r="F171" s="3">
        <v>39844</v>
      </c>
      <c r="G171">
        <v>-0.77700000000000002</v>
      </c>
      <c r="H171" t="s">
        <v>22</v>
      </c>
      <c r="I171" t="s">
        <v>22</v>
      </c>
      <c r="U171" s="3">
        <v>39844</v>
      </c>
      <c r="V171">
        <v>-124.8</v>
      </c>
      <c r="W171">
        <v>20090206</v>
      </c>
      <c r="X171">
        <v>-129</v>
      </c>
      <c r="Z171" s="3">
        <v>40602</v>
      </c>
      <c r="AA171">
        <v>-0.2</v>
      </c>
      <c r="AB171">
        <v>20110429</v>
      </c>
      <c r="AC171">
        <v>-0.2</v>
      </c>
      <c r="AE171" s="3">
        <v>39844</v>
      </c>
      <c r="AF171">
        <v>-7.4</v>
      </c>
      <c r="AG171">
        <v>20090305</v>
      </c>
      <c r="AH171">
        <v>-4.5999999999999996</v>
      </c>
      <c r="AJ171" s="3">
        <v>39844</v>
      </c>
      <c r="AK171">
        <v>-5.12</v>
      </c>
      <c r="AL171">
        <v>20090317</v>
      </c>
      <c r="AM171">
        <v>-5.4</v>
      </c>
      <c r="AO171" s="3">
        <v>39844</v>
      </c>
      <c r="AP171">
        <v>1.3</v>
      </c>
      <c r="AQ171">
        <v>20090320</v>
      </c>
      <c r="AR171">
        <v>1.9</v>
      </c>
      <c r="AT171" s="3">
        <v>39844</v>
      </c>
      <c r="AU171">
        <v>-4.5999999999999996</v>
      </c>
      <c r="AV171">
        <v>20090318</v>
      </c>
      <c r="AW171">
        <v>-4.2</v>
      </c>
      <c r="AY171" s="3">
        <v>39844</v>
      </c>
      <c r="AZ171">
        <v>129.96600000000001</v>
      </c>
      <c r="BA171">
        <v>20090209</v>
      </c>
      <c r="BB171">
        <v>153.5</v>
      </c>
    </row>
    <row r="172" spans="1:54" x14ac:dyDescent="0.25">
      <c r="A172" s="3">
        <v>40574</v>
      </c>
      <c r="B172">
        <v>0.74399999999999999</v>
      </c>
      <c r="C172">
        <v>20110310</v>
      </c>
      <c r="D172">
        <v>0.1</v>
      </c>
      <c r="F172" s="3">
        <v>39872</v>
      </c>
      <c r="G172">
        <v>-1.7429999999999999</v>
      </c>
      <c r="H172" t="s">
        <v>22</v>
      </c>
      <c r="I172" t="s">
        <v>22</v>
      </c>
      <c r="U172" s="3">
        <v>39872</v>
      </c>
      <c r="V172">
        <v>-52.6</v>
      </c>
      <c r="W172">
        <v>20090313</v>
      </c>
      <c r="X172">
        <v>-82.6</v>
      </c>
      <c r="Z172" s="3">
        <v>40633</v>
      </c>
      <c r="AA172">
        <v>0.3</v>
      </c>
      <c r="AB172">
        <v>20110530</v>
      </c>
      <c r="AC172">
        <v>0.3</v>
      </c>
      <c r="AE172" s="3">
        <v>39872</v>
      </c>
      <c r="AF172">
        <v>-15.8</v>
      </c>
      <c r="AG172">
        <v>20090406</v>
      </c>
      <c r="AH172">
        <v>-15.9</v>
      </c>
      <c r="AJ172" s="3">
        <v>39872</v>
      </c>
      <c r="AK172">
        <v>2.54</v>
      </c>
      <c r="AL172">
        <v>20090416</v>
      </c>
      <c r="AM172">
        <v>2.2000000000000002</v>
      </c>
      <c r="AO172" s="3">
        <v>39872</v>
      </c>
      <c r="AP172">
        <v>0.4</v>
      </c>
      <c r="AQ172">
        <v>20090423</v>
      </c>
      <c r="AR172">
        <v>0.2</v>
      </c>
      <c r="AT172" s="3">
        <v>39872</v>
      </c>
      <c r="AU172">
        <v>-0.1</v>
      </c>
      <c r="AV172">
        <v>20090421</v>
      </c>
      <c r="AW172">
        <v>-0.6</v>
      </c>
      <c r="AY172" s="3">
        <v>39872</v>
      </c>
      <c r="AZ172">
        <v>113.35899999999999</v>
      </c>
      <c r="BA172">
        <v>20090309</v>
      </c>
      <c r="BB172">
        <v>134.6</v>
      </c>
    </row>
    <row r="173" spans="1:54" x14ac:dyDescent="0.25">
      <c r="A173" s="3">
        <v>40602</v>
      </c>
      <c r="B173">
        <v>-4.9000000000000002E-2</v>
      </c>
      <c r="C173">
        <v>20110412</v>
      </c>
      <c r="D173">
        <v>0.03</v>
      </c>
      <c r="F173" s="3">
        <v>39903</v>
      </c>
      <c r="G173">
        <v>-2.5099999999999998</v>
      </c>
      <c r="H173" t="s">
        <v>22</v>
      </c>
      <c r="I173" t="s">
        <v>22</v>
      </c>
      <c r="U173" s="3">
        <v>39903</v>
      </c>
      <c r="V173">
        <v>-18.3</v>
      </c>
      <c r="W173">
        <v>20090409</v>
      </c>
      <c r="X173">
        <v>-61.3</v>
      </c>
      <c r="Z173" s="3">
        <v>40663</v>
      </c>
      <c r="AA173">
        <v>0</v>
      </c>
      <c r="AB173">
        <v>20110630</v>
      </c>
      <c r="AC173">
        <v>0</v>
      </c>
      <c r="AE173" s="3">
        <v>39903</v>
      </c>
      <c r="AF173">
        <v>27.1</v>
      </c>
      <c r="AG173">
        <v>20090506</v>
      </c>
      <c r="AH173">
        <v>23.5</v>
      </c>
      <c r="AJ173" s="3">
        <v>39903</v>
      </c>
      <c r="AK173">
        <v>-3.25</v>
      </c>
      <c r="AL173">
        <v>20090515</v>
      </c>
      <c r="AM173">
        <v>-2.7</v>
      </c>
      <c r="AO173" s="3">
        <v>39903</v>
      </c>
      <c r="AP173">
        <v>0.1</v>
      </c>
      <c r="AQ173">
        <v>20090522</v>
      </c>
      <c r="AR173">
        <v>0.3</v>
      </c>
      <c r="AT173" s="3">
        <v>39903</v>
      </c>
      <c r="AU173">
        <v>-1</v>
      </c>
      <c r="AV173">
        <v>20090521</v>
      </c>
      <c r="AW173">
        <v>-0.6</v>
      </c>
      <c r="AY173" s="3">
        <v>39903</v>
      </c>
      <c r="AZ173">
        <v>139.24799999999999</v>
      </c>
      <c r="BA173">
        <v>20090408</v>
      </c>
      <c r="BB173">
        <v>154.69999999999999</v>
      </c>
    </row>
    <row r="174" spans="1:54" x14ac:dyDescent="0.25">
      <c r="A174" s="3">
        <v>40633</v>
      </c>
      <c r="B174">
        <v>-1</v>
      </c>
      <c r="C174">
        <v>20110511</v>
      </c>
      <c r="D174">
        <v>0.6</v>
      </c>
      <c r="F174" s="3">
        <v>39933</v>
      </c>
      <c r="G174">
        <v>-2.992</v>
      </c>
      <c r="H174" t="s">
        <v>22</v>
      </c>
      <c r="I174" t="s">
        <v>22</v>
      </c>
      <c r="U174" s="3">
        <v>39933</v>
      </c>
      <c r="V174">
        <v>-43</v>
      </c>
      <c r="W174">
        <v>20090508</v>
      </c>
      <c r="X174">
        <v>35.9</v>
      </c>
      <c r="Z174" s="3">
        <v>40694</v>
      </c>
      <c r="AA174">
        <v>-0.2</v>
      </c>
      <c r="AB174">
        <v>20110729</v>
      </c>
      <c r="AC174">
        <v>-0.3</v>
      </c>
      <c r="AE174" s="3">
        <v>39933</v>
      </c>
      <c r="AF174">
        <v>-1.1000000000000001</v>
      </c>
      <c r="AG174">
        <v>20090604</v>
      </c>
      <c r="AH174">
        <v>-5.4</v>
      </c>
      <c r="AJ174" s="3">
        <v>39933</v>
      </c>
      <c r="AK174">
        <v>0.82</v>
      </c>
      <c r="AL174">
        <v>20090615</v>
      </c>
      <c r="AM174">
        <v>-0.1</v>
      </c>
      <c r="AO174" s="3">
        <v>39933</v>
      </c>
      <c r="AP174">
        <v>0.1</v>
      </c>
      <c r="AQ174">
        <v>20090619</v>
      </c>
      <c r="AR174">
        <v>-0.8</v>
      </c>
      <c r="AT174" s="3">
        <v>39933</v>
      </c>
      <c r="AU174">
        <v>1.1000000000000001</v>
      </c>
      <c r="AV174">
        <v>20090617</v>
      </c>
      <c r="AW174">
        <v>-0.6</v>
      </c>
      <c r="AY174" s="3">
        <v>39933</v>
      </c>
      <c r="AZ174">
        <v>112.60599999999999</v>
      </c>
      <c r="BA174">
        <v>20090508</v>
      </c>
      <c r="BB174">
        <v>117.4</v>
      </c>
    </row>
    <row r="175" spans="1:54" x14ac:dyDescent="0.25">
      <c r="A175" s="3">
        <v>40663</v>
      </c>
      <c r="B175">
        <v>-0.24</v>
      </c>
      <c r="C175">
        <v>20110609</v>
      </c>
      <c r="D175">
        <v>-0.9</v>
      </c>
      <c r="F175" s="3">
        <v>39964</v>
      </c>
      <c r="G175">
        <v>-3.0920000000000001</v>
      </c>
      <c r="H175" t="s">
        <v>22</v>
      </c>
      <c r="I175" t="s">
        <v>22</v>
      </c>
      <c r="U175" s="3">
        <v>39964</v>
      </c>
      <c r="V175">
        <v>-26</v>
      </c>
      <c r="W175">
        <v>20090605</v>
      </c>
      <c r="X175">
        <v>-41.8</v>
      </c>
      <c r="Z175" s="3">
        <v>40724</v>
      </c>
      <c r="AA175">
        <v>0.5</v>
      </c>
      <c r="AB175">
        <v>20110831</v>
      </c>
      <c r="AC175">
        <v>0.2</v>
      </c>
      <c r="AE175" s="3">
        <v>39964</v>
      </c>
      <c r="AF175">
        <v>16.399999999999999</v>
      </c>
      <c r="AG175">
        <v>20090707</v>
      </c>
      <c r="AH175">
        <v>14.8</v>
      </c>
      <c r="AJ175" s="3">
        <v>39964</v>
      </c>
      <c r="AK175">
        <v>-5.0999999999999996</v>
      </c>
      <c r="AL175">
        <v>20090715</v>
      </c>
      <c r="AM175">
        <v>-6</v>
      </c>
      <c r="AO175" s="3">
        <v>39964</v>
      </c>
      <c r="AP175">
        <v>1.2</v>
      </c>
      <c r="AQ175">
        <v>20090722</v>
      </c>
      <c r="AR175">
        <v>1.2</v>
      </c>
      <c r="AT175" s="3">
        <v>39964</v>
      </c>
      <c r="AU175">
        <v>-0.2</v>
      </c>
      <c r="AV175">
        <v>20090720</v>
      </c>
      <c r="AW175">
        <v>-0.3</v>
      </c>
      <c r="AY175" s="3">
        <v>39964</v>
      </c>
      <c r="AZ175">
        <v>128.58000000000001</v>
      </c>
      <c r="BA175">
        <v>20090608</v>
      </c>
      <c r="BB175">
        <v>128.4</v>
      </c>
    </row>
    <row r="176" spans="1:54" x14ac:dyDescent="0.25">
      <c r="A176" s="3">
        <v>40694</v>
      </c>
      <c r="B176">
        <v>-1.0860000000000001</v>
      </c>
      <c r="C176">
        <v>20110712</v>
      </c>
      <c r="D176">
        <v>-0.8</v>
      </c>
      <c r="F176" s="3">
        <v>39994</v>
      </c>
      <c r="G176">
        <v>-3.3780000000000001</v>
      </c>
      <c r="H176" t="s">
        <v>22</v>
      </c>
      <c r="I176" t="s">
        <v>22</v>
      </c>
      <c r="U176" s="3">
        <v>39994</v>
      </c>
      <c r="V176">
        <v>-9.4</v>
      </c>
      <c r="W176">
        <v>20090710</v>
      </c>
      <c r="X176">
        <v>-7.4</v>
      </c>
      <c r="Z176" s="3">
        <v>40755</v>
      </c>
      <c r="AA176">
        <v>0.7</v>
      </c>
      <c r="AB176">
        <v>20110930</v>
      </c>
      <c r="AC176">
        <v>0.3</v>
      </c>
      <c r="AE176" s="3">
        <v>39994</v>
      </c>
      <c r="AF176">
        <v>-1</v>
      </c>
      <c r="AG176">
        <v>20090806</v>
      </c>
      <c r="AH176">
        <v>1</v>
      </c>
      <c r="AJ176" s="3">
        <v>39994</v>
      </c>
      <c r="AK176">
        <v>2.7</v>
      </c>
      <c r="AL176">
        <v>20090814</v>
      </c>
      <c r="AM176">
        <v>1.9</v>
      </c>
      <c r="AO176" s="3">
        <v>39994</v>
      </c>
      <c r="AP176">
        <v>1.1000000000000001</v>
      </c>
      <c r="AQ176">
        <v>20090824</v>
      </c>
      <c r="AR176">
        <v>1</v>
      </c>
      <c r="AT176" s="3">
        <v>39994</v>
      </c>
      <c r="AU176">
        <v>0.7</v>
      </c>
      <c r="AV176">
        <v>20090820</v>
      </c>
      <c r="AW176">
        <v>0.6</v>
      </c>
      <c r="AY176" s="3">
        <v>39994</v>
      </c>
      <c r="AZ176">
        <v>142.96899999999999</v>
      </c>
      <c r="BA176">
        <v>20090709</v>
      </c>
      <c r="BB176">
        <v>140.69999999999999</v>
      </c>
    </row>
    <row r="177" spans="1:54" x14ac:dyDescent="0.25">
      <c r="A177" s="3">
        <v>40724</v>
      </c>
      <c r="B177">
        <v>-1.115</v>
      </c>
      <c r="C177">
        <v>20110811</v>
      </c>
      <c r="D177">
        <v>-1.6</v>
      </c>
      <c r="F177" s="3">
        <v>40025</v>
      </c>
      <c r="G177">
        <v>-3.1819999999999999</v>
      </c>
      <c r="H177" t="s">
        <v>22</v>
      </c>
      <c r="I177" t="s">
        <v>22</v>
      </c>
      <c r="U177" s="3">
        <v>40025</v>
      </c>
      <c r="V177">
        <v>0.5</v>
      </c>
      <c r="W177">
        <v>20090807</v>
      </c>
      <c r="X177">
        <v>-44.5</v>
      </c>
      <c r="Z177" s="3">
        <v>40786</v>
      </c>
      <c r="AA177">
        <v>0.5</v>
      </c>
      <c r="AB177">
        <v>20111031</v>
      </c>
      <c r="AC177">
        <v>0.3</v>
      </c>
      <c r="AE177" s="3">
        <v>40025</v>
      </c>
      <c r="AF177">
        <v>-8</v>
      </c>
      <c r="AG177">
        <v>20090908</v>
      </c>
      <c r="AH177">
        <v>-11.4</v>
      </c>
      <c r="AJ177" s="3">
        <v>40025</v>
      </c>
      <c r="AK177">
        <v>4.9800000000000004</v>
      </c>
      <c r="AL177">
        <v>20090916</v>
      </c>
      <c r="AM177">
        <v>5.5</v>
      </c>
      <c r="AO177" s="3">
        <v>40025</v>
      </c>
      <c r="AP177">
        <v>0.1</v>
      </c>
      <c r="AQ177">
        <v>20090922</v>
      </c>
      <c r="AR177">
        <v>-0.6</v>
      </c>
      <c r="AT177" s="3">
        <v>40025</v>
      </c>
      <c r="AU177">
        <v>3.2</v>
      </c>
      <c r="AV177">
        <v>20090918</v>
      </c>
      <c r="AW177">
        <v>2.8</v>
      </c>
      <c r="AY177" s="3">
        <v>40025</v>
      </c>
      <c r="AZ177">
        <v>137.53399999999999</v>
      </c>
      <c r="BA177">
        <v>20090811</v>
      </c>
      <c r="BB177">
        <v>132.1</v>
      </c>
    </row>
    <row r="178" spans="1:54" x14ac:dyDescent="0.25">
      <c r="A178" s="3">
        <v>40755</v>
      </c>
      <c r="B178">
        <v>0.14899999999999999</v>
      </c>
      <c r="C178">
        <v>20110908</v>
      </c>
      <c r="D178">
        <v>-0.75</v>
      </c>
      <c r="F178" s="3">
        <v>40056</v>
      </c>
      <c r="G178">
        <v>-3.0859999999999999</v>
      </c>
      <c r="H178" t="s">
        <v>22</v>
      </c>
      <c r="I178" t="s">
        <v>22</v>
      </c>
      <c r="U178" s="3">
        <v>40056</v>
      </c>
      <c r="V178">
        <v>8.3000000000000007</v>
      </c>
      <c r="W178">
        <v>20090904</v>
      </c>
      <c r="X178">
        <v>27.1</v>
      </c>
      <c r="Z178" s="3">
        <v>40816</v>
      </c>
      <c r="AA178">
        <v>0.3</v>
      </c>
      <c r="AB178">
        <v>20111130</v>
      </c>
      <c r="AC178">
        <v>0.2</v>
      </c>
      <c r="AE178" s="3">
        <v>40056</v>
      </c>
      <c r="AF178">
        <v>7.8</v>
      </c>
      <c r="AG178">
        <v>20091006</v>
      </c>
      <c r="AH178">
        <v>7.2</v>
      </c>
      <c r="AJ178" s="3">
        <v>40056</v>
      </c>
      <c r="AK178">
        <v>-1.48</v>
      </c>
      <c r="AL178">
        <v>20091015</v>
      </c>
      <c r="AM178">
        <v>-2.1</v>
      </c>
      <c r="AO178" s="3">
        <v>40056</v>
      </c>
      <c r="AP178">
        <v>0.8</v>
      </c>
      <c r="AQ178">
        <v>20091022</v>
      </c>
      <c r="AR178">
        <v>0.8</v>
      </c>
      <c r="AT178" s="3">
        <v>40056</v>
      </c>
      <c r="AU178">
        <v>-1.1000000000000001</v>
      </c>
      <c r="AV178">
        <v>20091020</v>
      </c>
      <c r="AW178">
        <v>-1.4</v>
      </c>
      <c r="AY178" s="3">
        <v>40056</v>
      </c>
      <c r="AZ178">
        <v>165.459</v>
      </c>
      <c r="BA178">
        <v>20090909</v>
      </c>
      <c r="BB178">
        <v>150.4</v>
      </c>
    </row>
    <row r="179" spans="1:54" x14ac:dyDescent="0.25">
      <c r="A179" s="3">
        <v>40786</v>
      </c>
      <c r="B179">
        <v>0.20899999999999999</v>
      </c>
      <c r="C179">
        <v>20111013</v>
      </c>
      <c r="D179">
        <v>-0.62</v>
      </c>
      <c r="F179" s="3">
        <v>40086</v>
      </c>
      <c r="G179">
        <v>-2.7</v>
      </c>
      <c r="H179" t="s">
        <v>22</v>
      </c>
      <c r="I179" t="s">
        <v>22</v>
      </c>
      <c r="U179" s="3">
        <v>40086</v>
      </c>
      <c r="V179">
        <v>27.8</v>
      </c>
      <c r="W179">
        <v>20091009</v>
      </c>
      <c r="X179">
        <v>30.6</v>
      </c>
      <c r="Z179" s="3">
        <v>40847</v>
      </c>
      <c r="AA179">
        <v>0</v>
      </c>
      <c r="AB179">
        <v>20111223</v>
      </c>
      <c r="AC179">
        <v>0</v>
      </c>
      <c r="AE179" s="3">
        <v>40086</v>
      </c>
      <c r="AF179">
        <v>3.7</v>
      </c>
      <c r="AG179">
        <v>20091105</v>
      </c>
      <c r="AH179">
        <v>1.6</v>
      </c>
      <c r="AJ179" s="3">
        <v>40086</v>
      </c>
      <c r="AK179">
        <v>1.41</v>
      </c>
      <c r="AL179">
        <v>20091116</v>
      </c>
      <c r="AM179">
        <v>1.4</v>
      </c>
      <c r="AO179" s="3">
        <v>40086</v>
      </c>
      <c r="AP179">
        <v>0.6</v>
      </c>
      <c r="AQ179">
        <v>20091123</v>
      </c>
      <c r="AR179">
        <v>1</v>
      </c>
      <c r="AT179" s="3">
        <v>40086</v>
      </c>
      <c r="AU179">
        <v>0.4</v>
      </c>
      <c r="AV179">
        <v>20091119</v>
      </c>
      <c r="AW179">
        <v>0.2</v>
      </c>
      <c r="AY179" s="3">
        <v>40086</v>
      </c>
      <c r="AZ179">
        <v>167.12</v>
      </c>
      <c r="BA179">
        <v>20091008</v>
      </c>
      <c r="BB179">
        <v>150.1</v>
      </c>
    </row>
    <row r="180" spans="1:54" x14ac:dyDescent="0.25">
      <c r="A180" s="3">
        <v>40816</v>
      </c>
      <c r="B180">
        <v>1.0980000000000001</v>
      </c>
      <c r="C180">
        <v>20111110</v>
      </c>
      <c r="D180">
        <v>1.25</v>
      </c>
      <c r="F180" s="3">
        <v>40117</v>
      </c>
      <c r="G180">
        <v>-2.0329999999999999</v>
      </c>
      <c r="H180" t="s">
        <v>22</v>
      </c>
      <c r="I180" t="s">
        <v>22</v>
      </c>
      <c r="U180" s="3">
        <v>40117</v>
      </c>
      <c r="V180">
        <v>7.7</v>
      </c>
      <c r="W180">
        <v>20091106</v>
      </c>
      <c r="X180">
        <v>-43.2</v>
      </c>
      <c r="Z180" s="3">
        <v>40877</v>
      </c>
      <c r="AA180">
        <v>0.1</v>
      </c>
      <c r="AB180">
        <v>20120131</v>
      </c>
      <c r="AC180">
        <v>-0.1</v>
      </c>
      <c r="AE180" s="3">
        <v>40117</v>
      </c>
      <c r="AF180">
        <v>14.7</v>
      </c>
      <c r="AG180">
        <v>20091207</v>
      </c>
      <c r="AH180">
        <v>18</v>
      </c>
      <c r="AJ180" s="3">
        <v>40117</v>
      </c>
      <c r="AK180">
        <v>-0.25</v>
      </c>
      <c r="AL180">
        <v>20091216</v>
      </c>
      <c r="AM180">
        <v>2</v>
      </c>
      <c r="AO180" s="3">
        <v>40117</v>
      </c>
      <c r="AP180">
        <v>0.3</v>
      </c>
      <c r="AQ180">
        <v>20091221</v>
      </c>
      <c r="AR180">
        <v>0.8</v>
      </c>
      <c r="AT180" s="3">
        <v>40117</v>
      </c>
      <c r="AU180">
        <v>-0.2</v>
      </c>
      <c r="AV180">
        <v>20091218</v>
      </c>
      <c r="AW180">
        <v>0.3</v>
      </c>
      <c r="AY180" s="3">
        <v>40117</v>
      </c>
      <c r="AZ180">
        <v>188.48400000000001</v>
      </c>
      <c r="BA180">
        <v>20091109</v>
      </c>
      <c r="BB180">
        <v>157.30000000000001</v>
      </c>
    </row>
    <row r="181" spans="1:54" x14ac:dyDescent="0.25">
      <c r="A181" s="3">
        <v>40847</v>
      </c>
      <c r="B181">
        <v>-0.84</v>
      </c>
      <c r="C181">
        <v>20111209</v>
      </c>
      <c r="D181">
        <v>-0.89</v>
      </c>
      <c r="F181" s="3">
        <v>40147</v>
      </c>
      <c r="G181">
        <v>-1.359</v>
      </c>
      <c r="H181" t="s">
        <v>22</v>
      </c>
      <c r="I181" t="s">
        <v>22</v>
      </c>
      <c r="U181" s="3">
        <v>40147</v>
      </c>
      <c r="V181">
        <v>80.599999999999994</v>
      </c>
      <c r="W181">
        <v>20091204</v>
      </c>
      <c r="X181">
        <v>79.099999999999994</v>
      </c>
      <c r="Z181" s="3">
        <v>40908</v>
      </c>
      <c r="AA181">
        <v>0.5</v>
      </c>
      <c r="AB181">
        <v>20120302</v>
      </c>
      <c r="AC181">
        <v>0.4</v>
      </c>
      <c r="AE181" s="3">
        <v>40147</v>
      </c>
      <c r="AF181">
        <v>-1.3</v>
      </c>
      <c r="AG181">
        <v>20100111</v>
      </c>
      <c r="AH181">
        <v>-4.5999999999999996</v>
      </c>
      <c r="AJ181" s="3">
        <v>40147</v>
      </c>
      <c r="AK181">
        <v>1.6600000000000001</v>
      </c>
      <c r="AL181">
        <v>20100120</v>
      </c>
      <c r="AM181">
        <v>0.1</v>
      </c>
      <c r="AO181" s="3">
        <v>40147</v>
      </c>
      <c r="AP181">
        <v>-0.2</v>
      </c>
      <c r="AQ181">
        <v>20100122</v>
      </c>
      <c r="AR181">
        <v>-0.3</v>
      </c>
      <c r="AT181" s="3">
        <v>40147</v>
      </c>
      <c r="AU181">
        <v>3.8</v>
      </c>
      <c r="AV181">
        <v>20100121</v>
      </c>
      <c r="AW181">
        <v>2.5</v>
      </c>
      <c r="AY181" s="3">
        <v>40147</v>
      </c>
      <c r="AZ181">
        <v>174.297</v>
      </c>
      <c r="BA181">
        <v>20091208</v>
      </c>
      <c r="BB181">
        <v>158.5</v>
      </c>
    </row>
    <row r="182" spans="1:54" x14ac:dyDescent="0.25">
      <c r="A182" s="3">
        <v>40877</v>
      </c>
      <c r="B182">
        <v>0.57499999999999996</v>
      </c>
      <c r="C182">
        <v>20120113</v>
      </c>
      <c r="D182">
        <v>1.07</v>
      </c>
      <c r="F182" s="3">
        <v>40178</v>
      </c>
      <c r="G182">
        <v>-0.97199999999999998</v>
      </c>
      <c r="H182" t="s">
        <v>22</v>
      </c>
      <c r="I182" t="s">
        <v>22</v>
      </c>
      <c r="U182" s="3">
        <v>40178</v>
      </c>
      <c r="V182">
        <v>-15.3</v>
      </c>
      <c r="W182">
        <v>20100108</v>
      </c>
      <c r="X182">
        <v>-2.6</v>
      </c>
      <c r="Z182" s="3">
        <v>40939</v>
      </c>
      <c r="AA182">
        <v>0</v>
      </c>
      <c r="AB182">
        <v>20120330</v>
      </c>
      <c r="AC182">
        <v>0.1</v>
      </c>
      <c r="AE182" s="3">
        <v>40178</v>
      </c>
      <c r="AF182">
        <v>-0.4</v>
      </c>
      <c r="AG182">
        <v>20100204</v>
      </c>
      <c r="AH182">
        <v>2.4</v>
      </c>
      <c r="AJ182" s="3">
        <v>40178</v>
      </c>
      <c r="AK182">
        <v>1.32</v>
      </c>
      <c r="AL182">
        <v>20100216</v>
      </c>
      <c r="AM182">
        <v>1.6</v>
      </c>
      <c r="AO182" s="3">
        <v>40178</v>
      </c>
      <c r="AP182">
        <v>0.9</v>
      </c>
      <c r="AQ182">
        <v>20100219</v>
      </c>
      <c r="AR182">
        <v>0.4</v>
      </c>
      <c r="AT182" s="3">
        <v>40178</v>
      </c>
      <c r="AU182">
        <v>0.2</v>
      </c>
      <c r="AV182">
        <v>20100217</v>
      </c>
      <c r="AW182">
        <v>0.7</v>
      </c>
      <c r="AY182" s="3">
        <v>40178</v>
      </c>
      <c r="AZ182">
        <v>173.29</v>
      </c>
      <c r="BA182">
        <v>20100111</v>
      </c>
      <c r="BB182">
        <v>174.5</v>
      </c>
    </row>
    <row r="183" spans="1:54" x14ac:dyDescent="0.25">
      <c r="A183" s="3">
        <v>40908</v>
      </c>
      <c r="B183">
        <v>2.121</v>
      </c>
      <c r="C183">
        <v>20120210</v>
      </c>
      <c r="D183">
        <v>2.69</v>
      </c>
      <c r="F183" s="3">
        <v>40209</v>
      </c>
      <c r="G183">
        <v>9.8000000000000004E-2</v>
      </c>
      <c r="H183" t="s">
        <v>22</v>
      </c>
      <c r="I183" t="s">
        <v>22</v>
      </c>
      <c r="U183" s="3">
        <v>40209</v>
      </c>
      <c r="V183">
        <v>44.6</v>
      </c>
      <c r="W183">
        <v>20100205</v>
      </c>
      <c r="X183">
        <v>43</v>
      </c>
      <c r="Z183" s="3">
        <v>40968</v>
      </c>
      <c r="AA183">
        <v>-0.3</v>
      </c>
      <c r="AB183">
        <v>20120430</v>
      </c>
      <c r="AC183">
        <v>-0.2</v>
      </c>
      <c r="AE183" s="3">
        <v>40209</v>
      </c>
      <c r="AF183">
        <v>-7.2</v>
      </c>
      <c r="AG183">
        <v>20100304</v>
      </c>
      <c r="AH183">
        <v>-4.9000000000000004</v>
      </c>
      <c r="AJ183" s="3">
        <v>40209</v>
      </c>
      <c r="AK183">
        <v>0.83</v>
      </c>
      <c r="AL183">
        <v>20100316</v>
      </c>
      <c r="AM183">
        <v>2.4</v>
      </c>
      <c r="AO183" s="3">
        <v>40209</v>
      </c>
      <c r="AP183">
        <v>1.4</v>
      </c>
      <c r="AQ183">
        <v>20100319</v>
      </c>
      <c r="AR183">
        <v>0.7</v>
      </c>
      <c r="AT183" s="3">
        <v>40209</v>
      </c>
      <c r="AU183">
        <v>0.4</v>
      </c>
      <c r="AV183">
        <v>20100317</v>
      </c>
      <c r="AW183">
        <v>3</v>
      </c>
      <c r="AY183" s="3">
        <v>40209</v>
      </c>
      <c r="AZ183">
        <v>188.88499999999999</v>
      </c>
      <c r="BA183">
        <v>20100208</v>
      </c>
      <c r="BB183">
        <v>186.3</v>
      </c>
    </row>
    <row r="184" spans="1:54" x14ac:dyDescent="0.25">
      <c r="A184" s="3">
        <v>40939</v>
      </c>
      <c r="B184">
        <v>-3.5000000000000003E-2</v>
      </c>
      <c r="C184">
        <v>20120309</v>
      </c>
      <c r="D184">
        <v>2.1</v>
      </c>
      <c r="F184" s="3">
        <v>40237</v>
      </c>
      <c r="G184">
        <v>0.88700000000000001</v>
      </c>
      <c r="H184" t="s">
        <v>22</v>
      </c>
      <c r="I184" t="s">
        <v>22</v>
      </c>
      <c r="U184" s="3">
        <v>40237</v>
      </c>
      <c r="V184">
        <v>17.2</v>
      </c>
      <c r="W184">
        <v>20100312</v>
      </c>
      <c r="X184">
        <v>20.9</v>
      </c>
      <c r="Z184" s="3">
        <v>40999</v>
      </c>
      <c r="AA184">
        <v>0.2</v>
      </c>
      <c r="AB184">
        <v>20120601</v>
      </c>
      <c r="AC184">
        <v>0.1</v>
      </c>
      <c r="AE184" s="3">
        <v>40237</v>
      </c>
      <c r="AF184">
        <v>-1.6</v>
      </c>
      <c r="AG184">
        <v>20100407</v>
      </c>
      <c r="AH184">
        <v>-0.5</v>
      </c>
      <c r="AJ184" s="3">
        <v>40237</v>
      </c>
      <c r="AK184">
        <v>0.49</v>
      </c>
      <c r="AL184">
        <v>20100416</v>
      </c>
      <c r="AM184">
        <v>0.1</v>
      </c>
      <c r="AO184" s="3">
        <v>40237</v>
      </c>
      <c r="AP184">
        <v>-0.1</v>
      </c>
      <c r="AQ184">
        <v>20100423</v>
      </c>
      <c r="AR184">
        <v>0.5</v>
      </c>
      <c r="AT184" s="3">
        <v>40237</v>
      </c>
      <c r="AU184">
        <v>0</v>
      </c>
      <c r="AV184">
        <v>20100421</v>
      </c>
      <c r="AW184">
        <v>-1.2</v>
      </c>
      <c r="AY184" s="3">
        <v>40237</v>
      </c>
      <c r="AZ184">
        <v>200.38200000000001</v>
      </c>
      <c r="BA184">
        <v>20100308</v>
      </c>
      <c r="BB184">
        <v>196.7</v>
      </c>
    </row>
    <row r="185" spans="1:54" x14ac:dyDescent="0.25">
      <c r="A185" s="3">
        <v>40968</v>
      </c>
      <c r="B185">
        <v>-1E-3</v>
      </c>
      <c r="C185">
        <v>20120412</v>
      </c>
      <c r="D185">
        <v>0.28999999999999998</v>
      </c>
      <c r="F185" s="3">
        <v>40268</v>
      </c>
      <c r="G185">
        <v>1.6830000000000001</v>
      </c>
      <c r="H185" t="s">
        <v>22</v>
      </c>
      <c r="I185" t="s">
        <v>22</v>
      </c>
      <c r="U185" s="3">
        <v>40268</v>
      </c>
      <c r="V185">
        <v>12.4</v>
      </c>
      <c r="W185">
        <v>20100409</v>
      </c>
      <c r="X185">
        <v>17.899999999999999</v>
      </c>
      <c r="Z185" s="3">
        <v>41029</v>
      </c>
      <c r="AA185">
        <v>0.3</v>
      </c>
      <c r="AB185">
        <v>20120629</v>
      </c>
      <c r="AC185">
        <v>0.3</v>
      </c>
      <c r="AE185" s="3">
        <v>40268</v>
      </c>
      <c r="AF185">
        <v>13.8</v>
      </c>
      <c r="AG185">
        <v>20100506</v>
      </c>
      <c r="AH185">
        <v>12.2</v>
      </c>
      <c r="AJ185" s="3">
        <v>40268</v>
      </c>
      <c r="AK185">
        <v>0.86</v>
      </c>
      <c r="AL185">
        <v>20100514</v>
      </c>
      <c r="AM185">
        <v>1.2</v>
      </c>
      <c r="AO185" s="3">
        <v>40268</v>
      </c>
      <c r="AP185">
        <v>2.6</v>
      </c>
      <c r="AQ185">
        <v>20100521</v>
      </c>
      <c r="AR185">
        <v>2.1</v>
      </c>
      <c r="AT185" s="3">
        <v>40268</v>
      </c>
      <c r="AU185">
        <v>0.3</v>
      </c>
      <c r="AV185">
        <v>20100519</v>
      </c>
      <c r="AW185">
        <v>1.4</v>
      </c>
      <c r="AY185" s="3">
        <v>40268</v>
      </c>
      <c r="AZ185">
        <v>194.28100000000001</v>
      </c>
      <c r="BA185">
        <v>20100412</v>
      </c>
      <c r="BB185">
        <v>197.3</v>
      </c>
    </row>
    <row r="186" spans="1:54" x14ac:dyDescent="0.25">
      <c r="A186" s="3">
        <v>40999</v>
      </c>
      <c r="B186">
        <v>-1.1619999999999999</v>
      </c>
      <c r="C186">
        <v>20120510</v>
      </c>
      <c r="D186">
        <v>0.35</v>
      </c>
      <c r="F186" s="3">
        <v>40298</v>
      </c>
      <c r="G186">
        <v>2.3879999999999999</v>
      </c>
      <c r="H186" t="s">
        <v>22</v>
      </c>
      <c r="I186" t="s">
        <v>22</v>
      </c>
      <c r="U186" s="3">
        <v>40298</v>
      </c>
      <c r="V186">
        <v>76.7</v>
      </c>
      <c r="W186">
        <v>20100507</v>
      </c>
      <c r="X186">
        <v>108.7</v>
      </c>
      <c r="Z186" s="3">
        <v>41060</v>
      </c>
      <c r="AA186">
        <v>0</v>
      </c>
      <c r="AB186">
        <v>20120731</v>
      </c>
      <c r="AC186">
        <v>0.1</v>
      </c>
      <c r="AE186" s="3">
        <v>40298</v>
      </c>
      <c r="AF186">
        <v>5.0999999999999996</v>
      </c>
      <c r="AG186">
        <v>20100604</v>
      </c>
      <c r="AH186">
        <v>5.4</v>
      </c>
      <c r="AJ186" s="3">
        <v>40298</v>
      </c>
      <c r="AK186">
        <v>1.5699999999999998</v>
      </c>
      <c r="AL186">
        <v>20100615</v>
      </c>
      <c r="AM186">
        <v>0.2</v>
      </c>
      <c r="AO186" s="3">
        <v>40298</v>
      </c>
      <c r="AP186">
        <v>-2.2999999999999998</v>
      </c>
      <c r="AQ186">
        <v>20100623</v>
      </c>
      <c r="AR186">
        <v>-2</v>
      </c>
      <c r="AT186" s="3">
        <v>40298</v>
      </c>
      <c r="AU186">
        <v>0.5</v>
      </c>
      <c r="AV186">
        <v>20100617</v>
      </c>
      <c r="AW186">
        <v>-0.3</v>
      </c>
      <c r="AY186" s="3">
        <v>40298</v>
      </c>
      <c r="AZ186">
        <v>208.81700000000001</v>
      </c>
      <c r="BA186">
        <v>20100510</v>
      </c>
      <c r="BB186">
        <v>201.7</v>
      </c>
    </row>
    <row r="187" spans="1:54" x14ac:dyDescent="0.25">
      <c r="A187" s="3">
        <v>41029</v>
      </c>
      <c r="B187">
        <v>-0.74099999999999999</v>
      </c>
      <c r="C187">
        <v>20120608</v>
      </c>
      <c r="D187">
        <v>-0.37</v>
      </c>
      <c r="F187" s="3">
        <v>40329</v>
      </c>
      <c r="G187">
        <v>2.9910000000000001</v>
      </c>
      <c r="H187" t="s">
        <v>22</v>
      </c>
      <c r="I187" t="s">
        <v>22</v>
      </c>
      <c r="U187" s="3">
        <v>40329</v>
      </c>
      <c r="V187">
        <v>14.9</v>
      </c>
      <c r="W187">
        <v>20100604</v>
      </c>
      <c r="X187">
        <v>24.7</v>
      </c>
      <c r="Z187" s="3">
        <v>41090</v>
      </c>
      <c r="AA187">
        <v>0.1</v>
      </c>
      <c r="AB187">
        <v>20120831</v>
      </c>
      <c r="AC187">
        <v>0.2</v>
      </c>
      <c r="AE187" s="3">
        <v>40329</v>
      </c>
      <c r="AF187">
        <v>-7.1</v>
      </c>
      <c r="AG187">
        <v>20100706</v>
      </c>
      <c r="AH187">
        <v>-10.8</v>
      </c>
      <c r="AJ187" s="3">
        <v>40329</v>
      </c>
      <c r="AK187">
        <v>1.08</v>
      </c>
      <c r="AL187">
        <v>20100715</v>
      </c>
      <c r="AM187">
        <v>0.4</v>
      </c>
      <c r="AO187" s="3">
        <v>40329</v>
      </c>
      <c r="AP187">
        <v>-0.3</v>
      </c>
      <c r="AQ187">
        <v>20100722</v>
      </c>
      <c r="AR187">
        <v>-0.2</v>
      </c>
      <c r="AT187" s="3">
        <v>40329</v>
      </c>
      <c r="AU187">
        <v>-0.3</v>
      </c>
      <c r="AV187">
        <v>20100721</v>
      </c>
      <c r="AW187">
        <v>-0.1</v>
      </c>
      <c r="AY187" s="3">
        <v>40329</v>
      </c>
      <c r="AZ187">
        <v>202.08</v>
      </c>
      <c r="BA187">
        <v>20100608</v>
      </c>
      <c r="BB187">
        <v>189.1</v>
      </c>
    </row>
    <row r="188" spans="1:54" x14ac:dyDescent="0.25">
      <c r="A188" s="3">
        <v>41060</v>
      </c>
      <c r="B188">
        <v>-1.387</v>
      </c>
      <c r="C188">
        <v>20120711</v>
      </c>
      <c r="D188">
        <v>-0.79</v>
      </c>
      <c r="F188" s="3">
        <v>40359</v>
      </c>
      <c r="G188">
        <v>3.2970000000000002</v>
      </c>
      <c r="H188" t="s">
        <v>22</v>
      </c>
      <c r="I188" t="s">
        <v>22</v>
      </c>
      <c r="U188" s="3">
        <v>40359</v>
      </c>
      <c r="V188">
        <v>70.2</v>
      </c>
      <c r="W188">
        <v>20100709</v>
      </c>
      <c r="X188">
        <v>93.2</v>
      </c>
      <c r="Z188" s="3">
        <v>41121</v>
      </c>
      <c r="AA188">
        <v>0.2</v>
      </c>
      <c r="AB188">
        <v>20120928</v>
      </c>
      <c r="AC188">
        <v>0.2</v>
      </c>
      <c r="AE188" s="3">
        <v>40359</v>
      </c>
      <c r="AF188">
        <v>7.5</v>
      </c>
      <c r="AG188">
        <v>20100805</v>
      </c>
      <c r="AH188">
        <v>6.5</v>
      </c>
      <c r="AJ188" s="3">
        <v>40359</v>
      </c>
      <c r="AK188">
        <v>-0.11</v>
      </c>
      <c r="AL188">
        <v>20100817</v>
      </c>
      <c r="AM188">
        <v>0.1</v>
      </c>
      <c r="AO188" s="3">
        <v>40359</v>
      </c>
      <c r="AP188">
        <v>0.9</v>
      </c>
      <c r="AQ188">
        <v>20100824</v>
      </c>
      <c r="AR188">
        <v>0.1</v>
      </c>
      <c r="AT188" s="3">
        <v>40359</v>
      </c>
      <c r="AU188">
        <v>0.2</v>
      </c>
      <c r="AV188">
        <v>20100819</v>
      </c>
      <c r="AW188">
        <v>-0.3</v>
      </c>
      <c r="AY188" s="3">
        <v>40359</v>
      </c>
      <c r="AZ188">
        <v>191.874</v>
      </c>
      <c r="BA188">
        <v>20100709</v>
      </c>
      <c r="BB188">
        <v>189.3</v>
      </c>
    </row>
    <row r="189" spans="1:54" x14ac:dyDescent="0.25">
      <c r="A189" s="3">
        <v>41090</v>
      </c>
      <c r="B189">
        <v>-2.3380000000000001</v>
      </c>
      <c r="C189">
        <v>20120809</v>
      </c>
      <c r="D189">
        <v>-1.81</v>
      </c>
      <c r="F189" s="3">
        <v>40390</v>
      </c>
      <c r="G189">
        <v>2.8879999999999999</v>
      </c>
      <c r="H189" t="s">
        <v>22</v>
      </c>
      <c r="I189" t="s">
        <v>22</v>
      </c>
      <c r="U189" s="3">
        <v>40390</v>
      </c>
      <c r="V189">
        <v>-8.8000000000000007</v>
      </c>
      <c r="W189">
        <v>20100806</v>
      </c>
      <c r="X189">
        <v>-9.3000000000000007</v>
      </c>
      <c r="Z189" s="3">
        <v>41152</v>
      </c>
      <c r="AA189">
        <v>-0.2</v>
      </c>
      <c r="AB189">
        <v>20121031</v>
      </c>
      <c r="AC189">
        <v>-0.1</v>
      </c>
      <c r="AE189" s="3">
        <v>40390</v>
      </c>
      <c r="AF189">
        <v>-7</v>
      </c>
      <c r="AG189">
        <v>20100908</v>
      </c>
      <c r="AH189">
        <v>-3.3</v>
      </c>
      <c r="AJ189" s="3">
        <v>40390</v>
      </c>
      <c r="AK189">
        <v>-1.22</v>
      </c>
      <c r="AL189">
        <v>20100915</v>
      </c>
      <c r="AM189">
        <v>-0.9</v>
      </c>
      <c r="AO189" s="3">
        <v>40390</v>
      </c>
      <c r="AP189">
        <v>-0.2</v>
      </c>
      <c r="AQ189">
        <v>20100922</v>
      </c>
      <c r="AR189">
        <v>-0.1</v>
      </c>
      <c r="AT189" s="3">
        <v>40390</v>
      </c>
      <c r="AU189">
        <v>-1.1000000000000001</v>
      </c>
      <c r="AV189">
        <v>20100920</v>
      </c>
      <c r="AW189">
        <v>-0.1</v>
      </c>
      <c r="AY189" s="3">
        <v>40390</v>
      </c>
      <c r="AZ189">
        <v>196.202</v>
      </c>
      <c r="BA189">
        <v>20100810</v>
      </c>
      <c r="BB189">
        <v>189.2</v>
      </c>
    </row>
    <row r="190" spans="1:54" x14ac:dyDescent="0.25">
      <c r="A190" s="3">
        <v>41121</v>
      </c>
      <c r="B190">
        <v>-3.0419999999999998</v>
      </c>
      <c r="C190">
        <v>20120911</v>
      </c>
      <c r="D190">
        <v>-2.34</v>
      </c>
      <c r="F190" s="3">
        <v>40421</v>
      </c>
      <c r="G190">
        <v>2.8860000000000001</v>
      </c>
      <c r="H190" t="s">
        <v>22</v>
      </c>
      <c r="I190" t="s">
        <v>22</v>
      </c>
      <c r="U190" s="3">
        <v>40421</v>
      </c>
      <c r="V190">
        <v>14.3</v>
      </c>
      <c r="W190">
        <v>20100910</v>
      </c>
      <c r="X190">
        <v>35.799999999999997</v>
      </c>
      <c r="Z190" s="3">
        <v>41182</v>
      </c>
      <c r="AA190">
        <v>0</v>
      </c>
      <c r="AB190">
        <v>20121130</v>
      </c>
      <c r="AC190">
        <v>0</v>
      </c>
      <c r="AE190" s="3">
        <v>40421</v>
      </c>
      <c r="AF190">
        <v>-8.1</v>
      </c>
      <c r="AG190">
        <v>20101007</v>
      </c>
      <c r="AH190">
        <v>-9.1999999999999993</v>
      </c>
      <c r="AJ190" s="3">
        <v>40421</v>
      </c>
      <c r="AK190">
        <v>0.92</v>
      </c>
      <c r="AL190">
        <v>20101015</v>
      </c>
      <c r="AM190">
        <v>2</v>
      </c>
      <c r="AO190" s="3">
        <v>40421</v>
      </c>
      <c r="AP190">
        <v>0.6</v>
      </c>
      <c r="AQ190">
        <v>20101022</v>
      </c>
      <c r="AR190">
        <v>0.5</v>
      </c>
      <c r="AT190" s="3">
        <v>40421</v>
      </c>
      <c r="AU190">
        <v>1.9</v>
      </c>
      <c r="AV190">
        <v>20101020</v>
      </c>
      <c r="AW190">
        <v>1.2</v>
      </c>
      <c r="AY190" s="3">
        <v>40421</v>
      </c>
      <c r="AZ190">
        <v>192.673</v>
      </c>
      <c r="BA190">
        <v>20100909</v>
      </c>
      <c r="BB190">
        <v>183.3</v>
      </c>
    </row>
    <row r="191" spans="1:54" x14ac:dyDescent="0.25">
      <c r="A191" s="3">
        <v>41152</v>
      </c>
      <c r="B191">
        <v>-1.0760000000000001</v>
      </c>
      <c r="C191">
        <v>20121011</v>
      </c>
      <c r="D191">
        <v>-1.32</v>
      </c>
      <c r="F191" s="3">
        <v>40451</v>
      </c>
      <c r="G191">
        <v>2.6760000000000002</v>
      </c>
      <c r="H191" t="s">
        <v>22</v>
      </c>
      <c r="I191" t="s">
        <v>22</v>
      </c>
      <c r="U191" s="3">
        <v>40451</v>
      </c>
      <c r="V191">
        <v>-35.4</v>
      </c>
      <c r="W191">
        <v>20101008</v>
      </c>
      <c r="X191">
        <v>-6.6</v>
      </c>
      <c r="Z191" s="3">
        <v>41213</v>
      </c>
      <c r="AA191">
        <v>0</v>
      </c>
      <c r="AB191">
        <v>20121221</v>
      </c>
      <c r="AC191">
        <v>0.1</v>
      </c>
      <c r="AE191" s="3">
        <v>40451</v>
      </c>
      <c r="AF191">
        <v>15.8</v>
      </c>
      <c r="AG191">
        <v>20101105</v>
      </c>
      <c r="AH191">
        <v>15.3</v>
      </c>
      <c r="AJ191" s="3">
        <v>40451</v>
      </c>
      <c r="AK191">
        <v>0.09</v>
      </c>
      <c r="AL191">
        <v>20101116</v>
      </c>
      <c r="AM191">
        <v>-0.6</v>
      </c>
      <c r="AO191" s="3">
        <v>40451</v>
      </c>
      <c r="AP191">
        <v>0.3</v>
      </c>
      <c r="AQ191">
        <v>20101123</v>
      </c>
      <c r="AR191">
        <v>0.6</v>
      </c>
      <c r="AT191" s="3">
        <v>40451</v>
      </c>
      <c r="AU191">
        <v>1</v>
      </c>
      <c r="AV191">
        <v>20101118</v>
      </c>
      <c r="AW191">
        <v>0.4</v>
      </c>
      <c r="AY191" s="3">
        <v>40451</v>
      </c>
      <c r="AZ191">
        <v>187.33600000000001</v>
      </c>
      <c r="BA191">
        <v>20101008</v>
      </c>
      <c r="BB191">
        <v>186.4</v>
      </c>
    </row>
    <row r="192" spans="1:54" x14ac:dyDescent="0.25">
      <c r="A192" s="3">
        <v>41182</v>
      </c>
      <c r="B192">
        <v>-1.0509999999999999</v>
      </c>
      <c r="C192">
        <v>20121108</v>
      </c>
      <c r="D192">
        <v>-0.83</v>
      </c>
      <c r="F192" s="3">
        <v>40482</v>
      </c>
      <c r="G192">
        <v>2.3719999999999999</v>
      </c>
      <c r="H192" t="s">
        <v>22</v>
      </c>
      <c r="I192" t="s">
        <v>22</v>
      </c>
      <c r="U192" s="3">
        <v>40482</v>
      </c>
      <c r="V192">
        <v>35.4</v>
      </c>
      <c r="W192">
        <v>20101105</v>
      </c>
      <c r="X192">
        <v>3</v>
      </c>
      <c r="Z192" s="3">
        <v>41243</v>
      </c>
      <c r="AA192">
        <v>0.4</v>
      </c>
      <c r="AB192">
        <v>20130131</v>
      </c>
      <c r="AC192">
        <v>0.3</v>
      </c>
      <c r="AE192" s="3">
        <v>40482</v>
      </c>
      <c r="AF192">
        <v>-5.9</v>
      </c>
      <c r="AG192">
        <v>20101206</v>
      </c>
      <c r="AH192">
        <v>-6.5</v>
      </c>
      <c r="AJ192" s="3">
        <v>40482</v>
      </c>
      <c r="AK192">
        <v>1.27</v>
      </c>
      <c r="AL192">
        <v>20101215</v>
      </c>
      <c r="AM192">
        <v>1.7</v>
      </c>
      <c r="AO192" s="3">
        <v>40482</v>
      </c>
      <c r="AP192">
        <v>0.7</v>
      </c>
      <c r="AQ192">
        <v>20101221</v>
      </c>
      <c r="AR192">
        <v>0.8</v>
      </c>
      <c r="AT192" s="3">
        <v>40482</v>
      </c>
      <c r="AU192">
        <v>-0.2</v>
      </c>
      <c r="AV192">
        <v>20101220</v>
      </c>
      <c r="AW192">
        <v>0</v>
      </c>
      <c r="AY192" s="3">
        <v>40482</v>
      </c>
      <c r="AZ192">
        <v>175.267</v>
      </c>
      <c r="BA192">
        <v>20101108</v>
      </c>
      <c r="BB192">
        <v>167.9</v>
      </c>
    </row>
    <row r="193" spans="1:54" x14ac:dyDescent="0.25">
      <c r="A193" s="3">
        <v>41213</v>
      </c>
      <c r="B193">
        <v>-0.379</v>
      </c>
      <c r="C193">
        <v>20121211</v>
      </c>
      <c r="D193">
        <v>-0.17</v>
      </c>
      <c r="F193" s="3">
        <v>40512</v>
      </c>
      <c r="G193">
        <v>2.2640000000000002</v>
      </c>
      <c r="H193" t="s">
        <v>22</v>
      </c>
      <c r="I193" t="s">
        <v>22</v>
      </c>
      <c r="U193" s="3">
        <v>40512</v>
      </c>
      <c r="V193">
        <v>31.2</v>
      </c>
      <c r="W193">
        <v>20101203</v>
      </c>
      <c r="X193">
        <v>15.2</v>
      </c>
      <c r="Z193" s="3">
        <v>41274</v>
      </c>
      <c r="AA193">
        <v>0</v>
      </c>
      <c r="AB193">
        <v>20130301</v>
      </c>
      <c r="AC193">
        <v>-0.2</v>
      </c>
      <c r="AE193" s="3">
        <v>40512</v>
      </c>
      <c r="AF193">
        <v>-9.9</v>
      </c>
      <c r="AG193">
        <v>20110110</v>
      </c>
      <c r="AH193">
        <v>-11.2</v>
      </c>
      <c r="AJ193" s="3">
        <v>40512</v>
      </c>
      <c r="AK193">
        <v>-1.47</v>
      </c>
      <c r="AL193">
        <v>20110119</v>
      </c>
      <c r="AM193">
        <v>-0.8</v>
      </c>
      <c r="AO193" s="3">
        <v>40512</v>
      </c>
      <c r="AP193">
        <v>1.9</v>
      </c>
      <c r="AQ193">
        <v>20110121</v>
      </c>
      <c r="AR193">
        <v>1.3</v>
      </c>
      <c r="AT193" s="3">
        <v>40512</v>
      </c>
      <c r="AU193">
        <v>1.3</v>
      </c>
      <c r="AV193">
        <v>20110120</v>
      </c>
      <c r="AW193">
        <v>1.2</v>
      </c>
      <c r="AY193" s="3">
        <v>40512</v>
      </c>
      <c r="AZ193">
        <v>195.096</v>
      </c>
      <c r="BA193">
        <v>20101208</v>
      </c>
      <c r="BB193">
        <v>187.2</v>
      </c>
    </row>
    <row r="194" spans="1:54" x14ac:dyDescent="0.25">
      <c r="A194" s="3">
        <v>41243</v>
      </c>
      <c r="B194">
        <v>-1.673</v>
      </c>
      <c r="C194">
        <v>20130111</v>
      </c>
      <c r="D194">
        <v>-1.96</v>
      </c>
      <c r="F194" s="3">
        <v>40543</v>
      </c>
      <c r="G194">
        <v>2.0609999999999999</v>
      </c>
      <c r="H194" t="s">
        <v>22</v>
      </c>
      <c r="I194" t="s">
        <v>22</v>
      </c>
      <c r="U194" s="3">
        <v>40543</v>
      </c>
      <c r="V194">
        <v>35.200000000000003</v>
      </c>
      <c r="W194">
        <v>20110107</v>
      </c>
      <c r="X194">
        <v>22</v>
      </c>
      <c r="Z194" s="3">
        <v>41305</v>
      </c>
      <c r="AA194">
        <v>0.5</v>
      </c>
      <c r="AB194">
        <v>20130328</v>
      </c>
      <c r="AC194">
        <v>0.2</v>
      </c>
      <c r="AE194" s="3">
        <v>40543</v>
      </c>
      <c r="AF194">
        <v>4.0999999999999996</v>
      </c>
      <c r="AG194">
        <v>20110207</v>
      </c>
      <c r="AH194">
        <v>2.4</v>
      </c>
      <c r="AJ194" s="3">
        <v>40543</v>
      </c>
      <c r="AK194">
        <v>2.4</v>
      </c>
      <c r="AL194">
        <v>20110216</v>
      </c>
      <c r="AM194">
        <v>0.4</v>
      </c>
      <c r="AO194" s="3">
        <v>40543</v>
      </c>
      <c r="AP194">
        <v>-0.5</v>
      </c>
      <c r="AQ194">
        <v>20110222</v>
      </c>
      <c r="AR194">
        <v>-0.2</v>
      </c>
      <c r="AT194" s="3">
        <v>40543</v>
      </c>
      <c r="AU194">
        <v>0.9</v>
      </c>
      <c r="AV194">
        <v>20110217</v>
      </c>
      <c r="AW194">
        <v>0.8</v>
      </c>
      <c r="AY194" s="3">
        <v>40543</v>
      </c>
      <c r="AZ194">
        <v>166.96899999999999</v>
      </c>
      <c r="BA194">
        <v>20110111</v>
      </c>
      <c r="BB194">
        <v>171.5</v>
      </c>
    </row>
    <row r="195" spans="1:54" x14ac:dyDescent="0.25">
      <c r="A195" s="3">
        <v>41274</v>
      </c>
      <c r="B195">
        <v>-0.40400000000000003</v>
      </c>
      <c r="C195">
        <v>20130208</v>
      </c>
      <c r="D195">
        <v>-0.9</v>
      </c>
      <c r="F195" s="3">
        <v>40574</v>
      </c>
      <c r="G195">
        <v>1.857</v>
      </c>
      <c r="H195">
        <v>20110309</v>
      </c>
      <c r="I195">
        <v>1.9</v>
      </c>
      <c r="U195" s="3">
        <v>40574</v>
      </c>
      <c r="V195">
        <v>52.1</v>
      </c>
      <c r="W195">
        <v>20110204</v>
      </c>
      <c r="X195">
        <v>69.2</v>
      </c>
      <c r="Z195" s="3">
        <v>41333</v>
      </c>
      <c r="AA195">
        <v>0.3</v>
      </c>
      <c r="AB195">
        <v>20130430</v>
      </c>
      <c r="AC195">
        <v>0.3</v>
      </c>
      <c r="AE195" s="3">
        <v>40574</v>
      </c>
      <c r="AF195">
        <v>0.6</v>
      </c>
      <c r="AG195">
        <v>20110307</v>
      </c>
      <c r="AH195">
        <v>-5.0999999999999996</v>
      </c>
      <c r="AJ195" s="3">
        <v>40574</v>
      </c>
      <c r="AK195">
        <v>3.49</v>
      </c>
      <c r="AL195">
        <v>20110316</v>
      </c>
      <c r="AM195">
        <v>4.5</v>
      </c>
      <c r="AO195" s="3">
        <v>40574</v>
      </c>
      <c r="AP195">
        <v>0</v>
      </c>
      <c r="AQ195">
        <v>20110322</v>
      </c>
      <c r="AR195">
        <v>-0.3</v>
      </c>
      <c r="AT195" s="3">
        <v>40574</v>
      </c>
      <c r="AU195">
        <v>2.1</v>
      </c>
      <c r="AV195">
        <v>20110317</v>
      </c>
      <c r="AW195">
        <v>1.5</v>
      </c>
      <c r="AY195" s="3">
        <v>40574</v>
      </c>
      <c r="AZ195">
        <v>168.63300000000001</v>
      </c>
      <c r="BA195">
        <v>20110208</v>
      </c>
      <c r="BB195">
        <v>170.4</v>
      </c>
    </row>
    <row r="196" spans="1:54" x14ac:dyDescent="0.25">
      <c r="A196" s="3">
        <v>41305</v>
      </c>
      <c r="B196">
        <v>-0.432</v>
      </c>
      <c r="C196">
        <v>20130307</v>
      </c>
      <c r="D196">
        <v>-0.24</v>
      </c>
      <c r="F196" s="3">
        <v>40602</v>
      </c>
      <c r="G196">
        <v>2.1480000000000001</v>
      </c>
      <c r="H196">
        <v>20110412</v>
      </c>
      <c r="I196">
        <v>2.1</v>
      </c>
      <c r="U196" s="3">
        <v>40602</v>
      </c>
      <c r="V196">
        <v>-3.3</v>
      </c>
      <c r="W196">
        <v>20110311</v>
      </c>
      <c r="X196">
        <v>15.1</v>
      </c>
      <c r="Z196" s="3">
        <v>41364</v>
      </c>
      <c r="AA196">
        <v>0.3</v>
      </c>
      <c r="AB196">
        <v>20130531</v>
      </c>
      <c r="AC196">
        <v>0.2</v>
      </c>
      <c r="AE196" s="3">
        <v>40602</v>
      </c>
      <c r="AF196">
        <v>7.3</v>
      </c>
      <c r="AG196">
        <v>20110407</v>
      </c>
      <c r="AH196">
        <v>9.9</v>
      </c>
      <c r="AJ196" s="3">
        <v>40602</v>
      </c>
      <c r="AK196">
        <v>-1.9</v>
      </c>
      <c r="AL196">
        <v>20110414</v>
      </c>
      <c r="AM196">
        <v>-1.5</v>
      </c>
      <c r="AO196" s="3">
        <v>40602</v>
      </c>
      <c r="AP196">
        <v>0.1</v>
      </c>
      <c r="AQ196">
        <v>20110421</v>
      </c>
      <c r="AR196">
        <v>0.4</v>
      </c>
      <c r="AT196" s="3">
        <v>40602</v>
      </c>
      <c r="AU196">
        <v>-1.7</v>
      </c>
      <c r="AV196">
        <v>20110419</v>
      </c>
      <c r="AW196">
        <v>-0.6</v>
      </c>
      <c r="AY196" s="3">
        <v>40602</v>
      </c>
      <c r="AZ196">
        <v>177.994</v>
      </c>
      <c r="BA196">
        <v>20110308</v>
      </c>
      <c r="BB196">
        <v>181.9</v>
      </c>
    </row>
    <row r="197" spans="1:54" x14ac:dyDescent="0.25">
      <c r="A197" s="3">
        <v>41333</v>
      </c>
      <c r="B197">
        <v>-0.67</v>
      </c>
      <c r="C197">
        <v>20130405</v>
      </c>
      <c r="D197">
        <v>-1.02</v>
      </c>
      <c r="F197" s="3">
        <v>40633</v>
      </c>
      <c r="G197">
        <v>1.85</v>
      </c>
      <c r="H197">
        <v>20110512</v>
      </c>
      <c r="I197">
        <v>1.9</v>
      </c>
      <c r="U197" s="3">
        <v>40633</v>
      </c>
      <c r="V197">
        <v>22.9</v>
      </c>
      <c r="W197">
        <v>20110408</v>
      </c>
      <c r="X197">
        <v>-1.5</v>
      </c>
      <c r="Z197" s="3">
        <v>41394</v>
      </c>
      <c r="AA197">
        <v>0.1</v>
      </c>
      <c r="AB197">
        <v>20130628</v>
      </c>
      <c r="AC197">
        <v>0.1</v>
      </c>
      <c r="AE197" s="3">
        <v>40633</v>
      </c>
      <c r="AF197">
        <v>1</v>
      </c>
      <c r="AG197">
        <v>20110505</v>
      </c>
      <c r="AH197">
        <v>17.2</v>
      </c>
      <c r="AJ197" s="3">
        <v>40633</v>
      </c>
      <c r="AK197">
        <v>1.1400000000000001</v>
      </c>
      <c r="AL197">
        <v>20110516</v>
      </c>
      <c r="AM197">
        <v>1.9</v>
      </c>
      <c r="AO197" s="3">
        <v>40633</v>
      </c>
      <c r="AP197">
        <v>0.5</v>
      </c>
      <c r="AQ197">
        <v>20110520</v>
      </c>
      <c r="AR197">
        <v>0</v>
      </c>
      <c r="AT197" s="3">
        <v>40633</v>
      </c>
      <c r="AU197">
        <v>1.2</v>
      </c>
      <c r="AV197">
        <v>20110518</v>
      </c>
      <c r="AW197">
        <v>0.1</v>
      </c>
      <c r="AY197" s="3">
        <v>40633</v>
      </c>
      <c r="AZ197">
        <v>183.52199999999999</v>
      </c>
      <c r="BA197">
        <v>20110408</v>
      </c>
      <c r="BB197">
        <v>188.8</v>
      </c>
    </row>
    <row r="198" spans="1:54" x14ac:dyDescent="0.25">
      <c r="A198" s="3">
        <v>41364</v>
      </c>
      <c r="B198">
        <v>-0.47099999999999997</v>
      </c>
      <c r="C198">
        <v>20130502</v>
      </c>
      <c r="D198">
        <v>0.02</v>
      </c>
      <c r="F198" s="3">
        <v>40663</v>
      </c>
      <c r="G198">
        <v>1.944</v>
      </c>
      <c r="H198">
        <v>20110609</v>
      </c>
      <c r="I198">
        <v>1.9</v>
      </c>
      <c r="U198" s="3">
        <v>40663</v>
      </c>
      <c r="V198">
        <v>36.299999999999997</v>
      </c>
      <c r="W198">
        <v>20110506</v>
      </c>
      <c r="X198">
        <v>58.3</v>
      </c>
      <c r="Z198" s="3">
        <v>41425</v>
      </c>
      <c r="AA198">
        <v>0.2</v>
      </c>
      <c r="AB198">
        <v>20130731</v>
      </c>
      <c r="AC198">
        <v>0.2</v>
      </c>
      <c r="AE198" s="3">
        <v>40663</v>
      </c>
      <c r="AF198">
        <v>-10.4</v>
      </c>
      <c r="AG198">
        <v>20110606</v>
      </c>
      <c r="AH198">
        <v>-21.1</v>
      </c>
      <c r="AJ198" s="3">
        <v>40663</v>
      </c>
      <c r="AK198">
        <v>-0.25</v>
      </c>
      <c r="AL198">
        <v>20110615</v>
      </c>
      <c r="AM198">
        <v>-1.3</v>
      </c>
      <c r="AO198" s="3">
        <v>40663</v>
      </c>
      <c r="AP198">
        <v>0.4</v>
      </c>
      <c r="AQ198">
        <v>20110621</v>
      </c>
      <c r="AR198">
        <v>0.3</v>
      </c>
      <c r="AT198" s="3">
        <v>40663</v>
      </c>
      <c r="AU198">
        <v>-0.7</v>
      </c>
      <c r="AV198">
        <v>20110617</v>
      </c>
      <c r="AW198">
        <v>-0.1</v>
      </c>
      <c r="AY198" s="3">
        <v>40663</v>
      </c>
      <c r="AZ198">
        <v>188.947</v>
      </c>
      <c r="BA198">
        <v>20110509</v>
      </c>
      <c r="BB198">
        <v>179</v>
      </c>
    </row>
    <row r="199" spans="1:54" x14ac:dyDescent="0.25">
      <c r="A199" s="3">
        <v>41394</v>
      </c>
      <c r="B199">
        <v>-2E-3</v>
      </c>
      <c r="C199">
        <v>20130604</v>
      </c>
      <c r="D199">
        <v>-0.56999999999999995</v>
      </c>
      <c r="F199" s="3">
        <v>40694</v>
      </c>
      <c r="G199">
        <v>1.9359999999999999</v>
      </c>
      <c r="H199">
        <v>20110707</v>
      </c>
      <c r="I199">
        <v>1.9</v>
      </c>
      <c r="U199" s="3">
        <v>40694</v>
      </c>
      <c r="V199">
        <v>-17.2</v>
      </c>
      <c r="W199">
        <v>20110610</v>
      </c>
      <c r="X199">
        <v>22.3</v>
      </c>
      <c r="Z199" s="3">
        <v>41455</v>
      </c>
      <c r="AA199">
        <v>-0.3</v>
      </c>
      <c r="AB199">
        <v>20130830</v>
      </c>
      <c r="AC199">
        <v>-0.5</v>
      </c>
      <c r="AE199" s="3">
        <v>40694</v>
      </c>
      <c r="AF199">
        <v>13.3</v>
      </c>
      <c r="AG199">
        <v>20110706</v>
      </c>
      <c r="AH199">
        <v>20.9</v>
      </c>
      <c r="AJ199" s="3">
        <v>40694</v>
      </c>
      <c r="AK199">
        <v>-1.58</v>
      </c>
      <c r="AL199">
        <v>20110715</v>
      </c>
      <c r="AM199">
        <v>-0.8</v>
      </c>
      <c r="AO199" s="3">
        <v>40694</v>
      </c>
      <c r="AP199">
        <v>-0.1</v>
      </c>
      <c r="AQ199">
        <v>20110722</v>
      </c>
      <c r="AR199">
        <v>0.1</v>
      </c>
      <c r="AT199" s="3">
        <v>40694</v>
      </c>
      <c r="AU199">
        <v>1</v>
      </c>
      <c r="AV199">
        <v>20110720</v>
      </c>
      <c r="AW199">
        <v>1.9</v>
      </c>
      <c r="AY199" s="3">
        <v>40694</v>
      </c>
      <c r="AZ199">
        <v>193.483</v>
      </c>
      <c r="BA199">
        <v>20110608</v>
      </c>
      <c r="BB199">
        <v>183.6</v>
      </c>
    </row>
    <row r="200" spans="1:54" x14ac:dyDescent="0.25">
      <c r="A200" s="3">
        <v>41425</v>
      </c>
      <c r="B200">
        <v>-0.71599999999999997</v>
      </c>
      <c r="C200">
        <v>20130703</v>
      </c>
      <c r="D200">
        <v>-0.3</v>
      </c>
      <c r="F200" s="3">
        <v>40724</v>
      </c>
      <c r="G200">
        <v>2.1280000000000001</v>
      </c>
      <c r="H200">
        <v>20110811</v>
      </c>
      <c r="I200">
        <v>2.1</v>
      </c>
      <c r="U200" s="3">
        <v>40724</v>
      </c>
      <c r="V200">
        <v>47.5</v>
      </c>
      <c r="W200">
        <v>20110708</v>
      </c>
      <c r="X200">
        <v>28.4</v>
      </c>
      <c r="Z200" s="3">
        <v>41486</v>
      </c>
      <c r="AA200">
        <v>0.6</v>
      </c>
      <c r="AB200">
        <v>20130930</v>
      </c>
      <c r="AC200">
        <v>0.6</v>
      </c>
      <c r="AE200" s="3">
        <v>40724</v>
      </c>
      <c r="AF200">
        <v>-2.7</v>
      </c>
      <c r="AG200">
        <v>20110805</v>
      </c>
      <c r="AH200">
        <v>2.1</v>
      </c>
      <c r="AJ200" s="3">
        <v>40724</v>
      </c>
      <c r="AK200">
        <v>-0.09</v>
      </c>
      <c r="AL200">
        <v>20110816</v>
      </c>
      <c r="AM200">
        <v>-1.5</v>
      </c>
      <c r="AO200" s="3">
        <v>40724</v>
      </c>
      <c r="AP200">
        <v>1.3</v>
      </c>
      <c r="AQ200">
        <v>20110823</v>
      </c>
      <c r="AR200">
        <v>0.7</v>
      </c>
      <c r="AT200" s="3">
        <v>40724</v>
      </c>
      <c r="AU200">
        <v>0.4</v>
      </c>
      <c r="AV200">
        <v>20110818</v>
      </c>
      <c r="AW200">
        <v>0.2</v>
      </c>
      <c r="AY200" s="3">
        <v>40724</v>
      </c>
      <c r="AZ200">
        <v>196.77099999999999</v>
      </c>
      <c r="BA200">
        <v>20110711</v>
      </c>
      <c r="BB200">
        <v>197.4</v>
      </c>
    </row>
    <row r="201" spans="1:54" x14ac:dyDescent="0.25">
      <c r="A201" s="3">
        <v>41455</v>
      </c>
      <c r="B201">
        <v>-0.41399999999999998</v>
      </c>
      <c r="C201">
        <v>20130806</v>
      </c>
      <c r="D201">
        <v>-0.47</v>
      </c>
      <c r="F201" s="3">
        <v>40755</v>
      </c>
      <c r="G201">
        <v>2.323</v>
      </c>
      <c r="H201">
        <v>20110908</v>
      </c>
      <c r="I201">
        <v>2.2999999999999998</v>
      </c>
      <c r="U201" s="3">
        <v>40755</v>
      </c>
      <c r="V201">
        <v>19.8</v>
      </c>
      <c r="W201">
        <v>20110805</v>
      </c>
      <c r="X201">
        <v>7.1</v>
      </c>
      <c r="Z201" s="3">
        <v>41517</v>
      </c>
      <c r="AA201">
        <v>0.3</v>
      </c>
      <c r="AB201">
        <v>20131031</v>
      </c>
      <c r="AC201">
        <v>0.3</v>
      </c>
      <c r="AE201" s="3">
        <v>40755</v>
      </c>
      <c r="AF201">
        <v>2</v>
      </c>
      <c r="AG201">
        <v>20110908</v>
      </c>
      <c r="AH201">
        <v>-0.6</v>
      </c>
      <c r="AJ201" s="3">
        <v>40755</v>
      </c>
      <c r="AK201">
        <v>2.98</v>
      </c>
      <c r="AL201">
        <v>20110915</v>
      </c>
      <c r="AM201">
        <v>2.7</v>
      </c>
      <c r="AO201" s="3">
        <v>40755</v>
      </c>
      <c r="AP201">
        <v>-0.8</v>
      </c>
      <c r="AQ201">
        <v>20110922</v>
      </c>
      <c r="AR201">
        <v>-0.6</v>
      </c>
      <c r="AT201" s="3">
        <v>40755</v>
      </c>
      <c r="AU201">
        <v>1.5</v>
      </c>
      <c r="AV201">
        <v>20110920</v>
      </c>
      <c r="AW201">
        <v>0.8</v>
      </c>
      <c r="AY201" s="3">
        <v>40755</v>
      </c>
      <c r="AZ201">
        <v>210.208</v>
      </c>
      <c r="BA201">
        <v>20110809</v>
      </c>
      <c r="BB201">
        <v>205.1</v>
      </c>
    </row>
    <row r="202" spans="1:54" x14ac:dyDescent="0.25">
      <c r="A202" s="3">
        <v>41486</v>
      </c>
      <c r="B202">
        <v>-1.2570000000000001</v>
      </c>
      <c r="C202">
        <v>20130904</v>
      </c>
      <c r="D202">
        <v>-0.93</v>
      </c>
      <c r="F202" s="3">
        <v>40786</v>
      </c>
      <c r="G202">
        <v>2.3210000000000002</v>
      </c>
      <c r="H202">
        <v>20111012</v>
      </c>
      <c r="I202">
        <v>2.2999999999999998</v>
      </c>
      <c r="U202" s="3">
        <v>40786</v>
      </c>
      <c r="V202">
        <v>26.4</v>
      </c>
      <c r="W202">
        <v>20110909</v>
      </c>
      <c r="X202">
        <v>-5.5</v>
      </c>
      <c r="Z202" s="3">
        <v>41547</v>
      </c>
      <c r="AA202">
        <v>0.4</v>
      </c>
      <c r="AB202">
        <v>20131129</v>
      </c>
      <c r="AC202">
        <v>0.3</v>
      </c>
      <c r="AE202" s="3">
        <v>40786</v>
      </c>
      <c r="AF202">
        <v>-3.4</v>
      </c>
      <c r="AG202">
        <v>20111006</v>
      </c>
      <c r="AH202">
        <v>-10.4</v>
      </c>
      <c r="AJ202" s="3">
        <v>40786</v>
      </c>
      <c r="AK202">
        <v>1.35</v>
      </c>
      <c r="AL202">
        <v>20111014</v>
      </c>
      <c r="AM202">
        <v>1.4</v>
      </c>
      <c r="AO202" s="3">
        <v>40786</v>
      </c>
      <c r="AP202">
        <v>0.1</v>
      </c>
      <c r="AQ202">
        <v>20111025</v>
      </c>
      <c r="AR202">
        <v>0.5</v>
      </c>
      <c r="AT202" s="3">
        <v>40786</v>
      </c>
      <c r="AU202">
        <v>0.3</v>
      </c>
      <c r="AV202">
        <v>20111020</v>
      </c>
      <c r="AW202">
        <v>0.2</v>
      </c>
      <c r="AY202" s="3">
        <v>40786</v>
      </c>
      <c r="AZ202">
        <v>192</v>
      </c>
      <c r="BA202">
        <v>20110909</v>
      </c>
      <c r="BB202">
        <v>184.7</v>
      </c>
    </row>
    <row r="203" spans="1:54" x14ac:dyDescent="0.25">
      <c r="A203" s="3">
        <v>41517</v>
      </c>
      <c r="B203">
        <v>-0.503</v>
      </c>
      <c r="C203">
        <v>20131008</v>
      </c>
      <c r="D203">
        <v>-1.31</v>
      </c>
      <c r="F203" s="3">
        <v>40816</v>
      </c>
      <c r="G203">
        <v>2.3170000000000002</v>
      </c>
      <c r="H203">
        <v>20111109</v>
      </c>
      <c r="I203">
        <v>2.2999999999999998</v>
      </c>
      <c r="U203" s="3">
        <v>40816</v>
      </c>
      <c r="V203">
        <v>8.1999999999999993</v>
      </c>
      <c r="W203">
        <v>20111007</v>
      </c>
      <c r="X203">
        <v>60.9</v>
      </c>
      <c r="Z203" s="3">
        <v>41578</v>
      </c>
      <c r="AA203">
        <v>0.4</v>
      </c>
      <c r="AB203">
        <v>20131223</v>
      </c>
      <c r="AC203">
        <v>0.3</v>
      </c>
      <c r="AE203" s="3">
        <v>40816</v>
      </c>
      <c r="AF203">
        <v>-5.6</v>
      </c>
      <c r="AG203">
        <v>20111104</v>
      </c>
      <c r="AH203">
        <v>-4.9000000000000004</v>
      </c>
      <c r="AJ203" s="3">
        <v>40816</v>
      </c>
      <c r="AK203">
        <v>1.85</v>
      </c>
      <c r="AL203">
        <v>20111115</v>
      </c>
      <c r="AM203">
        <v>2.6</v>
      </c>
      <c r="AO203" s="3">
        <v>40816</v>
      </c>
      <c r="AP203">
        <v>0.5</v>
      </c>
      <c r="AQ203">
        <v>20111122</v>
      </c>
      <c r="AR203">
        <v>1</v>
      </c>
      <c r="AT203" s="3">
        <v>40816</v>
      </c>
      <c r="AU203">
        <v>1.2</v>
      </c>
      <c r="AV203">
        <v>20111121</v>
      </c>
      <c r="AW203">
        <v>0.3</v>
      </c>
      <c r="AY203" s="3">
        <v>40816</v>
      </c>
      <c r="AZ203">
        <v>210.078</v>
      </c>
      <c r="BA203">
        <v>20111011</v>
      </c>
      <c r="BB203">
        <v>205.9</v>
      </c>
    </row>
    <row r="204" spans="1:54" x14ac:dyDescent="0.25">
      <c r="A204" s="3">
        <v>41547</v>
      </c>
      <c r="B204">
        <v>-0.11</v>
      </c>
      <c r="C204">
        <v>20131114</v>
      </c>
      <c r="D204">
        <v>-0.44</v>
      </c>
      <c r="F204" s="3">
        <v>40847</v>
      </c>
      <c r="G204">
        <v>2.5099999999999998</v>
      </c>
      <c r="H204">
        <v>20111208</v>
      </c>
      <c r="I204">
        <v>2.5</v>
      </c>
      <c r="U204" s="3">
        <v>40847</v>
      </c>
      <c r="V204">
        <v>-19.8</v>
      </c>
      <c r="W204">
        <v>20111104</v>
      </c>
      <c r="X204">
        <v>-54</v>
      </c>
      <c r="Z204" s="3">
        <v>41608</v>
      </c>
      <c r="AA204">
        <v>0.2</v>
      </c>
      <c r="AB204">
        <v>20140131</v>
      </c>
      <c r="AC204">
        <v>0.2</v>
      </c>
      <c r="AE204" s="3">
        <v>40847</v>
      </c>
      <c r="AF204">
        <v>3.6</v>
      </c>
      <c r="AG204">
        <v>20111206</v>
      </c>
      <c r="AH204">
        <v>11.9</v>
      </c>
      <c r="AJ204" s="3">
        <v>40847</v>
      </c>
      <c r="AK204">
        <v>0.26</v>
      </c>
      <c r="AL204">
        <v>20111214</v>
      </c>
      <c r="AM204">
        <v>-0.8</v>
      </c>
      <c r="AO204" s="3">
        <v>40847</v>
      </c>
      <c r="AP204">
        <v>1.2</v>
      </c>
      <c r="AQ204">
        <v>20111221</v>
      </c>
      <c r="AR204">
        <v>1</v>
      </c>
      <c r="AT204" s="3">
        <v>40847</v>
      </c>
      <c r="AU204">
        <v>0.9</v>
      </c>
      <c r="AV204">
        <v>20111219</v>
      </c>
      <c r="AW204">
        <v>0.9</v>
      </c>
      <c r="AY204" s="3">
        <v>40847</v>
      </c>
      <c r="AZ204">
        <v>213.2</v>
      </c>
      <c r="BA204">
        <v>20111108</v>
      </c>
      <c r="BB204">
        <v>207.6</v>
      </c>
    </row>
    <row r="205" spans="1:54" x14ac:dyDescent="0.25">
      <c r="A205" s="3">
        <v>41578</v>
      </c>
      <c r="B205">
        <v>-0.30099999999999999</v>
      </c>
      <c r="C205">
        <v>20131204</v>
      </c>
      <c r="D205">
        <v>0.08</v>
      </c>
      <c r="F205" s="3">
        <v>40877</v>
      </c>
      <c r="G205">
        <v>2.5019999999999998</v>
      </c>
      <c r="H205">
        <v>20120112</v>
      </c>
      <c r="I205">
        <v>2.5</v>
      </c>
      <c r="U205" s="3">
        <v>40877</v>
      </c>
      <c r="V205">
        <v>-5.5</v>
      </c>
      <c r="W205">
        <v>20111202</v>
      </c>
      <c r="X205">
        <v>-18.600000000000001</v>
      </c>
      <c r="Z205" s="3">
        <v>41639</v>
      </c>
      <c r="AA205">
        <v>-0.4</v>
      </c>
      <c r="AB205">
        <v>20140228</v>
      </c>
      <c r="AC205">
        <v>-0.5</v>
      </c>
      <c r="AE205" s="3">
        <v>40877</v>
      </c>
      <c r="AF205">
        <v>8.9</v>
      </c>
      <c r="AG205">
        <v>20120109</v>
      </c>
      <c r="AH205">
        <v>-3.6</v>
      </c>
      <c r="AJ205" s="3">
        <v>40877</v>
      </c>
      <c r="AK205">
        <v>0.8</v>
      </c>
      <c r="AL205">
        <v>20120119</v>
      </c>
      <c r="AM205">
        <v>2</v>
      </c>
      <c r="AO205" s="3">
        <v>40877</v>
      </c>
      <c r="AP205">
        <v>0.4</v>
      </c>
      <c r="AQ205">
        <v>20120124</v>
      </c>
      <c r="AR205">
        <v>0.3</v>
      </c>
      <c r="AT205" s="3">
        <v>40877</v>
      </c>
      <c r="AU205">
        <v>-0.6</v>
      </c>
      <c r="AV205">
        <v>20120120</v>
      </c>
      <c r="AW205">
        <v>-0.4</v>
      </c>
      <c r="AY205" s="3">
        <v>40877</v>
      </c>
      <c r="AZ205">
        <v>185.72499999999999</v>
      </c>
      <c r="BA205">
        <v>20111208</v>
      </c>
      <c r="BB205">
        <v>181.1</v>
      </c>
    </row>
    <row r="206" spans="1:54" x14ac:dyDescent="0.25">
      <c r="A206" s="3">
        <v>41608</v>
      </c>
      <c r="B206">
        <v>-0.98</v>
      </c>
      <c r="C206">
        <v>20140107</v>
      </c>
      <c r="D206">
        <v>-0.94</v>
      </c>
      <c r="F206" s="3">
        <v>40908</v>
      </c>
      <c r="G206">
        <v>2.5</v>
      </c>
      <c r="H206">
        <v>20120209</v>
      </c>
      <c r="I206">
        <v>2.5</v>
      </c>
      <c r="U206" s="3">
        <v>40908</v>
      </c>
      <c r="V206">
        <v>33.4</v>
      </c>
      <c r="W206">
        <v>20120106</v>
      </c>
      <c r="X206">
        <v>17.5</v>
      </c>
      <c r="Z206" s="3">
        <v>41670</v>
      </c>
      <c r="AA206">
        <v>0.1</v>
      </c>
      <c r="AB206">
        <v>20140331</v>
      </c>
      <c r="AC206">
        <v>0.5</v>
      </c>
      <c r="AE206" s="3">
        <v>40908</v>
      </c>
      <c r="AF206">
        <v>5.0999999999999996</v>
      </c>
      <c r="AG206">
        <v>20120207</v>
      </c>
      <c r="AH206">
        <v>11.1</v>
      </c>
      <c r="AJ206" s="3">
        <v>40908</v>
      </c>
      <c r="AK206">
        <v>2.19</v>
      </c>
      <c r="AL206">
        <v>20120216</v>
      </c>
      <c r="AM206">
        <v>0.6</v>
      </c>
      <c r="AO206" s="3">
        <v>40908</v>
      </c>
      <c r="AP206">
        <v>0.8</v>
      </c>
      <c r="AQ206">
        <v>20120221</v>
      </c>
      <c r="AR206">
        <v>-0.2</v>
      </c>
      <c r="AT206" s="3">
        <v>40908</v>
      </c>
      <c r="AU206">
        <v>1.2</v>
      </c>
      <c r="AV206">
        <v>20120221</v>
      </c>
      <c r="AW206">
        <v>0.9</v>
      </c>
      <c r="AY206" s="3">
        <v>40908</v>
      </c>
      <c r="AZ206">
        <v>200.41499999999999</v>
      </c>
      <c r="BA206">
        <v>20120110</v>
      </c>
      <c r="BB206">
        <v>200.2</v>
      </c>
    </row>
    <row r="207" spans="1:54" x14ac:dyDescent="0.25">
      <c r="A207" s="3">
        <v>41639</v>
      </c>
      <c r="B207">
        <v>-0.70599999999999996</v>
      </c>
      <c r="C207">
        <v>20140206</v>
      </c>
      <c r="D207">
        <v>-1.6600000000000001</v>
      </c>
      <c r="F207" s="3">
        <v>40939</v>
      </c>
      <c r="G207">
        <v>2.399</v>
      </c>
      <c r="H207">
        <v>20120308</v>
      </c>
      <c r="I207">
        <v>2.4</v>
      </c>
      <c r="U207" s="3">
        <v>40939</v>
      </c>
      <c r="V207">
        <v>-26.8</v>
      </c>
      <c r="W207">
        <v>20120203</v>
      </c>
      <c r="X207">
        <v>2.2999999999999998</v>
      </c>
      <c r="Z207" s="3">
        <v>41698</v>
      </c>
      <c r="AA207">
        <v>0.5</v>
      </c>
      <c r="AB207">
        <v>20140430</v>
      </c>
      <c r="AC207">
        <v>0.2</v>
      </c>
      <c r="AE207" s="3">
        <v>40939</v>
      </c>
      <c r="AF207">
        <v>-3.5</v>
      </c>
      <c r="AG207">
        <v>20120307</v>
      </c>
      <c r="AH207">
        <v>-12.3</v>
      </c>
      <c r="AJ207" s="3">
        <v>40939</v>
      </c>
      <c r="AK207">
        <v>-1.5</v>
      </c>
      <c r="AL207">
        <v>20120316</v>
      </c>
      <c r="AM207">
        <v>-0.9</v>
      </c>
      <c r="AO207" s="3">
        <v>40939</v>
      </c>
      <c r="AP207">
        <v>0</v>
      </c>
      <c r="AQ207">
        <v>20120322</v>
      </c>
      <c r="AR207">
        <v>0.5</v>
      </c>
      <c r="AT207" s="3">
        <v>40939</v>
      </c>
      <c r="AU207">
        <v>-0.9</v>
      </c>
      <c r="AV207">
        <v>20120319</v>
      </c>
      <c r="AW207">
        <v>-1</v>
      </c>
      <c r="AY207" s="3">
        <v>40939</v>
      </c>
      <c r="AZ207">
        <v>201.89699999999999</v>
      </c>
      <c r="BA207">
        <v>20120208</v>
      </c>
      <c r="BB207">
        <v>197.9</v>
      </c>
    </row>
    <row r="208" spans="1:54" x14ac:dyDescent="0.25">
      <c r="A208" s="3">
        <v>41670</v>
      </c>
      <c r="B208">
        <v>-0.36299999999999999</v>
      </c>
      <c r="C208">
        <v>20140307</v>
      </c>
      <c r="D208">
        <v>-0.18</v>
      </c>
      <c r="F208" s="3">
        <v>40968</v>
      </c>
      <c r="G208">
        <v>2.294</v>
      </c>
      <c r="H208">
        <v>20120412</v>
      </c>
      <c r="I208">
        <v>2.2999999999999998</v>
      </c>
      <c r="U208" s="3">
        <v>40968</v>
      </c>
      <c r="V208">
        <v>-2.2999999999999998</v>
      </c>
      <c r="W208">
        <v>20120309</v>
      </c>
      <c r="X208">
        <v>-2.8</v>
      </c>
      <c r="Z208" s="3">
        <v>41729</v>
      </c>
      <c r="AA208">
        <v>0.1</v>
      </c>
      <c r="AB208">
        <v>20140530</v>
      </c>
      <c r="AC208">
        <v>0.1</v>
      </c>
      <c r="AE208" s="3">
        <v>40968</v>
      </c>
      <c r="AF208">
        <v>6.2</v>
      </c>
      <c r="AG208">
        <v>20120405</v>
      </c>
      <c r="AH208">
        <v>7.5</v>
      </c>
      <c r="AJ208" s="3">
        <v>40968</v>
      </c>
      <c r="AK208">
        <v>-2.11</v>
      </c>
      <c r="AL208">
        <v>20120417</v>
      </c>
      <c r="AM208">
        <v>-0.3</v>
      </c>
      <c r="AO208" s="3">
        <v>40968</v>
      </c>
      <c r="AP208">
        <v>-0.3</v>
      </c>
      <c r="AQ208">
        <v>20120424</v>
      </c>
      <c r="AR208">
        <v>-0.2</v>
      </c>
      <c r="AT208" s="3">
        <v>40968</v>
      </c>
      <c r="AU208">
        <v>1.3</v>
      </c>
      <c r="AV208">
        <v>20120423</v>
      </c>
      <c r="AW208">
        <v>1.6</v>
      </c>
      <c r="AY208" s="3">
        <v>40968</v>
      </c>
      <c r="AZ208">
        <v>205.98599999999999</v>
      </c>
      <c r="BA208">
        <v>20120308</v>
      </c>
      <c r="BB208">
        <v>201.1</v>
      </c>
    </row>
    <row r="209" spans="1:54" x14ac:dyDescent="0.25">
      <c r="A209" s="3">
        <v>41698</v>
      </c>
      <c r="B209">
        <v>0.52200000000000002</v>
      </c>
      <c r="C209">
        <v>20140403</v>
      </c>
      <c r="D209">
        <v>0.28999999999999998</v>
      </c>
      <c r="F209" s="3">
        <v>40999</v>
      </c>
      <c r="G209">
        <v>2.581</v>
      </c>
      <c r="H209">
        <v>20120510</v>
      </c>
      <c r="I209">
        <v>2.6</v>
      </c>
      <c r="U209" s="3">
        <v>40999</v>
      </c>
      <c r="V209">
        <v>94</v>
      </c>
      <c r="W209">
        <v>20120405</v>
      </c>
      <c r="X209">
        <v>82.3</v>
      </c>
      <c r="Z209" s="3">
        <v>41759</v>
      </c>
      <c r="AA209">
        <v>0.3</v>
      </c>
      <c r="AB209">
        <v>20140630</v>
      </c>
      <c r="AC209">
        <v>0.1</v>
      </c>
      <c r="AE209" s="3">
        <v>40999</v>
      </c>
      <c r="AF209">
        <v>-0.8</v>
      </c>
      <c r="AG209">
        <v>20120507</v>
      </c>
      <c r="AH209">
        <v>4.7</v>
      </c>
      <c r="AJ209" s="3">
        <v>40999</v>
      </c>
      <c r="AK209">
        <v>1.54</v>
      </c>
      <c r="AL209">
        <v>20120516</v>
      </c>
      <c r="AM209">
        <v>1.9</v>
      </c>
      <c r="AO209" s="3">
        <v>40999</v>
      </c>
      <c r="AP209">
        <v>0.6</v>
      </c>
      <c r="AQ209">
        <v>20120523</v>
      </c>
      <c r="AR209">
        <v>0.4</v>
      </c>
      <c r="AT209" s="3">
        <v>40999</v>
      </c>
      <c r="AU209">
        <v>0.9</v>
      </c>
      <c r="AV209">
        <v>20120517</v>
      </c>
      <c r="AW209">
        <v>0.4</v>
      </c>
      <c r="AY209" s="3">
        <v>40999</v>
      </c>
      <c r="AZ209">
        <v>212.64099999999999</v>
      </c>
      <c r="BA209">
        <v>20120411</v>
      </c>
      <c r="BB209">
        <v>215.6</v>
      </c>
    </row>
    <row r="210" spans="1:54" x14ac:dyDescent="0.25">
      <c r="A210" s="3">
        <v>41729</v>
      </c>
      <c r="B210">
        <v>1.0149999999999999</v>
      </c>
      <c r="C210">
        <v>20140506</v>
      </c>
      <c r="D210">
        <v>0.08</v>
      </c>
      <c r="F210" s="3">
        <v>41029</v>
      </c>
      <c r="G210">
        <v>2.4790000000000001</v>
      </c>
      <c r="H210">
        <v>20120614</v>
      </c>
      <c r="I210">
        <v>2.5</v>
      </c>
      <c r="U210" s="3">
        <v>41029</v>
      </c>
      <c r="V210">
        <v>93</v>
      </c>
      <c r="W210">
        <v>20120511</v>
      </c>
      <c r="X210">
        <v>58.2</v>
      </c>
      <c r="Z210" s="3">
        <v>41790</v>
      </c>
      <c r="AA210">
        <v>0.5</v>
      </c>
      <c r="AB210">
        <v>20140731</v>
      </c>
      <c r="AC210">
        <v>0.4</v>
      </c>
      <c r="AE210" s="3">
        <v>41029</v>
      </c>
      <c r="AF210">
        <v>-0.7</v>
      </c>
      <c r="AG210">
        <v>20120605</v>
      </c>
      <c r="AH210">
        <v>-5.2</v>
      </c>
      <c r="AJ210" s="3">
        <v>41029</v>
      </c>
      <c r="AK210">
        <v>0.88</v>
      </c>
      <c r="AL210">
        <v>20120615</v>
      </c>
      <c r="AM210">
        <v>-0.8</v>
      </c>
      <c r="AO210" s="3">
        <v>41029</v>
      </c>
      <c r="AP210">
        <v>-0.7</v>
      </c>
      <c r="AQ210">
        <v>20120621</v>
      </c>
      <c r="AR210">
        <v>-0.5</v>
      </c>
      <c r="AT210" s="3">
        <v>41029</v>
      </c>
      <c r="AU210">
        <v>0.4</v>
      </c>
      <c r="AV210">
        <v>20120619</v>
      </c>
      <c r="AW210">
        <v>1.5</v>
      </c>
      <c r="AY210" s="3">
        <v>41029</v>
      </c>
      <c r="AZ210">
        <v>254.09200000000001</v>
      </c>
      <c r="BA210">
        <v>20120508</v>
      </c>
      <c r="BB210">
        <v>244.9</v>
      </c>
    </row>
    <row r="211" spans="1:54" x14ac:dyDescent="0.25">
      <c r="A211" s="3">
        <v>41759</v>
      </c>
      <c r="B211">
        <v>0.188</v>
      </c>
      <c r="C211">
        <v>20140604</v>
      </c>
      <c r="D211">
        <v>-0.64</v>
      </c>
      <c r="F211" s="3">
        <v>41060</v>
      </c>
      <c r="G211">
        <v>2.3740000000000001</v>
      </c>
      <c r="H211">
        <v>20120712</v>
      </c>
      <c r="I211">
        <v>2.4</v>
      </c>
      <c r="U211" s="3">
        <v>41060</v>
      </c>
      <c r="V211">
        <v>-21.2</v>
      </c>
      <c r="W211">
        <v>20120608</v>
      </c>
      <c r="X211">
        <v>7.7</v>
      </c>
      <c r="Z211" s="3">
        <v>41820</v>
      </c>
      <c r="AA211">
        <v>0.3</v>
      </c>
      <c r="AB211">
        <v>20140829</v>
      </c>
      <c r="AC211">
        <v>0.3</v>
      </c>
      <c r="AE211" s="3">
        <v>41060</v>
      </c>
      <c r="AF211">
        <v>-4.4000000000000004</v>
      </c>
      <c r="AG211">
        <v>20120706</v>
      </c>
      <c r="AH211">
        <v>7.4</v>
      </c>
      <c r="AJ211" s="3">
        <v>41060</v>
      </c>
      <c r="AK211">
        <v>-0.03</v>
      </c>
      <c r="AL211">
        <v>20120717</v>
      </c>
      <c r="AM211">
        <v>-0.4</v>
      </c>
      <c r="AO211" s="3">
        <v>41060</v>
      </c>
      <c r="AP211">
        <v>-0.2</v>
      </c>
      <c r="AQ211">
        <v>20120724</v>
      </c>
      <c r="AR211">
        <v>0.3</v>
      </c>
      <c r="AT211" s="3">
        <v>41060</v>
      </c>
      <c r="AU211">
        <v>-0.5</v>
      </c>
      <c r="AV211">
        <v>20120719</v>
      </c>
      <c r="AW211">
        <v>0.9</v>
      </c>
      <c r="AY211" s="3">
        <v>41060</v>
      </c>
      <c r="AZ211">
        <v>213.52099999999999</v>
      </c>
      <c r="BA211">
        <v>20120608</v>
      </c>
      <c r="BB211">
        <v>211.4</v>
      </c>
    </row>
    <row r="212" spans="1:54" x14ac:dyDescent="0.25">
      <c r="A212" s="3">
        <v>41790</v>
      </c>
      <c r="B212">
        <v>0.59499999999999997</v>
      </c>
      <c r="C212">
        <v>20140703</v>
      </c>
      <c r="D212">
        <v>-0.15</v>
      </c>
      <c r="F212" s="3">
        <v>41090</v>
      </c>
      <c r="G212">
        <v>2.2730000000000001</v>
      </c>
      <c r="H212">
        <v>20120809</v>
      </c>
      <c r="I212">
        <v>2.2999999999999998</v>
      </c>
      <c r="U212" s="3">
        <v>41090</v>
      </c>
      <c r="V212">
        <v>23.4</v>
      </c>
      <c r="W212">
        <v>20120706</v>
      </c>
      <c r="X212">
        <v>7.3</v>
      </c>
      <c r="Z212" s="3">
        <v>41851</v>
      </c>
      <c r="AA212">
        <v>0</v>
      </c>
      <c r="AB212">
        <v>20140930</v>
      </c>
      <c r="AC212">
        <v>0</v>
      </c>
      <c r="AE212" s="3">
        <v>41090</v>
      </c>
      <c r="AF212">
        <v>3.9</v>
      </c>
      <c r="AG212">
        <v>20120807</v>
      </c>
      <c r="AH212">
        <v>-2.5</v>
      </c>
      <c r="AJ212" s="3">
        <v>41090</v>
      </c>
      <c r="AK212">
        <v>-0.56999999999999995</v>
      </c>
      <c r="AL212">
        <v>20120816</v>
      </c>
      <c r="AM212">
        <v>-0.4</v>
      </c>
      <c r="AO212" s="3">
        <v>41090</v>
      </c>
      <c r="AP212">
        <v>-0.2</v>
      </c>
      <c r="AQ212">
        <v>20120822</v>
      </c>
      <c r="AR212">
        <v>-0.4</v>
      </c>
      <c r="AT212" s="3">
        <v>41090</v>
      </c>
      <c r="AU212">
        <v>1</v>
      </c>
      <c r="AV212">
        <v>20120821</v>
      </c>
      <c r="AW212">
        <v>-0.1</v>
      </c>
      <c r="AY212" s="3">
        <v>41090</v>
      </c>
      <c r="AZ212">
        <v>221.66</v>
      </c>
      <c r="BA212">
        <v>20120710</v>
      </c>
      <c r="BB212">
        <v>222.7</v>
      </c>
    </row>
    <row r="213" spans="1:54" x14ac:dyDescent="0.25">
      <c r="A213" s="3">
        <v>41820</v>
      </c>
      <c r="B213">
        <v>1.5489999999999999</v>
      </c>
      <c r="C213">
        <v>20140806</v>
      </c>
      <c r="D213">
        <v>1.8599999999999999</v>
      </c>
      <c r="F213" s="3">
        <v>41121</v>
      </c>
      <c r="G213">
        <v>2.2709999999999999</v>
      </c>
      <c r="H213">
        <v>20120913</v>
      </c>
      <c r="I213">
        <v>2.2999999999999998</v>
      </c>
      <c r="U213" s="3">
        <v>41121</v>
      </c>
      <c r="V213">
        <v>-23.6</v>
      </c>
      <c r="W213">
        <v>20120810</v>
      </c>
      <c r="X213">
        <v>-30.4</v>
      </c>
      <c r="Z213" s="3">
        <v>41882</v>
      </c>
      <c r="AA213">
        <v>-0.2</v>
      </c>
      <c r="AB213">
        <v>20141031</v>
      </c>
      <c r="AC213">
        <v>-0.1</v>
      </c>
      <c r="AE213" s="3">
        <v>41121</v>
      </c>
      <c r="AF213">
        <v>-6.8</v>
      </c>
      <c r="AG213">
        <v>20120907</v>
      </c>
      <c r="AH213">
        <v>-2.2999999999999998</v>
      </c>
      <c r="AJ213" s="3">
        <v>41121</v>
      </c>
      <c r="AK213">
        <v>-1.73</v>
      </c>
      <c r="AL213">
        <v>20120914</v>
      </c>
      <c r="AM213">
        <v>-1.5</v>
      </c>
      <c r="AO213" s="3">
        <v>41121</v>
      </c>
      <c r="AP213">
        <v>0.2</v>
      </c>
      <c r="AQ213">
        <v>20120925</v>
      </c>
      <c r="AR213">
        <v>0.7</v>
      </c>
      <c r="AT213" s="3">
        <v>41121</v>
      </c>
      <c r="AU213">
        <v>-0.6</v>
      </c>
      <c r="AV213">
        <v>20120921</v>
      </c>
      <c r="AW213">
        <v>-0.6</v>
      </c>
      <c r="AY213" s="3">
        <v>41121</v>
      </c>
      <c r="AZ213">
        <v>212.768</v>
      </c>
      <c r="BA213">
        <v>20120809</v>
      </c>
      <c r="BB213">
        <v>208.5</v>
      </c>
    </row>
    <row r="214" spans="1:54" x14ac:dyDescent="0.25">
      <c r="A214" s="3">
        <v>41851</v>
      </c>
      <c r="B214">
        <v>2.2309999999999999</v>
      </c>
      <c r="C214">
        <v>20140904</v>
      </c>
      <c r="D214">
        <v>2.58</v>
      </c>
      <c r="F214" s="3">
        <v>41152</v>
      </c>
      <c r="G214">
        <v>2.363</v>
      </c>
      <c r="H214">
        <v>20121011</v>
      </c>
      <c r="I214">
        <v>2.4</v>
      </c>
      <c r="U214" s="3">
        <v>41152</v>
      </c>
      <c r="V214">
        <v>47.8</v>
      </c>
      <c r="W214">
        <v>20120907</v>
      </c>
      <c r="X214">
        <v>34.299999999999997</v>
      </c>
      <c r="Z214" s="3">
        <v>41912</v>
      </c>
      <c r="AA214">
        <v>0.4</v>
      </c>
      <c r="AB214">
        <v>20141128</v>
      </c>
      <c r="AC214">
        <v>0.4</v>
      </c>
      <c r="AE214" s="3">
        <v>41152</v>
      </c>
      <c r="AF214">
        <v>16</v>
      </c>
      <c r="AG214">
        <v>20121005</v>
      </c>
      <c r="AH214">
        <v>7.9</v>
      </c>
      <c r="AJ214" s="3">
        <v>41152</v>
      </c>
      <c r="AK214">
        <v>0.7</v>
      </c>
      <c r="AL214">
        <v>20121016</v>
      </c>
      <c r="AM214">
        <v>1.5</v>
      </c>
      <c r="AO214" s="3">
        <v>41152</v>
      </c>
      <c r="AP214">
        <v>0</v>
      </c>
      <c r="AQ214">
        <v>20121023</v>
      </c>
      <c r="AR214">
        <v>0.3</v>
      </c>
      <c r="AT214" s="3">
        <v>41152</v>
      </c>
      <c r="AU214">
        <v>-0.3</v>
      </c>
      <c r="AV214">
        <v>20121018</v>
      </c>
      <c r="AW214">
        <v>0.5</v>
      </c>
      <c r="AY214" s="3">
        <v>41152</v>
      </c>
      <c r="AZ214">
        <v>231.994</v>
      </c>
      <c r="BA214">
        <v>20120911</v>
      </c>
      <c r="BB214">
        <v>224.9</v>
      </c>
    </row>
    <row r="215" spans="1:54" x14ac:dyDescent="0.25">
      <c r="A215" s="3">
        <v>41882</v>
      </c>
      <c r="B215">
        <v>0.64600000000000002</v>
      </c>
      <c r="C215">
        <v>20141003</v>
      </c>
      <c r="D215">
        <v>-0.61</v>
      </c>
      <c r="F215" s="3">
        <v>41182</v>
      </c>
      <c r="G215">
        <v>2.3580000000000001</v>
      </c>
      <c r="H215">
        <v>20121108</v>
      </c>
      <c r="I215">
        <v>2.4</v>
      </c>
      <c r="U215" s="3">
        <v>41182</v>
      </c>
      <c r="V215">
        <v>34.9</v>
      </c>
      <c r="W215">
        <v>20121005</v>
      </c>
      <c r="X215">
        <v>52.1</v>
      </c>
      <c r="Z215" s="3">
        <v>41943</v>
      </c>
      <c r="AA215">
        <v>0.3</v>
      </c>
      <c r="AB215">
        <v>20141223</v>
      </c>
      <c r="AC215">
        <v>0.3</v>
      </c>
      <c r="AE215" s="3">
        <v>41182</v>
      </c>
      <c r="AF215">
        <v>-9.5</v>
      </c>
      <c r="AG215">
        <v>20121105</v>
      </c>
      <c r="AH215">
        <v>-13.2</v>
      </c>
      <c r="AJ215" s="3">
        <v>41182</v>
      </c>
      <c r="AK215">
        <v>-0.39</v>
      </c>
      <c r="AL215">
        <v>20121115</v>
      </c>
      <c r="AM215">
        <v>0.4</v>
      </c>
      <c r="AO215" s="3">
        <v>41182</v>
      </c>
      <c r="AP215">
        <v>0.5</v>
      </c>
      <c r="AQ215">
        <v>20121122</v>
      </c>
      <c r="AR215">
        <v>0.1</v>
      </c>
      <c r="AT215" s="3">
        <v>41182</v>
      </c>
      <c r="AU215">
        <v>-1.1000000000000001</v>
      </c>
      <c r="AV215">
        <v>20121120</v>
      </c>
      <c r="AW215">
        <v>-1.4</v>
      </c>
      <c r="AY215" s="3">
        <v>41182</v>
      </c>
      <c r="AZ215">
        <v>224.40100000000001</v>
      </c>
      <c r="BA215">
        <v>20121009</v>
      </c>
      <c r="BB215">
        <v>220.215</v>
      </c>
    </row>
    <row r="216" spans="1:54" x14ac:dyDescent="0.25">
      <c r="A216" s="3">
        <v>41912</v>
      </c>
      <c r="B216">
        <v>-8.9999999999999993E-3</v>
      </c>
      <c r="C216">
        <v>20141104</v>
      </c>
      <c r="D216">
        <v>0.71</v>
      </c>
      <c r="F216" s="3">
        <v>41213</v>
      </c>
      <c r="G216">
        <v>2.3540000000000001</v>
      </c>
      <c r="H216">
        <v>20121213</v>
      </c>
      <c r="I216">
        <v>2.4</v>
      </c>
      <c r="U216" s="3">
        <v>41213</v>
      </c>
      <c r="V216">
        <v>19.600000000000001</v>
      </c>
      <c r="W216">
        <v>20121102</v>
      </c>
      <c r="X216">
        <v>1.8</v>
      </c>
      <c r="Z216" s="3">
        <v>41973</v>
      </c>
      <c r="AA216">
        <v>-0.1</v>
      </c>
      <c r="AB216">
        <v>20150130</v>
      </c>
      <c r="AC216">
        <v>-0.2</v>
      </c>
      <c r="AE216" s="3">
        <v>41213</v>
      </c>
      <c r="AF216">
        <v>3.1</v>
      </c>
      <c r="AG216">
        <v>20121206</v>
      </c>
      <c r="AH216">
        <v>15</v>
      </c>
      <c r="AJ216" s="3">
        <v>41213</v>
      </c>
      <c r="AK216">
        <v>-0.99</v>
      </c>
      <c r="AL216">
        <v>20121214</v>
      </c>
      <c r="AM216">
        <v>-1.4</v>
      </c>
      <c r="AO216" s="3">
        <v>41213</v>
      </c>
      <c r="AP216">
        <v>0.6</v>
      </c>
      <c r="AQ216">
        <v>20121220</v>
      </c>
      <c r="AR216">
        <v>0.7</v>
      </c>
      <c r="AT216" s="3">
        <v>41213</v>
      </c>
      <c r="AU216">
        <v>0.5</v>
      </c>
      <c r="AV216">
        <v>20121219</v>
      </c>
      <c r="AW216">
        <v>0.9</v>
      </c>
      <c r="AY216" s="3">
        <v>41213</v>
      </c>
      <c r="AZ216">
        <v>206.50399999999999</v>
      </c>
      <c r="BA216">
        <v>20121108</v>
      </c>
      <c r="BB216">
        <v>204.107</v>
      </c>
    </row>
    <row r="217" spans="1:54" x14ac:dyDescent="0.25">
      <c r="A217" s="3">
        <v>41943</v>
      </c>
      <c r="B217">
        <v>-0.53</v>
      </c>
      <c r="C217">
        <v>20141205</v>
      </c>
      <c r="D217">
        <v>0.1</v>
      </c>
      <c r="F217" s="3">
        <v>41243</v>
      </c>
      <c r="G217">
        <v>2.16</v>
      </c>
      <c r="H217">
        <v>20130110</v>
      </c>
      <c r="I217">
        <v>2.2000000000000002</v>
      </c>
      <c r="U217" s="3">
        <v>41243</v>
      </c>
      <c r="V217">
        <v>29.2</v>
      </c>
      <c r="W217">
        <v>20121207</v>
      </c>
      <c r="X217">
        <v>59.3</v>
      </c>
      <c r="Z217" s="3">
        <v>42004</v>
      </c>
      <c r="AA217">
        <v>0.3</v>
      </c>
      <c r="AB217">
        <v>20150303</v>
      </c>
      <c r="AC217">
        <v>0.3</v>
      </c>
      <c r="AE217" s="3">
        <v>41243</v>
      </c>
      <c r="AF217">
        <v>-5.5</v>
      </c>
      <c r="AG217">
        <v>20130110</v>
      </c>
      <c r="AH217">
        <v>-17.899999999999999</v>
      </c>
      <c r="AJ217" s="3">
        <v>41243</v>
      </c>
      <c r="AK217">
        <v>1.28</v>
      </c>
      <c r="AL217">
        <v>20130118</v>
      </c>
      <c r="AM217">
        <v>1.7</v>
      </c>
      <c r="AO217" s="3">
        <v>41243</v>
      </c>
      <c r="AP217">
        <v>-0.1</v>
      </c>
      <c r="AQ217">
        <v>20130122</v>
      </c>
      <c r="AR217">
        <v>0.2</v>
      </c>
      <c r="AT217" s="3">
        <v>41243</v>
      </c>
      <c r="AU217">
        <v>0.9</v>
      </c>
      <c r="AV217">
        <v>20130121</v>
      </c>
      <c r="AW217">
        <v>0.7</v>
      </c>
      <c r="AY217" s="3">
        <v>41243</v>
      </c>
      <c r="AZ217">
        <v>200.16</v>
      </c>
      <c r="BA217">
        <v>20121210</v>
      </c>
      <c r="BB217">
        <v>196.1</v>
      </c>
    </row>
    <row r="218" spans="1:54" x14ac:dyDescent="0.25">
      <c r="A218" s="3">
        <v>41973</v>
      </c>
      <c r="B218">
        <v>-8.5000000000000006E-2</v>
      </c>
      <c r="C218">
        <v>20150107</v>
      </c>
      <c r="D218">
        <v>-0.64</v>
      </c>
      <c r="F218" s="3">
        <v>41274</v>
      </c>
      <c r="G218">
        <v>2.2509999999999999</v>
      </c>
      <c r="H218">
        <v>20130207</v>
      </c>
      <c r="I218">
        <v>2.2999999999999998</v>
      </c>
      <c r="U218" s="3">
        <v>41274</v>
      </c>
      <c r="V218">
        <v>44.1</v>
      </c>
      <c r="W218">
        <v>20130104</v>
      </c>
      <c r="X218">
        <v>39.799999999999997</v>
      </c>
      <c r="Z218" s="3">
        <v>42035</v>
      </c>
      <c r="AA218">
        <v>-0.4</v>
      </c>
      <c r="AB218">
        <v>20150331</v>
      </c>
      <c r="AC218">
        <v>-0.1</v>
      </c>
      <c r="AE218" s="3">
        <v>41274</v>
      </c>
      <c r="AF218">
        <v>-6.7</v>
      </c>
      <c r="AG218">
        <v>20130207</v>
      </c>
      <c r="AH218">
        <v>-11.2</v>
      </c>
      <c r="AJ218" s="3">
        <v>41274</v>
      </c>
      <c r="AK218">
        <v>-0.96</v>
      </c>
      <c r="AL218">
        <v>20130215</v>
      </c>
      <c r="AM218">
        <v>-3.1</v>
      </c>
      <c r="AO218" s="3">
        <v>41274</v>
      </c>
      <c r="AP218">
        <v>-0.4</v>
      </c>
      <c r="AQ218">
        <v>20130222</v>
      </c>
      <c r="AR218">
        <v>-2.1</v>
      </c>
      <c r="AT218" s="3">
        <v>41274</v>
      </c>
      <c r="AU218">
        <v>-1.1000000000000001</v>
      </c>
      <c r="AV218">
        <v>20130219</v>
      </c>
      <c r="AW218">
        <v>-0.9</v>
      </c>
      <c r="AY218" s="3">
        <v>41274</v>
      </c>
      <c r="AZ218">
        <v>200.321</v>
      </c>
      <c r="BA218">
        <v>20130109</v>
      </c>
      <c r="BB218">
        <v>198</v>
      </c>
    </row>
    <row r="219" spans="1:54" x14ac:dyDescent="0.25">
      <c r="A219" s="3">
        <v>42004</v>
      </c>
      <c r="B219">
        <v>-0.96699999999999997</v>
      </c>
      <c r="C219">
        <v>20150205</v>
      </c>
      <c r="D219">
        <v>-0.65</v>
      </c>
      <c r="F219" s="3">
        <v>41305</v>
      </c>
      <c r="G219">
        <v>2.2490000000000001</v>
      </c>
      <c r="H219">
        <v>20130314</v>
      </c>
      <c r="I219">
        <v>2.2000000000000002</v>
      </c>
      <c r="U219" s="3">
        <v>41305</v>
      </c>
      <c r="V219">
        <v>12.5</v>
      </c>
      <c r="W219">
        <v>20130208</v>
      </c>
      <c r="X219">
        <v>-21.9</v>
      </c>
      <c r="Z219" s="3">
        <v>42063</v>
      </c>
      <c r="AA219">
        <v>-0.1</v>
      </c>
      <c r="AB219">
        <v>20150430</v>
      </c>
      <c r="AC219">
        <v>0</v>
      </c>
      <c r="AE219" s="3">
        <v>41305</v>
      </c>
      <c r="AF219">
        <v>4.8</v>
      </c>
      <c r="AG219">
        <v>20130307</v>
      </c>
      <c r="AH219">
        <v>1.7</v>
      </c>
      <c r="AJ219" s="3">
        <v>41305</v>
      </c>
      <c r="AK219">
        <v>0.37</v>
      </c>
      <c r="AL219">
        <v>20130319</v>
      </c>
      <c r="AM219">
        <v>-0.2</v>
      </c>
      <c r="AO219" s="3">
        <v>41305</v>
      </c>
      <c r="AP219">
        <v>1.2</v>
      </c>
      <c r="AQ219">
        <v>20130321</v>
      </c>
      <c r="AR219">
        <v>1</v>
      </c>
      <c r="AT219" s="3">
        <v>41305</v>
      </c>
      <c r="AU219">
        <v>1.2</v>
      </c>
      <c r="AV219">
        <v>20130319</v>
      </c>
      <c r="AW219">
        <v>0.3</v>
      </c>
      <c r="AY219" s="3">
        <v>41305</v>
      </c>
      <c r="AZ219">
        <v>159.547</v>
      </c>
      <c r="BA219">
        <v>20130208</v>
      </c>
      <c r="BB219">
        <v>160.6</v>
      </c>
    </row>
    <row r="220" spans="1:54" x14ac:dyDescent="0.25">
      <c r="A220" s="3">
        <v>42035</v>
      </c>
      <c r="B220">
        <v>-1.8029999999999999</v>
      </c>
      <c r="C220">
        <v>20150306</v>
      </c>
      <c r="D220">
        <v>-2.4500000000000002</v>
      </c>
      <c r="F220" s="3">
        <v>41333</v>
      </c>
      <c r="G220">
        <v>2.15</v>
      </c>
      <c r="H220">
        <v>20130411</v>
      </c>
      <c r="I220">
        <v>2.1</v>
      </c>
      <c r="U220" s="3">
        <v>41333</v>
      </c>
      <c r="V220">
        <v>23.9</v>
      </c>
      <c r="W220">
        <v>20130308</v>
      </c>
      <c r="X220">
        <v>50.7</v>
      </c>
      <c r="Z220" s="3">
        <v>42094</v>
      </c>
      <c r="AA220">
        <v>-0.1</v>
      </c>
      <c r="AB220">
        <v>20150529</v>
      </c>
      <c r="AC220">
        <v>-0.2</v>
      </c>
      <c r="AE220" s="3">
        <v>41333</v>
      </c>
      <c r="AF220">
        <v>2.6</v>
      </c>
      <c r="AG220">
        <v>20130409</v>
      </c>
      <c r="AH220">
        <v>1.7</v>
      </c>
      <c r="AJ220" s="3">
        <v>41333</v>
      </c>
      <c r="AK220">
        <v>2</v>
      </c>
      <c r="AL220">
        <v>20130416</v>
      </c>
      <c r="AM220">
        <v>2.6</v>
      </c>
      <c r="AO220" s="3">
        <v>41333</v>
      </c>
      <c r="AP220">
        <v>0.5</v>
      </c>
      <c r="AQ220">
        <v>20130423</v>
      </c>
      <c r="AR220">
        <v>0.8</v>
      </c>
      <c r="AT220" s="3">
        <v>41333</v>
      </c>
      <c r="AU220">
        <v>0.3</v>
      </c>
      <c r="AV220">
        <v>20130419</v>
      </c>
      <c r="AW220">
        <v>0</v>
      </c>
      <c r="AY220" s="3">
        <v>41333</v>
      </c>
      <c r="AZ220">
        <v>180.24600000000001</v>
      </c>
      <c r="BA220">
        <v>20130308</v>
      </c>
      <c r="BB220">
        <v>180.71899999999999</v>
      </c>
    </row>
    <row r="221" spans="1:54" x14ac:dyDescent="0.25">
      <c r="A221" s="3">
        <v>42063</v>
      </c>
      <c r="B221">
        <v>-1.6800000000000002</v>
      </c>
      <c r="C221">
        <v>20150402</v>
      </c>
      <c r="D221">
        <v>-0.98</v>
      </c>
      <c r="F221" s="3">
        <v>41364</v>
      </c>
      <c r="G221">
        <v>1.9569999999999999</v>
      </c>
      <c r="H221">
        <v>20130509</v>
      </c>
      <c r="I221">
        <v>2</v>
      </c>
      <c r="U221" s="3">
        <v>41364</v>
      </c>
      <c r="V221">
        <v>-30.6</v>
      </c>
      <c r="W221">
        <v>20130405</v>
      </c>
      <c r="X221">
        <v>-54.5</v>
      </c>
      <c r="Z221" s="3">
        <v>42124</v>
      </c>
      <c r="AA221">
        <v>-0.1</v>
      </c>
      <c r="AB221">
        <v>20150630</v>
      </c>
      <c r="AC221">
        <v>-0.1</v>
      </c>
      <c r="AE221" s="3">
        <v>41364</v>
      </c>
      <c r="AF221">
        <v>0.1</v>
      </c>
      <c r="AG221">
        <v>20130506</v>
      </c>
      <c r="AH221">
        <v>8.6</v>
      </c>
      <c r="AJ221" s="3">
        <v>41364</v>
      </c>
      <c r="AK221">
        <v>-0.48</v>
      </c>
      <c r="AL221">
        <v>20130515</v>
      </c>
      <c r="AM221">
        <v>-0.3</v>
      </c>
      <c r="AO221" s="3">
        <v>41364</v>
      </c>
      <c r="AP221">
        <v>0.3</v>
      </c>
      <c r="AQ221">
        <v>20130522</v>
      </c>
      <c r="AR221">
        <v>0</v>
      </c>
      <c r="AT221" s="3">
        <v>41364</v>
      </c>
      <c r="AU221">
        <v>0.5</v>
      </c>
      <c r="AV221">
        <v>20130517</v>
      </c>
      <c r="AW221">
        <v>0.3</v>
      </c>
      <c r="AY221" s="3">
        <v>41364</v>
      </c>
      <c r="AZ221">
        <v>177.95400000000001</v>
      </c>
      <c r="BA221">
        <v>20130409</v>
      </c>
      <c r="BB221">
        <v>184.02799999999999</v>
      </c>
    </row>
    <row r="222" spans="1:54" x14ac:dyDescent="0.25">
      <c r="A222" s="3">
        <v>42094</v>
      </c>
      <c r="B222">
        <v>-3.1739999999999999</v>
      </c>
      <c r="C222">
        <v>20150505</v>
      </c>
      <c r="D222">
        <v>-3.02</v>
      </c>
      <c r="F222" s="3">
        <v>41394</v>
      </c>
      <c r="G222">
        <v>1.9529999999999998</v>
      </c>
      <c r="H222">
        <v>20130613</v>
      </c>
      <c r="I222">
        <v>2</v>
      </c>
      <c r="U222" s="3">
        <v>41394</v>
      </c>
      <c r="V222">
        <v>32.9</v>
      </c>
      <c r="W222">
        <v>20130510</v>
      </c>
      <c r="X222">
        <v>12.5</v>
      </c>
      <c r="Z222" s="3">
        <v>42155</v>
      </c>
      <c r="AA222">
        <v>-0.1</v>
      </c>
      <c r="AB222">
        <v>20150731</v>
      </c>
      <c r="AC222">
        <v>-0.2</v>
      </c>
      <c r="AE222" s="3">
        <v>41394</v>
      </c>
      <c r="AF222">
        <v>5.6</v>
      </c>
      <c r="AG222">
        <v>20130605</v>
      </c>
      <c r="AH222">
        <v>10.5</v>
      </c>
      <c r="AJ222" s="3">
        <v>41394</v>
      </c>
      <c r="AK222">
        <v>-1.17</v>
      </c>
      <c r="AL222">
        <v>20130614</v>
      </c>
      <c r="AM222">
        <v>-2.4</v>
      </c>
      <c r="AO222" s="3">
        <v>41394</v>
      </c>
      <c r="AP222">
        <v>-0.4</v>
      </c>
      <c r="AQ222">
        <v>20130621</v>
      </c>
      <c r="AR222">
        <v>0.1</v>
      </c>
      <c r="AT222" s="3">
        <v>41394</v>
      </c>
      <c r="AU222">
        <v>-1</v>
      </c>
      <c r="AV222">
        <v>20130619</v>
      </c>
      <c r="AW222">
        <v>0.2</v>
      </c>
      <c r="AY222" s="3">
        <v>41394</v>
      </c>
      <c r="AZ222">
        <v>178.66</v>
      </c>
      <c r="BA222">
        <v>20130508</v>
      </c>
      <c r="BB222">
        <v>174.9</v>
      </c>
    </row>
    <row r="223" spans="1:54" x14ac:dyDescent="0.25">
      <c r="A223" s="3">
        <v>42124</v>
      </c>
      <c r="B223">
        <v>-2.3839999999999999</v>
      </c>
      <c r="C223">
        <v>20150603</v>
      </c>
      <c r="D223">
        <v>-2.9699999999999998</v>
      </c>
      <c r="F223" s="3">
        <v>41425</v>
      </c>
      <c r="G223">
        <v>1.7629999999999999</v>
      </c>
      <c r="H223">
        <v>20130711</v>
      </c>
      <c r="I223">
        <v>1.8</v>
      </c>
      <c r="U223" s="3">
        <v>41425</v>
      </c>
      <c r="V223">
        <v>39.5</v>
      </c>
      <c r="W223">
        <v>20130607</v>
      </c>
      <c r="X223">
        <v>95</v>
      </c>
      <c r="Z223" s="3">
        <v>42185</v>
      </c>
      <c r="AA223">
        <v>0.5</v>
      </c>
      <c r="AB223">
        <v>20150901</v>
      </c>
      <c r="AC223">
        <v>0.5</v>
      </c>
      <c r="AE223" s="3">
        <v>41425</v>
      </c>
      <c r="AF223">
        <v>1.5</v>
      </c>
      <c r="AG223">
        <v>20130708</v>
      </c>
      <c r="AH223">
        <v>4.5</v>
      </c>
      <c r="AJ223" s="3">
        <v>41425</v>
      </c>
      <c r="AK223">
        <v>0.04</v>
      </c>
      <c r="AL223">
        <v>20130716</v>
      </c>
      <c r="AM223">
        <v>0.7</v>
      </c>
      <c r="AO223" s="3">
        <v>41425</v>
      </c>
      <c r="AP223">
        <v>1.6</v>
      </c>
      <c r="AQ223">
        <v>20130723</v>
      </c>
      <c r="AR223">
        <v>1.9</v>
      </c>
      <c r="AT223" s="3">
        <v>41425</v>
      </c>
      <c r="AU223">
        <v>1.2</v>
      </c>
      <c r="AV223">
        <v>20130718</v>
      </c>
      <c r="AW223">
        <v>2.2999999999999998</v>
      </c>
      <c r="AY223" s="3">
        <v>41425</v>
      </c>
      <c r="AZ223">
        <v>196.173</v>
      </c>
      <c r="BA223">
        <v>20130610</v>
      </c>
      <c r="BB223">
        <v>200.2</v>
      </c>
    </row>
    <row r="224" spans="1:54" x14ac:dyDescent="0.25">
      <c r="A224" s="3">
        <v>42155</v>
      </c>
      <c r="B224">
        <v>-2.762</v>
      </c>
      <c r="C224">
        <v>20150707</v>
      </c>
      <c r="D224">
        <v>-3.34</v>
      </c>
      <c r="F224" s="3">
        <v>41455</v>
      </c>
      <c r="G224">
        <v>1.7589999999999999</v>
      </c>
      <c r="H224">
        <v>20130808</v>
      </c>
      <c r="I224">
        <v>1.8</v>
      </c>
      <c r="U224" s="3">
        <v>41455</v>
      </c>
      <c r="V224">
        <v>5.9</v>
      </c>
      <c r="W224">
        <v>20130705</v>
      </c>
      <c r="X224">
        <v>-0.4</v>
      </c>
      <c r="Z224" s="3">
        <v>42216</v>
      </c>
      <c r="AA224">
        <v>0.5</v>
      </c>
      <c r="AB224">
        <v>20150930</v>
      </c>
      <c r="AC224">
        <v>0.3</v>
      </c>
      <c r="AE224" s="3">
        <v>41455</v>
      </c>
      <c r="AF224">
        <v>-9.9</v>
      </c>
      <c r="AG224">
        <v>20130807</v>
      </c>
      <c r="AH224">
        <v>-10.3</v>
      </c>
      <c r="AJ224" s="3">
        <v>41455</v>
      </c>
      <c r="AK224">
        <v>-0.36</v>
      </c>
      <c r="AL224">
        <v>20130816</v>
      </c>
      <c r="AM224">
        <v>-0.5</v>
      </c>
      <c r="AO224" s="3">
        <v>41455</v>
      </c>
      <c r="AP224">
        <v>-0.8</v>
      </c>
      <c r="AQ224">
        <v>20130822</v>
      </c>
      <c r="AR224">
        <v>-0.6</v>
      </c>
      <c r="AT224" s="3">
        <v>41455</v>
      </c>
      <c r="AU224">
        <v>-2.2000000000000002</v>
      </c>
      <c r="AV224">
        <v>20130820</v>
      </c>
      <c r="AW224">
        <v>-2.8</v>
      </c>
      <c r="AY224" s="3">
        <v>41455</v>
      </c>
      <c r="AZ224">
        <v>193.036</v>
      </c>
      <c r="BA224">
        <v>20130709</v>
      </c>
      <c r="BB224">
        <v>199.6</v>
      </c>
    </row>
    <row r="225" spans="1:54" x14ac:dyDescent="0.25">
      <c r="A225" s="3">
        <v>42185</v>
      </c>
      <c r="B225">
        <v>-0.76100000000000001</v>
      </c>
      <c r="C225">
        <v>20150805</v>
      </c>
      <c r="D225">
        <v>-0.48</v>
      </c>
      <c r="F225" s="3">
        <v>41486</v>
      </c>
      <c r="G225">
        <v>1.85</v>
      </c>
      <c r="H225">
        <v>20130912</v>
      </c>
      <c r="I225">
        <v>1.9</v>
      </c>
      <c r="U225" s="3">
        <v>41486</v>
      </c>
      <c r="V225">
        <v>-4.2</v>
      </c>
      <c r="W225">
        <v>20130809</v>
      </c>
      <c r="X225">
        <v>-39.4</v>
      </c>
      <c r="Z225" s="3">
        <v>42247</v>
      </c>
      <c r="AA225">
        <v>0.2</v>
      </c>
      <c r="AB225">
        <v>20151030</v>
      </c>
      <c r="AC225">
        <v>0.1</v>
      </c>
      <c r="AE225" s="3">
        <v>41486</v>
      </c>
      <c r="AF225">
        <v>12.6</v>
      </c>
      <c r="AG225">
        <v>20130909</v>
      </c>
      <c r="AH225">
        <v>20.7</v>
      </c>
      <c r="AJ225" s="3">
        <v>41486</v>
      </c>
      <c r="AK225">
        <v>0.17</v>
      </c>
      <c r="AL225">
        <v>20130917</v>
      </c>
      <c r="AM225">
        <v>1.7</v>
      </c>
      <c r="AO225" s="3">
        <v>41486</v>
      </c>
      <c r="AP225">
        <v>1</v>
      </c>
      <c r="AQ225">
        <v>20130924</v>
      </c>
      <c r="AR225">
        <v>0.6</v>
      </c>
      <c r="AT225" s="3">
        <v>41486</v>
      </c>
      <c r="AU225">
        <v>2.1</v>
      </c>
      <c r="AV225">
        <v>20130919</v>
      </c>
      <c r="AW225">
        <v>1.5</v>
      </c>
      <c r="AY225" s="3">
        <v>41486</v>
      </c>
      <c r="AZ225">
        <v>198.446</v>
      </c>
      <c r="BA225">
        <v>20130809</v>
      </c>
      <c r="BB225">
        <v>192.85300000000001</v>
      </c>
    </row>
    <row r="226" spans="1:54" x14ac:dyDescent="0.25">
      <c r="A226" s="3">
        <v>42216</v>
      </c>
      <c r="B226">
        <v>-0.47899999999999998</v>
      </c>
      <c r="C226">
        <v>20150903</v>
      </c>
      <c r="D226">
        <v>-0.59</v>
      </c>
      <c r="F226" s="3">
        <v>41517</v>
      </c>
      <c r="G226">
        <v>1.754</v>
      </c>
      <c r="H226">
        <v>20131010</v>
      </c>
      <c r="I226">
        <v>1.8</v>
      </c>
      <c r="U226" s="3">
        <v>41517</v>
      </c>
      <c r="V226">
        <v>39.700000000000003</v>
      </c>
      <c r="W226">
        <v>20130906</v>
      </c>
      <c r="X226">
        <v>59.2</v>
      </c>
      <c r="Z226" s="3">
        <v>42277</v>
      </c>
      <c r="AA226">
        <v>-0.5</v>
      </c>
      <c r="AB226">
        <v>20151201</v>
      </c>
      <c r="AC226">
        <v>-0.5</v>
      </c>
      <c r="AE226" s="3">
        <v>41517</v>
      </c>
      <c r="AF226">
        <v>-8.1999999999999993</v>
      </c>
      <c r="AG226">
        <v>20131007</v>
      </c>
      <c r="AH226">
        <v>-21.2</v>
      </c>
      <c r="AJ226" s="3">
        <v>41517</v>
      </c>
      <c r="AK226">
        <v>1.6</v>
      </c>
      <c r="AL226">
        <v>20131016</v>
      </c>
      <c r="AM226">
        <v>-0.2</v>
      </c>
      <c r="AO226" s="3">
        <v>41517</v>
      </c>
      <c r="AP226">
        <v>0.7</v>
      </c>
      <c r="AQ226">
        <v>20131022</v>
      </c>
      <c r="AR226">
        <v>0.2</v>
      </c>
      <c r="AT226" s="3">
        <v>41517</v>
      </c>
      <c r="AU226">
        <v>0.3</v>
      </c>
      <c r="AV226">
        <v>20131021</v>
      </c>
      <c r="AW226">
        <v>0.5</v>
      </c>
      <c r="AY226" s="3">
        <v>41517</v>
      </c>
      <c r="AZ226">
        <v>188.334</v>
      </c>
      <c r="BA226">
        <v>20130910</v>
      </c>
      <c r="BB226">
        <v>180.3</v>
      </c>
    </row>
    <row r="227" spans="1:54" x14ac:dyDescent="0.25">
      <c r="A227" s="3">
        <v>42247</v>
      </c>
      <c r="B227">
        <v>-2.3559999999999999</v>
      </c>
      <c r="C227">
        <v>20151006</v>
      </c>
      <c r="D227">
        <v>-2.5300000000000002</v>
      </c>
      <c r="F227" s="3">
        <v>41547</v>
      </c>
      <c r="G227">
        <v>1.5669999999999999</v>
      </c>
      <c r="H227">
        <v>20131114</v>
      </c>
      <c r="I227">
        <v>1.6</v>
      </c>
      <c r="U227" s="3">
        <v>41547</v>
      </c>
      <c r="V227">
        <v>4.3</v>
      </c>
      <c r="W227">
        <v>20131011</v>
      </c>
      <c r="X227">
        <v>11.9</v>
      </c>
      <c r="Z227" s="3">
        <v>42308</v>
      </c>
      <c r="AA227">
        <v>0.1</v>
      </c>
      <c r="AB227">
        <v>20151223</v>
      </c>
      <c r="AC227">
        <v>0</v>
      </c>
      <c r="AE227" s="3">
        <v>41547</v>
      </c>
      <c r="AF227">
        <v>4.5</v>
      </c>
      <c r="AG227">
        <v>20131106</v>
      </c>
      <c r="AH227">
        <v>1.7</v>
      </c>
      <c r="AJ227" s="3">
        <v>41547</v>
      </c>
      <c r="AK227">
        <v>-0.16</v>
      </c>
      <c r="AL227">
        <v>20131115</v>
      </c>
      <c r="AM227">
        <v>0.6</v>
      </c>
      <c r="AO227" s="3">
        <v>41547</v>
      </c>
      <c r="AP227">
        <v>-0.1</v>
      </c>
      <c r="AQ227">
        <v>20131122</v>
      </c>
      <c r="AR227">
        <v>1</v>
      </c>
      <c r="AT227" s="3">
        <v>41547</v>
      </c>
      <c r="AU227">
        <v>0.1</v>
      </c>
      <c r="AV227">
        <v>20131120</v>
      </c>
      <c r="AW227">
        <v>0.2</v>
      </c>
      <c r="AY227" s="3">
        <v>41547</v>
      </c>
      <c r="AZ227">
        <v>195.947</v>
      </c>
      <c r="BA227">
        <v>20131008</v>
      </c>
      <c r="BB227">
        <v>193.637</v>
      </c>
    </row>
    <row r="228" spans="1:54" x14ac:dyDescent="0.25">
      <c r="A228" s="3">
        <v>42277</v>
      </c>
      <c r="B228">
        <v>-2.0259999999999998</v>
      </c>
      <c r="C228">
        <v>20151104</v>
      </c>
      <c r="D228">
        <v>-1.73</v>
      </c>
      <c r="F228" s="3">
        <v>41578</v>
      </c>
      <c r="G228">
        <v>1.472</v>
      </c>
      <c r="H228">
        <v>20131212</v>
      </c>
      <c r="I228">
        <v>1.5</v>
      </c>
      <c r="U228" s="3">
        <v>41578</v>
      </c>
      <c r="V228">
        <v>9.4</v>
      </c>
      <c r="W228">
        <v>20131108</v>
      </c>
      <c r="X228">
        <v>13.2</v>
      </c>
      <c r="Z228" s="3">
        <v>42338</v>
      </c>
      <c r="AA228">
        <v>0.3</v>
      </c>
      <c r="AB228">
        <v>20160129</v>
      </c>
      <c r="AC228">
        <v>0.3</v>
      </c>
      <c r="AE228" s="3">
        <v>41578</v>
      </c>
      <c r="AF228">
        <v>2.7</v>
      </c>
      <c r="AG228">
        <v>20131205</v>
      </c>
      <c r="AH228">
        <v>7.4</v>
      </c>
      <c r="AJ228" s="3">
        <v>41578</v>
      </c>
      <c r="AK228">
        <v>1.04</v>
      </c>
      <c r="AL228">
        <v>20131217</v>
      </c>
      <c r="AM228">
        <v>1</v>
      </c>
      <c r="AO228" s="3">
        <v>41578</v>
      </c>
      <c r="AP228">
        <v>0.4</v>
      </c>
      <c r="AQ228">
        <v>20131220</v>
      </c>
      <c r="AR228">
        <v>-0.1</v>
      </c>
      <c r="AT228" s="3">
        <v>41578</v>
      </c>
      <c r="AU228">
        <v>1.1000000000000001</v>
      </c>
      <c r="AV228">
        <v>20131218</v>
      </c>
      <c r="AW228">
        <v>1.4</v>
      </c>
      <c r="AY228" s="3">
        <v>41578</v>
      </c>
      <c r="AZ228">
        <v>201.21899999999999</v>
      </c>
      <c r="BA228">
        <v>20131108</v>
      </c>
      <c r="BB228">
        <v>198.28200000000001</v>
      </c>
    </row>
    <row r="229" spans="1:54" x14ac:dyDescent="0.25">
      <c r="A229" s="3">
        <v>42308</v>
      </c>
      <c r="B229">
        <v>-2.206</v>
      </c>
      <c r="C229">
        <v>20151204</v>
      </c>
      <c r="D229">
        <v>-2.76</v>
      </c>
      <c r="F229" s="3">
        <v>41608</v>
      </c>
      <c r="G229">
        <v>1.379</v>
      </c>
      <c r="H229">
        <v>20140109</v>
      </c>
      <c r="I229">
        <v>1.4</v>
      </c>
      <c r="U229" s="3">
        <v>41608</v>
      </c>
      <c r="V229">
        <v>6.1</v>
      </c>
      <c r="W229">
        <v>20131206</v>
      </c>
      <c r="X229">
        <v>21.6</v>
      </c>
      <c r="Z229" s="3">
        <v>42369</v>
      </c>
      <c r="AA229">
        <v>0.2</v>
      </c>
      <c r="AB229">
        <v>20160301</v>
      </c>
      <c r="AC229">
        <v>0.2</v>
      </c>
      <c r="AE229" s="3">
        <v>41608</v>
      </c>
      <c r="AF229">
        <v>0.9</v>
      </c>
      <c r="AG229">
        <v>20140109</v>
      </c>
      <c r="AH229">
        <v>-6.7</v>
      </c>
      <c r="AJ229" s="3">
        <v>41608</v>
      </c>
      <c r="AK229">
        <v>0.6</v>
      </c>
      <c r="AL229">
        <v>20140121</v>
      </c>
      <c r="AM229">
        <v>1</v>
      </c>
      <c r="AO229" s="3">
        <v>41608</v>
      </c>
      <c r="AP229">
        <v>0</v>
      </c>
      <c r="AQ229">
        <v>20140123</v>
      </c>
      <c r="AR229">
        <v>0.6</v>
      </c>
      <c r="AT229" s="3">
        <v>41608</v>
      </c>
      <c r="AU229">
        <v>-0.1</v>
      </c>
      <c r="AV229">
        <v>20140121</v>
      </c>
      <c r="AW229">
        <v>0</v>
      </c>
      <c r="AY229" s="3">
        <v>41608</v>
      </c>
      <c r="AZ229">
        <v>194.68</v>
      </c>
      <c r="BA229">
        <v>20131209</v>
      </c>
      <c r="BB229">
        <v>192.2</v>
      </c>
    </row>
    <row r="230" spans="1:54" x14ac:dyDescent="0.25">
      <c r="A230" s="3">
        <v>42338</v>
      </c>
      <c r="B230">
        <v>-1.9330000000000001</v>
      </c>
      <c r="C230">
        <v>20160106</v>
      </c>
      <c r="D230">
        <v>-1.99</v>
      </c>
      <c r="F230" s="3">
        <v>41639</v>
      </c>
      <c r="G230">
        <v>1.284</v>
      </c>
      <c r="H230">
        <v>20140213</v>
      </c>
      <c r="I230">
        <v>1.3</v>
      </c>
      <c r="U230" s="3">
        <v>41639</v>
      </c>
      <c r="V230">
        <v>-8.5</v>
      </c>
      <c r="W230">
        <v>20140110</v>
      </c>
      <c r="X230">
        <v>-45.9</v>
      </c>
      <c r="Z230" s="3">
        <v>42400</v>
      </c>
      <c r="AA230">
        <v>0.5</v>
      </c>
      <c r="AB230">
        <v>20160331</v>
      </c>
      <c r="AC230">
        <v>0.6</v>
      </c>
      <c r="AE230" s="3">
        <v>41639</v>
      </c>
      <c r="AF230">
        <v>-7.5</v>
      </c>
      <c r="AG230">
        <v>20140205</v>
      </c>
      <c r="AH230">
        <v>-4.0999999999999996</v>
      </c>
      <c r="AJ230" s="3">
        <v>41639</v>
      </c>
      <c r="AK230">
        <v>-0.88</v>
      </c>
      <c r="AL230">
        <v>20140214</v>
      </c>
      <c r="AM230">
        <v>-0.9</v>
      </c>
      <c r="AO230" s="3">
        <v>41639</v>
      </c>
      <c r="AP230">
        <v>-0.2</v>
      </c>
      <c r="AQ230">
        <v>20140221</v>
      </c>
      <c r="AR230">
        <v>-1.8</v>
      </c>
      <c r="AT230" s="3">
        <v>41639</v>
      </c>
      <c r="AU230">
        <v>-1.7</v>
      </c>
      <c r="AV230">
        <v>20140219</v>
      </c>
      <c r="AW230">
        <v>-1.4</v>
      </c>
      <c r="AY230" s="3">
        <v>41639</v>
      </c>
      <c r="AZ230">
        <v>187.512</v>
      </c>
      <c r="BA230">
        <v>20140109</v>
      </c>
      <c r="BB230">
        <v>189.672</v>
      </c>
    </row>
    <row r="231" spans="1:54" x14ac:dyDescent="0.25">
      <c r="A231" s="3">
        <v>42369</v>
      </c>
      <c r="B231">
        <v>-0.89600000000000002</v>
      </c>
      <c r="C231">
        <v>20160205</v>
      </c>
      <c r="D231">
        <v>-0.59</v>
      </c>
      <c r="F231" s="3">
        <v>41670</v>
      </c>
      <c r="G231">
        <v>1.4670000000000001</v>
      </c>
      <c r="H231">
        <v>20140313</v>
      </c>
      <c r="I231">
        <v>1.5</v>
      </c>
      <c r="U231" s="3">
        <v>41670</v>
      </c>
      <c r="V231">
        <v>13.4</v>
      </c>
      <c r="W231">
        <v>20140207</v>
      </c>
      <c r="X231">
        <v>29.4</v>
      </c>
      <c r="Z231" s="3">
        <v>42429</v>
      </c>
      <c r="AA231">
        <v>-0.1</v>
      </c>
      <c r="AB231">
        <v>20160429</v>
      </c>
      <c r="AC231">
        <v>-0.1</v>
      </c>
      <c r="AE231" s="3">
        <v>41670</v>
      </c>
      <c r="AF231">
        <v>16.399999999999999</v>
      </c>
      <c r="AG231">
        <v>20140306</v>
      </c>
      <c r="AH231">
        <v>8.5</v>
      </c>
      <c r="AJ231" s="3">
        <v>41670</v>
      </c>
      <c r="AK231">
        <v>0.52</v>
      </c>
      <c r="AL231">
        <v>20140318</v>
      </c>
      <c r="AM231">
        <v>1.5</v>
      </c>
      <c r="AO231" s="3">
        <v>41670</v>
      </c>
      <c r="AP231">
        <v>0.6</v>
      </c>
      <c r="AQ231">
        <v>20140321</v>
      </c>
      <c r="AR231">
        <v>1.3</v>
      </c>
      <c r="AT231" s="3">
        <v>41670</v>
      </c>
      <c r="AU231">
        <v>1.1000000000000001</v>
      </c>
      <c r="AV231">
        <v>20140319</v>
      </c>
      <c r="AW231">
        <v>0.8</v>
      </c>
      <c r="AY231" s="3">
        <v>41670</v>
      </c>
      <c r="AZ231">
        <v>176.91900000000001</v>
      </c>
      <c r="BA231">
        <v>20140210</v>
      </c>
      <c r="BB231">
        <v>180.2</v>
      </c>
    </row>
    <row r="232" spans="1:54" x14ac:dyDescent="0.25">
      <c r="A232" s="3">
        <v>42400</v>
      </c>
      <c r="B232">
        <v>-0.64500000000000002</v>
      </c>
      <c r="C232">
        <v>20160304</v>
      </c>
      <c r="D232">
        <v>-0.65500000000000003</v>
      </c>
      <c r="F232" s="3">
        <v>41698</v>
      </c>
      <c r="G232">
        <v>1.464</v>
      </c>
      <c r="H232">
        <v>20140410</v>
      </c>
      <c r="I232">
        <v>1.5</v>
      </c>
      <c r="U232" s="3">
        <v>41698</v>
      </c>
      <c r="V232">
        <v>6.5</v>
      </c>
      <c r="W232">
        <v>20140307</v>
      </c>
      <c r="X232">
        <v>-7</v>
      </c>
      <c r="Z232" s="3">
        <v>42460</v>
      </c>
      <c r="AA232">
        <v>-0.2</v>
      </c>
      <c r="AB232">
        <v>20160531</v>
      </c>
      <c r="AC232">
        <v>-0.2</v>
      </c>
      <c r="AE232" s="3">
        <v>41698</v>
      </c>
      <c r="AF232">
        <v>-8.8000000000000007</v>
      </c>
      <c r="AG232">
        <v>20140408</v>
      </c>
      <c r="AH232">
        <v>-11.6</v>
      </c>
      <c r="AJ232" s="3">
        <v>41698</v>
      </c>
      <c r="AK232">
        <v>2.19</v>
      </c>
      <c r="AL232">
        <v>20140415</v>
      </c>
      <c r="AM232">
        <v>1.4</v>
      </c>
      <c r="AO232" s="3">
        <v>41698</v>
      </c>
      <c r="AP232">
        <v>0.7</v>
      </c>
      <c r="AQ232">
        <v>20140423</v>
      </c>
      <c r="AR232">
        <v>0.5</v>
      </c>
      <c r="AT232" s="3">
        <v>41698</v>
      </c>
      <c r="AU232">
        <v>2.2000000000000002</v>
      </c>
      <c r="AV232">
        <v>20140422</v>
      </c>
      <c r="AW232">
        <v>1.1000000000000001</v>
      </c>
      <c r="AY232" s="3">
        <v>41698</v>
      </c>
      <c r="AZ232">
        <v>192.422</v>
      </c>
      <c r="BA232">
        <v>20140310</v>
      </c>
      <c r="BB232">
        <v>192.1</v>
      </c>
    </row>
    <row r="233" spans="1:54" x14ac:dyDescent="0.25">
      <c r="A233" s="3">
        <v>42429</v>
      </c>
      <c r="B233">
        <v>-2.5529999999999999</v>
      </c>
      <c r="C233">
        <v>20160405</v>
      </c>
      <c r="D233">
        <v>-1.9079999999999999</v>
      </c>
      <c r="F233" s="3">
        <v>41729</v>
      </c>
      <c r="G233">
        <v>1.554</v>
      </c>
      <c r="H233">
        <v>20140508</v>
      </c>
      <c r="I233">
        <v>1.6</v>
      </c>
      <c r="U233" s="3">
        <v>41729</v>
      </c>
      <c r="V233">
        <v>25.2</v>
      </c>
      <c r="W233">
        <v>20140404</v>
      </c>
      <c r="X233">
        <v>42.9</v>
      </c>
      <c r="Z233" s="3">
        <v>42490</v>
      </c>
      <c r="AA233">
        <v>0.1</v>
      </c>
      <c r="AB233">
        <v>20160630</v>
      </c>
      <c r="AC233">
        <v>0.1</v>
      </c>
      <c r="AE233" s="3">
        <v>41729</v>
      </c>
      <c r="AF233">
        <v>-9.3000000000000007</v>
      </c>
      <c r="AG233">
        <v>20140507</v>
      </c>
      <c r="AH233">
        <v>-3</v>
      </c>
      <c r="AJ233" s="3">
        <v>41729</v>
      </c>
      <c r="AK233">
        <v>-0.21</v>
      </c>
      <c r="AL233">
        <v>20140515</v>
      </c>
      <c r="AM233">
        <v>0.4</v>
      </c>
      <c r="AO233" s="3">
        <v>41729</v>
      </c>
      <c r="AP233">
        <v>0</v>
      </c>
      <c r="AQ233">
        <v>20140522</v>
      </c>
      <c r="AR233">
        <v>-0.1</v>
      </c>
      <c r="AT233" s="3">
        <v>41729</v>
      </c>
      <c r="AU233">
        <v>0.2</v>
      </c>
      <c r="AV233">
        <v>20140520</v>
      </c>
      <c r="AW233">
        <v>-0.4</v>
      </c>
      <c r="AY233" s="3">
        <v>41729</v>
      </c>
      <c r="AZ233">
        <v>157.27799999999999</v>
      </c>
      <c r="BA233">
        <v>20140408</v>
      </c>
      <c r="BB233">
        <v>156.80000000000001</v>
      </c>
    </row>
    <row r="234" spans="1:54" x14ac:dyDescent="0.25">
      <c r="A234" s="3">
        <v>42460</v>
      </c>
      <c r="B234">
        <v>-3.1469999999999998</v>
      </c>
      <c r="C234">
        <v>20160504</v>
      </c>
      <c r="D234">
        <v>-3.41</v>
      </c>
      <c r="F234" s="3">
        <v>41759</v>
      </c>
      <c r="G234">
        <v>1.5510000000000002</v>
      </c>
      <c r="H234">
        <v>20140612</v>
      </c>
      <c r="I234">
        <v>1.6</v>
      </c>
      <c r="U234" s="3">
        <v>41759</v>
      </c>
      <c r="V234">
        <v>-15.5</v>
      </c>
      <c r="W234">
        <v>20140509</v>
      </c>
      <c r="X234">
        <v>-28.9</v>
      </c>
      <c r="Z234" s="3">
        <v>42521</v>
      </c>
      <c r="AA234">
        <v>-0.6</v>
      </c>
      <c r="AB234">
        <v>20160729</v>
      </c>
      <c r="AC234">
        <v>-0.6</v>
      </c>
      <c r="AE234" s="3">
        <v>41759</v>
      </c>
      <c r="AF234">
        <v>0.7</v>
      </c>
      <c r="AG234">
        <v>20140605</v>
      </c>
      <c r="AH234">
        <v>1.1000000000000001</v>
      </c>
      <c r="AJ234" s="3">
        <v>41759</v>
      </c>
      <c r="AK234">
        <v>0.93</v>
      </c>
      <c r="AL234">
        <v>20140613</v>
      </c>
      <c r="AM234">
        <v>-0.1</v>
      </c>
      <c r="AO234" s="3">
        <v>41759</v>
      </c>
      <c r="AP234">
        <v>1.5</v>
      </c>
      <c r="AQ234">
        <v>20140620</v>
      </c>
      <c r="AR234">
        <v>1.1000000000000001</v>
      </c>
      <c r="AT234" s="3">
        <v>41759</v>
      </c>
      <c r="AU234">
        <v>0.4</v>
      </c>
      <c r="AV234">
        <v>20140618</v>
      </c>
      <c r="AW234">
        <v>1.2</v>
      </c>
      <c r="AY234" s="3">
        <v>41759</v>
      </c>
      <c r="AZ234">
        <v>195.66900000000001</v>
      </c>
      <c r="BA234">
        <v>20140508</v>
      </c>
      <c r="BB234">
        <v>194.8</v>
      </c>
    </row>
    <row r="235" spans="1:54" x14ac:dyDescent="0.25">
      <c r="A235" s="3">
        <v>42490</v>
      </c>
      <c r="B235">
        <v>-3.32</v>
      </c>
      <c r="C235">
        <v>20160603</v>
      </c>
      <c r="D235">
        <v>-2.94</v>
      </c>
      <c r="F235" s="3">
        <v>41790</v>
      </c>
      <c r="G235">
        <v>1.55</v>
      </c>
      <c r="H235">
        <v>20140710</v>
      </c>
      <c r="I235">
        <v>1.5</v>
      </c>
      <c r="U235" s="3">
        <v>41790</v>
      </c>
      <c r="V235">
        <v>-14.7</v>
      </c>
      <c r="W235">
        <v>20140606</v>
      </c>
      <c r="X235">
        <v>25.8</v>
      </c>
      <c r="Z235" s="3">
        <v>42551</v>
      </c>
      <c r="AA235" t="s">
        <v>22</v>
      </c>
      <c r="AB235">
        <v>20160831</v>
      </c>
      <c r="AC235" t="s">
        <v>22</v>
      </c>
      <c r="AE235" s="3">
        <v>41790</v>
      </c>
      <c r="AF235">
        <v>8.1999999999999993</v>
      </c>
      <c r="AG235">
        <v>20140707</v>
      </c>
      <c r="AH235">
        <v>13.8</v>
      </c>
      <c r="AJ235" s="3">
        <v>41790</v>
      </c>
      <c r="AK235">
        <v>1.2</v>
      </c>
      <c r="AL235">
        <v>20140716</v>
      </c>
      <c r="AM235">
        <v>1.6</v>
      </c>
      <c r="AO235" s="3">
        <v>41790</v>
      </c>
      <c r="AP235">
        <v>0.1</v>
      </c>
      <c r="AQ235">
        <v>20140723</v>
      </c>
      <c r="AR235">
        <v>0.7</v>
      </c>
      <c r="AT235" s="3">
        <v>41790</v>
      </c>
      <c r="AU235">
        <v>2.5</v>
      </c>
      <c r="AV235">
        <v>20140718</v>
      </c>
      <c r="AW235">
        <v>2.2000000000000002</v>
      </c>
      <c r="AY235" s="3">
        <v>41790</v>
      </c>
      <c r="AZ235">
        <v>196.40199999999999</v>
      </c>
      <c r="BA235">
        <v>20140609</v>
      </c>
      <c r="BB235">
        <v>198.3</v>
      </c>
    </row>
    <row r="236" spans="1:54" x14ac:dyDescent="0.25">
      <c r="A236" s="3">
        <v>42521</v>
      </c>
      <c r="B236">
        <v>-3.2770000000000001</v>
      </c>
      <c r="C236">
        <v>20160706</v>
      </c>
      <c r="D236">
        <v>-3.2800000000000002</v>
      </c>
      <c r="F236" s="3">
        <v>41820</v>
      </c>
      <c r="G236">
        <v>1.5470000000000002</v>
      </c>
      <c r="H236">
        <v>20140814</v>
      </c>
      <c r="I236">
        <v>1.5</v>
      </c>
      <c r="U236" s="3">
        <v>41820</v>
      </c>
      <c r="V236">
        <v>20.2</v>
      </c>
      <c r="W236">
        <v>20140711</v>
      </c>
      <c r="X236">
        <v>-9.4</v>
      </c>
      <c r="Z236" s="3">
        <v>42582</v>
      </c>
      <c r="AA236" t="s">
        <v>22</v>
      </c>
      <c r="AB236">
        <v>20160930</v>
      </c>
      <c r="AC236" t="s">
        <v>22</v>
      </c>
      <c r="AE236" s="3">
        <v>41820</v>
      </c>
      <c r="AF236">
        <v>6.6</v>
      </c>
      <c r="AG236">
        <v>20140807</v>
      </c>
      <c r="AH236">
        <v>13.5</v>
      </c>
      <c r="AJ236" s="3">
        <v>41820</v>
      </c>
      <c r="AK236">
        <v>0.33</v>
      </c>
      <c r="AL236">
        <v>20140815</v>
      </c>
      <c r="AM236">
        <v>0.6</v>
      </c>
      <c r="AO236" s="3">
        <v>41820</v>
      </c>
      <c r="AP236">
        <v>1.3</v>
      </c>
      <c r="AQ236">
        <v>20140822</v>
      </c>
      <c r="AR236">
        <v>1.1000000000000001</v>
      </c>
      <c r="AT236" s="3">
        <v>41820</v>
      </c>
      <c r="AU236">
        <v>0.3</v>
      </c>
      <c r="AV236">
        <v>20140820</v>
      </c>
      <c r="AW236">
        <v>0.6</v>
      </c>
      <c r="AY236" s="3">
        <v>41820</v>
      </c>
      <c r="AZ236">
        <v>197.12</v>
      </c>
      <c r="BA236">
        <v>20140709</v>
      </c>
      <c r="BB236">
        <v>198.185</v>
      </c>
    </row>
    <row r="237" spans="1:54" x14ac:dyDescent="0.25">
      <c r="A237" s="3">
        <v>42551</v>
      </c>
      <c r="B237" t="s">
        <v>22</v>
      </c>
      <c r="C237">
        <v>20160805</v>
      </c>
      <c r="D237" t="s">
        <v>22</v>
      </c>
      <c r="F237" s="3">
        <v>41851</v>
      </c>
      <c r="G237">
        <v>1.3620000000000001</v>
      </c>
      <c r="H237">
        <v>20140911</v>
      </c>
      <c r="I237">
        <v>1.4</v>
      </c>
      <c r="U237" s="3">
        <v>41851</v>
      </c>
      <c r="V237">
        <v>24.7</v>
      </c>
      <c r="W237">
        <v>20140815</v>
      </c>
      <c r="X237">
        <v>41.7</v>
      </c>
      <c r="AE237" s="3">
        <v>41851</v>
      </c>
      <c r="AF237">
        <v>6.9</v>
      </c>
      <c r="AG237">
        <v>20140908</v>
      </c>
      <c r="AH237">
        <v>11.8</v>
      </c>
      <c r="AJ237" s="3">
        <v>41851</v>
      </c>
      <c r="AK237">
        <v>1.97</v>
      </c>
      <c r="AL237">
        <v>20140916</v>
      </c>
      <c r="AM237">
        <v>2.5</v>
      </c>
      <c r="AO237" s="3">
        <v>41851</v>
      </c>
      <c r="AP237">
        <v>0.2</v>
      </c>
      <c r="AQ237">
        <v>20140923</v>
      </c>
      <c r="AR237">
        <v>-0.1</v>
      </c>
      <c r="AT237" s="3">
        <v>41851</v>
      </c>
      <c r="AU237">
        <v>-0.5</v>
      </c>
      <c r="AV237">
        <v>20140919</v>
      </c>
      <c r="AW237">
        <v>-0.3</v>
      </c>
      <c r="AY237" s="3">
        <v>41851</v>
      </c>
      <c r="AZ237">
        <v>203.30099999999999</v>
      </c>
      <c r="BA237">
        <v>20140811</v>
      </c>
      <c r="BB237">
        <v>200.09800000000001</v>
      </c>
    </row>
    <row r="238" spans="1:54" x14ac:dyDescent="0.25">
      <c r="A238" s="3">
        <v>42582</v>
      </c>
      <c r="B238" t="s">
        <v>22</v>
      </c>
      <c r="C238">
        <v>20160902</v>
      </c>
      <c r="D238" t="s">
        <v>22</v>
      </c>
      <c r="F238" s="3">
        <v>41882</v>
      </c>
      <c r="G238">
        <v>1.5430000000000001</v>
      </c>
      <c r="H238">
        <v>20141009</v>
      </c>
      <c r="I238">
        <v>1.5</v>
      </c>
      <c r="U238" s="3">
        <v>41882</v>
      </c>
      <c r="V238">
        <v>-13.9</v>
      </c>
      <c r="W238">
        <v>20140905</v>
      </c>
      <c r="X238">
        <v>-11</v>
      </c>
      <c r="AE238" s="3">
        <v>41882</v>
      </c>
      <c r="AF238">
        <v>-14.8</v>
      </c>
      <c r="AG238">
        <v>20141007</v>
      </c>
      <c r="AH238">
        <v>-27.3</v>
      </c>
      <c r="AJ238" s="3">
        <v>41882</v>
      </c>
      <c r="AK238">
        <v>-2.4900000000000002</v>
      </c>
      <c r="AL238">
        <v>20141016</v>
      </c>
      <c r="AM238">
        <v>-3.3</v>
      </c>
      <c r="AO238" s="3">
        <v>41882</v>
      </c>
      <c r="AP238">
        <v>-0.3</v>
      </c>
      <c r="AQ238">
        <v>20141022</v>
      </c>
      <c r="AR238">
        <v>-0.3</v>
      </c>
      <c r="AT238" s="3">
        <v>41882</v>
      </c>
      <c r="AU238">
        <v>0.4</v>
      </c>
      <c r="AV238">
        <v>20141020</v>
      </c>
      <c r="AW238">
        <v>0.2</v>
      </c>
      <c r="AY238" s="3">
        <v>41882</v>
      </c>
      <c r="AZ238">
        <v>196.01499999999999</v>
      </c>
      <c r="BA238">
        <v>20140909</v>
      </c>
      <c r="BB238">
        <v>192.4</v>
      </c>
    </row>
    <row r="239" spans="1:54" x14ac:dyDescent="0.25">
      <c r="F239" s="3">
        <v>41912</v>
      </c>
      <c r="G239">
        <v>1.633</v>
      </c>
      <c r="H239">
        <v>20141113</v>
      </c>
      <c r="I239">
        <v>1.6</v>
      </c>
      <c r="U239" s="3">
        <v>41912</v>
      </c>
      <c r="V239">
        <v>37.5</v>
      </c>
      <c r="W239">
        <v>20141010</v>
      </c>
      <c r="X239">
        <v>74.099999999999994</v>
      </c>
      <c r="AE239" s="3">
        <v>41912</v>
      </c>
      <c r="AF239">
        <v>11.9</v>
      </c>
      <c r="AG239">
        <v>20141106</v>
      </c>
      <c r="AH239">
        <v>12.7</v>
      </c>
      <c r="AJ239" s="3">
        <v>41912</v>
      </c>
      <c r="AK239">
        <v>1.83</v>
      </c>
      <c r="AL239">
        <v>20141114</v>
      </c>
      <c r="AM239">
        <v>2.1</v>
      </c>
      <c r="AO239" s="3">
        <v>41912</v>
      </c>
      <c r="AP239">
        <v>0.5</v>
      </c>
      <c r="AQ239">
        <v>20141125</v>
      </c>
      <c r="AR239">
        <v>0.8</v>
      </c>
      <c r="AT239" s="3">
        <v>41912</v>
      </c>
      <c r="AU239">
        <v>2.4</v>
      </c>
      <c r="AV239">
        <v>20141120</v>
      </c>
      <c r="AW239">
        <v>1.8</v>
      </c>
      <c r="AY239" s="3">
        <v>41912</v>
      </c>
      <c r="AZ239">
        <v>197.029</v>
      </c>
      <c r="BA239">
        <v>20141008</v>
      </c>
      <c r="BB239">
        <v>197.34299999999999</v>
      </c>
    </row>
    <row r="240" spans="1:54" x14ac:dyDescent="0.25">
      <c r="F240" s="3">
        <v>41943</v>
      </c>
      <c r="G240">
        <v>1.6320000000000001</v>
      </c>
      <c r="H240">
        <v>20141211</v>
      </c>
      <c r="I240">
        <v>1.6</v>
      </c>
      <c r="U240" s="3">
        <v>41943</v>
      </c>
      <c r="V240">
        <v>59.8</v>
      </c>
      <c r="W240">
        <v>20141107</v>
      </c>
      <c r="X240">
        <v>43.1</v>
      </c>
      <c r="AE240" s="3">
        <v>41943</v>
      </c>
      <c r="AF240">
        <v>-4.3</v>
      </c>
      <c r="AG240">
        <v>20141208</v>
      </c>
      <c r="AH240">
        <v>0.7</v>
      </c>
      <c r="AJ240" s="3">
        <v>41943</v>
      </c>
      <c r="AK240">
        <v>-1.05</v>
      </c>
      <c r="AL240">
        <v>20141216</v>
      </c>
      <c r="AM240">
        <v>-0.6</v>
      </c>
      <c r="AO240" s="3">
        <v>41943</v>
      </c>
      <c r="AP240">
        <v>0</v>
      </c>
      <c r="AQ240">
        <v>20141219</v>
      </c>
      <c r="AR240">
        <v>0</v>
      </c>
      <c r="AT240" s="3">
        <v>41943</v>
      </c>
      <c r="AU240">
        <v>-0.7</v>
      </c>
      <c r="AV240">
        <v>20141217</v>
      </c>
      <c r="AW240">
        <v>0.1</v>
      </c>
      <c r="AY240" s="3">
        <v>41943</v>
      </c>
      <c r="AZ240">
        <v>181.583</v>
      </c>
      <c r="BA240">
        <v>20141110</v>
      </c>
      <c r="BB240">
        <v>183.60400000000001</v>
      </c>
    </row>
    <row r="241" spans="6:54" x14ac:dyDescent="0.25">
      <c r="F241" s="3">
        <v>41973</v>
      </c>
      <c r="G241">
        <v>1.7229999999999999</v>
      </c>
      <c r="H241">
        <v>20150108</v>
      </c>
      <c r="I241">
        <v>1.7</v>
      </c>
      <c r="U241" s="3">
        <v>41973</v>
      </c>
      <c r="V241">
        <v>-15.3</v>
      </c>
      <c r="W241">
        <v>20141205</v>
      </c>
      <c r="X241">
        <v>-10.7</v>
      </c>
      <c r="AE241" s="3">
        <v>41973</v>
      </c>
      <c r="AF241">
        <v>-0.9</v>
      </c>
      <c r="AG241">
        <v>20150109</v>
      </c>
      <c r="AH241">
        <v>-13.8</v>
      </c>
      <c r="AJ241" s="3">
        <v>41973</v>
      </c>
      <c r="AK241">
        <v>-2.1</v>
      </c>
      <c r="AL241">
        <v>20150120</v>
      </c>
      <c r="AM241">
        <v>-1.4</v>
      </c>
      <c r="AO241" s="3">
        <v>41973</v>
      </c>
      <c r="AP241">
        <v>-0.2</v>
      </c>
      <c r="AQ241">
        <v>20150123</v>
      </c>
      <c r="AR241">
        <v>0.4</v>
      </c>
      <c r="AT241" s="3">
        <v>41973</v>
      </c>
      <c r="AU241">
        <v>-1.2</v>
      </c>
      <c r="AV241">
        <v>20150121</v>
      </c>
      <c r="AW241">
        <v>-0.3</v>
      </c>
      <c r="AY241" s="3">
        <v>41973</v>
      </c>
      <c r="AZ241">
        <v>191.95699999999999</v>
      </c>
      <c r="BA241">
        <v>20141208</v>
      </c>
      <c r="BB241">
        <v>195.62</v>
      </c>
    </row>
    <row r="242" spans="6:54" x14ac:dyDescent="0.25">
      <c r="F242" s="3">
        <v>42004</v>
      </c>
      <c r="G242">
        <v>1.7210000000000001</v>
      </c>
      <c r="H242">
        <v>20150212</v>
      </c>
      <c r="I242">
        <v>1.7</v>
      </c>
      <c r="U242" s="3">
        <v>42004</v>
      </c>
      <c r="V242">
        <v>-7.8</v>
      </c>
      <c r="W242">
        <v>20150109</v>
      </c>
      <c r="X242">
        <v>-4.3</v>
      </c>
      <c r="AE242" s="3">
        <v>42004</v>
      </c>
      <c r="AF242">
        <v>2.1</v>
      </c>
      <c r="AG242">
        <v>20150206</v>
      </c>
      <c r="AH242">
        <v>7.7</v>
      </c>
      <c r="AJ242" s="3">
        <v>42004</v>
      </c>
      <c r="AK242">
        <v>2.75</v>
      </c>
      <c r="AL242">
        <v>20150213</v>
      </c>
      <c r="AM242">
        <v>1.7</v>
      </c>
      <c r="AO242" s="3">
        <v>42004</v>
      </c>
      <c r="AP242">
        <v>-0.7</v>
      </c>
      <c r="AQ242">
        <v>20150220</v>
      </c>
      <c r="AR242">
        <v>-2</v>
      </c>
      <c r="AT242" s="3">
        <v>42004</v>
      </c>
      <c r="AU242">
        <v>2.8</v>
      </c>
      <c r="AV242">
        <v>20150218</v>
      </c>
      <c r="AW242">
        <v>2.5</v>
      </c>
      <c r="AY242" s="3">
        <v>42004</v>
      </c>
      <c r="AZ242">
        <v>178.95400000000001</v>
      </c>
      <c r="BA242">
        <v>20150109</v>
      </c>
      <c r="BB242">
        <v>180.56</v>
      </c>
    </row>
    <row r="243" spans="6:54" x14ac:dyDescent="0.25">
      <c r="F243" s="3">
        <v>42035</v>
      </c>
      <c r="G243">
        <v>1.355</v>
      </c>
      <c r="H243">
        <v>20150312</v>
      </c>
      <c r="I243">
        <v>1.4</v>
      </c>
      <c r="U243" s="3">
        <v>42035</v>
      </c>
      <c r="V243">
        <v>24.2</v>
      </c>
      <c r="W243">
        <v>20150206</v>
      </c>
      <c r="X243">
        <v>35.4</v>
      </c>
      <c r="AE243" s="3">
        <v>42035</v>
      </c>
      <c r="AF243">
        <v>-5.6</v>
      </c>
      <c r="AG243">
        <v>20150306</v>
      </c>
      <c r="AH243">
        <v>-12.9</v>
      </c>
      <c r="AJ243" s="3">
        <v>42035</v>
      </c>
      <c r="AK243">
        <v>-3.94</v>
      </c>
      <c r="AL243">
        <v>20150317</v>
      </c>
      <c r="AM243">
        <v>-1.7</v>
      </c>
      <c r="AO243" s="3">
        <v>42035</v>
      </c>
      <c r="AP243">
        <v>-3.2</v>
      </c>
      <c r="AQ243">
        <v>20150320</v>
      </c>
      <c r="AR243">
        <v>-1.7</v>
      </c>
      <c r="AT243" s="3">
        <v>42035</v>
      </c>
      <c r="AU243">
        <v>-2.7</v>
      </c>
      <c r="AV243">
        <v>20150318</v>
      </c>
      <c r="AW243">
        <v>-3.1</v>
      </c>
      <c r="AY243" s="3">
        <v>42035</v>
      </c>
      <c r="AZ243">
        <v>183.73</v>
      </c>
      <c r="BA243">
        <v>20150209</v>
      </c>
      <c r="BB243">
        <v>187.27600000000001</v>
      </c>
    </row>
    <row r="244" spans="6:54" x14ac:dyDescent="0.25">
      <c r="F244" s="3">
        <v>42063</v>
      </c>
      <c r="G244">
        <v>1.353</v>
      </c>
      <c r="H244">
        <v>20150409</v>
      </c>
      <c r="I244">
        <v>1.4</v>
      </c>
      <c r="U244" s="3">
        <v>42063</v>
      </c>
      <c r="V244">
        <v>5.3</v>
      </c>
      <c r="W244">
        <v>20150313</v>
      </c>
      <c r="X244">
        <v>-1</v>
      </c>
      <c r="AE244" s="3">
        <v>42063</v>
      </c>
      <c r="AF244">
        <v>-1.8</v>
      </c>
      <c r="AG244">
        <v>20150409</v>
      </c>
      <c r="AH244">
        <v>-0.9</v>
      </c>
      <c r="AJ244" s="3">
        <v>42063</v>
      </c>
      <c r="AK244">
        <v>-2.0499999999999998</v>
      </c>
      <c r="AL244">
        <v>20150415</v>
      </c>
      <c r="AM244">
        <v>-1.7</v>
      </c>
      <c r="AO244" s="3">
        <v>42063</v>
      </c>
      <c r="AP244">
        <v>2</v>
      </c>
      <c r="AQ244">
        <v>20150417</v>
      </c>
      <c r="AR244">
        <v>1.7</v>
      </c>
      <c r="AT244" s="3">
        <v>42063</v>
      </c>
      <c r="AU244">
        <v>0.5</v>
      </c>
      <c r="AV244">
        <v>20150421</v>
      </c>
      <c r="AW244">
        <v>-0.4</v>
      </c>
      <c r="AY244" s="3">
        <v>42063</v>
      </c>
      <c r="AZ244">
        <v>151.387</v>
      </c>
      <c r="BA244">
        <v>20150309</v>
      </c>
      <c r="BB244">
        <v>156.27600000000001</v>
      </c>
    </row>
    <row r="245" spans="6:54" x14ac:dyDescent="0.25">
      <c r="F245" s="3">
        <v>42094</v>
      </c>
      <c r="G245">
        <v>1.17</v>
      </c>
      <c r="H245">
        <v>20150514</v>
      </c>
      <c r="I245">
        <v>1.2</v>
      </c>
      <c r="U245" s="3">
        <v>42094</v>
      </c>
      <c r="V245">
        <v>28.9</v>
      </c>
      <c r="W245">
        <v>20150410</v>
      </c>
      <c r="X245">
        <v>28.7</v>
      </c>
      <c r="AE245" s="3">
        <v>42094</v>
      </c>
      <c r="AF245">
        <v>7.2</v>
      </c>
      <c r="AG245">
        <v>20150507</v>
      </c>
      <c r="AH245">
        <v>11.6</v>
      </c>
      <c r="AJ245" s="3">
        <v>42094</v>
      </c>
      <c r="AK245">
        <v>3.02</v>
      </c>
      <c r="AL245">
        <v>20150515</v>
      </c>
      <c r="AM245">
        <v>2.9</v>
      </c>
      <c r="AO245" s="3">
        <v>42094</v>
      </c>
      <c r="AP245">
        <v>1.5</v>
      </c>
      <c r="AQ245">
        <v>20150522</v>
      </c>
      <c r="AR245">
        <v>0.7</v>
      </c>
      <c r="AT245" s="3">
        <v>42094</v>
      </c>
      <c r="AU245">
        <v>0.9</v>
      </c>
      <c r="AV245">
        <v>20150520</v>
      </c>
      <c r="AW245">
        <v>0.8</v>
      </c>
      <c r="AY245" s="3">
        <v>42094</v>
      </c>
      <c r="AZ245">
        <v>190.48699999999999</v>
      </c>
      <c r="BA245">
        <v>20150410</v>
      </c>
      <c r="BB245">
        <v>189.708</v>
      </c>
    </row>
    <row r="246" spans="6:54" x14ac:dyDescent="0.25">
      <c r="F246" s="3">
        <v>42124</v>
      </c>
      <c r="G246">
        <v>1.0780000000000001</v>
      </c>
      <c r="H246">
        <v>20150611</v>
      </c>
      <c r="I246">
        <v>1.1000000000000001</v>
      </c>
      <c r="U246" s="3">
        <v>42124</v>
      </c>
      <c r="V246">
        <v>-16.5</v>
      </c>
      <c r="W246">
        <v>20150508</v>
      </c>
      <c r="X246">
        <v>-19.7</v>
      </c>
      <c r="AE246" s="3">
        <v>42124</v>
      </c>
      <c r="AF246">
        <v>4.3</v>
      </c>
      <c r="AG246">
        <v>20150608</v>
      </c>
      <c r="AH246">
        <v>11.6</v>
      </c>
      <c r="AJ246" s="3">
        <v>42124</v>
      </c>
      <c r="AK246">
        <v>-1.35</v>
      </c>
      <c r="AL246">
        <v>20150615</v>
      </c>
      <c r="AM246">
        <v>-2.1</v>
      </c>
      <c r="AO246" s="3">
        <v>42124</v>
      </c>
      <c r="AP246">
        <v>-0.2</v>
      </c>
      <c r="AQ246">
        <v>20150619</v>
      </c>
      <c r="AR246">
        <v>-0.1</v>
      </c>
      <c r="AT246" s="3">
        <v>42124</v>
      </c>
      <c r="AU246">
        <v>1.9</v>
      </c>
      <c r="AV246">
        <v>20150617</v>
      </c>
      <c r="AW246">
        <v>1.9</v>
      </c>
      <c r="AY246" s="3">
        <v>42124</v>
      </c>
      <c r="AZ246">
        <v>178.29300000000001</v>
      </c>
      <c r="BA246">
        <v>20150508</v>
      </c>
      <c r="BB246">
        <v>181.81399999999999</v>
      </c>
    </row>
    <row r="247" spans="6:54" x14ac:dyDescent="0.25">
      <c r="F247" s="3">
        <v>42155</v>
      </c>
      <c r="G247">
        <v>1.167</v>
      </c>
      <c r="H247">
        <v>20150709</v>
      </c>
      <c r="I247">
        <v>1.2</v>
      </c>
      <c r="U247" s="3">
        <v>42155</v>
      </c>
      <c r="V247">
        <v>49.3</v>
      </c>
      <c r="W247">
        <v>20150605</v>
      </c>
      <c r="X247">
        <v>58.9</v>
      </c>
      <c r="AE247" s="3">
        <v>42155</v>
      </c>
      <c r="AF247">
        <v>-9.1</v>
      </c>
      <c r="AG247">
        <v>20150708</v>
      </c>
      <c r="AH247">
        <v>-14.5</v>
      </c>
      <c r="AJ247" s="3">
        <v>42155</v>
      </c>
      <c r="AK247">
        <v>0.51</v>
      </c>
      <c r="AL247">
        <v>20150715</v>
      </c>
      <c r="AM247">
        <v>0.1</v>
      </c>
      <c r="AO247" s="3">
        <v>42155</v>
      </c>
      <c r="AP247">
        <v>0.9</v>
      </c>
      <c r="AQ247">
        <v>20150723</v>
      </c>
      <c r="AR247">
        <v>1</v>
      </c>
      <c r="AT247" s="3">
        <v>42155</v>
      </c>
      <c r="AU247">
        <v>-1.8</v>
      </c>
      <c r="AV247">
        <v>20150720</v>
      </c>
      <c r="AW247">
        <v>-1</v>
      </c>
      <c r="AY247" s="3">
        <v>42155</v>
      </c>
      <c r="AZ247">
        <v>198.25700000000001</v>
      </c>
      <c r="BA247">
        <v>20150608</v>
      </c>
      <c r="BB247">
        <v>201.70500000000001</v>
      </c>
    </row>
    <row r="248" spans="6:54" x14ac:dyDescent="0.25">
      <c r="F248" s="3">
        <v>42185</v>
      </c>
      <c r="G248">
        <v>1.254</v>
      </c>
      <c r="H248">
        <v>20150813</v>
      </c>
      <c r="I248">
        <v>1.3</v>
      </c>
      <c r="U248" s="3">
        <v>42185</v>
      </c>
      <c r="V248">
        <v>0.2</v>
      </c>
      <c r="W248">
        <v>20150710</v>
      </c>
      <c r="X248">
        <v>-6.4</v>
      </c>
      <c r="AE248" s="3">
        <v>42185</v>
      </c>
      <c r="AF248">
        <v>7.9</v>
      </c>
      <c r="AG248">
        <v>20150807</v>
      </c>
      <c r="AH248">
        <v>14.8</v>
      </c>
      <c r="AJ248" s="3">
        <v>42185</v>
      </c>
      <c r="AK248">
        <v>1.7</v>
      </c>
      <c r="AL248">
        <v>20150814</v>
      </c>
      <c r="AM248">
        <v>1.2</v>
      </c>
      <c r="AO248" s="3">
        <v>42185</v>
      </c>
      <c r="AP248">
        <v>0.6</v>
      </c>
      <c r="AQ248">
        <v>20150821</v>
      </c>
      <c r="AR248">
        <v>0.6</v>
      </c>
      <c r="AT248" s="3">
        <v>42185</v>
      </c>
      <c r="AU248">
        <v>1.4</v>
      </c>
      <c r="AV248">
        <v>20150820</v>
      </c>
      <c r="AW248">
        <v>1.3</v>
      </c>
      <c r="AY248" s="3">
        <v>42185</v>
      </c>
      <c r="AZ248">
        <v>202.36099999999999</v>
      </c>
      <c r="BA248">
        <v>20150709</v>
      </c>
      <c r="BB248">
        <v>202.81800000000001</v>
      </c>
    </row>
    <row r="249" spans="6:54" x14ac:dyDescent="0.25">
      <c r="F249" s="3">
        <v>42216</v>
      </c>
      <c r="G249">
        <v>1.3439999999999999</v>
      </c>
      <c r="H249">
        <v>20150910</v>
      </c>
      <c r="I249">
        <v>1.3</v>
      </c>
      <c r="U249" s="3">
        <v>42216</v>
      </c>
      <c r="V249">
        <v>5</v>
      </c>
      <c r="W249">
        <v>20150807</v>
      </c>
      <c r="X249">
        <v>6.6</v>
      </c>
      <c r="AE249" s="3">
        <v>42216</v>
      </c>
      <c r="AF249">
        <v>-2.2999999999999998</v>
      </c>
      <c r="AG249">
        <v>20150909</v>
      </c>
      <c r="AH249">
        <v>-0.6</v>
      </c>
      <c r="AJ249" s="3">
        <v>42216</v>
      </c>
      <c r="AK249">
        <v>1.6</v>
      </c>
      <c r="AL249">
        <v>20150916</v>
      </c>
      <c r="AM249">
        <v>1.7</v>
      </c>
      <c r="AO249" s="3">
        <v>42216</v>
      </c>
      <c r="AP249">
        <v>0.4</v>
      </c>
      <c r="AQ249">
        <v>20150923</v>
      </c>
      <c r="AR249">
        <v>0.5</v>
      </c>
      <c r="AT249" s="3">
        <v>42216</v>
      </c>
      <c r="AU249">
        <v>0.1</v>
      </c>
      <c r="AV249">
        <v>20150921</v>
      </c>
      <c r="AW249">
        <v>0</v>
      </c>
      <c r="AY249" s="3">
        <v>42216</v>
      </c>
      <c r="AZ249">
        <v>191.768</v>
      </c>
      <c r="BA249">
        <v>20150811</v>
      </c>
      <c r="BB249">
        <v>193.03200000000001</v>
      </c>
    </row>
    <row r="250" spans="6:54" x14ac:dyDescent="0.25">
      <c r="F250" s="3">
        <v>42247</v>
      </c>
      <c r="G250">
        <v>1.34</v>
      </c>
      <c r="H250">
        <v>20151008</v>
      </c>
      <c r="I250">
        <v>1.3</v>
      </c>
      <c r="U250" s="3">
        <v>42247</v>
      </c>
      <c r="V250">
        <v>20.2</v>
      </c>
      <c r="W250">
        <v>20150904</v>
      </c>
      <c r="X250">
        <v>12</v>
      </c>
      <c r="AE250" s="3">
        <v>42247</v>
      </c>
      <c r="AF250">
        <v>4.4000000000000004</v>
      </c>
      <c r="AG250">
        <v>20151007</v>
      </c>
      <c r="AH250">
        <v>-3.7</v>
      </c>
      <c r="AJ250" s="3">
        <v>42247</v>
      </c>
      <c r="AK250">
        <v>-0.79</v>
      </c>
      <c r="AL250">
        <v>20151016</v>
      </c>
      <c r="AM250">
        <v>-0.2</v>
      </c>
      <c r="AO250" s="3">
        <v>42247</v>
      </c>
      <c r="AP250">
        <v>0.4</v>
      </c>
      <c r="AQ250">
        <v>20151022</v>
      </c>
      <c r="AR250">
        <v>0.5</v>
      </c>
      <c r="AT250" s="3">
        <v>42247</v>
      </c>
      <c r="AU250">
        <v>0.2</v>
      </c>
      <c r="AV250">
        <v>20151020</v>
      </c>
      <c r="AW250">
        <v>-0.1</v>
      </c>
      <c r="AY250" s="3">
        <v>42247</v>
      </c>
      <c r="AZ250">
        <v>213.80099999999999</v>
      </c>
      <c r="BA250">
        <v>20150909</v>
      </c>
      <c r="BB250">
        <v>216.92400000000001</v>
      </c>
    </row>
    <row r="251" spans="6:54" x14ac:dyDescent="0.25">
      <c r="F251" s="3">
        <v>42277</v>
      </c>
      <c r="G251">
        <v>1.339</v>
      </c>
      <c r="H251">
        <v>20151112</v>
      </c>
      <c r="I251">
        <v>1.3</v>
      </c>
      <c r="U251" s="3">
        <v>42277</v>
      </c>
      <c r="V251">
        <v>5.8</v>
      </c>
      <c r="W251">
        <v>20151009</v>
      </c>
      <c r="X251">
        <v>12.1</v>
      </c>
      <c r="AE251" s="3">
        <v>42277</v>
      </c>
      <c r="AF251">
        <v>-7.1</v>
      </c>
      <c r="AG251">
        <v>20151106</v>
      </c>
      <c r="AH251">
        <v>-6.7</v>
      </c>
      <c r="AJ251" s="3">
        <v>42277</v>
      </c>
      <c r="AK251">
        <v>-1.26</v>
      </c>
      <c r="AL251">
        <v>20151116</v>
      </c>
      <c r="AM251">
        <v>-1.5</v>
      </c>
      <c r="AO251" s="3">
        <v>42277</v>
      </c>
      <c r="AP251">
        <v>0</v>
      </c>
      <c r="AQ251">
        <v>20151120</v>
      </c>
      <c r="AR251">
        <v>-0.5</v>
      </c>
      <c r="AT251" s="3">
        <v>42277</v>
      </c>
      <c r="AU251">
        <v>-0.5</v>
      </c>
      <c r="AV251">
        <v>20151119</v>
      </c>
      <c r="AW251">
        <v>-0.1</v>
      </c>
      <c r="AY251" s="3">
        <v>42277</v>
      </c>
      <c r="AZ251">
        <v>232.87</v>
      </c>
      <c r="BA251">
        <v>20151008</v>
      </c>
      <c r="BB251">
        <v>230.70099999999999</v>
      </c>
    </row>
    <row r="252" spans="6:54" x14ac:dyDescent="0.25">
      <c r="F252" s="3">
        <v>42308</v>
      </c>
      <c r="G252">
        <v>1.5169999999999999</v>
      </c>
      <c r="H252">
        <v>20151210</v>
      </c>
      <c r="I252">
        <v>1.5</v>
      </c>
      <c r="U252" s="3">
        <v>42308</v>
      </c>
      <c r="V252">
        <v>43.1</v>
      </c>
      <c r="W252">
        <v>20151106</v>
      </c>
      <c r="X252">
        <v>44.4</v>
      </c>
      <c r="AE252" s="3">
        <v>42308</v>
      </c>
      <c r="AF252">
        <v>7.2</v>
      </c>
      <c r="AG252">
        <v>20151208</v>
      </c>
      <c r="AH252">
        <v>9.1</v>
      </c>
      <c r="AJ252" s="3">
        <v>42308</v>
      </c>
      <c r="AK252">
        <v>-1.01</v>
      </c>
      <c r="AL252">
        <v>20151215</v>
      </c>
      <c r="AM252">
        <v>-1.1000000000000001</v>
      </c>
      <c r="AO252" s="3">
        <v>42308</v>
      </c>
      <c r="AP252">
        <v>0.2</v>
      </c>
      <c r="AQ252">
        <v>20151223</v>
      </c>
      <c r="AR252">
        <v>0.1</v>
      </c>
      <c r="AT252" s="3">
        <v>42308</v>
      </c>
      <c r="AU252">
        <v>-0.1</v>
      </c>
      <c r="AV252">
        <v>20151218</v>
      </c>
      <c r="AW252">
        <v>-0.6</v>
      </c>
      <c r="AY252" s="3">
        <v>42308</v>
      </c>
      <c r="AZ252">
        <v>197.74299999999999</v>
      </c>
      <c r="BA252">
        <v>20151109</v>
      </c>
      <c r="BB252">
        <v>198.065</v>
      </c>
    </row>
    <row r="253" spans="6:54" x14ac:dyDescent="0.25">
      <c r="F253" s="3">
        <v>42338</v>
      </c>
      <c r="G253">
        <v>1.6040000000000001</v>
      </c>
      <c r="H253">
        <v>20160114</v>
      </c>
      <c r="I253">
        <v>1.6</v>
      </c>
      <c r="U253" s="3">
        <v>42338</v>
      </c>
      <c r="V253">
        <v>-34.200000000000003</v>
      </c>
      <c r="W253">
        <v>20151204</v>
      </c>
      <c r="X253">
        <v>-35.700000000000003</v>
      </c>
      <c r="AE253" s="3">
        <v>42338</v>
      </c>
      <c r="AF253">
        <v>-12.1</v>
      </c>
      <c r="AG253">
        <v>20160108</v>
      </c>
      <c r="AH253">
        <v>-19.600000000000001</v>
      </c>
      <c r="AJ253" s="3">
        <v>42338</v>
      </c>
      <c r="AK253">
        <v>0.98</v>
      </c>
      <c r="AL253">
        <v>20160120</v>
      </c>
      <c r="AM253">
        <v>1</v>
      </c>
      <c r="AO253" s="3">
        <v>42338</v>
      </c>
      <c r="AP253">
        <v>1.3</v>
      </c>
      <c r="AQ253">
        <v>20160122</v>
      </c>
      <c r="AR253">
        <v>1.7</v>
      </c>
      <c r="AT253" s="3">
        <v>42338</v>
      </c>
      <c r="AU253">
        <v>1.7</v>
      </c>
      <c r="AV253">
        <v>20160120</v>
      </c>
      <c r="AW253">
        <v>1.8</v>
      </c>
      <c r="AY253" s="3">
        <v>42338</v>
      </c>
      <c r="AZ253">
        <v>212.27099999999999</v>
      </c>
      <c r="BA253">
        <v>20151208</v>
      </c>
      <c r="BB253">
        <v>211.916</v>
      </c>
    </row>
    <row r="254" spans="6:54" x14ac:dyDescent="0.25">
      <c r="F254" s="3">
        <v>42369</v>
      </c>
      <c r="G254">
        <v>1.603</v>
      </c>
      <c r="H254">
        <v>20160211</v>
      </c>
      <c r="I254">
        <v>1.6</v>
      </c>
      <c r="U254" s="3">
        <v>42369</v>
      </c>
      <c r="V254">
        <v>24.1</v>
      </c>
      <c r="W254">
        <v>20160108</v>
      </c>
      <c r="X254">
        <v>22.8</v>
      </c>
      <c r="AE254" s="3">
        <v>42369</v>
      </c>
      <c r="AF254">
        <v>7.7</v>
      </c>
      <c r="AG254">
        <v>20160208</v>
      </c>
      <c r="AH254">
        <v>11.3</v>
      </c>
      <c r="AJ254" s="3">
        <v>42369</v>
      </c>
      <c r="AK254">
        <v>1.3900000000000001</v>
      </c>
      <c r="AL254">
        <v>20160216</v>
      </c>
      <c r="AM254">
        <v>1.2</v>
      </c>
      <c r="AO254" s="3">
        <v>42369</v>
      </c>
      <c r="AP254">
        <v>-1.9</v>
      </c>
      <c r="AQ254">
        <v>20160219</v>
      </c>
      <c r="AR254">
        <v>-2.2000000000000002</v>
      </c>
      <c r="AT254" s="3">
        <v>42369</v>
      </c>
      <c r="AU254">
        <v>0.9</v>
      </c>
      <c r="AV254">
        <v>20160218</v>
      </c>
      <c r="AW254">
        <v>2</v>
      </c>
      <c r="AY254" s="3">
        <v>42369</v>
      </c>
      <c r="AZ254">
        <v>172.636</v>
      </c>
      <c r="BA254">
        <v>20160111</v>
      </c>
      <c r="BB254">
        <v>172.965</v>
      </c>
    </row>
    <row r="255" spans="6:54" x14ac:dyDescent="0.25">
      <c r="F255" s="3">
        <v>42400</v>
      </c>
      <c r="G255">
        <v>1.7829999999999999</v>
      </c>
      <c r="H255">
        <v>20160310</v>
      </c>
      <c r="I255">
        <v>1.8</v>
      </c>
      <c r="U255" s="3">
        <v>42400</v>
      </c>
      <c r="V255">
        <v>-5.7</v>
      </c>
      <c r="W255">
        <v>20160205</v>
      </c>
      <c r="X255">
        <v>-5.7</v>
      </c>
      <c r="AE255" s="3">
        <v>42400</v>
      </c>
      <c r="AF255">
        <v>-9.5</v>
      </c>
      <c r="AG255">
        <v>20160308</v>
      </c>
      <c r="AH255">
        <v>-9.8000000000000007</v>
      </c>
      <c r="AJ255" s="3">
        <v>42400</v>
      </c>
      <c r="AK255">
        <v>1.62</v>
      </c>
      <c r="AL255">
        <v>20160316</v>
      </c>
      <c r="AM255">
        <v>2.2999999999999998</v>
      </c>
      <c r="AO255" s="3">
        <v>42400</v>
      </c>
      <c r="AP255">
        <v>2.1</v>
      </c>
      <c r="AQ255">
        <v>20160318</v>
      </c>
      <c r="AR255">
        <v>2.1</v>
      </c>
      <c r="AT255" s="3">
        <v>42400</v>
      </c>
      <c r="AU255">
        <v>0.9</v>
      </c>
      <c r="AV255">
        <v>20160317</v>
      </c>
      <c r="AW255">
        <v>0</v>
      </c>
      <c r="AY255" s="3">
        <v>42400</v>
      </c>
      <c r="AZ255">
        <v>173.864</v>
      </c>
      <c r="BA255">
        <v>20160205</v>
      </c>
      <c r="BB255">
        <v>165.9</v>
      </c>
    </row>
    <row r="256" spans="6:54" x14ac:dyDescent="0.25">
      <c r="F256" s="3">
        <v>42429</v>
      </c>
      <c r="G256">
        <v>1.7789999999999999</v>
      </c>
      <c r="H256">
        <v>20160414</v>
      </c>
      <c r="I256">
        <v>1.8</v>
      </c>
      <c r="U256" s="3">
        <v>42429</v>
      </c>
      <c r="V256">
        <v>-2.2999999999999998</v>
      </c>
      <c r="W256">
        <v>20160311</v>
      </c>
      <c r="X256">
        <v>-2.2999999999999998</v>
      </c>
      <c r="AE256" s="3">
        <v>42429</v>
      </c>
      <c r="AF256">
        <v>15.3</v>
      </c>
      <c r="AG256">
        <v>20160407</v>
      </c>
      <c r="AH256">
        <v>15.5</v>
      </c>
      <c r="AJ256" s="3">
        <v>42429</v>
      </c>
      <c r="AK256">
        <v>-4.18</v>
      </c>
      <c r="AL256">
        <v>20160415</v>
      </c>
      <c r="AM256">
        <v>-3.3</v>
      </c>
      <c r="AO256" s="3">
        <v>42429</v>
      </c>
      <c r="AP256">
        <v>0.5</v>
      </c>
      <c r="AQ256">
        <v>20160422</v>
      </c>
      <c r="AR256">
        <v>0.4</v>
      </c>
      <c r="AT256" s="3">
        <v>42429</v>
      </c>
      <c r="AU256">
        <v>-2.2000000000000002</v>
      </c>
      <c r="AV256">
        <v>20160420</v>
      </c>
      <c r="AW256">
        <v>-2.2000000000000002</v>
      </c>
      <c r="AY256" s="3">
        <v>42429</v>
      </c>
      <c r="AZ256">
        <v>217.13800000000001</v>
      </c>
      <c r="BA256">
        <v>20160308</v>
      </c>
      <c r="BB256">
        <v>212.59399999999999</v>
      </c>
    </row>
    <row r="257" spans="6:54" x14ac:dyDescent="0.25">
      <c r="F257" s="3">
        <v>42460</v>
      </c>
      <c r="G257">
        <v>1.9569999999999999</v>
      </c>
      <c r="H257">
        <v>20160512</v>
      </c>
      <c r="I257">
        <v>2</v>
      </c>
      <c r="U257" s="3">
        <v>42460</v>
      </c>
      <c r="V257">
        <v>40.6</v>
      </c>
      <c r="W257">
        <v>20160408</v>
      </c>
      <c r="X257">
        <v>40.6</v>
      </c>
      <c r="AE257" s="3">
        <v>42460</v>
      </c>
      <c r="AF257">
        <v>-6.3</v>
      </c>
      <c r="AG257">
        <v>20160505</v>
      </c>
      <c r="AH257">
        <v>-7</v>
      </c>
      <c r="AJ257" s="3">
        <v>42460</v>
      </c>
      <c r="AK257">
        <v>-0.83</v>
      </c>
      <c r="AL257">
        <v>20160517</v>
      </c>
      <c r="AM257">
        <v>-0.9</v>
      </c>
      <c r="AO257" s="3">
        <v>42460</v>
      </c>
      <c r="AP257">
        <v>-0.8</v>
      </c>
      <c r="AQ257">
        <v>20160520</v>
      </c>
      <c r="AR257">
        <v>-1</v>
      </c>
      <c r="AT257" s="3">
        <v>42460</v>
      </c>
      <c r="AU257">
        <v>-0.8</v>
      </c>
      <c r="AV257">
        <v>20160519</v>
      </c>
      <c r="AW257">
        <v>-1</v>
      </c>
      <c r="AY257" s="3">
        <v>42460</v>
      </c>
      <c r="AZ257">
        <v>202.393</v>
      </c>
      <c r="BA257">
        <v>20160408</v>
      </c>
      <c r="BB257">
        <v>204.251</v>
      </c>
    </row>
    <row r="258" spans="6:54" x14ac:dyDescent="0.25">
      <c r="F258" s="3">
        <v>42490</v>
      </c>
      <c r="G258">
        <v>2.133</v>
      </c>
      <c r="H258">
        <v>20160609</v>
      </c>
      <c r="I258">
        <v>2.1</v>
      </c>
      <c r="U258" s="3">
        <v>42490</v>
      </c>
      <c r="V258">
        <v>-2.1</v>
      </c>
      <c r="W258">
        <v>20160506</v>
      </c>
      <c r="X258">
        <v>-2.1</v>
      </c>
      <c r="AE258" s="3">
        <v>42490</v>
      </c>
      <c r="AF258">
        <v>0.1</v>
      </c>
      <c r="AG258">
        <v>20160608</v>
      </c>
      <c r="AH258">
        <v>-0.3</v>
      </c>
      <c r="AJ258" s="3">
        <v>42490</v>
      </c>
      <c r="AK258">
        <v>0.98</v>
      </c>
      <c r="AL258">
        <v>20160615</v>
      </c>
      <c r="AM258">
        <v>1</v>
      </c>
      <c r="AO258" s="3">
        <v>42490</v>
      </c>
      <c r="AP258">
        <v>0.8</v>
      </c>
      <c r="AQ258">
        <v>20160622</v>
      </c>
      <c r="AR258">
        <v>0.9</v>
      </c>
      <c r="AT258" s="3">
        <v>42490</v>
      </c>
      <c r="AU258">
        <v>0.2</v>
      </c>
      <c r="AV258">
        <v>20160620</v>
      </c>
      <c r="AW258">
        <v>0.1</v>
      </c>
      <c r="AY258" s="3">
        <v>42490</v>
      </c>
      <c r="AZ258">
        <v>189.07</v>
      </c>
      <c r="BA258">
        <v>20160509</v>
      </c>
      <c r="BB258">
        <v>191.512</v>
      </c>
    </row>
    <row r="259" spans="6:54" x14ac:dyDescent="0.25">
      <c r="F259" s="3">
        <v>42521</v>
      </c>
      <c r="G259">
        <v>2.6619999999999999</v>
      </c>
      <c r="H259">
        <v>20160714</v>
      </c>
      <c r="I259">
        <v>2.7</v>
      </c>
      <c r="U259" s="3">
        <v>42521</v>
      </c>
      <c r="V259">
        <v>13.8</v>
      </c>
      <c r="W259">
        <v>20160610</v>
      </c>
      <c r="X259">
        <v>13.8</v>
      </c>
      <c r="AE259" s="3">
        <v>42521</v>
      </c>
      <c r="AF259">
        <v>-1.9</v>
      </c>
      <c r="AG259">
        <v>20160707</v>
      </c>
      <c r="AH259">
        <v>-1.9</v>
      </c>
      <c r="AJ259" s="3">
        <v>42521</v>
      </c>
      <c r="AK259">
        <v>-0.97</v>
      </c>
      <c r="AL259">
        <v>20160715</v>
      </c>
      <c r="AM259">
        <v>-1</v>
      </c>
      <c r="AO259" s="3">
        <v>42521</v>
      </c>
      <c r="AP259">
        <v>0.2</v>
      </c>
      <c r="AQ259">
        <v>20160722</v>
      </c>
      <c r="AR259">
        <v>0.2</v>
      </c>
      <c r="AT259" s="3">
        <v>42521</v>
      </c>
      <c r="AU259">
        <v>1.8</v>
      </c>
      <c r="AV259">
        <v>20160721</v>
      </c>
      <c r="AW259">
        <v>1.8</v>
      </c>
      <c r="AY259" s="3">
        <v>42521</v>
      </c>
      <c r="AZ259">
        <v>186.709</v>
      </c>
      <c r="BA259">
        <v>20160608</v>
      </c>
      <c r="BB259">
        <v>188.57</v>
      </c>
    </row>
    <row r="260" spans="6:54" x14ac:dyDescent="0.25">
      <c r="F260" s="3">
        <v>42551</v>
      </c>
      <c r="G260" t="s">
        <v>22</v>
      </c>
      <c r="H260">
        <v>20160811</v>
      </c>
      <c r="I260" t="s">
        <v>22</v>
      </c>
      <c r="U260" s="3">
        <v>42551</v>
      </c>
      <c r="V260">
        <v>-0.7</v>
      </c>
      <c r="W260">
        <v>20160708</v>
      </c>
      <c r="X260">
        <v>-0.7</v>
      </c>
      <c r="AE260" s="3">
        <v>42551</v>
      </c>
      <c r="AF260" t="s">
        <v>22</v>
      </c>
      <c r="AG260">
        <v>20160808</v>
      </c>
      <c r="AH260" t="s">
        <v>22</v>
      </c>
      <c r="AJ260" s="3">
        <v>42551</v>
      </c>
      <c r="AK260" t="s">
        <v>22</v>
      </c>
      <c r="AL260">
        <v>20160816</v>
      </c>
      <c r="AM260" t="s">
        <v>22</v>
      </c>
      <c r="AO260" s="3">
        <v>42551</v>
      </c>
      <c r="AP260" t="s">
        <v>22</v>
      </c>
      <c r="AQ260">
        <v>20160819</v>
      </c>
      <c r="AR260" t="s">
        <v>22</v>
      </c>
      <c r="AT260" s="3">
        <v>42551</v>
      </c>
      <c r="AU260" t="s">
        <v>22</v>
      </c>
      <c r="AV260">
        <v>20160822</v>
      </c>
      <c r="AW260" t="s">
        <v>22</v>
      </c>
      <c r="AY260" s="3">
        <v>42551</v>
      </c>
      <c r="AZ260">
        <v>218.333</v>
      </c>
      <c r="BA260">
        <v>20160711</v>
      </c>
      <c r="BB260">
        <v>218.333</v>
      </c>
    </row>
    <row r="261" spans="6:54" x14ac:dyDescent="0.25">
      <c r="F261" s="3">
        <v>42582</v>
      </c>
      <c r="G261" t="s">
        <v>22</v>
      </c>
      <c r="H261">
        <v>20160908</v>
      </c>
      <c r="I261" t="s">
        <v>22</v>
      </c>
      <c r="U261" s="3">
        <v>42582</v>
      </c>
      <c r="V261" t="s">
        <v>22</v>
      </c>
      <c r="W261">
        <v>20160805</v>
      </c>
      <c r="X261" t="s">
        <v>22</v>
      </c>
      <c r="AE261" s="3">
        <v>42582</v>
      </c>
      <c r="AF261" t="s">
        <v>22</v>
      </c>
      <c r="AG261">
        <v>20160908</v>
      </c>
      <c r="AH261" t="s">
        <v>22</v>
      </c>
      <c r="AJ261" s="3">
        <v>42582</v>
      </c>
      <c r="AK261" t="s">
        <v>22</v>
      </c>
      <c r="AL261">
        <v>20160916</v>
      </c>
      <c r="AM261" t="s">
        <v>22</v>
      </c>
      <c r="AO261" s="3">
        <v>42582</v>
      </c>
      <c r="AP261" t="s">
        <v>22</v>
      </c>
      <c r="AQ261">
        <v>20160923</v>
      </c>
      <c r="AR261" t="s">
        <v>22</v>
      </c>
      <c r="AT261" s="3">
        <v>42582</v>
      </c>
      <c r="AU261" t="s">
        <v>22</v>
      </c>
      <c r="AV261">
        <v>20160921</v>
      </c>
      <c r="AW261" t="s">
        <v>22</v>
      </c>
      <c r="AY261" s="3">
        <v>42582</v>
      </c>
      <c r="AZ261" t="s">
        <v>22</v>
      </c>
      <c r="BA261">
        <v>20160809</v>
      </c>
      <c r="BB26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66"/>
  <sheetViews>
    <sheetView topLeftCell="C1" workbookViewId="0">
      <selection activeCell="P1" sqref="P1:T1048576"/>
    </sheetView>
  </sheetViews>
  <sheetFormatPr defaultRowHeight="15" x14ac:dyDescent="0.25"/>
  <cols>
    <col min="1" max="1" width="16.140625" bestFit="1" customWidth="1"/>
    <col min="6" max="6" width="16.7109375" bestFit="1" customWidth="1"/>
    <col min="11" max="11" width="15.140625" bestFit="1" customWidth="1"/>
    <col min="16" max="16" width="15.7109375" bestFit="1" customWidth="1"/>
    <col min="21" max="21" width="15" bestFit="1" customWidth="1"/>
    <col min="26" max="26" width="11.7109375" bestFit="1" customWidth="1"/>
    <col min="31" max="31" width="14.7109375" bestFit="1" customWidth="1"/>
    <col min="36" max="36" width="11.5703125" bestFit="1" customWidth="1"/>
    <col min="41" max="41" width="15.28515625" bestFit="1" customWidth="1"/>
    <col min="46" max="46" width="11.140625" bestFit="1" customWidth="1"/>
    <col min="51" max="51" width="15.140625" bestFit="1" customWidth="1"/>
    <col min="56" max="56" width="16.28515625" bestFit="1" customWidth="1"/>
    <col min="66" max="66" width="16.7109375" bestFit="1" customWidth="1"/>
    <col min="71" max="71" width="15.42578125" bestFit="1" customWidth="1"/>
  </cols>
  <sheetData>
    <row r="1" spans="1:76" x14ac:dyDescent="0.25">
      <c r="A1" s="4" t="s">
        <v>33</v>
      </c>
      <c r="F1" t="s">
        <v>34</v>
      </c>
      <c r="K1" t="s">
        <v>35</v>
      </c>
      <c r="P1" t="s">
        <v>36</v>
      </c>
      <c r="U1" t="s">
        <v>129</v>
      </c>
      <c r="Z1" t="s">
        <v>130</v>
      </c>
      <c r="AE1" t="s">
        <v>131</v>
      </c>
      <c r="AJ1" t="s">
        <v>132</v>
      </c>
      <c r="AO1" t="s">
        <v>37</v>
      </c>
      <c r="AT1" t="s">
        <v>133</v>
      </c>
      <c r="AY1" t="s">
        <v>134</v>
      </c>
      <c r="BD1" t="s">
        <v>38</v>
      </c>
      <c r="BI1" t="s">
        <v>39</v>
      </c>
      <c r="BN1" t="s">
        <v>40</v>
      </c>
      <c r="BS1" t="s">
        <v>41</v>
      </c>
    </row>
    <row r="2" spans="1:76" x14ac:dyDescent="0.25">
      <c r="A2" s="4" t="s">
        <v>18</v>
      </c>
      <c r="B2" t="s">
        <v>19</v>
      </c>
      <c r="C2" t="s">
        <v>20</v>
      </c>
      <c r="D2" t="s">
        <v>21</v>
      </c>
      <c r="F2" t="s">
        <v>18</v>
      </c>
      <c r="G2" t="s">
        <v>19</v>
      </c>
      <c r="H2" t="s">
        <v>20</v>
      </c>
      <c r="I2" t="s">
        <v>21</v>
      </c>
      <c r="K2" t="s">
        <v>18</v>
      </c>
      <c r="L2" t="s">
        <v>19</v>
      </c>
      <c r="M2" t="s">
        <v>20</v>
      </c>
      <c r="N2" t="s">
        <v>21</v>
      </c>
      <c r="P2" t="s">
        <v>18</v>
      </c>
      <c r="Q2" t="s">
        <v>19</v>
      </c>
      <c r="R2" t="s">
        <v>20</v>
      </c>
      <c r="S2" t="s">
        <v>21</v>
      </c>
      <c r="U2" t="s">
        <v>18</v>
      </c>
      <c r="V2" t="s">
        <v>19</v>
      </c>
      <c r="W2" t="s">
        <v>20</v>
      </c>
      <c r="X2" t="s">
        <v>21</v>
      </c>
      <c r="Z2" t="s">
        <v>18</v>
      </c>
      <c r="AA2" t="s">
        <v>19</v>
      </c>
      <c r="AB2" t="s">
        <v>20</v>
      </c>
      <c r="AC2" t="s">
        <v>21</v>
      </c>
      <c r="AE2" t="s">
        <v>18</v>
      </c>
      <c r="AF2" t="s">
        <v>19</v>
      </c>
      <c r="AG2" t="s">
        <v>20</v>
      </c>
      <c r="AH2" t="s">
        <v>21</v>
      </c>
      <c r="AJ2" t="s">
        <v>18</v>
      </c>
      <c r="AK2" t="s">
        <v>19</v>
      </c>
      <c r="AL2" t="s">
        <v>20</v>
      </c>
      <c r="AM2" t="s">
        <v>21</v>
      </c>
      <c r="AO2" t="s">
        <v>18</v>
      </c>
      <c r="AP2" t="s">
        <v>19</v>
      </c>
      <c r="AQ2" t="s">
        <v>20</v>
      </c>
      <c r="AR2" t="s">
        <v>21</v>
      </c>
      <c r="AT2" t="s">
        <v>18</v>
      </c>
      <c r="AU2" t="s">
        <v>19</v>
      </c>
      <c r="AV2" t="s">
        <v>20</v>
      </c>
      <c r="AW2" t="s">
        <v>21</v>
      </c>
      <c r="AY2" t="s">
        <v>18</v>
      </c>
      <c r="AZ2" t="s">
        <v>19</v>
      </c>
      <c r="BA2" t="s">
        <v>20</v>
      </c>
      <c r="BB2" t="s">
        <v>21</v>
      </c>
      <c r="BD2" t="s">
        <v>18</v>
      </c>
      <c r="BE2" t="s">
        <v>19</v>
      </c>
      <c r="BF2" t="s">
        <v>20</v>
      </c>
      <c r="BG2" t="s">
        <v>21</v>
      </c>
      <c r="BI2" t="s">
        <v>18</v>
      </c>
      <c r="BJ2" t="s">
        <v>19</v>
      </c>
      <c r="BK2" t="s">
        <v>20</v>
      </c>
      <c r="BL2" t="s">
        <v>21</v>
      </c>
      <c r="BN2" t="s">
        <v>18</v>
      </c>
      <c r="BO2" t="s">
        <v>19</v>
      </c>
      <c r="BP2" t="s">
        <v>20</v>
      </c>
      <c r="BQ2" t="s">
        <v>21</v>
      </c>
      <c r="BS2" t="s">
        <v>18</v>
      </c>
      <c r="BT2" t="s">
        <v>19</v>
      </c>
      <c r="BU2" t="s">
        <v>20</v>
      </c>
      <c r="BV2" t="s">
        <v>21</v>
      </c>
    </row>
    <row r="3" spans="1:76" x14ac:dyDescent="0.25">
      <c r="A3" s="5" t="e">
        <f ca="1">_xll.BDH($A$1,$B$2:$D$2,"1/1/1995","8/3/2016","Dir=V","Dts=S","Sort=A","Quote=C","QtTyp=Y","Days=T","Per=cd","DtFmt=D","UseDPDF=Y","CshAdjNormal=N","CshAdjAbnormal=N","CapChg=N","cols=4;rows=103")</f>
        <v>#NAME?</v>
      </c>
      <c r="B3" t="s">
        <v>22</v>
      </c>
      <c r="C3">
        <v>20080228</v>
      </c>
      <c r="D3">
        <v>-311</v>
      </c>
      <c r="F3" s="3" t="e">
        <f ca="1">_xll.BDH($F$1,$G$2:$I$2,"1/1/1995","8/3/2016","Dir=V","Dts=S","Sort=A","Quote=C","QtTyp=Y","Days=T","Per=cd","DtFmt=D","UseDPDF=Y","CshAdjNormal=N","CshAdjAbnormal=N","CapChg=N","cols=4;rows=259")</f>
        <v>#NAME?</v>
      </c>
      <c r="G3">
        <v>19.2</v>
      </c>
      <c r="H3" t="s">
        <v>22</v>
      </c>
      <c r="I3" t="s">
        <v>22</v>
      </c>
      <c r="K3" s="3" t="e">
        <f ca="1">_xll.BDH($K$1,$L$2:$N$2,"1/1/1995","8/3/2016","Dir=V","Dts=S","Sort=A","Quote=C","QtTyp=Y","Days=T","Per=cd","DtFmt=D","UseDPDF=Y","CshAdjNormal=N","CshAdjAbnormal=N","CapChg=N","cols=4;rows=259")</f>
        <v>#NAME?</v>
      </c>
      <c r="L3">
        <v>12.4</v>
      </c>
      <c r="M3" t="s">
        <v>22</v>
      </c>
      <c r="N3" t="s">
        <v>22</v>
      </c>
      <c r="P3" s="3" t="e">
        <f ca="1">_xll.BDH($P$1,$Q$2:$S$2,"1/1/1995","8/3/2016","Dir=V","Dts=S","Sort=A","Quote=C","QtTyp=Y","Days=T","Per=cd","DtFmt=D","UseDPDF=Y","CshAdjNormal=N","CshAdjAbnormal=N","CapChg=N","cols=4;rows=259")</f>
        <v>#NAME?</v>
      </c>
      <c r="Q3">
        <v>-17.600000000000001</v>
      </c>
      <c r="R3" t="s">
        <v>22</v>
      </c>
      <c r="S3" t="s">
        <v>22</v>
      </c>
      <c r="U3" s="3" t="e">
        <f ca="1">_xll.BDH($U$1,$V$2:$X$2,"1/1/1995","8/3/2016","Dir=V","Dts=S","Sort=A","Quote=C","QtTyp=Y","Days=T","Per=cd","DtFmt=D","UseDPDF=Y","CshAdjNormal=N","CshAdjAbnormal=N","CapChg=N","cols=4;rows=151")</f>
        <v>#NAME?</v>
      </c>
      <c r="V3">
        <v>135.69999999999999</v>
      </c>
      <c r="W3" t="s">
        <v>22</v>
      </c>
      <c r="X3" t="s">
        <v>22</v>
      </c>
      <c r="Z3" s="3" t="e">
        <f ca="1">_xll.BDH($Z$1,$AA$2:$AC$2,"1/1/1995","8/3/2016","Dir=V","Dts=S","Sort=A","Quote=C","QtTyp=Y","Days=T","Per=cd","DtFmt=D","UseDPDF=Y","CshAdjNormal=N","CshAdjAbnormal=N","CapChg=N","cols=4;rows=238")</f>
        <v>#NAME?</v>
      </c>
      <c r="AA3">
        <v>22.9</v>
      </c>
      <c r="AB3" t="s">
        <v>22</v>
      </c>
      <c r="AC3" t="s">
        <v>22</v>
      </c>
      <c r="AE3" s="3" t="e">
        <f ca="1">_xll.BDH($AE$1,$AF$2:$AH$2,"1/1/1995","8/3/2016","Dir=V","Dts=S","Sort=A","Quote=C","QtTyp=Y","Days=T","Per=cd","DtFmt=D","UseDPDF=Y","CshAdjNormal=N","CshAdjAbnormal=N","CapChg=N","cols=4;rows=168")</f>
        <v>#NAME?</v>
      </c>
      <c r="AF3">
        <v>56.9</v>
      </c>
      <c r="AG3" t="s">
        <v>22</v>
      </c>
      <c r="AH3" t="s">
        <v>22</v>
      </c>
      <c r="AJ3" s="3" t="e">
        <f ca="1">_xll.BDH($AJ$1,$AK$2:$AM$2,"1/1/1995","8/3/2016","Dir=V","Dts=S","Sort=A","Quote=C","QtTyp=Y","Days=T","Per=cd","DtFmt=D","UseDPDF=Y","CshAdjNormal=N","CshAdjAbnormal=N","CapChg=N","cols=4;rows=112")</f>
        <v>#NAME?</v>
      </c>
      <c r="AK3">
        <v>60.8</v>
      </c>
      <c r="AL3" t="s">
        <v>22</v>
      </c>
      <c r="AM3" t="s">
        <v>22</v>
      </c>
      <c r="AO3" s="3" t="e">
        <f ca="1">_xll.BDH($AO$1,$AP$2:$AR$2,"1/1/1995","8/3/2016","Dir=V","Dts=S","Sort=A","Quote=C","QtTyp=Y","Days=T","Per=cd","DtFmt=D","UseDPDF=Y","CshAdjNormal=N","CshAdjAbnormal=N","CapChg=N","cols=4;rows=167")</f>
        <v>#NAME?</v>
      </c>
      <c r="AP3">
        <v>56.9</v>
      </c>
      <c r="AQ3" t="s">
        <v>22</v>
      </c>
      <c r="AR3" t="s">
        <v>22</v>
      </c>
      <c r="AT3" s="3" t="e">
        <f ca="1">_xll.BDH($AT$1,$AU$2:$AW$2,"1/1/1995","8/3/2016","Dir=V","Dts=S","Sort=A","Quote=C","QtTyp=Y","Days=T","Per=cd","DtFmt=D","UseDPDF=Y","CshAdjNormal=N","CshAdjAbnormal=N","CapChg=N","cols=4;rows=86")</f>
        <v>#NAME?</v>
      </c>
      <c r="AU3">
        <v>120.1</v>
      </c>
      <c r="AV3" t="s">
        <v>22</v>
      </c>
      <c r="AW3" t="s">
        <v>22</v>
      </c>
      <c r="AY3" s="3" t="e">
        <f ca="1">_xll.BDH($AY$1,$AZ$2:$BB$2,"1/1/1995","8/3/2016","Dir=V","Dts=S","Sort=A","Quote=C","QtTyp=Y","Days=T","Per=cd","DtFmt=D","UseDPDF=Y","CshAdjNormal=N","CshAdjAbnormal=N","CapChg=N","cols=4;rows=86")</f>
        <v>#NAME?</v>
      </c>
      <c r="AZ3">
        <v>1.2</v>
      </c>
      <c r="BA3" t="s">
        <v>22</v>
      </c>
      <c r="BB3" t="s">
        <v>22</v>
      </c>
      <c r="BD3" s="3" t="e">
        <f ca="1">_xll.BDH($BD$1,$BE$2:$BG$2,"1/1/1995","8/3/2016","Dir=V","Dts=S","Sort=A","Quote=C","QtTyp=Y","Days=T","Per=cd","DtFmt=D","UseDPDF=Y","CshAdjNormal=N","CshAdjAbnormal=N","CapChg=N","cols=4;rows=86")</f>
        <v>#NAME?</v>
      </c>
      <c r="BE3">
        <v>1.2</v>
      </c>
      <c r="BF3" t="s">
        <v>22</v>
      </c>
      <c r="BG3" t="s">
        <v>22</v>
      </c>
      <c r="BI3" s="3" t="e">
        <f ca="1">_xll.BDH($BI$1,$BJ$2:$BL$2,"1/1/1995","8/3/2016","Dir=V","Dts=S","Sort=A","Quote=C","QtTyp=Y","Days=T","Per=cd","DtFmt=D","UseDPDF=Y","CshAdjNormal=N","CshAdjAbnormal=N","CapChg=N","cols=4;rows=264")</f>
        <v>#NAME?</v>
      </c>
      <c r="BJ3">
        <v>-6</v>
      </c>
      <c r="BK3" t="s">
        <v>22</v>
      </c>
      <c r="BL3" t="s">
        <v>22</v>
      </c>
      <c r="BN3" s="3" t="e">
        <f ca="1">_xll.BDH($BN$1,$BO$2:$BQ$2,"1/1/1995","8/3/2016","Dir=V","Dts=S","Sort=A","Quote=C","QtTyp=Y","Days=T","Per=cd","DtFmt=D","UseDPDF=Y","CshAdjNormal=N","CshAdjAbnormal=N","CapChg=N","cols=4;rows=87")</f>
        <v>#NAME?</v>
      </c>
      <c r="BO3">
        <v>8.6</v>
      </c>
      <c r="BP3" t="s">
        <v>22</v>
      </c>
      <c r="BQ3" t="s">
        <v>22</v>
      </c>
      <c r="BS3" s="3" t="e">
        <f ca="1">_xll.BDH($BS$1,$BT$2:$BV$2,"1/1/1995","8/3/2016","Dir=V","Dts=S","Sort=A","Quote=C","QtTyp=Y","Days=T","Per=cd","DtFmt=D","UseDPDF=Y","CshAdjNormal=N","CshAdjAbnormal=N","CapChg=N","cols=4;rows=84")</f>
        <v>#NAME?</v>
      </c>
      <c r="BT3">
        <v>0</v>
      </c>
      <c r="BU3" t="s">
        <v>22</v>
      </c>
      <c r="BV3" t="s">
        <v>22</v>
      </c>
      <c r="BX3" s="3"/>
    </row>
    <row r="4" spans="1:76" x14ac:dyDescent="0.25">
      <c r="A4" s="5">
        <v>39507</v>
      </c>
      <c r="B4" t="s">
        <v>22</v>
      </c>
      <c r="C4">
        <v>20080326</v>
      </c>
      <c r="D4">
        <v>-68</v>
      </c>
      <c r="F4" s="3">
        <v>34758</v>
      </c>
      <c r="G4">
        <v>20.8</v>
      </c>
      <c r="H4" t="s">
        <v>22</v>
      </c>
      <c r="I4" t="s">
        <v>22</v>
      </c>
      <c r="K4" s="3">
        <v>34758</v>
      </c>
      <c r="L4">
        <v>10.1</v>
      </c>
      <c r="M4" t="s">
        <v>22</v>
      </c>
      <c r="N4" t="s">
        <v>22</v>
      </c>
      <c r="P4" s="3">
        <v>34758</v>
      </c>
      <c r="Q4">
        <v>-21.5</v>
      </c>
      <c r="R4" t="s">
        <v>22</v>
      </c>
      <c r="S4" t="s">
        <v>22</v>
      </c>
      <c r="U4" s="3">
        <v>38046</v>
      </c>
      <c r="V4">
        <v>131.69999999999999</v>
      </c>
      <c r="W4" t="s">
        <v>22</v>
      </c>
      <c r="X4" t="s">
        <v>22</v>
      </c>
      <c r="Z4" s="3">
        <v>34789</v>
      </c>
      <c r="AA4">
        <v>20</v>
      </c>
      <c r="AB4" t="s">
        <v>22</v>
      </c>
      <c r="AC4" t="s">
        <v>22</v>
      </c>
      <c r="AE4" s="3">
        <v>37529</v>
      </c>
      <c r="AF4">
        <v>58.6</v>
      </c>
      <c r="AG4" t="s">
        <v>22</v>
      </c>
      <c r="AH4" t="s">
        <v>22</v>
      </c>
      <c r="AJ4" s="3">
        <v>39233</v>
      </c>
      <c r="AK4">
        <v>59.8</v>
      </c>
      <c r="AL4" t="s">
        <v>22</v>
      </c>
      <c r="AM4" t="s">
        <v>22</v>
      </c>
      <c r="AO4" s="3">
        <v>37529</v>
      </c>
      <c r="AP4">
        <v>58.6</v>
      </c>
      <c r="AQ4" t="s">
        <v>22</v>
      </c>
      <c r="AR4" t="s">
        <v>22</v>
      </c>
      <c r="AT4" s="3">
        <v>34880</v>
      </c>
      <c r="AU4">
        <v>126.4</v>
      </c>
      <c r="AV4" t="s">
        <v>22</v>
      </c>
      <c r="AW4" t="s">
        <v>22</v>
      </c>
      <c r="AY4" s="3">
        <v>34880</v>
      </c>
      <c r="AZ4">
        <v>1</v>
      </c>
      <c r="BA4" t="s">
        <v>22</v>
      </c>
      <c r="BB4" t="s">
        <v>22</v>
      </c>
      <c r="BD4" s="3">
        <v>34880</v>
      </c>
      <c r="BE4">
        <v>1.2</v>
      </c>
      <c r="BF4" t="s">
        <v>22</v>
      </c>
      <c r="BG4" t="s">
        <v>22</v>
      </c>
      <c r="BI4" s="3">
        <v>34758</v>
      </c>
      <c r="BJ4">
        <v>10.7</v>
      </c>
      <c r="BK4" t="s">
        <v>22</v>
      </c>
      <c r="BL4" t="s">
        <v>22</v>
      </c>
      <c r="BN4" s="3">
        <v>34880</v>
      </c>
      <c r="BO4">
        <v>-0.7</v>
      </c>
      <c r="BP4" t="s">
        <v>22</v>
      </c>
      <c r="BQ4" t="s">
        <v>22</v>
      </c>
      <c r="BS4" s="3">
        <v>35155</v>
      </c>
      <c r="BT4">
        <v>1.9</v>
      </c>
      <c r="BU4" t="s">
        <v>22</v>
      </c>
      <c r="BV4" t="s">
        <v>22</v>
      </c>
      <c r="BX4" s="3"/>
    </row>
    <row r="5" spans="1:76" x14ac:dyDescent="0.25">
      <c r="A5" s="5">
        <v>39538</v>
      </c>
      <c r="B5" t="s">
        <v>22</v>
      </c>
      <c r="C5">
        <v>20080428</v>
      </c>
      <c r="D5">
        <v>-111</v>
      </c>
      <c r="F5" s="3">
        <v>34789</v>
      </c>
      <c r="G5">
        <v>20.6</v>
      </c>
      <c r="H5" t="s">
        <v>22</v>
      </c>
      <c r="I5" t="s">
        <v>22</v>
      </c>
      <c r="K5" s="3">
        <v>34789</v>
      </c>
      <c r="L5">
        <v>11</v>
      </c>
      <c r="M5" t="s">
        <v>22</v>
      </c>
      <c r="N5" t="s">
        <v>22</v>
      </c>
      <c r="P5" s="3">
        <v>34789</v>
      </c>
      <c r="Q5">
        <v>-20.5</v>
      </c>
      <c r="R5" t="s">
        <v>22</v>
      </c>
      <c r="S5" t="s">
        <v>22</v>
      </c>
      <c r="U5" s="3">
        <v>38077</v>
      </c>
      <c r="V5">
        <v>130.19999999999999</v>
      </c>
      <c r="W5" t="s">
        <v>22</v>
      </c>
      <c r="X5" t="s">
        <v>22</v>
      </c>
      <c r="Z5" s="3">
        <v>34819</v>
      </c>
      <c r="AA5">
        <v>23</v>
      </c>
      <c r="AB5" t="s">
        <v>22</v>
      </c>
      <c r="AC5" t="s">
        <v>22</v>
      </c>
      <c r="AE5" s="3">
        <v>37560</v>
      </c>
      <c r="AF5">
        <v>57.9</v>
      </c>
      <c r="AG5" t="s">
        <v>22</v>
      </c>
      <c r="AH5" t="s">
        <v>22</v>
      </c>
      <c r="AJ5" s="3">
        <v>39263</v>
      </c>
      <c r="AK5">
        <v>60.2</v>
      </c>
      <c r="AL5" t="s">
        <v>22</v>
      </c>
      <c r="AM5" t="s">
        <v>22</v>
      </c>
      <c r="AO5" s="3">
        <v>37560</v>
      </c>
      <c r="AP5">
        <v>57.9</v>
      </c>
      <c r="AQ5" t="s">
        <v>22</v>
      </c>
      <c r="AR5" t="s">
        <v>22</v>
      </c>
      <c r="AT5" s="3">
        <v>34972</v>
      </c>
      <c r="AU5">
        <v>126</v>
      </c>
      <c r="AV5" t="s">
        <v>22</v>
      </c>
      <c r="AW5" t="s">
        <v>22</v>
      </c>
      <c r="AY5" s="3">
        <v>34972</v>
      </c>
      <c r="AZ5">
        <v>1</v>
      </c>
      <c r="BA5" t="s">
        <v>22</v>
      </c>
      <c r="BB5" t="s">
        <v>22</v>
      </c>
      <c r="BD5" s="3">
        <v>34972</v>
      </c>
      <c r="BE5">
        <v>0.9</v>
      </c>
      <c r="BF5" t="s">
        <v>22</v>
      </c>
      <c r="BG5" t="s">
        <v>22</v>
      </c>
      <c r="BI5" s="3">
        <v>34789</v>
      </c>
      <c r="BJ5">
        <v>-9.5</v>
      </c>
      <c r="BK5" t="s">
        <v>22</v>
      </c>
      <c r="BL5" t="s">
        <v>22</v>
      </c>
      <c r="BN5" s="3">
        <v>34972</v>
      </c>
      <c r="BO5">
        <v>1.8</v>
      </c>
      <c r="BP5" t="s">
        <v>22</v>
      </c>
      <c r="BQ5" t="s">
        <v>22</v>
      </c>
      <c r="BS5" s="3">
        <v>35246</v>
      </c>
      <c r="BT5">
        <v>0.4</v>
      </c>
      <c r="BU5" t="s">
        <v>22</v>
      </c>
      <c r="BV5" t="s">
        <v>22</v>
      </c>
      <c r="BX5" s="3"/>
    </row>
    <row r="6" spans="1:76" x14ac:dyDescent="0.25">
      <c r="A6" s="5">
        <v>39568</v>
      </c>
      <c r="B6" t="s">
        <v>22</v>
      </c>
      <c r="C6">
        <v>20080525</v>
      </c>
      <c r="D6">
        <v>-404</v>
      </c>
      <c r="F6" s="3">
        <v>34819</v>
      </c>
      <c r="G6">
        <v>18.399999999999999</v>
      </c>
      <c r="H6" t="s">
        <v>22</v>
      </c>
      <c r="I6" t="s">
        <v>22</v>
      </c>
      <c r="K6" s="3">
        <v>34819</v>
      </c>
      <c r="L6">
        <v>11.2</v>
      </c>
      <c r="M6" t="s">
        <v>22</v>
      </c>
      <c r="N6" t="s">
        <v>22</v>
      </c>
      <c r="P6" s="3">
        <v>34819</v>
      </c>
      <c r="Q6">
        <v>-23.5</v>
      </c>
      <c r="R6" t="s">
        <v>22</v>
      </c>
      <c r="S6" t="s">
        <v>22</v>
      </c>
      <c r="U6" s="3">
        <v>38107</v>
      </c>
      <c r="V6">
        <v>133.5</v>
      </c>
      <c r="W6" t="s">
        <v>22</v>
      </c>
      <c r="X6" t="s">
        <v>22</v>
      </c>
      <c r="Z6" s="3">
        <v>34850</v>
      </c>
      <c r="AA6">
        <v>14.4</v>
      </c>
      <c r="AB6" t="s">
        <v>22</v>
      </c>
      <c r="AC6" t="s">
        <v>22</v>
      </c>
      <c r="AE6" s="3">
        <v>37590</v>
      </c>
      <c r="AF6">
        <v>57</v>
      </c>
      <c r="AG6" t="s">
        <v>22</v>
      </c>
      <c r="AH6" t="s">
        <v>22</v>
      </c>
      <c r="AJ6" s="3">
        <v>39294</v>
      </c>
      <c r="AK6">
        <v>55.5</v>
      </c>
      <c r="AL6" t="s">
        <v>22</v>
      </c>
      <c r="AM6" t="s">
        <v>22</v>
      </c>
      <c r="AO6" s="3">
        <v>37590</v>
      </c>
      <c r="AP6">
        <v>57</v>
      </c>
      <c r="AQ6" t="s">
        <v>22</v>
      </c>
      <c r="AR6" t="s">
        <v>22</v>
      </c>
      <c r="AT6" s="3">
        <v>35064</v>
      </c>
      <c r="AU6">
        <v>122.1</v>
      </c>
      <c r="AV6" t="s">
        <v>22</v>
      </c>
      <c r="AW6" t="s">
        <v>22</v>
      </c>
      <c r="AY6" s="3">
        <v>35064</v>
      </c>
      <c r="AZ6">
        <v>0.8</v>
      </c>
      <c r="BA6" t="s">
        <v>22</v>
      </c>
      <c r="BB6" t="s">
        <v>22</v>
      </c>
      <c r="BD6" s="3">
        <v>35064</v>
      </c>
      <c r="BE6">
        <v>0.7</v>
      </c>
      <c r="BF6" t="s">
        <v>22</v>
      </c>
      <c r="BG6" t="s">
        <v>22</v>
      </c>
      <c r="BI6" s="3">
        <v>34819</v>
      </c>
      <c r="BJ6">
        <v>-8.5</v>
      </c>
      <c r="BK6" t="s">
        <v>22</v>
      </c>
      <c r="BL6" t="s">
        <v>22</v>
      </c>
      <c r="BN6" s="3">
        <v>35064</v>
      </c>
      <c r="BO6">
        <v>-0.6</v>
      </c>
      <c r="BP6" t="s">
        <v>22</v>
      </c>
      <c r="BQ6" t="s">
        <v>22</v>
      </c>
      <c r="BS6" s="3">
        <v>35338</v>
      </c>
      <c r="BT6">
        <v>0.3</v>
      </c>
      <c r="BU6" t="s">
        <v>22</v>
      </c>
      <c r="BV6" t="s">
        <v>22</v>
      </c>
      <c r="BX6" s="3"/>
    </row>
    <row r="7" spans="1:76" x14ac:dyDescent="0.25">
      <c r="A7" s="5">
        <v>39599</v>
      </c>
      <c r="B7" t="s">
        <v>22</v>
      </c>
      <c r="C7">
        <v>20080626</v>
      </c>
      <c r="D7">
        <v>-573</v>
      </c>
      <c r="F7" s="3">
        <v>34850</v>
      </c>
      <c r="G7">
        <v>18</v>
      </c>
      <c r="H7" t="s">
        <v>22</v>
      </c>
      <c r="I7" t="s">
        <v>22</v>
      </c>
      <c r="K7" s="3">
        <v>34850</v>
      </c>
      <c r="L7">
        <v>13.6</v>
      </c>
      <c r="M7" t="s">
        <v>22</v>
      </c>
      <c r="N7" t="s">
        <v>22</v>
      </c>
      <c r="P7" s="3">
        <v>34850</v>
      </c>
      <c r="Q7">
        <v>-9.5</v>
      </c>
      <c r="R7" t="s">
        <v>22</v>
      </c>
      <c r="S7" t="s">
        <v>22</v>
      </c>
      <c r="U7" s="3">
        <v>38138</v>
      </c>
      <c r="V7">
        <v>129.80000000000001</v>
      </c>
      <c r="W7" t="s">
        <v>22</v>
      </c>
      <c r="X7" t="s">
        <v>22</v>
      </c>
      <c r="Z7" s="3">
        <v>34880</v>
      </c>
      <c r="AA7">
        <v>20.8</v>
      </c>
      <c r="AB7" t="s">
        <v>22</v>
      </c>
      <c r="AC7" t="s">
        <v>22</v>
      </c>
      <c r="AE7" s="3">
        <v>37621</v>
      </c>
      <c r="AF7">
        <v>57.2</v>
      </c>
      <c r="AG7" t="s">
        <v>22</v>
      </c>
      <c r="AH7" t="s">
        <v>22</v>
      </c>
      <c r="AJ7" s="3">
        <v>39325</v>
      </c>
      <c r="AK7">
        <v>58.6</v>
      </c>
      <c r="AL7" t="s">
        <v>22</v>
      </c>
      <c r="AM7" t="s">
        <v>22</v>
      </c>
      <c r="AO7" s="3">
        <v>37621</v>
      </c>
      <c r="AP7">
        <v>57.2</v>
      </c>
      <c r="AQ7" t="s">
        <v>22</v>
      </c>
      <c r="AR7" t="s">
        <v>22</v>
      </c>
      <c r="AT7" s="3">
        <v>35155</v>
      </c>
      <c r="AU7">
        <v>128.80000000000001</v>
      </c>
      <c r="AV7" t="s">
        <v>22</v>
      </c>
      <c r="AW7" t="s">
        <v>22</v>
      </c>
      <c r="AY7" s="3">
        <v>35155</v>
      </c>
      <c r="AZ7">
        <v>0.8</v>
      </c>
      <c r="BA7" t="s">
        <v>22</v>
      </c>
      <c r="BB7" t="s">
        <v>22</v>
      </c>
      <c r="BD7" s="3">
        <v>35155</v>
      </c>
      <c r="BE7">
        <v>1.4</v>
      </c>
      <c r="BF7" t="s">
        <v>22</v>
      </c>
      <c r="BG7" t="s">
        <v>22</v>
      </c>
      <c r="BI7" s="3">
        <v>34850</v>
      </c>
      <c r="BJ7">
        <v>-1.5</v>
      </c>
      <c r="BK7" t="s">
        <v>22</v>
      </c>
      <c r="BL7" t="s">
        <v>22</v>
      </c>
      <c r="BN7" s="3">
        <v>35155</v>
      </c>
      <c r="BO7">
        <v>2</v>
      </c>
      <c r="BP7" t="s">
        <v>22</v>
      </c>
      <c r="BQ7" t="s">
        <v>22</v>
      </c>
      <c r="BS7" s="3">
        <v>35430</v>
      </c>
      <c r="BT7">
        <v>-0.5</v>
      </c>
      <c r="BU7" t="s">
        <v>22</v>
      </c>
      <c r="BV7" t="s">
        <v>22</v>
      </c>
      <c r="BX7" s="3"/>
    </row>
    <row r="8" spans="1:76" x14ac:dyDescent="0.25">
      <c r="A8" s="5">
        <v>39629</v>
      </c>
      <c r="B8" t="s">
        <v>22</v>
      </c>
      <c r="C8">
        <v>20080727</v>
      </c>
      <c r="D8">
        <v>-788</v>
      </c>
      <c r="F8" s="3">
        <v>34880</v>
      </c>
      <c r="G8">
        <v>16.399999999999999</v>
      </c>
      <c r="H8" t="s">
        <v>22</v>
      </c>
      <c r="I8" t="s">
        <v>22</v>
      </c>
      <c r="K8" s="3">
        <v>34880</v>
      </c>
      <c r="L8">
        <v>6.6</v>
      </c>
      <c r="M8" t="s">
        <v>22</v>
      </c>
      <c r="N8" t="s">
        <v>22</v>
      </c>
      <c r="P8" s="3">
        <v>34880</v>
      </c>
      <c r="Q8">
        <v>-10.8</v>
      </c>
      <c r="R8" t="s">
        <v>22</v>
      </c>
      <c r="S8" t="s">
        <v>22</v>
      </c>
      <c r="U8" s="3">
        <v>38168</v>
      </c>
      <c r="V8">
        <v>130</v>
      </c>
      <c r="W8" t="s">
        <v>22</v>
      </c>
      <c r="X8" t="s">
        <v>22</v>
      </c>
      <c r="Z8" s="3">
        <v>34911</v>
      </c>
      <c r="AA8">
        <v>17.399999999999999</v>
      </c>
      <c r="AB8" t="s">
        <v>22</v>
      </c>
      <c r="AC8" t="s">
        <v>22</v>
      </c>
      <c r="AE8" s="3">
        <v>37652</v>
      </c>
      <c r="AF8">
        <v>56</v>
      </c>
      <c r="AG8" t="s">
        <v>22</v>
      </c>
      <c r="AH8" t="s">
        <v>22</v>
      </c>
      <c r="AJ8" s="3">
        <v>39355</v>
      </c>
      <c r="AK8">
        <v>57.6</v>
      </c>
      <c r="AL8" t="s">
        <v>22</v>
      </c>
      <c r="AM8" t="s">
        <v>22</v>
      </c>
      <c r="AO8" s="3">
        <v>37652</v>
      </c>
      <c r="AP8">
        <v>56</v>
      </c>
      <c r="AQ8" t="s">
        <v>22</v>
      </c>
      <c r="AR8" t="s">
        <v>22</v>
      </c>
      <c r="AT8" s="3">
        <v>35246</v>
      </c>
      <c r="AU8">
        <v>113.1</v>
      </c>
      <c r="AV8" t="s">
        <v>22</v>
      </c>
      <c r="AW8" t="s">
        <v>22</v>
      </c>
      <c r="AY8" s="3">
        <v>35246</v>
      </c>
      <c r="AZ8">
        <v>1</v>
      </c>
      <c r="BA8" t="s">
        <v>22</v>
      </c>
      <c r="BB8" t="s">
        <v>22</v>
      </c>
      <c r="BD8" s="3">
        <v>35246</v>
      </c>
      <c r="BE8">
        <v>0.9</v>
      </c>
      <c r="BF8" t="s">
        <v>22</v>
      </c>
      <c r="BG8" t="s">
        <v>22</v>
      </c>
      <c r="BI8" s="3">
        <v>34880</v>
      </c>
      <c r="BJ8">
        <v>9.8000000000000007</v>
      </c>
      <c r="BK8" t="s">
        <v>22</v>
      </c>
      <c r="BL8" t="s">
        <v>22</v>
      </c>
      <c r="BN8" s="3">
        <v>35246</v>
      </c>
      <c r="BO8">
        <v>0.2</v>
      </c>
      <c r="BP8" t="s">
        <v>22</v>
      </c>
      <c r="BQ8" t="s">
        <v>22</v>
      </c>
      <c r="BS8" s="3">
        <v>35520</v>
      </c>
      <c r="BT8">
        <v>-2</v>
      </c>
      <c r="BU8" t="s">
        <v>22</v>
      </c>
      <c r="BV8" t="s">
        <v>22</v>
      </c>
      <c r="BX8" s="3"/>
    </row>
    <row r="9" spans="1:76" x14ac:dyDescent="0.25">
      <c r="A9" s="5">
        <v>39660</v>
      </c>
      <c r="B9" t="s">
        <v>22</v>
      </c>
      <c r="C9">
        <v>20080825</v>
      </c>
      <c r="D9">
        <v>-1592</v>
      </c>
      <c r="F9" s="3">
        <v>34911</v>
      </c>
      <c r="G9">
        <v>14.7</v>
      </c>
      <c r="H9" t="s">
        <v>22</v>
      </c>
      <c r="I9" t="s">
        <v>22</v>
      </c>
      <c r="K9" s="3">
        <v>34911</v>
      </c>
      <c r="L9">
        <v>13.3</v>
      </c>
      <c r="M9" t="s">
        <v>22</v>
      </c>
      <c r="N9" t="s">
        <v>22</v>
      </c>
      <c r="P9" s="3">
        <v>34911</v>
      </c>
      <c r="Q9">
        <v>1</v>
      </c>
      <c r="R9" t="s">
        <v>22</v>
      </c>
      <c r="S9" t="s">
        <v>22</v>
      </c>
      <c r="U9" s="3">
        <v>38199</v>
      </c>
      <c r="V9">
        <v>134.4</v>
      </c>
      <c r="W9" t="s">
        <v>22</v>
      </c>
      <c r="X9" t="s">
        <v>22</v>
      </c>
      <c r="Z9" s="3">
        <v>34942</v>
      </c>
      <c r="AA9">
        <v>17.899999999999999</v>
      </c>
      <c r="AB9" t="s">
        <v>22</v>
      </c>
      <c r="AC9" t="s">
        <v>22</v>
      </c>
      <c r="AE9" s="3">
        <v>37680</v>
      </c>
      <c r="AF9">
        <v>54.5</v>
      </c>
      <c r="AG9" t="s">
        <v>22</v>
      </c>
      <c r="AH9" t="s">
        <v>22</v>
      </c>
      <c r="AJ9" s="3">
        <v>39386</v>
      </c>
      <c r="AK9">
        <v>57.6</v>
      </c>
      <c r="AL9" t="s">
        <v>22</v>
      </c>
      <c r="AM9" t="s">
        <v>22</v>
      </c>
      <c r="AO9" s="3">
        <v>37680</v>
      </c>
      <c r="AP9">
        <v>54.5</v>
      </c>
      <c r="AQ9" t="s">
        <v>22</v>
      </c>
      <c r="AR9" t="s">
        <v>22</v>
      </c>
      <c r="AT9" s="3">
        <v>35338</v>
      </c>
      <c r="AU9">
        <v>121.2</v>
      </c>
      <c r="AV9" t="s">
        <v>22</v>
      </c>
      <c r="AW9" t="s">
        <v>22</v>
      </c>
      <c r="AY9" s="3">
        <v>35338</v>
      </c>
      <c r="AZ9">
        <v>0.8</v>
      </c>
      <c r="BA9" t="s">
        <v>22</v>
      </c>
      <c r="BB9" t="s">
        <v>22</v>
      </c>
      <c r="BD9" s="3">
        <v>35338</v>
      </c>
      <c r="BE9">
        <v>0.7</v>
      </c>
      <c r="BF9" t="s">
        <v>22</v>
      </c>
      <c r="BG9" t="s">
        <v>22</v>
      </c>
      <c r="BI9" s="3">
        <v>34911</v>
      </c>
      <c r="BJ9">
        <v>-13.9</v>
      </c>
      <c r="BK9" t="s">
        <v>22</v>
      </c>
      <c r="BL9" t="s">
        <v>22</v>
      </c>
      <c r="BN9" s="3">
        <v>35338</v>
      </c>
      <c r="BO9">
        <v>-0.9</v>
      </c>
      <c r="BP9" t="s">
        <v>22</v>
      </c>
      <c r="BQ9" t="s">
        <v>22</v>
      </c>
      <c r="BS9" s="3">
        <v>35611</v>
      </c>
      <c r="BT9">
        <v>2.1</v>
      </c>
      <c r="BU9" t="s">
        <v>22</v>
      </c>
      <c r="BV9" t="s">
        <v>22</v>
      </c>
      <c r="BX9" s="3"/>
    </row>
    <row r="10" spans="1:76" x14ac:dyDescent="0.25">
      <c r="A10" s="5">
        <v>39691</v>
      </c>
      <c r="B10" t="s">
        <v>22</v>
      </c>
      <c r="C10">
        <v>20080928</v>
      </c>
      <c r="D10">
        <v>-2438</v>
      </c>
      <c r="F10" s="3">
        <v>34942</v>
      </c>
      <c r="G10">
        <v>15.2</v>
      </c>
      <c r="H10" t="s">
        <v>22</v>
      </c>
      <c r="I10" t="s">
        <v>22</v>
      </c>
      <c r="K10" s="3">
        <v>34942</v>
      </c>
      <c r="L10">
        <v>8.1999999999999993</v>
      </c>
      <c r="M10" t="s">
        <v>22</v>
      </c>
      <c r="N10" t="s">
        <v>22</v>
      </c>
      <c r="P10" s="3">
        <v>34942</v>
      </c>
      <c r="Q10">
        <v>-4</v>
      </c>
      <c r="R10" t="s">
        <v>22</v>
      </c>
      <c r="S10" t="s">
        <v>22</v>
      </c>
      <c r="U10" s="3">
        <v>38230</v>
      </c>
      <c r="V10">
        <v>132.9</v>
      </c>
      <c r="W10" t="s">
        <v>22</v>
      </c>
      <c r="X10" t="s">
        <v>22</v>
      </c>
      <c r="Z10" s="3">
        <v>34972</v>
      </c>
      <c r="AA10">
        <v>13.8</v>
      </c>
      <c r="AB10" t="s">
        <v>22</v>
      </c>
      <c r="AC10" t="s">
        <v>22</v>
      </c>
      <c r="AE10" s="3">
        <v>37711</v>
      </c>
      <c r="AF10">
        <v>52.8</v>
      </c>
      <c r="AG10" t="s">
        <v>22</v>
      </c>
      <c r="AH10" t="s">
        <v>22</v>
      </c>
      <c r="AJ10" s="3">
        <v>39416</v>
      </c>
      <c r="AK10">
        <v>60.2</v>
      </c>
      <c r="AL10" t="s">
        <v>22</v>
      </c>
      <c r="AM10" t="s">
        <v>22</v>
      </c>
      <c r="AO10" s="3">
        <v>37711</v>
      </c>
      <c r="AP10">
        <v>52.8</v>
      </c>
      <c r="AQ10" t="s">
        <v>22</v>
      </c>
      <c r="AR10" t="s">
        <v>22</v>
      </c>
      <c r="AT10" s="3">
        <v>35430</v>
      </c>
      <c r="AU10">
        <v>121.2</v>
      </c>
      <c r="AV10" t="s">
        <v>22</v>
      </c>
      <c r="AW10" t="s">
        <v>22</v>
      </c>
      <c r="AY10" s="3">
        <v>35430</v>
      </c>
      <c r="AZ10">
        <v>-0.6</v>
      </c>
      <c r="BA10" t="s">
        <v>22</v>
      </c>
      <c r="BB10" t="s">
        <v>22</v>
      </c>
      <c r="BD10" s="3">
        <v>35430</v>
      </c>
      <c r="BE10">
        <v>1.3</v>
      </c>
      <c r="BF10" t="s">
        <v>22</v>
      </c>
      <c r="BG10" t="s">
        <v>22</v>
      </c>
      <c r="BI10" s="3">
        <v>34942</v>
      </c>
      <c r="BJ10">
        <v>6.5</v>
      </c>
      <c r="BK10" t="s">
        <v>22</v>
      </c>
      <c r="BL10" t="s">
        <v>22</v>
      </c>
      <c r="BN10" s="3">
        <v>35430</v>
      </c>
      <c r="BO10">
        <v>-0.5</v>
      </c>
      <c r="BP10" t="s">
        <v>22</v>
      </c>
      <c r="BQ10" t="s">
        <v>22</v>
      </c>
      <c r="BS10" s="3">
        <v>35703</v>
      </c>
      <c r="BT10">
        <v>-0.1</v>
      </c>
      <c r="BU10" t="s">
        <v>22</v>
      </c>
      <c r="BV10" t="s">
        <v>22</v>
      </c>
      <c r="BX10" s="3"/>
    </row>
    <row r="11" spans="1:76" x14ac:dyDescent="0.25">
      <c r="A11" s="5">
        <v>39721</v>
      </c>
      <c r="B11">
        <v>-5052</v>
      </c>
      <c r="C11">
        <v>20081028</v>
      </c>
      <c r="D11">
        <v>-3622</v>
      </c>
      <c r="F11" s="3">
        <v>34972</v>
      </c>
      <c r="G11">
        <v>13.2</v>
      </c>
      <c r="H11" t="s">
        <v>22</v>
      </c>
      <c r="I11" t="s">
        <v>22</v>
      </c>
      <c r="K11" s="3">
        <v>34972</v>
      </c>
      <c r="L11">
        <v>7.3</v>
      </c>
      <c r="M11" t="s">
        <v>22</v>
      </c>
      <c r="N11" t="s">
        <v>22</v>
      </c>
      <c r="P11" s="3">
        <v>34972</v>
      </c>
      <c r="Q11">
        <v>-3.4</v>
      </c>
      <c r="R11" t="s">
        <v>22</v>
      </c>
      <c r="S11" t="s">
        <v>22</v>
      </c>
      <c r="U11" s="3">
        <v>38260</v>
      </c>
      <c r="V11">
        <v>133.9</v>
      </c>
      <c r="W11" t="s">
        <v>22</v>
      </c>
      <c r="X11" t="s">
        <v>22</v>
      </c>
      <c r="Z11" s="3">
        <v>35003</v>
      </c>
      <c r="AA11">
        <v>11</v>
      </c>
      <c r="AB11" t="s">
        <v>22</v>
      </c>
      <c r="AC11" t="s">
        <v>22</v>
      </c>
      <c r="AE11" s="3">
        <v>37741</v>
      </c>
      <c r="AF11">
        <v>53.3</v>
      </c>
      <c r="AG11" t="s">
        <v>22</v>
      </c>
      <c r="AH11" t="s">
        <v>22</v>
      </c>
      <c r="AJ11" s="3">
        <v>39447</v>
      </c>
      <c r="AK11">
        <v>52.5</v>
      </c>
      <c r="AL11" t="s">
        <v>22</v>
      </c>
      <c r="AM11" t="s">
        <v>22</v>
      </c>
      <c r="AO11" s="3">
        <v>37741</v>
      </c>
      <c r="AP11">
        <v>53.3</v>
      </c>
      <c r="AQ11" t="s">
        <v>22</v>
      </c>
      <c r="AR11" t="s">
        <v>22</v>
      </c>
      <c r="AT11" s="3">
        <v>35520</v>
      </c>
      <c r="AU11">
        <v>115.6</v>
      </c>
      <c r="AV11" t="s">
        <v>22</v>
      </c>
      <c r="AW11" t="s">
        <v>22</v>
      </c>
      <c r="AY11" s="3">
        <v>35520</v>
      </c>
      <c r="AZ11">
        <v>0.1</v>
      </c>
      <c r="BA11" t="s">
        <v>22</v>
      </c>
      <c r="BB11" t="s">
        <v>22</v>
      </c>
      <c r="BD11" s="3">
        <v>35520</v>
      </c>
      <c r="BE11">
        <v>-0.4</v>
      </c>
      <c r="BF11" t="s">
        <v>22</v>
      </c>
      <c r="BG11" t="s">
        <v>22</v>
      </c>
      <c r="BI11" s="3">
        <v>34972</v>
      </c>
      <c r="BJ11">
        <v>1.4</v>
      </c>
      <c r="BK11" t="s">
        <v>22</v>
      </c>
      <c r="BL11" t="s">
        <v>22</v>
      </c>
      <c r="BN11" s="3">
        <v>35520</v>
      </c>
      <c r="BO11">
        <v>0.1</v>
      </c>
      <c r="BP11" t="s">
        <v>22</v>
      </c>
      <c r="BQ11" t="s">
        <v>22</v>
      </c>
      <c r="BS11" s="3">
        <v>35795</v>
      </c>
      <c r="BT11">
        <v>0</v>
      </c>
      <c r="BU11" t="s">
        <v>22</v>
      </c>
      <c r="BV11" t="s">
        <v>22</v>
      </c>
      <c r="BX11" s="3"/>
    </row>
    <row r="12" spans="1:76" x14ac:dyDescent="0.25">
      <c r="A12" s="5">
        <v>39752</v>
      </c>
      <c r="B12">
        <v>-5272</v>
      </c>
      <c r="C12">
        <v>20081126</v>
      </c>
      <c r="D12">
        <v>-5220</v>
      </c>
      <c r="F12" s="3">
        <v>35003</v>
      </c>
      <c r="G12">
        <v>9.6</v>
      </c>
      <c r="H12" t="s">
        <v>22</v>
      </c>
      <c r="I12" t="s">
        <v>22</v>
      </c>
      <c r="K12" s="3">
        <v>35003</v>
      </c>
      <c r="L12">
        <v>4.0999999999999996</v>
      </c>
      <c r="M12" t="s">
        <v>22</v>
      </c>
      <c r="N12" t="s">
        <v>22</v>
      </c>
      <c r="P12" s="3">
        <v>35003</v>
      </c>
      <c r="Q12">
        <v>1</v>
      </c>
      <c r="R12" t="s">
        <v>22</v>
      </c>
      <c r="S12" t="s">
        <v>22</v>
      </c>
      <c r="U12" s="3">
        <v>38291</v>
      </c>
      <c r="V12">
        <v>135.4</v>
      </c>
      <c r="W12" t="s">
        <v>22</v>
      </c>
      <c r="X12" t="s">
        <v>22</v>
      </c>
      <c r="Z12" s="3">
        <v>35033</v>
      </c>
      <c r="AA12">
        <v>26.1</v>
      </c>
      <c r="AB12" t="s">
        <v>22</v>
      </c>
      <c r="AC12" t="s">
        <v>22</v>
      </c>
      <c r="AE12" s="3">
        <v>37772</v>
      </c>
      <c r="AF12">
        <v>51.9</v>
      </c>
      <c r="AG12" t="s">
        <v>22</v>
      </c>
      <c r="AH12" t="s">
        <v>22</v>
      </c>
      <c r="AJ12" s="3">
        <v>39478</v>
      </c>
      <c r="AK12">
        <v>54</v>
      </c>
      <c r="AL12" t="s">
        <v>22</v>
      </c>
      <c r="AM12" t="s">
        <v>22</v>
      </c>
      <c r="AO12" s="3">
        <v>37772</v>
      </c>
      <c r="AP12">
        <v>51.9</v>
      </c>
      <c r="AQ12" t="s">
        <v>22</v>
      </c>
      <c r="AR12" t="s">
        <v>22</v>
      </c>
      <c r="AT12" s="3">
        <v>35611</v>
      </c>
      <c r="AU12">
        <v>111.5</v>
      </c>
      <c r="AV12" t="s">
        <v>22</v>
      </c>
      <c r="AW12" t="s">
        <v>22</v>
      </c>
      <c r="AY12" s="3">
        <v>35611</v>
      </c>
      <c r="AZ12">
        <v>0.5</v>
      </c>
      <c r="BA12" t="s">
        <v>22</v>
      </c>
      <c r="BB12" t="s">
        <v>22</v>
      </c>
      <c r="BD12" s="3">
        <v>35611</v>
      </c>
      <c r="BE12">
        <v>2</v>
      </c>
      <c r="BF12" t="s">
        <v>22</v>
      </c>
      <c r="BG12" t="s">
        <v>22</v>
      </c>
      <c r="BI12" s="3">
        <v>35003</v>
      </c>
      <c r="BJ12">
        <v>17.5</v>
      </c>
      <c r="BK12" t="s">
        <v>22</v>
      </c>
      <c r="BL12" t="s">
        <v>22</v>
      </c>
      <c r="BN12" s="3">
        <v>35611</v>
      </c>
      <c r="BO12">
        <v>2.6</v>
      </c>
      <c r="BP12" t="s">
        <v>22</v>
      </c>
      <c r="BQ12" t="s">
        <v>22</v>
      </c>
      <c r="BS12" s="3">
        <v>35885</v>
      </c>
      <c r="BT12">
        <v>-0.6</v>
      </c>
      <c r="BU12" t="s">
        <v>22</v>
      </c>
      <c r="BV12" t="s">
        <v>22</v>
      </c>
      <c r="BX12" s="3"/>
    </row>
    <row r="13" spans="1:76" x14ac:dyDescent="0.25">
      <c r="A13" s="5">
        <v>39782</v>
      </c>
      <c r="B13">
        <v>-5164</v>
      </c>
      <c r="C13">
        <v>20090106</v>
      </c>
      <c r="D13">
        <v>-5164</v>
      </c>
      <c r="F13" s="3">
        <v>35033</v>
      </c>
      <c r="G13">
        <v>10.5</v>
      </c>
      <c r="H13" t="s">
        <v>22</v>
      </c>
      <c r="I13" t="s">
        <v>22</v>
      </c>
      <c r="K13" s="3">
        <v>35033</v>
      </c>
      <c r="L13">
        <v>7.9</v>
      </c>
      <c r="M13" t="s">
        <v>22</v>
      </c>
      <c r="N13" t="s">
        <v>22</v>
      </c>
      <c r="P13" s="3">
        <v>35033</v>
      </c>
      <c r="Q13">
        <v>18.7</v>
      </c>
      <c r="R13" t="s">
        <v>22</v>
      </c>
      <c r="S13" t="s">
        <v>22</v>
      </c>
      <c r="U13" s="3">
        <v>38321</v>
      </c>
      <c r="V13">
        <v>135</v>
      </c>
      <c r="W13" t="s">
        <v>22</v>
      </c>
      <c r="X13" t="s">
        <v>22</v>
      </c>
      <c r="Z13" s="3">
        <v>35064</v>
      </c>
      <c r="AA13">
        <v>36.1</v>
      </c>
      <c r="AB13" t="s">
        <v>22</v>
      </c>
      <c r="AC13" t="s">
        <v>22</v>
      </c>
      <c r="AE13" s="3">
        <v>37802</v>
      </c>
      <c r="AF13">
        <v>53.4</v>
      </c>
      <c r="AG13" t="s">
        <v>22</v>
      </c>
      <c r="AH13" t="s">
        <v>22</v>
      </c>
      <c r="AJ13" s="3">
        <v>39507</v>
      </c>
      <c r="AK13">
        <v>54.8</v>
      </c>
      <c r="AL13" t="s">
        <v>22</v>
      </c>
      <c r="AM13" t="s">
        <v>22</v>
      </c>
      <c r="AO13" s="3">
        <v>37802</v>
      </c>
      <c r="AP13">
        <v>53.4</v>
      </c>
      <c r="AQ13" t="s">
        <v>22</v>
      </c>
      <c r="AR13" t="s">
        <v>22</v>
      </c>
      <c r="AT13" s="3">
        <v>35703</v>
      </c>
      <c r="AU13">
        <v>109.4</v>
      </c>
      <c r="AV13" t="s">
        <v>22</v>
      </c>
      <c r="AW13" t="s">
        <v>22</v>
      </c>
      <c r="AY13" s="3">
        <v>35703</v>
      </c>
      <c r="AZ13">
        <v>-0.1</v>
      </c>
      <c r="BA13" t="s">
        <v>22</v>
      </c>
      <c r="BB13" t="s">
        <v>22</v>
      </c>
      <c r="BD13" s="3">
        <v>35703</v>
      </c>
      <c r="BE13">
        <v>-0.3</v>
      </c>
      <c r="BF13" t="s">
        <v>22</v>
      </c>
      <c r="BG13" t="s">
        <v>22</v>
      </c>
      <c r="BI13" s="3">
        <v>35033</v>
      </c>
      <c r="BJ13">
        <v>-13.1</v>
      </c>
      <c r="BK13" t="s">
        <v>22</v>
      </c>
      <c r="BL13" t="s">
        <v>22</v>
      </c>
      <c r="BN13" s="3">
        <v>35703</v>
      </c>
      <c r="BO13">
        <v>-1.1000000000000001</v>
      </c>
      <c r="BP13" t="s">
        <v>22</v>
      </c>
      <c r="BQ13" t="s">
        <v>22</v>
      </c>
      <c r="BS13" s="3">
        <v>35976</v>
      </c>
      <c r="BT13">
        <v>-0.3</v>
      </c>
      <c r="BU13" t="s">
        <v>22</v>
      </c>
      <c r="BV13" t="s">
        <v>22</v>
      </c>
      <c r="BX13" s="3"/>
    </row>
    <row r="14" spans="1:76" x14ac:dyDescent="0.25">
      <c r="A14" s="5">
        <v>39813</v>
      </c>
      <c r="B14">
        <v>-5620</v>
      </c>
      <c r="C14">
        <v>20090128</v>
      </c>
      <c r="D14">
        <v>-5620</v>
      </c>
      <c r="F14" s="3">
        <v>35064</v>
      </c>
      <c r="G14">
        <v>7.7</v>
      </c>
      <c r="H14" t="s">
        <v>22</v>
      </c>
      <c r="I14" t="s">
        <v>22</v>
      </c>
      <c r="K14" s="3">
        <v>35064</v>
      </c>
      <c r="L14">
        <v>1.7</v>
      </c>
      <c r="M14" t="s">
        <v>22</v>
      </c>
      <c r="N14" t="s">
        <v>22</v>
      </c>
      <c r="P14" s="3">
        <v>35064</v>
      </c>
      <c r="Q14">
        <v>4.5999999999999996</v>
      </c>
      <c r="R14" t="s">
        <v>22</v>
      </c>
      <c r="S14" t="s">
        <v>22</v>
      </c>
      <c r="U14" s="3">
        <v>38352</v>
      </c>
      <c r="V14">
        <v>136.1</v>
      </c>
      <c r="W14" t="s">
        <v>22</v>
      </c>
      <c r="X14" t="s">
        <v>22</v>
      </c>
      <c r="Z14" s="3">
        <v>35124</v>
      </c>
      <c r="AA14">
        <v>27</v>
      </c>
      <c r="AB14" t="s">
        <v>22</v>
      </c>
      <c r="AC14" t="s">
        <v>22</v>
      </c>
      <c r="AE14" s="3">
        <v>37833</v>
      </c>
      <c r="AF14">
        <v>53.1</v>
      </c>
      <c r="AG14" t="s">
        <v>22</v>
      </c>
      <c r="AH14" t="s">
        <v>22</v>
      </c>
      <c r="AJ14" s="3">
        <v>39538</v>
      </c>
      <c r="AK14">
        <v>49.9</v>
      </c>
      <c r="AL14" t="s">
        <v>22</v>
      </c>
      <c r="AM14" t="s">
        <v>22</v>
      </c>
      <c r="AO14" s="3">
        <v>37833</v>
      </c>
      <c r="AP14">
        <v>53.1</v>
      </c>
      <c r="AQ14" t="s">
        <v>22</v>
      </c>
      <c r="AR14" t="s">
        <v>22</v>
      </c>
      <c r="AT14" s="3">
        <v>35795</v>
      </c>
      <c r="AU14">
        <v>108.1</v>
      </c>
      <c r="AV14" t="s">
        <v>22</v>
      </c>
      <c r="AW14" t="s">
        <v>22</v>
      </c>
      <c r="AY14" s="3">
        <v>35795</v>
      </c>
      <c r="AZ14">
        <v>-0.1</v>
      </c>
      <c r="BA14" t="s">
        <v>22</v>
      </c>
      <c r="BB14" t="s">
        <v>22</v>
      </c>
      <c r="BD14" s="3">
        <v>35795</v>
      </c>
      <c r="BE14">
        <v>-0.3</v>
      </c>
      <c r="BF14" t="s">
        <v>22</v>
      </c>
      <c r="BG14" t="s">
        <v>22</v>
      </c>
      <c r="BI14" s="3">
        <v>35064</v>
      </c>
      <c r="BJ14">
        <v>3.8</v>
      </c>
      <c r="BK14" t="s">
        <v>22</v>
      </c>
      <c r="BL14" t="s">
        <v>22</v>
      </c>
      <c r="BN14" s="3">
        <v>35795</v>
      </c>
      <c r="BO14">
        <v>1.3</v>
      </c>
      <c r="BP14" t="s">
        <v>22</v>
      </c>
      <c r="BQ14" t="s">
        <v>22</v>
      </c>
      <c r="BS14" s="3">
        <v>36068</v>
      </c>
      <c r="BT14">
        <v>0.6</v>
      </c>
      <c r="BU14" t="s">
        <v>22</v>
      </c>
      <c r="BV14" t="s">
        <v>22</v>
      </c>
      <c r="BX14" s="3"/>
    </row>
    <row r="15" spans="1:76" x14ac:dyDescent="0.25">
      <c r="A15" s="5">
        <v>39844</v>
      </c>
      <c r="B15">
        <v>-5480</v>
      </c>
      <c r="C15">
        <v>20090225</v>
      </c>
      <c r="D15">
        <v>-5480</v>
      </c>
      <c r="F15" s="3">
        <v>35095</v>
      </c>
      <c r="G15">
        <v>2.7</v>
      </c>
      <c r="H15" t="s">
        <v>22</v>
      </c>
      <c r="I15" t="s">
        <v>22</v>
      </c>
      <c r="K15" s="3">
        <v>35095</v>
      </c>
      <c r="L15">
        <v>9.4</v>
      </c>
      <c r="M15" t="s">
        <v>22</v>
      </c>
      <c r="N15" t="s">
        <v>22</v>
      </c>
      <c r="P15" s="3">
        <v>35095</v>
      </c>
      <c r="Q15">
        <v>42.1</v>
      </c>
      <c r="R15" t="s">
        <v>22</v>
      </c>
      <c r="S15" t="s">
        <v>22</v>
      </c>
      <c r="U15" s="3">
        <v>38383</v>
      </c>
      <c r="V15">
        <v>140.9</v>
      </c>
      <c r="W15" t="s">
        <v>22</v>
      </c>
      <c r="X15" t="s">
        <v>22</v>
      </c>
      <c r="Z15" s="3">
        <v>35155</v>
      </c>
      <c r="AA15">
        <v>24</v>
      </c>
      <c r="AB15" t="s">
        <v>22</v>
      </c>
      <c r="AC15" t="s">
        <v>22</v>
      </c>
      <c r="AE15" s="3">
        <v>37864</v>
      </c>
      <c r="AF15">
        <v>50.6</v>
      </c>
      <c r="AG15" t="s">
        <v>22</v>
      </c>
      <c r="AH15" t="s">
        <v>22</v>
      </c>
      <c r="AJ15" s="3">
        <v>39568</v>
      </c>
      <c r="AK15">
        <v>51.3</v>
      </c>
      <c r="AL15" t="s">
        <v>22</v>
      </c>
      <c r="AM15" t="s">
        <v>22</v>
      </c>
      <c r="AO15" s="3">
        <v>37864</v>
      </c>
      <c r="AP15">
        <v>50.6</v>
      </c>
      <c r="AQ15" t="s">
        <v>22</v>
      </c>
      <c r="AR15" t="s">
        <v>22</v>
      </c>
      <c r="AT15" s="3">
        <v>35885</v>
      </c>
      <c r="AU15">
        <v>102.9</v>
      </c>
      <c r="AV15" t="s">
        <v>22</v>
      </c>
      <c r="AW15" t="s">
        <v>22</v>
      </c>
      <c r="AY15" s="3">
        <v>35885</v>
      </c>
      <c r="AZ15">
        <v>-0.3</v>
      </c>
      <c r="BA15" t="s">
        <v>22</v>
      </c>
      <c r="BB15" t="s">
        <v>22</v>
      </c>
      <c r="BD15" s="3">
        <v>35885</v>
      </c>
      <c r="BE15">
        <v>-0.7</v>
      </c>
      <c r="BF15" t="s">
        <v>22</v>
      </c>
      <c r="BG15" t="s">
        <v>22</v>
      </c>
      <c r="BI15" s="3">
        <v>35095</v>
      </c>
      <c r="BJ15">
        <v>-1</v>
      </c>
      <c r="BK15" t="s">
        <v>22</v>
      </c>
      <c r="BL15" t="s">
        <v>22</v>
      </c>
      <c r="BN15" s="3">
        <v>35885</v>
      </c>
      <c r="BO15">
        <v>-1.1000000000000001</v>
      </c>
      <c r="BP15" t="s">
        <v>22</v>
      </c>
      <c r="BQ15" t="s">
        <v>22</v>
      </c>
      <c r="BS15" s="3">
        <v>36160</v>
      </c>
      <c r="BT15">
        <v>1.4</v>
      </c>
      <c r="BU15" t="s">
        <v>22</v>
      </c>
      <c r="BV15" t="s">
        <v>22</v>
      </c>
      <c r="BX15" s="3"/>
    </row>
    <row r="16" spans="1:76" x14ac:dyDescent="0.25">
      <c r="A16" s="3">
        <v>39872</v>
      </c>
      <c r="B16">
        <v>-5161</v>
      </c>
      <c r="C16">
        <v>20090326</v>
      </c>
      <c r="D16">
        <v>-5161</v>
      </c>
      <c r="F16" s="3">
        <v>35124</v>
      </c>
      <c r="G16">
        <v>-2.6</v>
      </c>
      <c r="H16" t="s">
        <v>22</v>
      </c>
      <c r="I16" t="s">
        <v>22</v>
      </c>
      <c r="K16" s="3">
        <v>35124</v>
      </c>
      <c r="L16">
        <v>8.1999999999999993</v>
      </c>
      <c r="M16" t="s">
        <v>22</v>
      </c>
      <c r="N16" t="s">
        <v>22</v>
      </c>
      <c r="P16" s="3">
        <v>35124</v>
      </c>
      <c r="Q16">
        <v>55.9</v>
      </c>
      <c r="R16" t="s">
        <v>22</v>
      </c>
      <c r="S16" t="s">
        <v>22</v>
      </c>
      <c r="U16" s="3">
        <v>38411</v>
      </c>
      <c r="V16">
        <v>139.1</v>
      </c>
      <c r="W16" t="s">
        <v>22</v>
      </c>
      <c r="X16" t="s">
        <v>22</v>
      </c>
      <c r="Z16" s="3">
        <v>35185</v>
      </c>
      <c r="AA16">
        <v>7.4</v>
      </c>
      <c r="AB16" t="s">
        <v>22</v>
      </c>
      <c r="AC16" t="s">
        <v>22</v>
      </c>
      <c r="AE16" s="3">
        <v>37894</v>
      </c>
      <c r="AF16">
        <v>57.8</v>
      </c>
      <c r="AG16" t="s">
        <v>22</v>
      </c>
      <c r="AH16" t="s">
        <v>22</v>
      </c>
      <c r="AJ16" s="3">
        <v>39599</v>
      </c>
      <c r="AK16">
        <v>50.4</v>
      </c>
      <c r="AL16" t="s">
        <v>22</v>
      </c>
      <c r="AM16" t="s">
        <v>22</v>
      </c>
      <c r="AO16" s="3">
        <v>37894</v>
      </c>
      <c r="AP16">
        <v>57.8</v>
      </c>
      <c r="AQ16" t="s">
        <v>22</v>
      </c>
      <c r="AR16" t="s">
        <v>22</v>
      </c>
      <c r="AT16" s="3">
        <v>35976</v>
      </c>
      <c r="AU16">
        <v>94.2</v>
      </c>
      <c r="AV16" t="s">
        <v>22</v>
      </c>
      <c r="AW16" t="s">
        <v>22</v>
      </c>
      <c r="AY16" s="3">
        <v>35976</v>
      </c>
      <c r="AZ16">
        <v>-0.4</v>
      </c>
      <c r="BA16" t="s">
        <v>22</v>
      </c>
      <c r="BB16" t="s">
        <v>22</v>
      </c>
      <c r="BD16" s="3">
        <v>35976</v>
      </c>
      <c r="BE16">
        <v>0.4</v>
      </c>
      <c r="BF16" t="s">
        <v>22</v>
      </c>
      <c r="BG16" t="s">
        <v>22</v>
      </c>
      <c r="BI16" s="3">
        <v>35124</v>
      </c>
      <c r="BJ16">
        <v>11.9</v>
      </c>
      <c r="BK16" t="s">
        <v>22</v>
      </c>
      <c r="BL16" t="s">
        <v>22</v>
      </c>
      <c r="BN16" s="3">
        <v>35976</v>
      </c>
      <c r="BO16">
        <v>-1.3</v>
      </c>
      <c r="BP16" t="s">
        <v>22</v>
      </c>
      <c r="BQ16" t="s">
        <v>22</v>
      </c>
      <c r="BS16" s="3">
        <v>36250</v>
      </c>
      <c r="BT16">
        <v>1.1000000000000001</v>
      </c>
      <c r="BU16" t="s">
        <v>22</v>
      </c>
      <c r="BV16" t="s">
        <v>22</v>
      </c>
      <c r="BX16" s="3"/>
    </row>
    <row r="17" spans="1:76" x14ac:dyDescent="0.25">
      <c r="A17" s="3">
        <v>39903</v>
      </c>
      <c r="B17">
        <v>-4676</v>
      </c>
      <c r="C17">
        <v>20090428</v>
      </c>
      <c r="D17">
        <v>-4796</v>
      </c>
      <c r="F17" s="3">
        <v>35155</v>
      </c>
      <c r="G17">
        <v>-4.9000000000000004</v>
      </c>
      <c r="H17" t="s">
        <v>22</v>
      </c>
      <c r="I17" t="s">
        <v>22</v>
      </c>
      <c r="K17" s="3">
        <v>35155</v>
      </c>
      <c r="L17">
        <v>16.2</v>
      </c>
      <c r="M17" t="s">
        <v>22</v>
      </c>
      <c r="N17" t="s">
        <v>22</v>
      </c>
      <c r="P17" s="3">
        <v>35155</v>
      </c>
      <c r="Q17">
        <v>34.6</v>
      </c>
      <c r="R17" t="s">
        <v>22</v>
      </c>
      <c r="S17" t="s">
        <v>22</v>
      </c>
      <c r="U17" s="3">
        <v>38442</v>
      </c>
      <c r="V17">
        <v>136</v>
      </c>
      <c r="W17" t="s">
        <v>22</v>
      </c>
      <c r="X17" t="s">
        <v>22</v>
      </c>
      <c r="Z17" s="3">
        <v>35216</v>
      </c>
      <c r="AA17">
        <v>-10</v>
      </c>
      <c r="AB17" t="s">
        <v>22</v>
      </c>
      <c r="AC17" t="s">
        <v>22</v>
      </c>
      <c r="AE17" s="3">
        <v>37925</v>
      </c>
      <c r="AF17">
        <v>60.9</v>
      </c>
      <c r="AG17" t="s">
        <v>22</v>
      </c>
      <c r="AH17" t="s">
        <v>22</v>
      </c>
      <c r="AJ17" s="3">
        <v>39629</v>
      </c>
      <c r="AK17">
        <v>47.7</v>
      </c>
      <c r="AL17" t="s">
        <v>22</v>
      </c>
      <c r="AM17" t="s">
        <v>22</v>
      </c>
      <c r="AO17" s="3">
        <v>37925</v>
      </c>
      <c r="AP17">
        <v>60.9</v>
      </c>
      <c r="AQ17" t="s">
        <v>22</v>
      </c>
      <c r="AR17" t="s">
        <v>22</v>
      </c>
      <c r="AT17" s="3">
        <v>36068</v>
      </c>
      <c r="AU17">
        <v>98.5</v>
      </c>
      <c r="AV17">
        <v>19981001</v>
      </c>
      <c r="AW17">
        <v>98.5</v>
      </c>
      <c r="AY17" s="3">
        <v>36068</v>
      </c>
      <c r="AZ17">
        <v>-0.1</v>
      </c>
      <c r="BA17" t="s">
        <v>22</v>
      </c>
      <c r="BB17" t="s">
        <v>22</v>
      </c>
      <c r="BD17" s="3">
        <v>36068</v>
      </c>
      <c r="BE17">
        <v>0.2</v>
      </c>
      <c r="BF17" t="s">
        <v>22</v>
      </c>
      <c r="BG17" t="s">
        <v>22</v>
      </c>
      <c r="BI17" s="3">
        <v>35155</v>
      </c>
      <c r="BJ17">
        <v>5.3</v>
      </c>
      <c r="BK17" t="s">
        <v>22</v>
      </c>
      <c r="BL17" t="s">
        <v>22</v>
      </c>
      <c r="BN17" s="3">
        <v>36068</v>
      </c>
      <c r="BO17">
        <v>-1.5</v>
      </c>
      <c r="BP17" t="s">
        <v>22</v>
      </c>
      <c r="BQ17" t="s">
        <v>22</v>
      </c>
      <c r="BS17" s="3">
        <v>36341</v>
      </c>
      <c r="BT17">
        <v>1.6</v>
      </c>
      <c r="BU17" t="s">
        <v>22</v>
      </c>
      <c r="BV17" t="s">
        <v>22</v>
      </c>
      <c r="BX17" s="3"/>
    </row>
    <row r="18" spans="1:76" x14ac:dyDescent="0.25">
      <c r="A18" s="3">
        <v>39933</v>
      </c>
      <c r="B18">
        <v>-4072</v>
      </c>
      <c r="C18">
        <v>20090525</v>
      </c>
      <c r="D18">
        <v>-4108</v>
      </c>
      <c r="F18" s="3">
        <v>35185</v>
      </c>
      <c r="G18">
        <v>-3.7</v>
      </c>
      <c r="H18" t="s">
        <v>22</v>
      </c>
      <c r="I18" t="s">
        <v>22</v>
      </c>
      <c r="K18" s="3">
        <v>35185</v>
      </c>
      <c r="L18">
        <v>10.7</v>
      </c>
      <c r="M18" t="s">
        <v>22</v>
      </c>
      <c r="N18" t="s">
        <v>22</v>
      </c>
      <c r="P18" s="3">
        <v>35185</v>
      </c>
      <c r="Q18">
        <v>39</v>
      </c>
      <c r="R18" t="s">
        <v>22</v>
      </c>
      <c r="S18" t="s">
        <v>22</v>
      </c>
      <c r="U18" s="3">
        <v>38472</v>
      </c>
      <c r="V18">
        <v>125.2</v>
      </c>
      <c r="W18" t="s">
        <v>22</v>
      </c>
      <c r="X18" t="s">
        <v>22</v>
      </c>
      <c r="Z18" s="3">
        <v>35246</v>
      </c>
      <c r="AA18">
        <v>-25</v>
      </c>
      <c r="AB18" t="s">
        <v>22</v>
      </c>
      <c r="AC18" t="s">
        <v>22</v>
      </c>
      <c r="AE18" s="3">
        <v>37955</v>
      </c>
      <c r="AF18">
        <v>56.4</v>
      </c>
      <c r="AG18" t="s">
        <v>22</v>
      </c>
      <c r="AH18" t="s">
        <v>22</v>
      </c>
      <c r="AJ18" s="3">
        <v>39660</v>
      </c>
      <c r="AK18">
        <v>49.4</v>
      </c>
      <c r="AL18" t="s">
        <v>22</v>
      </c>
      <c r="AM18" t="s">
        <v>22</v>
      </c>
      <c r="AO18" s="3">
        <v>37955</v>
      </c>
      <c r="AP18">
        <v>56.4</v>
      </c>
      <c r="AQ18" t="s">
        <v>22</v>
      </c>
      <c r="AR18" t="s">
        <v>22</v>
      </c>
      <c r="AT18" s="3">
        <v>36160</v>
      </c>
      <c r="AU18">
        <v>108.1</v>
      </c>
      <c r="AV18" t="s">
        <v>22</v>
      </c>
      <c r="AW18" t="s">
        <v>22</v>
      </c>
      <c r="AY18" s="3">
        <v>36160</v>
      </c>
      <c r="AZ18">
        <v>-0.2</v>
      </c>
      <c r="BA18" t="s">
        <v>22</v>
      </c>
      <c r="BB18" t="s">
        <v>22</v>
      </c>
      <c r="BD18" s="3">
        <v>36160</v>
      </c>
      <c r="BE18">
        <v>1</v>
      </c>
      <c r="BF18" t="s">
        <v>22</v>
      </c>
      <c r="BG18" t="s">
        <v>22</v>
      </c>
      <c r="BI18" s="3">
        <v>35185</v>
      </c>
      <c r="BJ18">
        <v>-3</v>
      </c>
      <c r="BK18" t="s">
        <v>22</v>
      </c>
      <c r="BL18" t="s">
        <v>22</v>
      </c>
      <c r="BN18" s="3">
        <v>36160</v>
      </c>
      <c r="BO18">
        <v>-2.5</v>
      </c>
      <c r="BP18" t="s">
        <v>22</v>
      </c>
      <c r="BQ18" t="s">
        <v>22</v>
      </c>
      <c r="BS18" s="3">
        <v>36433</v>
      </c>
      <c r="BT18">
        <v>2.9</v>
      </c>
      <c r="BU18" t="s">
        <v>22</v>
      </c>
      <c r="BV18" t="s">
        <v>22</v>
      </c>
      <c r="BX18" s="3"/>
    </row>
    <row r="19" spans="1:76" x14ac:dyDescent="0.25">
      <c r="A19" s="3">
        <v>39964</v>
      </c>
      <c r="B19">
        <v>-2973</v>
      </c>
      <c r="C19">
        <v>20090628</v>
      </c>
      <c r="D19">
        <v>-3044</v>
      </c>
      <c r="F19" s="3">
        <v>35216</v>
      </c>
      <c r="G19">
        <v>-2.4</v>
      </c>
      <c r="H19" t="s">
        <v>22</v>
      </c>
      <c r="I19" t="s">
        <v>22</v>
      </c>
      <c r="K19" s="3">
        <v>35216</v>
      </c>
      <c r="L19">
        <v>6.2</v>
      </c>
      <c r="M19" t="s">
        <v>22</v>
      </c>
      <c r="N19" t="s">
        <v>22</v>
      </c>
      <c r="P19" s="3">
        <v>35216</v>
      </c>
      <c r="Q19">
        <v>10</v>
      </c>
      <c r="R19" t="s">
        <v>22</v>
      </c>
      <c r="S19" t="s">
        <v>22</v>
      </c>
      <c r="U19" s="3">
        <v>38503</v>
      </c>
      <c r="V19">
        <v>125.6</v>
      </c>
      <c r="W19" t="s">
        <v>22</v>
      </c>
      <c r="X19" t="s">
        <v>22</v>
      </c>
      <c r="Z19" s="3">
        <v>35277</v>
      </c>
      <c r="AA19">
        <v>-16</v>
      </c>
      <c r="AB19" t="s">
        <v>22</v>
      </c>
      <c r="AC19" t="s">
        <v>22</v>
      </c>
      <c r="AE19" s="3">
        <v>37986</v>
      </c>
      <c r="AF19">
        <v>54.8</v>
      </c>
      <c r="AG19" t="s">
        <v>22</v>
      </c>
      <c r="AH19" t="s">
        <v>22</v>
      </c>
      <c r="AJ19" s="3">
        <v>39691</v>
      </c>
      <c r="AK19">
        <v>47.1</v>
      </c>
      <c r="AL19" t="s">
        <v>22</v>
      </c>
      <c r="AM19" t="s">
        <v>22</v>
      </c>
      <c r="AO19" s="3">
        <v>37986</v>
      </c>
      <c r="AP19">
        <v>54.8</v>
      </c>
      <c r="AQ19" t="s">
        <v>22</v>
      </c>
      <c r="AR19" t="s">
        <v>22</v>
      </c>
      <c r="AT19" s="3">
        <v>36250</v>
      </c>
      <c r="AU19">
        <v>116.3</v>
      </c>
      <c r="AV19">
        <v>19990408</v>
      </c>
      <c r="AW19">
        <v>116.3</v>
      </c>
      <c r="AY19" s="3">
        <v>36250</v>
      </c>
      <c r="AZ19">
        <v>1</v>
      </c>
      <c r="BA19" t="s">
        <v>22</v>
      </c>
      <c r="BB19" t="s">
        <v>22</v>
      </c>
      <c r="BD19" s="3">
        <v>36250</v>
      </c>
      <c r="BE19">
        <v>1.2</v>
      </c>
      <c r="BF19" t="s">
        <v>22</v>
      </c>
      <c r="BG19" t="s">
        <v>22</v>
      </c>
      <c r="BI19" s="3">
        <v>35216</v>
      </c>
      <c r="BJ19">
        <v>5</v>
      </c>
      <c r="BK19" t="s">
        <v>22</v>
      </c>
      <c r="BL19" t="s">
        <v>22</v>
      </c>
      <c r="BN19" s="3">
        <v>36250</v>
      </c>
      <c r="BO19">
        <v>0.9</v>
      </c>
      <c r="BP19" t="s">
        <v>22</v>
      </c>
      <c r="BQ19" t="s">
        <v>22</v>
      </c>
      <c r="BS19" s="3">
        <v>36525</v>
      </c>
      <c r="BT19">
        <v>1.2</v>
      </c>
      <c r="BU19" t="s">
        <v>22</v>
      </c>
      <c r="BV19" t="s">
        <v>22</v>
      </c>
      <c r="BX19" s="3"/>
    </row>
    <row r="20" spans="1:76" x14ac:dyDescent="0.25">
      <c r="A20" s="3">
        <v>39994</v>
      </c>
      <c r="B20">
        <v>-3112</v>
      </c>
      <c r="C20">
        <v>20090727</v>
      </c>
      <c r="D20">
        <v>-3176</v>
      </c>
      <c r="F20" s="3">
        <v>35246</v>
      </c>
      <c r="G20">
        <v>-6.2</v>
      </c>
      <c r="H20" t="s">
        <v>22</v>
      </c>
      <c r="I20" t="s">
        <v>22</v>
      </c>
      <c r="K20" s="3">
        <v>35246</v>
      </c>
      <c r="L20">
        <v>9.5</v>
      </c>
      <c r="M20" t="s">
        <v>22</v>
      </c>
      <c r="N20" t="s">
        <v>22</v>
      </c>
      <c r="P20" s="3">
        <v>35246</v>
      </c>
      <c r="Q20">
        <v>-17.100000000000001</v>
      </c>
      <c r="R20" t="s">
        <v>22</v>
      </c>
      <c r="S20" t="s">
        <v>22</v>
      </c>
      <c r="U20" s="3">
        <v>38533</v>
      </c>
      <c r="V20">
        <v>128</v>
      </c>
      <c r="W20" t="s">
        <v>22</v>
      </c>
      <c r="X20" t="s">
        <v>22</v>
      </c>
      <c r="Z20" s="3">
        <v>35308</v>
      </c>
      <c r="AA20">
        <v>6</v>
      </c>
      <c r="AB20" t="s">
        <v>22</v>
      </c>
      <c r="AC20" t="s">
        <v>22</v>
      </c>
      <c r="AE20" s="3">
        <v>38017</v>
      </c>
      <c r="AF20">
        <v>55.8</v>
      </c>
      <c r="AG20" t="s">
        <v>22</v>
      </c>
      <c r="AH20" t="s">
        <v>22</v>
      </c>
      <c r="AJ20" s="3">
        <v>39721</v>
      </c>
      <c r="AK20">
        <v>45.6</v>
      </c>
      <c r="AL20" t="s">
        <v>22</v>
      </c>
      <c r="AM20" t="s">
        <v>22</v>
      </c>
      <c r="AO20" s="3">
        <v>38017</v>
      </c>
      <c r="AP20">
        <v>55.8</v>
      </c>
      <c r="AQ20" t="s">
        <v>22</v>
      </c>
      <c r="AR20" t="s">
        <v>22</v>
      </c>
      <c r="AT20" s="3">
        <v>36341</v>
      </c>
      <c r="AU20">
        <v>113.7</v>
      </c>
      <c r="AV20">
        <v>19990628</v>
      </c>
      <c r="AW20">
        <v>113.7</v>
      </c>
      <c r="AY20" s="3">
        <v>36341</v>
      </c>
      <c r="AZ20">
        <v>0.3</v>
      </c>
      <c r="BA20" t="s">
        <v>22</v>
      </c>
      <c r="BB20" t="s">
        <v>22</v>
      </c>
      <c r="BD20" s="3">
        <v>36341</v>
      </c>
      <c r="BE20">
        <v>0.8</v>
      </c>
      <c r="BF20" t="s">
        <v>22</v>
      </c>
      <c r="BG20" t="s">
        <v>22</v>
      </c>
      <c r="BI20" s="3">
        <v>35246</v>
      </c>
      <c r="BJ20">
        <v>-10.3</v>
      </c>
      <c r="BK20" t="s">
        <v>22</v>
      </c>
      <c r="BL20" t="s">
        <v>22</v>
      </c>
      <c r="BN20" s="3">
        <v>36341</v>
      </c>
      <c r="BO20">
        <v>1.5</v>
      </c>
      <c r="BP20" t="s">
        <v>22</v>
      </c>
      <c r="BQ20" t="s">
        <v>22</v>
      </c>
      <c r="BS20" s="3">
        <v>36616</v>
      </c>
      <c r="BT20">
        <v>0.8</v>
      </c>
      <c r="BU20" t="s">
        <v>22</v>
      </c>
      <c r="BV20" t="s">
        <v>22</v>
      </c>
      <c r="BX20" s="3"/>
    </row>
    <row r="21" spans="1:76" x14ac:dyDescent="0.25">
      <c r="A21" s="3">
        <v>40025</v>
      </c>
      <c r="B21">
        <v>-2488</v>
      </c>
      <c r="C21">
        <v>20090826</v>
      </c>
      <c r="D21">
        <v>-2478</v>
      </c>
      <c r="F21" s="3">
        <v>35277</v>
      </c>
      <c r="G21">
        <v>-2.9</v>
      </c>
      <c r="H21" t="s">
        <v>22</v>
      </c>
      <c r="I21" t="s">
        <v>22</v>
      </c>
      <c r="K21" s="3">
        <v>35277</v>
      </c>
      <c r="L21">
        <v>4.7</v>
      </c>
      <c r="M21" t="s">
        <v>22</v>
      </c>
      <c r="N21" t="s">
        <v>22</v>
      </c>
      <c r="P21" s="3">
        <v>35277</v>
      </c>
      <c r="Q21">
        <v>-4.7</v>
      </c>
      <c r="R21" t="s">
        <v>22</v>
      </c>
      <c r="S21" t="s">
        <v>22</v>
      </c>
      <c r="U21" s="3">
        <v>38564</v>
      </c>
      <c r="V21">
        <v>127.7</v>
      </c>
      <c r="W21" t="s">
        <v>22</v>
      </c>
      <c r="X21" t="s">
        <v>22</v>
      </c>
      <c r="Z21" s="3">
        <v>35338</v>
      </c>
      <c r="AA21">
        <v>21</v>
      </c>
      <c r="AB21" t="s">
        <v>22</v>
      </c>
      <c r="AC21" t="s">
        <v>22</v>
      </c>
      <c r="AE21" s="3">
        <v>38046</v>
      </c>
      <c r="AF21">
        <v>56.8</v>
      </c>
      <c r="AG21" t="s">
        <v>22</v>
      </c>
      <c r="AH21" t="s">
        <v>22</v>
      </c>
      <c r="AJ21" s="3">
        <v>39752</v>
      </c>
      <c r="AK21">
        <v>48</v>
      </c>
      <c r="AL21" t="s">
        <v>22</v>
      </c>
      <c r="AM21" t="s">
        <v>22</v>
      </c>
      <c r="AO21" s="3">
        <v>38046</v>
      </c>
      <c r="AP21">
        <v>56.8</v>
      </c>
      <c r="AQ21" t="s">
        <v>22</v>
      </c>
      <c r="AR21" t="s">
        <v>22</v>
      </c>
      <c r="AT21" s="3">
        <v>36433</v>
      </c>
      <c r="AU21">
        <v>114.6</v>
      </c>
      <c r="AV21" t="s">
        <v>22</v>
      </c>
      <c r="AW21" t="s">
        <v>22</v>
      </c>
      <c r="AY21" s="3">
        <v>36433</v>
      </c>
      <c r="AZ21">
        <v>0.5</v>
      </c>
      <c r="BA21" t="s">
        <v>22</v>
      </c>
      <c r="BB21" t="s">
        <v>22</v>
      </c>
      <c r="BD21" s="3">
        <v>36433</v>
      </c>
      <c r="BE21">
        <v>2.8</v>
      </c>
      <c r="BF21" t="s">
        <v>22</v>
      </c>
      <c r="BG21" t="s">
        <v>22</v>
      </c>
      <c r="BI21" s="3">
        <v>35277</v>
      </c>
      <c r="BJ21">
        <v>-9</v>
      </c>
      <c r="BK21" t="s">
        <v>22</v>
      </c>
      <c r="BL21" t="s">
        <v>22</v>
      </c>
      <c r="BN21" s="3">
        <v>36433</v>
      </c>
      <c r="BO21">
        <v>4.9000000000000004</v>
      </c>
      <c r="BP21" t="s">
        <v>22</v>
      </c>
      <c r="BQ21" t="s">
        <v>22</v>
      </c>
      <c r="BS21" s="3">
        <v>36707</v>
      </c>
      <c r="BT21">
        <v>0</v>
      </c>
      <c r="BU21" t="s">
        <v>22</v>
      </c>
      <c r="BV21" t="s">
        <v>22</v>
      </c>
      <c r="BX21" s="3"/>
    </row>
    <row r="22" spans="1:76" x14ac:dyDescent="0.25">
      <c r="A22" s="3">
        <v>40056</v>
      </c>
      <c r="B22">
        <v>-2361</v>
      </c>
      <c r="C22">
        <v>20090924</v>
      </c>
      <c r="D22">
        <v>-2365</v>
      </c>
      <c r="F22" s="3">
        <v>35308</v>
      </c>
      <c r="G22">
        <v>-2.4</v>
      </c>
      <c r="H22" t="s">
        <v>22</v>
      </c>
      <c r="I22" t="s">
        <v>22</v>
      </c>
      <c r="K22" s="3">
        <v>35308</v>
      </c>
      <c r="L22">
        <v>6.4</v>
      </c>
      <c r="M22" t="s">
        <v>22</v>
      </c>
      <c r="N22" t="s">
        <v>22</v>
      </c>
      <c r="P22" s="3">
        <v>35308</v>
      </c>
      <c r="Q22">
        <v>-12.3</v>
      </c>
      <c r="R22" t="s">
        <v>22</v>
      </c>
      <c r="S22" t="s">
        <v>22</v>
      </c>
      <c r="U22" s="3">
        <v>38595</v>
      </c>
      <c r="V22">
        <v>125.6</v>
      </c>
      <c r="W22" t="s">
        <v>22</v>
      </c>
      <c r="X22" t="s">
        <v>22</v>
      </c>
      <c r="Z22" s="3">
        <v>35369</v>
      </c>
      <c r="AA22">
        <v>12</v>
      </c>
      <c r="AB22" t="s">
        <v>22</v>
      </c>
      <c r="AC22" t="s">
        <v>22</v>
      </c>
      <c r="AE22" s="3">
        <v>38077</v>
      </c>
      <c r="AF22">
        <v>59</v>
      </c>
      <c r="AG22" t="s">
        <v>22</v>
      </c>
      <c r="AH22" t="s">
        <v>22</v>
      </c>
      <c r="AJ22" s="3">
        <v>39782</v>
      </c>
      <c r="AK22">
        <v>44.9</v>
      </c>
      <c r="AL22" t="s">
        <v>22</v>
      </c>
      <c r="AM22" t="s">
        <v>22</v>
      </c>
      <c r="AO22" s="3">
        <v>38077</v>
      </c>
      <c r="AP22">
        <v>59</v>
      </c>
      <c r="AQ22" t="s">
        <v>22</v>
      </c>
      <c r="AR22" t="s">
        <v>22</v>
      </c>
      <c r="AT22" s="3">
        <v>36525</v>
      </c>
      <c r="AU22">
        <v>120.6</v>
      </c>
      <c r="AV22" t="s">
        <v>22</v>
      </c>
      <c r="AW22" t="s">
        <v>22</v>
      </c>
      <c r="AY22" s="3">
        <v>36525</v>
      </c>
      <c r="AZ22">
        <v>1.1000000000000001</v>
      </c>
      <c r="BA22" t="s">
        <v>22</v>
      </c>
      <c r="BB22" t="s">
        <v>22</v>
      </c>
      <c r="BD22" s="3">
        <v>36525</v>
      </c>
      <c r="BE22">
        <v>1.2</v>
      </c>
      <c r="BF22">
        <v>20000326</v>
      </c>
      <c r="BG22">
        <v>2.2000000000000002</v>
      </c>
      <c r="BI22" s="3">
        <v>35308</v>
      </c>
      <c r="BJ22">
        <v>2.2000000000000002</v>
      </c>
      <c r="BK22" t="s">
        <v>22</v>
      </c>
      <c r="BL22" t="s">
        <v>22</v>
      </c>
      <c r="BN22" s="3">
        <v>36525</v>
      </c>
      <c r="BO22">
        <v>3.8</v>
      </c>
      <c r="BP22" t="s">
        <v>22</v>
      </c>
      <c r="BQ22" t="s">
        <v>22</v>
      </c>
      <c r="BS22" s="3">
        <v>36799</v>
      </c>
      <c r="BT22">
        <v>2.9</v>
      </c>
      <c r="BU22" t="s">
        <v>22</v>
      </c>
      <c r="BV22" t="s">
        <v>22</v>
      </c>
      <c r="BX22" s="3"/>
    </row>
    <row r="23" spans="1:76" x14ac:dyDescent="0.25">
      <c r="A23" s="3">
        <v>40086</v>
      </c>
      <c r="B23">
        <v>-1671</v>
      </c>
      <c r="C23">
        <v>20091028</v>
      </c>
      <c r="D23">
        <v>-1533</v>
      </c>
      <c r="F23" s="3">
        <v>35338</v>
      </c>
      <c r="G23">
        <v>-2.1</v>
      </c>
      <c r="H23" t="s">
        <v>22</v>
      </c>
      <c r="I23" t="s">
        <v>22</v>
      </c>
      <c r="K23" s="3">
        <v>35338</v>
      </c>
      <c r="L23">
        <v>10.7</v>
      </c>
      <c r="M23" t="s">
        <v>22</v>
      </c>
      <c r="N23" t="s">
        <v>22</v>
      </c>
      <c r="P23" s="3">
        <v>35338</v>
      </c>
      <c r="Q23">
        <v>-9.5</v>
      </c>
      <c r="R23" t="s">
        <v>22</v>
      </c>
      <c r="S23" t="s">
        <v>22</v>
      </c>
      <c r="U23" s="3">
        <v>38625</v>
      </c>
      <c r="V23">
        <v>126.2</v>
      </c>
      <c r="W23" t="s">
        <v>22</v>
      </c>
      <c r="X23" t="s">
        <v>22</v>
      </c>
      <c r="Z23" s="3">
        <v>35399</v>
      </c>
      <c r="AA23">
        <v>20</v>
      </c>
      <c r="AB23" t="s">
        <v>22</v>
      </c>
      <c r="AC23" t="s">
        <v>22</v>
      </c>
      <c r="AE23" s="3">
        <v>38107</v>
      </c>
      <c r="AF23">
        <v>58.7</v>
      </c>
      <c r="AG23" t="s">
        <v>22</v>
      </c>
      <c r="AH23" t="s">
        <v>22</v>
      </c>
      <c r="AJ23" s="3">
        <v>39813</v>
      </c>
      <c r="AK23">
        <v>46.8</v>
      </c>
      <c r="AL23" t="s">
        <v>22</v>
      </c>
      <c r="AM23" t="s">
        <v>22</v>
      </c>
      <c r="AO23" s="3">
        <v>38107</v>
      </c>
      <c r="AP23">
        <v>58.7</v>
      </c>
      <c r="AQ23" t="s">
        <v>22</v>
      </c>
      <c r="AR23" t="s">
        <v>22</v>
      </c>
      <c r="AT23" s="3">
        <v>36616</v>
      </c>
      <c r="AU23">
        <v>123</v>
      </c>
      <c r="AV23" t="s">
        <v>22</v>
      </c>
      <c r="AW23" t="s">
        <v>22</v>
      </c>
      <c r="AY23" s="3">
        <v>36616</v>
      </c>
      <c r="AZ23">
        <v>-0.1</v>
      </c>
      <c r="BA23" t="s">
        <v>22</v>
      </c>
      <c r="BB23" t="s">
        <v>22</v>
      </c>
      <c r="BD23" s="3">
        <v>36616</v>
      </c>
      <c r="BE23">
        <v>1.4</v>
      </c>
      <c r="BF23">
        <v>20000625</v>
      </c>
      <c r="BG23">
        <v>0.8</v>
      </c>
      <c r="BI23" s="3">
        <v>35338</v>
      </c>
      <c r="BJ23">
        <v>-2.2000000000000002</v>
      </c>
      <c r="BK23" t="s">
        <v>22</v>
      </c>
      <c r="BL23" t="s">
        <v>22</v>
      </c>
      <c r="BN23" s="3">
        <v>36616</v>
      </c>
      <c r="BO23">
        <v>3.3</v>
      </c>
      <c r="BP23" t="s">
        <v>22</v>
      </c>
      <c r="BQ23" t="s">
        <v>22</v>
      </c>
      <c r="BS23" s="3">
        <v>36891</v>
      </c>
      <c r="BT23">
        <v>1.5</v>
      </c>
      <c r="BU23">
        <v>20010213</v>
      </c>
      <c r="BV23">
        <v>-0.5</v>
      </c>
      <c r="BX23" s="3"/>
    </row>
    <row r="24" spans="1:76" x14ac:dyDescent="0.25">
      <c r="A24" s="3">
        <v>40117</v>
      </c>
      <c r="B24">
        <v>-1171</v>
      </c>
      <c r="C24">
        <v>20091126</v>
      </c>
      <c r="D24">
        <v>-1164</v>
      </c>
      <c r="F24" s="3">
        <v>35369</v>
      </c>
      <c r="G24">
        <v>-1.9</v>
      </c>
      <c r="H24" t="s">
        <v>22</v>
      </c>
      <c r="I24" t="s">
        <v>22</v>
      </c>
      <c r="K24" s="3">
        <v>35369</v>
      </c>
      <c r="L24">
        <v>9.9</v>
      </c>
      <c r="M24" t="s">
        <v>22</v>
      </c>
      <c r="N24" t="s">
        <v>22</v>
      </c>
      <c r="P24" s="3">
        <v>35369</v>
      </c>
      <c r="Q24">
        <v>-11.4</v>
      </c>
      <c r="R24" t="s">
        <v>22</v>
      </c>
      <c r="S24" t="s">
        <v>22</v>
      </c>
      <c r="U24" s="3">
        <v>38656</v>
      </c>
      <c r="V24">
        <v>121.3</v>
      </c>
      <c r="W24" t="s">
        <v>22</v>
      </c>
      <c r="X24" t="s">
        <v>22</v>
      </c>
      <c r="Z24" s="3">
        <v>35430</v>
      </c>
      <c r="AA24">
        <v>7</v>
      </c>
      <c r="AB24" t="s">
        <v>22</v>
      </c>
      <c r="AC24" t="s">
        <v>22</v>
      </c>
      <c r="AE24" s="3">
        <v>38138</v>
      </c>
      <c r="AF24">
        <v>56.2</v>
      </c>
      <c r="AG24" t="s">
        <v>22</v>
      </c>
      <c r="AH24" t="s">
        <v>22</v>
      </c>
      <c r="AJ24" s="3">
        <v>39844</v>
      </c>
      <c r="AK24">
        <v>44.9</v>
      </c>
      <c r="AL24" t="s">
        <v>22</v>
      </c>
      <c r="AM24" t="s">
        <v>22</v>
      </c>
      <c r="AO24" s="3">
        <v>38138</v>
      </c>
      <c r="AP24">
        <v>56.2</v>
      </c>
      <c r="AQ24" t="s">
        <v>22</v>
      </c>
      <c r="AR24" t="s">
        <v>22</v>
      </c>
      <c r="AT24" s="3">
        <v>36707</v>
      </c>
      <c r="AU24">
        <v>103.9</v>
      </c>
      <c r="AV24" t="s">
        <v>22</v>
      </c>
      <c r="AW24" t="s">
        <v>22</v>
      </c>
      <c r="AY24" s="3">
        <v>36707</v>
      </c>
      <c r="AZ24">
        <v>0</v>
      </c>
      <c r="BA24" t="s">
        <v>22</v>
      </c>
      <c r="BB24">
        <v>0.9</v>
      </c>
      <c r="BD24" s="3">
        <v>36707</v>
      </c>
      <c r="BE24">
        <v>0</v>
      </c>
      <c r="BF24">
        <v>20000928</v>
      </c>
      <c r="BG24">
        <v>-0.7</v>
      </c>
      <c r="BI24" s="3">
        <v>35369</v>
      </c>
      <c r="BJ24">
        <v>5.2</v>
      </c>
      <c r="BK24" t="s">
        <v>22</v>
      </c>
      <c r="BL24" t="s">
        <v>22</v>
      </c>
      <c r="BN24" s="3">
        <v>36707</v>
      </c>
      <c r="BO24">
        <v>1</v>
      </c>
      <c r="BP24" t="s">
        <v>22</v>
      </c>
      <c r="BQ24" t="s">
        <v>22</v>
      </c>
      <c r="BS24" s="3">
        <v>36980</v>
      </c>
      <c r="BT24" t="s">
        <v>22</v>
      </c>
      <c r="BU24" t="s">
        <v>22</v>
      </c>
      <c r="BV24">
        <v>1.4</v>
      </c>
      <c r="BX24" s="3"/>
    </row>
    <row r="25" spans="1:76" x14ac:dyDescent="0.25">
      <c r="A25" s="3">
        <v>40147</v>
      </c>
      <c r="B25">
        <v>-860</v>
      </c>
      <c r="C25">
        <v>20100106</v>
      </c>
      <c r="D25">
        <v>-846</v>
      </c>
      <c r="F25" s="3">
        <v>35399</v>
      </c>
      <c r="G25">
        <v>-3.5</v>
      </c>
      <c r="H25" t="s">
        <v>22</v>
      </c>
      <c r="I25" t="s">
        <v>22</v>
      </c>
      <c r="K25" s="3">
        <v>35399</v>
      </c>
      <c r="L25">
        <v>10.9</v>
      </c>
      <c r="M25" t="s">
        <v>22</v>
      </c>
      <c r="N25" t="s">
        <v>22</v>
      </c>
      <c r="P25" s="3">
        <v>35399</v>
      </c>
      <c r="Q25">
        <v>1.7</v>
      </c>
      <c r="R25" t="s">
        <v>22</v>
      </c>
      <c r="S25" t="s">
        <v>22</v>
      </c>
      <c r="U25" s="3">
        <v>38686</v>
      </c>
      <c r="V25">
        <v>119.8</v>
      </c>
      <c r="W25" t="s">
        <v>22</v>
      </c>
      <c r="X25" t="s">
        <v>22</v>
      </c>
      <c r="Z25" s="3">
        <v>35489</v>
      </c>
      <c r="AA25">
        <v>12</v>
      </c>
      <c r="AB25" t="s">
        <v>22</v>
      </c>
      <c r="AC25" t="s">
        <v>22</v>
      </c>
      <c r="AE25" s="3">
        <v>38168</v>
      </c>
      <c r="AF25">
        <v>62.8</v>
      </c>
      <c r="AG25" t="s">
        <v>22</v>
      </c>
      <c r="AH25" t="s">
        <v>22</v>
      </c>
      <c r="AJ25" s="3">
        <v>39872</v>
      </c>
      <c r="AK25">
        <v>45.4</v>
      </c>
      <c r="AL25" t="s">
        <v>22</v>
      </c>
      <c r="AM25" t="s">
        <v>22</v>
      </c>
      <c r="AO25" s="3">
        <v>38168</v>
      </c>
      <c r="AP25">
        <v>62.8</v>
      </c>
      <c r="AQ25" t="s">
        <v>22</v>
      </c>
      <c r="AR25" t="s">
        <v>22</v>
      </c>
      <c r="AT25" s="3">
        <v>36799</v>
      </c>
      <c r="AU25">
        <v>98.1</v>
      </c>
      <c r="AV25" t="s">
        <v>22</v>
      </c>
      <c r="AW25" t="s">
        <v>22</v>
      </c>
      <c r="AY25" s="3">
        <v>36799</v>
      </c>
      <c r="AZ25">
        <v>1.2</v>
      </c>
      <c r="BA25" t="s">
        <v>22</v>
      </c>
      <c r="BB25" t="s">
        <v>22</v>
      </c>
      <c r="BD25" s="3">
        <v>36799</v>
      </c>
      <c r="BE25">
        <v>0.4</v>
      </c>
      <c r="BF25">
        <v>20001220</v>
      </c>
      <c r="BG25">
        <v>0.7</v>
      </c>
      <c r="BI25" s="3">
        <v>35399</v>
      </c>
      <c r="BJ25">
        <v>4.2</v>
      </c>
      <c r="BK25" t="s">
        <v>22</v>
      </c>
      <c r="BL25" t="s">
        <v>22</v>
      </c>
      <c r="BN25" s="3">
        <v>36799</v>
      </c>
      <c r="BO25">
        <v>3.6</v>
      </c>
      <c r="BP25" t="s">
        <v>22</v>
      </c>
      <c r="BQ25" t="s">
        <v>22</v>
      </c>
      <c r="BS25" s="3">
        <v>36981</v>
      </c>
      <c r="BT25">
        <v>-0.2</v>
      </c>
      <c r="BU25">
        <v>20010517</v>
      </c>
      <c r="BV25">
        <v>1.4</v>
      </c>
      <c r="BX25" s="3"/>
    </row>
    <row r="26" spans="1:76" x14ac:dyDescent="0.25">
      <c r="A26" s="3">
        <v>40178</v>
      </c>
      <c r="B26">
        <v>-549</v>
      </c>
      <c r="C26">
        <v>20100128</v>
      </c>
      <c r="D26">
        <v>-517</v>
      </c>
      <c r="F26" s="3">
        <v>35430</v>
      </c>
      <c r="G26">
        <v>-4.3</v>
      </c>
      <c r="H26" t="s">
        <v>22</v>
      </c>
      <c r="I26" t="s">
        <v>22</v>
      </c>
      <c r="K26" s="3">
        <v>35430</v>
      </c>
      <c r="L26">
        <v>11.5</v>
      </c>
      <c r="M26" t="s">
        <v>22</v>
      </c>
      <c r="N26" t="s">
        <v>22</v>
      </c>
      <c r="P26" s="3">
        <v>35430</v>
      </c>
      <c r="Q26">
        <v>-10.6</v>
      </c>
      <c r="R26" t="s">
        <v>22</v>
      </c>
      <c r="S26" t="s">
        <v>22</v>
      </c>
      <c r="U26" s="3">
        <v>38717</v>
      </c>
      <c r="V26">
        <v>117.6</v>
      </c>
      <c r="W26" t="s">
        <v>22</v>
      </c>
      <c r="X26" t="s">
        <v>22</v>
      </c>
      <c r="Z26" s="3">
        <v>35520</v>
      </c>
      <c r="AA26">
        <v>6</v>
      </c>
      <c r="AB26" t="s">
        <v>22</v>
      </c>
      <c r="AC26" t="s">
        <v>22</v>
      </c>
      <c r="AE26" s="3">
        <v>38199</v>
      </c>
      <c r="AF26">
        <v>58.8</v>
      </c>
      <c r="AG26" t="s">
        <v>22</v>
      </c>
      <c r="AH26" t="s">
        <v>22</v>
      </c>
      <c r="AJ26" s="3">
        <v>39903</v>
      </c>
      <c r="AK26">
        <v>46.3</v>
      </c>
      <c r="AL26" t="s">
        <v>22</v>
      </c>
      <c r="AM26" t="s">
        <v>22</v>
      </c>
      <c r="AO26" s="3">
        <v>38199</v>
      </c>
      <c r="AP26">
        <v>58.8</v>
      </c>
      <c r="AQ26" t="s">
        <v>22</v>
      </c>
      <c r="AR26" t="s">
        <v>22</v>
      </c>
      <c r="AT26" s="3">
        <v>36891</v>
      </c>
      <c r="AU26">
        <v>113.8</v>
      </c>
      <c r="AV26" t="s">
        <v>22</v>
      </c>
      <c r="AW26" t="s">
        <v>22</v>
      </c>
      <c r="AY26" s="3">
        <v>36891</v>
      </c>
      <c r="AZ26">
        <v>0.9</v>
      </c>
      <c r="BA26" t="s">
        <v>22</v>
      </c>
      <c r="BB26" t="s">
        <v>22</v>
      </c>
      <c r="BD26" s="3">
        <v>36891</v>
      </c>
      <c r="BE26">
        <v>0.2</v>
      </c>
      <c r="BF26">
        <v>20010329</v>
      </c>
      <c r="BG26">
        <v>0.5</v>
      </c>
      <c r="BI26" s="3">
        <v>35430</v>
      </c>
      <c r="BJ26">
        <v>0.4</v>
      </c>
      <c r="BK26" t="s">
        <v>22</v>
      </c>
      <c r="BL26" t="s">
        <v>22</v>
      </c>
      <c r="BN26" s="3">
        <v>36891</v>
      </c>
      <c r="BO26">
        <v>5.9</v>
      </c>
      <c r="BP26" t="s">
        <v>22</v>
      </c>
      <c r="BQ26" t="s">
        <v>22</v>
      </c>
      <c r="BS26" s="3">
        <v>37072</v>
      </c>
      <c r="BT26">
        <v>2.7</v>
      </c>
      <c r="BU26">
        <v>20010808</v>
      </c>
      <c r="BV26">
        <v>1.3</v>
      </c>
      <c r="BX26" s="3"/>
    </row>
    <row r="27" spans="1:76" x14ac:dyDescent="0.25">
      <c r="A27" s="3">
        <v>40209</v>
      </c>
      <c r="B27">
        <v>-186</v>
      </c>
      <c r="C27">
        <v>20100225</v>
      </c>
      <c r="D27">
        <v>-178</v>
      </c>
      <c r="F27" s="3">
        <v>35461</v>
      </c>
      <c r="G27">
        <v>-3.1</v>
      </c>
      <c r="H27" t="s">
        <v>22</v>
      </c>
      <c r="I27" t="s">
        <v>22</v>
      </c>
      <c r="K27" s="3">
        <v>35461</v>
      </c>
      <c r="L27">
        <v>6.9</v>
      </c>
      <c r="M27" t="s">
        <v>22</v>
      </c>
      <c r="N27" t="s">
        <v>22</v>
      </c>
      <c r="P27" s="3">
        <v>35461</v>
      </c>
      <c r="Q27">
        <v>8</v>
      </c>
      <c r="R27" t="s">
        <v>22</v>
      </c>
      <c r="S27" t="s">
        <v>22</v>
      </c>
      <c r="U27" s="3">
        <v>38748</v>
      </c>
      <c r="V27">
        <v>123</v>
      </c>
      <c r="W27" t="s">
        <v>22</v>
      </c>
      <c r="X27" t="s">
        <v>22</v>
      </c>
      <c r="Z27" s="3">
        <v>35550</v>
      </c>
      <c r="AA27">
        <v>-6</v>
      </c>
      <c r="AB27" t="s">
        <v>22</v>
      </c>
      <c r="AC27" t="s">
        <v>22</v>
      </c>
      <c r="AE27" s="3">
        <v>38230</v>
      </c>
      <c r="AF27">
        <v>57.4</v>
      </c>
      <c r="AG27" t="s">
        <v>22</v>
      </c>
      <c r="AH27" t="s">
        <v>22</v>
      </c>
      <c r="AJ27" s="3">
        <v>39933</v>
      </c>
      <c r="AK27">
        <v>46</v>
      </c>
      <c r="AL27" t="s">
        <v>22</v>
      </c>
      <c r="AM27" t="s">
        <v>22</v>
      </c>
      <c r="AO27" s="3">
        <v>38230</v>
      </c>
      <c r="AP27">
        <v>57.4</v>
      </c>
      <c r="AQ27" t="s">
        <v>22</v>
      </c>
      <c r="AR27" t="s">
        <v>22</v>
      </c>
      <c r="AT27" s="3">
        <v>36981</v>
      </c>
      <c r="AU27">
        <v>121.6</v>
      </c>
      <c r="AV27" t="s">
        <v>22</v>
      </c>
      <c r="AW27" t="s">
        <v>22</v>
      </c>
      <c r="AY27" s="3">
        <v>36981</v>
      </c>
      <c r="AZ27">
        <v>0.1</v>
      </c>
      <c r="BA27" t="s">
        <v>22</v>
      </c>
      <c r="BB27" t="s">
        <v>22</v>
      </c>
      <c r="BD27" s="3">
        <v>36981</v>
      </c>
      <c r="BE27">
        <v>0.3</v>
      </c>
      <c r="BF27">
        <v>20010628</v>
      </c>
      <c r="BG27">
        <v>0</v>
      </c>
      <c r="BI27" s="3">
        <v>35461</v>
      </c>
      <c r="BJ27">
        <v>2.7</v>
      </c>
      <c r="BK27" t="s">
        <v>22</v>
      </c>
      <c r="BL27" t="s">
        <v>22</v>
      </c>
      <c r="BN27" s="3">
        <v>36981</v>
      </c>
      <c r="BO27">
        <v>0.6</v>
      </c>
      <c r="BP27">
        <v>20010613</v>
      </c>
      <c r="BQ27">
        <v>0.5</v>
      </c>
      <c r="BS27" s="3">
        <v>37164</v>
      </c>
      <c r="BT27">
        <v>1.4</v>
      </c>
      <c r="BU27">
        <v>20011109</v>
      </c>
      <c r="BV27">
        <v>0.6</v>
      </c>
      <c r="BX27" s="3"/>
    </row>
    <row r="28" spans="1:76" x14ac:dyDescent="0.25">
      <c r="A28" s="3">
        <v>40237</v>
      </c>
      <c r="B28">
        <v>-324</v>
      </c>
      <c r="C28">
        <v>20100325</v>
      </c>
      <c r="D28">
        <v>-347</v>
      </c>
      <c r="F28" s="3">
        <v>35489</v>
      </c>
      <c r="G28">
        <v>-0.7</v>
      </c>
      <c r="H28" t="s">
        <v>22</v>
      </c>
      <c r="I28" t="s">
        <v>22</v>
      </c>
      <c r="K28" s="3">
        <v>35489</v>
      </c>
      <c r="L28">
        <v>10.199999999999999</v>
      </c>
      <c r="M28" t="s">
        <v>22</v>
      </c>
      <c r="N28" t="s">
        <v>22</v>
      </c>
      <c r="P28" s="3">
        <v>35489</v>
      </c>
      <c r="Q28">
        <v>-19.399999999999999</v>
      </c>
      <c r="R28" t="s">
        <v>22</v>
      </c>
      <c r="S28" t="s">
        <v>22</v>
      </c>
      <c r="U28" s="3">
        <v>38776</v>
      </c>
      <c r="V28">
        <v>115</v>
      </c>
      <c r="W28" t="s">
        <v>22</v>
      </c>
      <c r="X28" t="s">
        <v>22</v>
      </c>
      <c r="Z28" s="3">
        <v>35581</v>
      </c>
      <c r="AA28">
        <v>-8</v>
      </c>
      <c r="AB28" t="s">
        <v>22</v>
      </c>
      <c r="AC28" t="s">
        <v>22</v>
      </c>
      <c r="AE28" s="3">
        <v>38260</v>
      </c>
      <c r="AF28">
        <v>55</v>
      </c>
      <c r="AG28" t="s">
        <v>22</v>
      </c>
      <c r="AH28" t="s">
        <v>22</v>
      </c>
      <c r="AJ28" s="3">
        <v>39964</v>
      </c>
      <c r="AK28">
        <v>47.3</v>
      </c>
      <c r="AL28" t="s">
        <v>22</v>
      </c>
      <c r="AM28" t="s">
        <v>22</v>
      </c>
      <c r="AO28" s="3">
        <v>38260</v>
      </c>
      <c r="AP28">
        <v>55.1</v>
      </c>
      <c r="AQ28" t="s">
        <v>22</v>
      </c>
      <c r="AR28" t="s">
        <v>22</v>
      </c>
      <c r="AT28" s="3">
        <v>37072</v>
      </c>
      <c r="AU28">
        <v>117</v>
      </c>
      <c r="AV28" t="s">
        <v>22</v>
      </c>
      <c r="AW28" t="s">
        <v>22</v>
      </c>
      <c r="AY28" s="3">
        <v>37072</v>
      </c>
      <c r="AZ28">
        <v>0.9</v>
      </c>
      <c r="BA28" t="s">
        <v>22</v>
      </c>
      <c r="BB28" t="s">
        <v>22</v>
      </c>
      <c r="BD28" s="3">
        <v>37072</v>
      </c>
      <c r="BE28">
        <v>1.4</v>
      </c>
      <c r="BF28">
        <v>20010927</v>
      </c>
      <c r="BG28">
        <v>2</v>
      </c>
      <c r="BI28" s="3">
        <v>35489</v>
      </c>
      <c r="BJ28">
        <v>-1.2</v>
      </c>
      <c r="BK28" t="s">
        <v>22</v>
      </c>
      <c r="BL28" t="s">
        <v>22</v>
      </c>
      <c r="BN28" s="3">
        <v>37071</v>
      </c>
      <c r="BO28" t="s">
        <v>22</v>
      </c>
      <c r="BP28" t="s">
        <v>22</v>
      </c>
      <c r="BQ28" t="s">
        <v>22</v>
      </c>
      <c r="BS28" s="3">
        <v>37256</v>
      </c>
      <c r="BT28">
        <v>2</v>
      </c>
      <c r="BU28">
        <v>20020212</v>
      </c>
      <c r="BV28">
        <v>2.1</v>
      </c>
      <c r="BX28" s="3"/>
    </row>
    <row r="29" spans="1:76" x14ac:dyDescent="0.25">
      <c r="A29" s="3">
        <v>40268</v>
      </c>
      <c r="B29">
        <v>-172</v>
      </c>
      <c r="C29">
        <v>20100428</v>
      </c>
      <c r="D29">
        <v>-194</v>
      </c>
      <c r="F29" s="3">
        <v>35520</v>
      </c>
      <c r="G29">
        <v>0.5</v>
      </c>
      <c r="H29" t="s">
        <v>22</v>
      </c>
      <c r="I29" t="s">
        <v>22</v>
      </c>
      <c r="K29" s="3">
        <v>35520</v>
      </c>
      <c r="L29">
        <v>1.2</v>
      </c>
      <c r="M29" t="s">
        <v>22</v>
      </c>
      <c r="N29" t="s">
        <v>22</v>
      </c>
      <c r="P29" s="3">
        <v>35520</v>
      </c>
      <c r="Q29">
        <v>-17.8</v>
      </c>
      <c r="R29" t="s">
        <v>22</v>
      </c>
      <c r="S29" t="s">
        <v>22</v>
      </c>
      <c r="U29" s="3">
        <v>38807</v>
      </c>
      <c r="V29">
        <v>116.5</v>
      </c>
      <c r="W29" t="s">
        <v>22</v>
      </c>
      <c r="X29" t="s">
        <v>22</v>
      </c>
      <c r="Z29" s="3">
        <v>35611</v>
      </c>
      <c r="AA29">
        <v>-15</v>
      </c>
      <c r="AB29" t="s">
        <v>22</v>
      </c>
      <c r="AC29" t="s">
        <v>22</v>
      </c>
      <c r="AE29" s="3">
        <v>38291</v>
      </c>
      <c r="AF29">
        <v>52.9</v>
      </c>
      <c r="AG29" t="s">
        <v>22</v>
      </c>
      <c r="AH29" t="s">
        <v>22</v>
      </c>
      <c r="AJ29" s="3">
        <v>39994</v>
      </c>
      <c r="AK29">
        <v>46.8</v>
      </c>
      <c r="AL29" t="s">
        <v>22</v>
      </c>
      <c r="AM29" t="s">
        <v>22</v>
      </c>
      <c r="AO29" s="3">
        <v>38291</v>
      </c>
      <c r="AP29">
        <v>52.9</v>
      </c>
      <c r="AQ29" t="s">
        <v>22</v>
      </c>
      <c r="AR29" t="s">
        <v>22</v>
      </c>
      <c r="AT29" s="3">
        <v>37164</v>
      </c>
      <c r="AU29">
        <v>115.8</v>
      </c>
      <c r="AV29" t="s">
        <v>22</v>
      </c>
      <c r="AW29" t="s">
        <v>22</v>
      </c>
      <c r="AY29" s="3">
        <v>37164</v>
      </c>
      <c r="AZ29">
        <v>0.2</v>
      </c>
      <c r="BA29" t="s">
        <v>22</v>
      </c>
      <c r="BB29" t="s">
        <v>22</v>
      </c>
      <c r="BD29" s="3">
        <v>37164</v>
      </c>
      <c r="BE29">
        <v>0.8</v>
      </c>
      <c r="BF29">
        <v>20011220</v>
      </c>
      <c r="BG29">
        <v>0.2</v>
      </c>
      <c r="BI29" s="3">
        <v>35520</v>
      </c>
      <c r="BJ29">
        <v>-9.3000000000000007</v>
      </c>
      <c r="BK29" t="s">
        <v>22</v>
      </c>
      <c r="BL29" t="s">
        <v>22</v>
      </c>
      <c r="BN29" s="3">
        <v>37072</v>
      </c>
      <c r="BO29">
        <v>0.9</v>
      </c>
      <c r="BP29">
        <v>20010912</v>
      </c>
      <c r="BQ29">
        <v>5.0999999999999996</v>
      </c>
      <c r="BS29" s="3">
        <v>37346</v>
      </c>
      <c r="BT29">
        <v>1.4</v>
      </c>
      <c r="BU29">
        <v>20020510</v>
      </c>
      <c r="BV29">
        <v>2.2000000000000002</v>
      </c>
      <c r="BX29" s="3"/>
    </row>
    <row r="30" spans="1:76" x14ac:dyDescent="0.25">
      <c r="A30" s="3">
        <v>40298</v>
      </c>
      <c r="B30">
        <v>182</v>
      </c>
      <c r="C30">
        <v>20100526</v>
      </c>
      <c r="D30">
        <v>161</v>
      </c>
      <c r="F30" s="3">
        <v>35550</v>
      </c>
      <c r="G30">
        <v>-1.9</v>
      </c>
      <c r="H30" t="s">
        <v>22</v>
      </c>
      <c r="I30" t="s">
        <v>22</v>
      </c>
      <c r="K30" s="3">
        <v>35550</v>
      </c>
      <c r="L30">
        <v>7.6</v>
      </c>
      <c r="M30" t="s">
        <v>22</v>
      </c>
      <c r="N30" t="s">
        <v>22</v>
      </c>
      <c r="P30" s="3">
        <v>35550</v>
      </c>
      <c r="Q30">
        <v>-2.9</v>
      </c>
      <c r="R30" t="s">
        <v>22</v>
      </c>
      <c r="S30" t="s">
        <v>22</v>
      </c>
      <c r="U30" s="3">
        <v>38837</v>
      </c>
      <c r="V30">
        <v>116.7</v>
      </c>
      <c r="W30" t="s">
        <v>22</v>
      </c>
      <c r="X30" t="s">
        <v>22</v>
      </c>
      <c r="Z30" s="3">
        <v>35642</v>
      </c>
      <c r="AA30">
        <v>-3</v>
      </c>
      <c r="AB30">
        <v>19970730</v>
      </c>
      <c r="AC30">
        <v>-3</v>
      </c>
      <c r="AE30" s="3">
        <v>38321</v>
      </c>
      <c r="AF30">
        <v>57.9</v>
      </c>
      <c r="AG30" t="s">
        <v>22</v>
      </c>
      <c r="AH30" t="s">
        <v>22</v>
      </c>
      <c r="AJ30" s="3">
        <v>40025</v>
      </c>
      <c r="AK30">
        <v>50.6</v>
      </c>
      <c r="AL30" t="s">
        <v>22</v>
      </c>
      <c r="AM30" t="s">
        <v>22</v>
      </c>
      <c r="AO30" s="3">
        <v>38321</v>
      </c>
      <c r="AP30">
        <v>57.9</v>
      </c>
      <c r="AQ30" t="s">
        <v>22</v>
      </c>
      <c r="AR30" t="s">
        <v>22</v>
      </c>
      <c r="AT30" s="3">
        <v>37256</v>
      </c>
      <c r="AU30">
        <v>118.7</v>
      </c>
      <c r="AV30" t="s">
        <v>22</v>
      </c>
      <c r="AW30" t="s">
        <v>22</v>
      </c>
      <c r="AY30" s="3">
        <v>37256</v>
      </c>
      <c r="AZ30">
        <v>1.2</v>
      </c>
      <c r="BA30" t="s">
        <v>22</v>
      </c>
      <c r="BB30" t="s">
        <v>22</v>
      </c>
      <c r="BD30" s="3">
        <v>37256</v>
      </c>
      <c r="BE30">
        <v>1.5</v>
      </c>
      <c r="BF30">
        <v>20020327</v>
      </c>
      <c r="BG30">
        <v>0.6</v>
      </c>
      <c r="BI30" s="3">
        <v>35550</v>
      </c>
      <c r="BJ30">
        <v>19.399999999999999</v>
      </c>
      <c r="BK30" t="s">
        <v>22</v>
      </c>
      <c r="BL30" t="s">
        <v>22</v>
      </c>
      <c r="BN30" s="3">
        <v>37164</v>
      </c>
      <c r="BO30">
        <v>-3.2</v>
      </c>
      <c r="BP30">
        <v>20011212</v>
      </c>
      <c r="BQ30">
        <v>-2.4</v>
      </c>
      <c r="BS30" s="3">
        <v>37437</v>
      </c>
      <c r="BT30">
        <v>3.1</v>
      </c>
      <c r="BU30">
        <v>20020807</v>
      </c>
      <c r="BV30">
        <v>1.2</v>
      </c>
      <c r="BX30" s="3"/>
    </row>
    <row r="31" spans="1:76" x14ac:dyDescent="0.25">
      <c r="A31" s="3">
        <v>40329</v>
      </c>
      <c r="B31">
        <v>32</v>
      </c>
      <c r="C31">
        <v>20100624</v>
      </c>
      <c r="D31">
        <v>91</v>
      </c>
      <c r="F31" s="3">
        <v>35581</v>
      </c>
      <c r="G31">
        <v>-2.8</v>
      </c>
      <c r="H31" t="s">
        <v>22</v>
      </c>
      <c r="I31" t="s">
        <v>22</v>
      </c>
      <c r="K31" s="3">
        <v>35581</v>
      </c>
      <c r="L31">
        <v>5.9</v>
      </c>
      <c r="M31" t="s">
        <v>22</v>
      </c>
      <c r="N31" t="s">
        <v>22</v>
      </c>
      <c r="P31" s="3">
        <v>35581</v>
      </c>
      <c r="Q31">
        <v>0.1</v>
      </c>
      <c r="R31" t="s">
        <v>22</v>
      </c>
      <c r="S31" t="s">
        <v>22</v>
      </c>
      <c r="U31" s="3">
        <v>38868</v>
      </c>
      <c r="V31">
        <v>112.5</v>
      </c>
      <c r="W31" t="s">
        <v>22</v>
      </c>
      <c r="X31" t="s">
        <v>22</v>
      </c>
      <c r="Z31" s="3">
        <v>35673</v>
      </c>
      <c r="AA31">
        <v>9</v>
      </c>
      <c r="AB31">
        <v>19970828</v>
      </c>
      <c r="AC31">
        <v>9</v>
      </c>
      <c r="AE31" s="3">
        <v>38352</v>
      </c>
      <c r="AF31">
        <v>59</v>
      </c>
      <c r="AG31" t="s">
        <v>22</v>
      </c>
      <c r="AH31" t="s">
        <v>22</v>
      </c>
      <c r="AJ31" s="3">
        <v>40056</v>
      </c>
      <c r="AK31">
        <v>50.8</v>
      </c>
      <c r="AL31" t="s">
        <v>22</v>
      </c>
      <c r="AM31" t="s">
        <v>22</v>
      </c>
      <c r="AO31" s="3">
        <v>38352</v>
      </c>
      <c r="AP31">
        <v>59</v>
      </c>
      <c r="AQ31" t="s">
        <v>22</v>
      </c>
      <c r="AR31" t="s">
        <v>22</v>
      </c>
      <c r="AT31" s="3">
        <v>37346</v>
      </c>
      <c r="AU31">
        <v>120.2</v>
      </c>
      <c r="AV31" t="s">
        <v>22</v>
      </c>
      <c r="AW31" t="s">
        <v>22</v>
      </c>
      <c r="AY31" s="3">
        <v>37346</v>
      </c>
      <c r="AZ31">
        <v>1.3</v>
      </c>
      <c r="BA31" t="s">
        <v>22</v>
      </c>
      <c r="BB31" t="s">
        <v>22</v>
      </c>
      <c r="BD31" s="3">
        <v>37346</v>
      </c>
      <c r="BE31">
        <v>0.9</v>
      </c>
      <c r="BF31">
        <v>20020627</v>
      </c>
      <c r="BG31">
        <v>1.1000000000000001</v>
      </c>
      <c r="BI31" s="3">
        <v>35581</v>
      </c>
      <c r="BJ31">
        <v>-6</v>
      </c>
      <c r="BK31" t="s">
        <v>22</v>
      </c>
      <c r="BL31" t="s">
        <v>22</v>
      </c>
      <c r="BN31" s="3">
        <v>37256</v>
      </c>
      <c r="BO31">
        <v>2.8</v>
      </c>
      <c r="BP31">
        <v>20020313</v>
      </c>
      <c r="BQ31">
        <v>1</v>
      </c>
      <c r="BS31" s="3">
        <v>37529</v>
      </c>
      <c r="BT31">
        <v>1.6</v>
      </c>
      <c r="BU31">
        <v>20021111</v>
      </c>
      <c r="BV31">
        <v>1.1000000000000001</v>
      </c>
      <c r="BX31" s="3"/>
    </row>
    <row r="32" spans="1:76" x14ac:dyDescent="0.25">
      <c r="A32" s="3">
        <v>40359</v>
      </c>
      <c r="B32">
        <v>639</v>
      </c>
      <c r="C32">
        <v>20100728</v>
      </c>
      <c r="D32">
        <v>639</v>
      </c>
      <c r="F32" s="3">
        <v>35611</v>
      </c>
      <c r="G32">
        <v>1.1000000000000001</v>
      </c>
      <c r="H32" t="s">
        <v>22</v>
      </c>
      <c r="I32" t="s">
        <v>22</v>
      </c>
      <c r="K32" s="3">
        <v>35611</v>
      </c>
      <c r="L32">
        <v>8.8000000000000007</v>
      </c>
      <c r="M32" t="s">
        <v>22</v>
      </c>
      <c r="N32" t="s">
        <v>22</v>
      </c>
      <c r="P32" s="3">
        <v>35611</v>
      </c>
      <c r="Q32">
        <v>17.100000000000001</v>
      </c>
      <c r="R32" t="s">
        <v>22</v>
      </c>
      <c r="S32" t="s">
        <v>22</v>
      </c>
      <c r="U32" s="3">
        <v>38898</v>
      </c>
      <c r="V32">
        <v>114.1</v>
      </c>
      <c r="W32" t="s">
        <v>22</v>
      </c>
      <c r="X32" t="s">
        <v>22</v>
      </c>
      <c r="Z32" s="3">
        <v>35703</v>
      </c>
      <c r="AA32">
        <v>28</v>
      </c>
      <c r="AB32">
        <v>19970929</v>
      </c>
      <c r="AC32">
        <v>28</v>
      </c>
      <c r="AE32" s="3">
        <v>38383</v>
      </c>
      <c r="AF32">
        <v>57</v>
      </c>
      <c r="AG32" t="s">
        <v>22</v>
      </c>
      <c r="AH32" t="s">
        <v>22</v>
      </c>
      <c r="AJ32" s="3">
        <v>40086</v>
      </c>
      <c r="AK32">
        <v>52.1</v>
      </c>
      <c r="AL32" t="s">
        <v>22</v>
      </c>
      <c r="AM32" t="s">
        <v>22</v>
      </c>
      <c r="AO32" s="3">
        <v>38383</v>
      </c>
      <c r="AP32">
        <v>57</v>
      </c>
      <c r="AQ32" t="s">
        <v>22</v>
      </c>
      <c r="AR32" t="s">
        <v>22</v>
      </c>
      <c r="AT32" s="3">
        <v>37437</v>
      </c>
      <c r="AU32">
        <v>121</v>
      </c>
      <c r="AV32" t="s">
        <v>22</v>
      </c>
      <c r="AW32" t="s">
        <v>22</v>
      </c>
      <c r="AY32" s="3">
        <v>37437</v>
      </c>
      <c r="AZ32">
        <v>0.6</v>
      </c>
      <c r="BA32" t="s">
        <v>22</v>
      </c>
      <c r="BB32" t="s">
        <v>22</v>
      </c>
      <c r="BD32" s="3">
        <v>37437</v>
      </c>
      <c r="BE32">
        <v>1.4</v>
      </c>
      <c r="BF32">
        <v>20020926</v>
      </c>
      <c r="BG32">
        <v>1.7</v>
      </c>
      <c r="BI32" s="3">
        <v>35611</v>
      </c>
      <c r="BJ32">
        <v>12</v>
      </c>
      <c r="BK32" t="s">
        <v>22</v>
      </c>
      <c r="BL32" t="s">
        <v>22</v>
      </c>
      <c r="BN32" s="3">
        <v>37346</v>
      </c>
      <c r="BO32">
        <v>0.6</v>
      </c>
      <c r="BP32">
        <v>20020613</v>
      </c>
      <c r="BQ32">
        <v>4.5999999999999996</v>
      </c>
      <c r="BS32" s="3">
        <v>37621</v>
      </c>
      <c r="BT32">
        <v>0.2</v>
      </c>
      <c r="BU32">
        <v>20030213</v>
      </c>
      <c r="BV32">
        <v>1.3</v>
      </c>
      <c r="BX32" s="3"/>
    </row>
    <row r="33" spans="1:76" x14ac:dyDescent="0.25">
      <c r="A33" s="3">
        <v>40390</v>
      </c>
      <c r="B33">
        <v>587</v>
      </c>
      <c r="C33">
        <v>20100829</v>
      </c>
      <c r="D33">
        <v>573</v>
      </c>
      <c r="F33" s="3">
        <v>35642</v>
      </c>
      <c r="G33">
        <v>-3.6</v>
      </c>
      <c r="H33" t="s">
        <v>22</v>
      </c>
      <c r="I33" t="s">
        <v>22</v>
      </c>
      <c r="K33" s="3">
        <v>35642</v>
      </c>
      <c r="L33">
        <v>12.4</v>
      </c>
      <c r="M33" t="s">
        <v>22</v>
      </c>
      <c r="N33" t="s">
        <v>22</v>
      </c>
      <c r="P33" s="3">
        <v>35642</v>
      </c>
      <c r="Q33">
        <v>13</v>
      </c>
      <c r="R33" t="s">
        <v>22</v>
      </c>
      <c r="S33" t="s">
        <v>22</v>
      </c>
      <c r="U33" s="3">
        <v>38929</v>
      </c>
      <c r="V33">
        <v>118.8</v>
      </c>
      <c r="W33" t="s">
        <v>22</v>
      </c>
      <c r="X33" t="s">
        <v>22</v>
      </c>
      <c r="Z33" s="3">
        <v>35734</v>
      </c>
      <c r="AA33">
        <v>34.700000000000003</v>
      </c>
      <c r="AB33">
        <v>19971029</v>
      </c>
      <c r="AC33">
        <v>34.700000000000003</v>
      </c>
      <c r="AE33" s="3">
        <v>38411</v>
      </c>
      <c r="AF33">
        <v>56.3</v>
      </c>
      <c r="AG33" t="s">
        <v>22</v>
      </c>
      <c r="AH33" t="s">
        <v>22</v>
      </c>
      <c r="AJ33" s="3">
        <v>40117</v>
      </c>
      <c r="AK33">
        <v>49.3</v>
      </c>
      <c r="AL33" t="s">
        <v>22</v>
      </c>
      <c r="AM33" t="s">
        <v>22</v>
      </c>
      <c r="AO33" s="3">
        <v>38411</v>
      </c>
      <c r="AP33">
        <v>56.3</v>
      </c>
      <c r="AQ33" t="s">
        <v>22</v>
      </c>
      <c r="AR33" t="s">
        <v>22</v>
      </c>
      <c r="AT33" s="3">
        <v>37529</v>
      </c>
      <c r="AU33">
        <v>119.6</v>
      </c>
      <c r="AV33" t="s">
        <v>22</v>
      </c>
      <c r="AW33" t="s">
        <v>22</v>
      </c>
      <c r="AY33" s="3">
        <v>37529</v>
      </c>
      <c r="AZ33">
        <v>-0.1</v>
      </c>
      <c r="BA33" t="s">
        <v>22</v>
      </c>
      <c r="BB33" t="s">
        <v>22</v>
      </c>
      <c r="BD33" s="3">
        <v>37529</v>
      </c>
      <c r="BE33">
        <v>1.2</v>
      </c>
      <c r="BF33">
        <v>20021219</v>
      </c>
      <c r="BG33">
        <v>1</v>
      </c>
      <c r="BI33" s="3">
        <v>35642</v>
      </c>
      <c r="BJ33">
        <v>1.1000000000000001</v>
      </c>
      <c r="BK33" t="s">
        <v>22</v>
      </c>
      <c r="BL33" t="s">
        <v>22</v>
      </c>
      <c r="BN33" s="3">
        <v>37437</v>
      </c>
      <c r="BO33">
        <v>0.7</v>
      </c>
      <c r="BP33">
        <v>20020911</v>
      </c>
      <c r="BQ33">
        <v>2.9</v>
      </c>
      <c r="BS33" s="3">
        <v>37711</v>
      </c>
      <c r="BT33">
        <v>0.5</v>
      </c>
      <c r="BU33">
        <v>20030512</v>
      </c>
      <c r="BV33">
        <v>1</v>
      </c>
      <c r="BX33" s="3"/>
    </row>
    <row r="34" spans="1:76" x14ac:dyDescent="0.25">
      <c r="A34" s="3">
        <v>40421</v>
      </c>
      <c r="B34">
        <v>892</v>
      </c>
      <c r="C34">
        <v>20100928</v>
      </c>
      <c r="D34">
        <v>866</v>
      </c>
      <c r="F34" s="3">
        <v>35673</v>
      </c>
      <c r="G34">
        <v>-3.7</v>
      </c>
      <c r="H34" t="s">
        <v>22</v>
      </c>
      <c r="I34" t="s">
        <v>22</v>
      </c>
      <c r="K34" s="3">
        <v>35673</v>
      </c>
      <c r="L34">
        <v>8.4</v>
      </c>
      <c r="M34" t="s">
        <v>22</v>
      </c>
      <c r="N34" t="s">
        <v>22</v>
      </c>
      <c r="P34" s="3">
        <v>35673</v>
      </c>
      <c r="Q34">
        <v>2.8</v>
      </c>
      <c r="R34" t="s">
        <v>22</v>
      </c>
      <c r="S34" t="s">
        <v>22</v>
      </c>
      <c r="U34" s="3">
        <v>38960</v>
      </c>
      <c r="V34">
        <v>113.3</v>
      </c>
      <c r="W34" t="s">
        <v>22</v>
      </c>
      <c r="X34" t="s">
        <v>22</v>
      </c>
      <c r="Z34" s="3">
        <v>35764</v>
      </c>
      <c r="AA34">
        <v>25.6</v>
      </c>
      <c r="AB34">
        <v>19971127</v>
      </c>
      <c r="AC34">
        <v>25.6</v>
      </c>
      <c r="AE34" s="3">
        <v>38442</v>
      </c>
      <c r="AF34">
        <v>51.6</v>
      </c>
      <c r="AG34" t="s">
        <v>22</v>
      </c>
      <c r="AH34" t="s">
        <v>22</v>
      </c>
      <c r="AJ34" s="3">
        <v>40147</v>
      </c>
      <c r="AK34">
        <v>53.5</v>
      </c>
      <c r="AL34" t="s">
        <v>22</v>
      </c>
      <c r="AM34" t="s">
        <v>22</v>
      </c>
      <c r="AO34" s="3">
        <v>38442</v>
      </c>
      <c r="AP34">
        <v>51.6</v>
      </c>
      <c r="AQ34" t="s">
        <v>22</v>
      </c>
      <c r="AR34" t="s">
        <v>22</v>
      </c>
      <c r="AT34" s="3">
        <v>37621</v>
      </c>
      <c r="AU34">
        <v>119.4</v>
      </c>
      <c r="AV34" t="s">
        <v>22</v>
      </c>
      <c r="AW34" t="s">
        <v>22</v>
      </c>
      <c r="AY34" s="3">
        <v>37621</v>
      </c>
      <c r="AZ34">
        <v>0.8</v>
      </c>
      <c r="BA34" t="s">
        <v>22</v>
      </c>
      <c r="BB34" t="s">
        <v>22</v>
      </c>
      <c r="BD34" s="3">
        <v>37621</v>
      </c>
      <c r="BE34">
        <v>1.4</v>
      </c>
      <c r="BF34">
        <v>20030327</v>
      </c>
      <c r="BG34">
        <v>0.8</v>
      </c>
      <c r="BI34" s="3">
        <v>35673</v>
      </c>
      <c r="BJ34">
        <v>-4.5999999999999996</v>
      </c>
      <c r="BK34" t="s">
        <v>22</v>
      </c>
      <c r="BL34" t="s">
        <v>22</v>
      </c>
      <c r="BN34" s="3">
        <v>37529</v>
      </c>
      <c r="BO34">
        <v>3.3</v>
      </c>
      <c r="BP34">
        <v>20021212</v>
      </c>
      <c r="BQ34">
        <v>0.9</v>
      </c>
      <c r="BS34" s="3">
        <v>37802</v>
      </c>
      <c r="BT34">
        <v>0.8</v>
      </c>
      <c r="BU34">
        <v>20030811</v>
      </c>
      <c r="BV34">
        <v>1.5</v>
      </c>
      <c r="BX34" s="3"/>
    </row>
    <row r="35" spans="1:76" x14ac:dyDescent="0.25">
      <c r="A35" s="3">
        <v>40451</v>
      </c>
      <c r="B35">
        <v>993</v>
      </c>
      <c r="C35">
        <v>20101028</v>
      </c>
      <c r="D35">
        <v>921</v>
      </c>
      <c r="F35" s="3">
        <v>35703</v>
      </c>
      <c r="G35">
        <v>-5.2</v>
      </c>
      <c r="H35" t="s">
        <v>22</v>
      </c>
      <c r="I35" t="s">
        <v>22</v>
      </c>
      <c r="K35" s="3">
        <v>35703</v>
      </c>
      <c r="L35">
        <v>6.2</v>
      </c>
      <c r="M35" t="s">
        <v>22</v>
      </c>
      <c r="N35" t="s">
        <v>22</v>
      </c>
      <c r="P35" s="3">
        <v>35703</v>
      </c>
      <c r="Q35">
        <v>3.8</v>
      </c>
      <c r="R35" t="s">
        <v>22</v>
      </c>
      <c r="S35" t="s">
        <v>22</v>
      </c>
      <c r="U35" s="3">
        <v>38990</v>
      </c>
      <c r="V35">
        <v>123.8</v>
      </c>
      <c r="W35" t="s">
        <v>22</v>
      </c>
      <c r="X35" t="s">
        <v>22</v>
      </c>
      <c r="Z35" s="3">
        <v>35795</v>
      </c>
      <c r="AA35">
        <v>5.8</v>
      </c>
      <c r="AB35" t="s">
        <v>22</v>
      </c>
      <c r="AC35" t="s">
        <v>22</v>
      </c>
      <c r="AE35" s="3">
        <v>38472</v>
      </c>
      <c r="AF35">
        <v>51.6</v>
      </c>
      <c r="AG35" t="s">
        <v>22</v>
      </c>
      <c r="AH35" t="s">
        <v>22</v>
      </c>
      <c r="AJ35" s="3">
        <v>40178</v>
      </c>
      <c r="AK35">
        <v>53.4</v>
      </c>
      <c r="AL35" t="s">
        <v>22</v>
      </c>
      <c r="AM35" t="s">
        <v>22</v>
      </c>
      <c r="AO35" s="3">
        <v>38472</v>
      </c>
      <c r="AP35">
        <v>51.6</v>
      </c>
      <c r="AQ35" t="s">
        <v>22</v>
      </c>
      <c r="AR35" t="s">
        <v>22</v>
      </c>
      <c r="AT35" s="3">
        <v>37711</v>
      </c>
      <c r="AU35">
        <v>112.1</v>
      </c>
      <c r="AV35" t="s">
        <v>22</v>
      </c>
      <c r="AW35" t="s">
        <v>22</v>
      </c>
      <c r="AY35" s="3">
        <v>37711</v>
      </c>
      <c r="AZ35">
        <v>0.4</v>
      </c>
      <c r="BA35" t="s">
        <v>22</v>
      </c>
      <c r="BB35" t="s">
        <v>22</v>
      </c>
      <c r="BD35" s="3">
        <v>37711</v>
      </c>
      <c r="BE35">
        <v>0.6</v>
      </c>
      <c r="BF35">
        <v>20030626</v>
      </c>
      <c r="BG35">
        <v>0.6</v>
      </c>
      <c r="BI35" s="3">
        <v>35703</v>
      </c>
      <c r="BJ35">
        <v>15.8</v>
      </c>
      <c r="BK35" t="s">
        <v>22</v>
      </c>
      <c r="BL35" t="s">
        <v>22</v>
      </c>
      <c r="BN35" s="3">
        <v>37621</v>
      </c>
      <c r="BO35">
        <v>-0.9</v>
      </c>
      <c r="BP35">
        <v>20030313</v>
      </c>
      <c r="BQ35">
        <v>-0.9</v>
      </c>
      <c r="BS35" s="3">
        <v>37894</v>
      </c>
      <c r="BT35">
        <v>2.2999999999999998</v>
      </c>
      <c r="BU35">
        <v>20031112</v>
      </c>
      <c r="BV35">
        <v>2</v>
      </c>
      <c r="BX35" s="3"/>
    </row>
    <row r="36" spans="1:76" x14ac:dyDescent="0.25">
      <c r="A36" s="3">
        <v>40482</v>
      </c>
      <c r="B36">
        <v>1255.5999999999999</v>
      </c>
      <c r="C36">
        <v>20101128</v>
      </c>
      <c r="D36">
        <v>1176</v>
      </c>
      <c r="F36" s="3">
        <v>35734</v>
      </c>
      <c r="G36">
        <v>-4.3</v>
      </c>
      <c r="H36" t="s">
        <v>22</v>
      </c>
      <c r="I36" t="s">
        <v>22</v>
      </c>
      <c r="K36" s="3">
        <v>35734</v>
      </c>
      <c r="L36">
        <v>10.199999999999999</v>
      </c>
      <c r="M36" t="s">
        <v>22</v>
      </c>
      <c r="N36" t="s">
        <v>22</v>
      </c>
      <c r="P36" s="3">
        <v>35734</v>
      </c>
      <c r="Q36">
        <v>8.6</v>
      </c>
      <c r="R36" t="s">
        <v>22</v>
      </c>
      <c r="S36" t="s">
        <v>22</v>
      </c>
      <c r="U36" s="3">
        <v>39021</v>
      </c>
      <c r="V36">
        <v>124.8</v>
      </c>
      <c r="W36" t="s">
        <v>22</v>
      </c>
      <c r="X36" t="s">
        <v>22</v>
      </c>
      <c r="Z36" s="3">
        <v>35826</v>
      </c>
      <c r="AA36">
        <v>0</v>
      </c>
      <c r="AB36" t="s">
        <v>22</v>
      </c>
      <c r="AC36" t="s">
        <v>22</v>
      </c>
      <c r="AE36" s="3">
        <v>38503</v>
      </c>
      <c r="AF36">
        <v>51.3</v>
      </c>
      <c r="AG36" t="s">
        <v>22</v>
      </c>
      <c r="AH36" t="s">
        <v>22</v>
      </c>
      <c r="AJ36" s="3">
        <v>40209</v>
      </c>
      <c r="AK36">
        <v>55.4</v>
      </c>
      <c r="AL36">
        <v>20100214</v>
      </c>
      <c r="AM36">
        <v>53.1</v>
      </c>
      <c r="AO36" s="3">
        <v>38503</v>
      </c>
      <c r="AP36">
        <v>51.3</v>
      </c>
      <c r="AQ36" t="s">
        <v>22</v>
      </c>
      <c r="AR36" t="s">
        <v>22</v>
      </c>
      <c r="AT36" s="3">
        <v>37802</v>
      </c>
      <c r="AU36">
        <v>118.6</v>
      </c>
      <c r="AV36" t="s">
        <v>22</v>
      </c>
      <c r="AW36" t="s">
        <v>22</v>
      </c>
      <c r="AY36" s="3">
        <v>37802</v>
      </c>
      <c r="AZ36">
        <v>0.8</v>
      </c>
      <c r="BA36" t="s">
        <v>22</v>
      </c>
      <c r="BB36" t="s">
        <v>22</v>
      </c>
      <c r="BD36" s="3">
        <v>37802</v>
      </c>
      <c r="BE36">
        <v>0.5</v>
      </c>
      <c r="BF36">
        <v>20030925</v>
      </c>
      <c r="BG36">
        <v>0.2</v>
      </c>
      <c r="BI36" s="3">
        <v>35734</v>
      </c>
      <c r="BJ36">
        <v>-14.8</v>
      </c>
      <c r="BK36" t="s">
        <v>22</v>
      </c>
      <c r="BL36" t="s">
        <v>22</v>
      </c>
      <c r="BN36" s="3">
        <v>37711</v>
      </c>
      <c r="BO36">
        <v>-1.8</v>
      </c>
      <c r="BP36">
        <v>20030615</v>
      </c>
      <c r="BQ36">
        <v>-2</v>
      </c>
      <c r="BS36" s="3">
        <v>37986</v>
      </c>
      <c r="BT36">
        <v>2.5</v>
      </c>
      <c r="BU36">
        <v>20040213</v>
      </c>
      <c r="BV36">
        <v>1.2</v>
      </c>
      <c r="BX36" s="3"/>
    </row>
    <row r="37" spans="1:76" x14ac:dyDescent="0.25">
      <c r="A37" s="3">
        <v>40512</v>
      </c>
      <c r="B37">
        <v>1355</v>
      </c>
      <c r="C37">
        <v>20110109</v>
      </c>
      <c r="D37">
        <v>1350</v>
      </c>
      <c r="F37" s="3">
        <v>35764</v>
      </c>
      <c r="G37">
        <v>-4.9000000000000004</v>
      </c>
      <c r="H37" t="s">
        <v>22</v>
      </c>
      <c r="I37" t="s">
        <v>22</v>
      </c>
      <c r="K37" s="3">
        <v>35764</v>
      </c>
      <c r="L37">
        <v>4.5</v>
      </c>
      <c r="M37" t="s">
        <v>22</v>
      </c>
      <c r="N37" t="s">
        <v>22</v>
      </c>
      <c r="P37" s="3">
        <v>35764</v>
      </c>
      <c r="Q37">
        <v>-13.9</v>
      </c>
      <c r="R37" t="s">
        <v>22</v>
      </c>
      <c r="S37" t="s">
        <v>22</v>
      </c>
      <c r="U37" s="3">
        <v>39051</v>
      </c>
      <c r="V37">
        <v>123.3</v>
      </c>
      <c r="W37" t="s">
        <v>22</v>
      </c>
      <c r="X37" t="s">
        <v>22</v>
      </c>
      <c r="Z37" s="3">
        <v>35854</v>
      </c>
      <c r="AA37">
        <v>-23.6</v>
      </c>
      <c r="AB37" t="s">
        <v>22</v>
      </c>
      <c r="AC37" t="s">
        <v>22</v>
      </c>
      <c r="AE37" s="3">
        <v>38533</v>
      </c>
      <c r="AF37">
        <v>52.9</v>
      </c>
      <c r="AG37" t="s">
        <v>22</v>
      </c>
      <c r="AH37" t="s">
        <v>22</v>
      </c>
      <c r="AJ37" s="3">
        <v>40237</v>
      </c>
      <c r="AK37">
        <v>52.7</v>
      </c>
      <c r="AL37">
        <v>20100314</v>
      </c>
      <c r="AM37">
        <v>53.7</v>
      </c>
      <c r="AO37" s="3">
        <v>38533</v>
      </c>
      <c r="AP37">
        <v>52.9</v>
      </c>
      <c r="AQ37" t="s">
        <v>22</v>
      </c>
      <c r="AR37" t="s">
        <v>22</v>
      </c>
      <c r="AT37" s="3">
        <v>37894</v>
      </c>
      <c r="AU37">
        <v>123.3</v>
      </c>
      <c r="AV37" t="s">
        <v>22</v>
      </c>
      <c r="AW37" t="s">
        <v>22</v>
      </c>
      <c r="AY37" s="3">
        <v>37894</v>
      </c>
      <c r="AZ37">
        <v>1.5</v>
      </c>
      <c r="BA37" t="s">
        <v>22</v>
      </c>
      <c r="BB37" t="s">
        <v>22</v>
      </c>
      <c r="BD37" s="3">
        <v>37894</v>
      </c>
      <c r="BE37">
        <v>2.1</v>
      </c>
      <c r="BF37">
        <v>20031218</v>
      </c>
      <c r="BG37">
        <v>1.5</v>
      </c>
      <c r="BI37" s="3">
        <v>35764</v>
      </c>
      <c r="BJ37">
        <v>2.1</v>
      </c>
      <c r="BK37" t="s">
        <v>22</v>
      </c>
      <c r="BL37" t="s">
        <v>22</v>
      </c>
      <c r="BN37" s="3">
        <v>37802</v>
      </c>
      <c r="BO37">
        <v>-0.8</v>
      </c>
      <c r="BP37">
        <v>20030915</v>
      </c>
      <c r="BQ37">
        <v>0.9</v>
      </c>
      <c r="BS37" s="3">
        <v>38077</v>
      </c>
      <c r="BT37">
        <v>0.9</v>
      </c>
      <c r="BU37">
        <v>20040514</v>
      </c>
      <c r="BV37">
        <v>2.6</v>
      </c>
      <c r="BX37" s="3"/>
    </row>
    <row r="38" spans="1:76" x14ac:dyDescent="0.25">
      <c r="A38" s="3">
        <v>40543</v>
      </c>
      <c r="B38">
        <v>1125</v>
      </c>
      <c r="C38">
        <v>20110130</v>
      </c>
      <c r="D38">
        <v>1131</v>
      </c>
      <c r="F38" s="3">
        <v>35795</v>
      </c>
      <c r="G38">
        <v>-5.2</v>
      </c>
      <c r="H38" t="s">
        <v>22</v>
      </c>
      <c r="I38" t="s">
        <v>22</v>
      </c>
      <c r="K38" s="3">
        <v>35795</v>
      </c>
      <c r="L38">
        <v>4.8</v>
      </c>
      <c r="M38" t="s">
        <v>22</v>
      </c>
      <c r="N38" t="s">
        <v>22</v>
      </c>
      <c r="P38" s="3">
        <v>35795</v>
      </c>
      <c r="Q38">
        <v>-3.4</v>
      </c>
      <c r="R38" t="s">
        <v>22</v>
      </c>
      <c r="S38" t="s">
        <v>22</v>
      </c>
      <c r="U38" s="3">
        <v>39082</v>
      </c>
      <c r="V38">
        <v>127.8</v>
      </c>
      <c r="W38" t="s">
        <v>22</v>
      </c>
      <c r="X38" t="s">
        <v>22</v>
      </c>
      <c r="Z38" s="3">
        <v>35885</v>
      </c>
      <c r="AA38">
        <v>-23.4</v>
      </c>
      <c r="AB38" t="s">
        <v>22</v>
      </c>
      <c r="AC38" t="s">
        <v>22</v>
      </c>
      <c r="AE38" s="3">
        <v>38564</v>
      </c>
      <c r="AF38">
        <v>49.2</v>
      </c>
      <c r="AG38" t="s">
        <v>22</v>
      </c>
      <c r="AH38" t="s">
        <v>22</v>
      </c>
      <c r="AJ38" s="3">
        <v>40268</v>
      </c>
      <c r="AK38">
        <v>56.4</v>
      </c>
      <c r="AL38">
        <v>20100418</v>
      </c>
      <c r="AM38">
        <v>57.3</v>
      </c>
      <c r="AO38" s="3">
        <v>38564</v>
      </c>
      <c r="AP38">
        <v>49.2</v>
      </c>
      <c r="AQ38" t="s">
        <v>22</v>
      </c>
      <c r="AR38" t="s">
        <v>22</v>
      </c>
      <c r="AT38" s="3">
        <v>37986</v>
      </c>
      <c r="AU38">
        <v>126</v>
      </c>
      <c r="AV38" t="s">
        <v>22</v>
      </c>
      <c r="AW38" t="s">
        <v>22</v>
      </c>
      <c r="AY38" s="3">
        <v>37986</v>
      </c>
      <c r="AZ38">
        <v>0.1</v>
      </c>
      <c r="BA38" t="s">
        <v>22</v>
      </c>
      <c r="BB38" t="s">
        <v>22</v>
      </c>
      <c r="BD38" s="3">
        <v>37986</v>
      </c>
      <c r="BE38">
        <v>1.2</v>
      </c>
      <c r="BF38">
        <v>20040325</v>
      </c>
      <c r="BG38">
        <v>0.6</v>
      </c>
      <c r="BI38" s="3">
        <v>35795</v>
      </c>
      <c r="BJ38">
        <v>2.5</v>
      </c>
      <c r="BK38" t="s">
        <v>22</v>
      </c>
      <c r="BL38" t="s">
        <v>22</v>
      </c>
      <c r="BN38" s="3">
        <v>37894</v>
      </c>
      <c r="BO38">
        <v>1.1000000000000001</v>
      </c>
      <c r="BP38">
        <v>20031214</v>
      </c>
      <c r="BQ38">
        <v>-1</v>
      </c>
      <c r="BS38" s="3">
        <v>38168</v>
      </c>
      <c r="BT38">
        <v>2.4</v>
      </c>
      <c r="BU38">
        <v>20040811</v>
      </c>
      <c r="BV38">
        <v>0.8</v>
      </c>
      <c r="BX38" s="3"/>
    </row>
    <row r="39" spans="1:76" x14ac:dyDescent="0.25">
      <c r="A39" s="3">
        <v>40574</v>
      </c>
      <c r="B39">
        <v>892.6</v>
      </c>
      <c r="C39">
        <v>20110227</v>
      </c>
      <c r="D39">
        <v>865</v>
      </c>
      <c r="F39" s="3">
        <v>35826</v>
      </c>
      <c r="G39">
        <v>-6.9</v>
      </c>
      <c r="H39" t="s">
        <v>22</v>
      </c>
      <c r="I39" t="s">
        <v>22</v>
      </c>
      <c r="K39" s="3">
        <v>35826</v>
      </c>
      <c r="L39">
        <v>4.9000000000000004</v>
      </c>
      <c r="M39" t="s">
        <v>22</v>
      </c>
      <c r="N39" t="s">
        <v>22</v>
      </c>
      <c r="P39" s="3">
        <v>35826</v>
      </c>
      <c r="Q39">
        <v>-35</v>
      </c>
      <c r="R39" t="s">
        <v>22</v>
      </c>
      <c r="S39" t="s">
        <v>22</v>
      </c>
      <c r="U39" s="3">
        <v>39113</v>
      </c>
      <c r="V39">
        <v>136.9</v>
      </c>
      <c r="W39" t="s">
        <v>22</v>
      </c>
      <c r="X39" t="s">
        <v>22</v>
      </c>
      <c r="Z39" s="3">
        <v>35915</v>
      </c>
      <c r="AA39">
        <v>-23.7</v>
      </c>
      <c r="AB39" t="s">
        <v>22</v>
      </c>
      <c r="AC39" t="s">
        <v>22</v>
      </c>
      <c r="AE39" s="3">
        <v>38595</v>
      </c>
      <c r="AF39">
        <v>51.8</v>
      </c>
      <c r="AG39" t="s">
        <v>22</v>
      </c>
      <c r="AH39" t="s">
        <v>22</v>
      </c>
      <c r="AJ39" s="3">
        <v>40298</v>
      </c>
      <c r="AK39">
        <v>52.8</v>
      </c>
      <c r="AL39">
        <v>20100516</v>
      </c>
      <c r="AM39">
        <v>54.1</v>
      </c>
      <c r="AO39" s="3">
        <v>38595</v>
      </c>
      <c r="AP39">
        <v>51.8</v>
      </c>
      <c r="AQ39" t="s">
        <v>22</v>
      </c>
      <c r="AR39" t="s">
        <v>22</v>
      </c>
      <c r="AT39" s="3">
        <v>38077</v>
      </c>
      <c r="AU39">
        <v>124</v>
      </c>
      <c r="AV39" t="s">
        <v>22</v>
      </c>
      <c r="AW39" t="s">
        <v>22</v>
      </c>
      <c r="AY39" s="3">
        <v>38077</v>
      </c>
      <c r="AZ39">
        <v>0.9</v>
      </c>
      <c r="BA39" t="s">
        <v>22</v>
      </c>
      <c r="BB39" t="s">
        <v>22</v>
      </c>
      <c r="BD39" s="3">
        <v>38077</v>
      </c>
      <c r="BE39">
        <v>1.5</v>
      </c>
      <c r="BF39">
        <v>20040624</v>
      </c>
      <c r="BG39">
        <v>2.2999999999999998</v>
      </c>
      <c r="BI39" s="3">
        <v>35826</v>
      </c>
      <c r="BJ39">
        <v>-9.1999999999999993</v>
      </c>
      <c r="BK39">
        <v>19980317</v>
      </c>
      <c r="BL39">
        <v>-6</v>
      </c>
      <c r="BN39" s="3">
        <v>37986</v>
      </c>
      <c r="BO39">
        <v>2.7</v>
      </c>
      <c r="BP39">
        <v>20040315</v>
      </c>
      <c r="BQ39">
        <v>2.2999999999999998</v>
      </c>
      <c r="BS39" s="3">
        <v>38260</v>
      </c>
      <c r="BT39">
        <v>2.8</v>
      </c>
      <c r="BU39">
        <v>20041112</v>
      </c>
      <c r="BV39">
        <v>2.6</v>
      </c>
      <c r="BX39" s="3"/>
    </row>
    <row r="40" spans="1:76" x14ac:dyDescent="0.25">
      <c r="A40" s="3">
        <v>40602</v>
      </c>
      <c r="B40">
        <v>755</v>
      </c>
      <c r="C40">
        <v>20110328</v>
      </c>
      <c r="D40">
        <v>758</v>
      </c>
      <c r="F40" s="3">
        <v>35854</v>
      </c>
      <c r="G40">
        <v>-8.5</v>
      </c>
      <c r="H40" t="s">
        <v>22</v>
      </c>
      <c r="I40" t="s">
        <v>22</v>
      </c>
      <c r="K40" s="3">
        <v>35854</v>
      </c>
      <c r="L40">
        <v>8.6999999999999993</v>
      </c>
      <c r="M40" t="s">
        <v>22</v>
      </c>
      <c r="N40" t="s">
        <v>22</v>
      </c>
      <c r="P40" s="3">
        <v>35854</v>
      </c>
      <c r="Q40">
        <v>-30.5</v>
      </c>
      <c r="R40" t="s">
        <v>22</v>
      </c>
      <c r="S40" t="s">
        <v>22</v>
      </c>
      <c r="U40" s="3">
        <v>39141</v>
      </c>
      <c r="V40">
        <v>133.69999999999999</v>
      </c>
      <c r="W40" t="s">
        <v>22</v>
      </c>
      <c r="X40" t="s">
        <v>22</v>
      </c>
      <c r="Z40" s="3">
        <v>35946</v>
      </c>
      <c r="AA40">
        <v>-9.1</v>
      </c>
      <c r="AB40">
        <v>19980528</v>
      </c>
      <c r="AC40">
        <v>-9.1</v>
      </c>
      <c r="AE40" s="3">
        <v>38625</v>
      </c>
      <c r="AF40">
        <v>50.6</v>
      </c>
      <c r="AG40" t="s">
        <v>22</v>
      </c>
      <c r="AH40" t="s">
        <v>22</v>
      </c>
      <c r="AJ40" s="3">
        <v>40329</v>
      </c>
      <c r="AK40">
        <v>52.2</v>
      </c>
      <c r="AL40">
        <v>20100612</v>
      </c>
      <c r="AM40">
        <v>55.1</v>
      </c>
      <c r="AO40" s="3">
        <v>38625</v>
      </c>
      <c r="AP40">
        <v>50.6</v>
      </c>
      <c r="AQ40" t="s">
        <v>22</v>
      </c>
      <c r="AR40" t="s">
        <v>22</v>
      </c>
      <c r="AT40" s="3">
        <v>38168</v>
      </c>
      <c r="AU40">
        <v>121.7</v>
      </c>
      <c r="AV40" t="s">
        <v>22</v>
      </c>
      <c r="AW40" t="s">
        <v>22</v>
      </c>
      <c r="AY40" s="3">
        <v>38168</v>
      </c>
      <c r="AZ40">
        <v>0.8</v>
      </c>
      <c r="BA40" t="s">
        <v>22</v>
      </c>
      <c r="BB40" t="s">
        <v>22</v>
      </c>
      <c r="BD40" s="3">
        <v>38168</v>
      </c>
      <c r="BE40">
        <v>0.9</v>
      </c>
      <c r="BF40">
        <v>20040923</v>
      </c>
      <c r="BG40">
        <v>0.9</v>
      </c>
      <c r="BI40" s="3">
        <v>35854</v>
      </c>
      <c r="BJ40">
        <v>13.2</v>
      </c>
      <c r="BK40">
        <v>19980419</v>
      </c>
      <c r="BL40" t="s">
        <v>22</v>
      </c>
      <c r="BN40" s="3">
        <v>38077</v>
      </c>
      <c r="BO40">
        <v>1.3</v>
      </c>
      <c r="BP40">
        <v>20040615</v>
      </c>
      <c r="BQ40">
        <v>3.2</v>
      </c>
      <c r="BS40" s="3">
        <v>38352</v>
      </c>
      <c r="BT40">
        <v>0.9</v>
      </c>
      <c r="BU40">
        <v>20050213</v>
      </c>
      <c r="BV40" t="s">
        <v>22</v>
      </c>
      <c r="BX40" s="3"/>
    </row>
    <row r="41" spans="1:76" x14ac:dyDescent="0.25">
      <c r="A41" s="3">
        <v>40633</v>
      </c>
      <c r="B41">
        <v>734</v>
      </c>
      <c r="C41">
        <v>20110428</v>
      </c>
      <c r="D41">
        <v>631</v>
      </c>
      <c r="F41" s="3">
        <v>35885</v>
      </c>
      <c r="G41">
        <v>-10.1</v>
      </c>
      <c r="H41" t="s">
        <v>22</v>
      </c>
      <c r="I41" t="s">
        <v>22</v>
      </c>
      <c r="K41" s="3">
        <v>35885</v>
      </c>
      <c r="L41">
        <v>6.7</v>
      </c>
      <c r="M41" t="s">
        <v>22</v>
      </c>
      <c r="N41" t="s">
        <v>22</v>
      </c>
      <c r="P41" s="3">
        <v>35885</v>
      </c>
      <c r="Q41">
        <v>-17</v>
      </c>
      <c r="R41" t="s">
        <v>22</v>
      </c>
      <c r="S41" t="s">
        <v>22</v>
      </c>
      <c r="U41" s="3">
        <v>39172</v>
      </c>
      <c r="V41">
        <v>129.69999999999999</v>
      </c>
      <c r="W41" t="s">
        <v>22</v>
      </c>
      <c r="X41" t="s">
        <v>22</v>
      </c>
      <c r="Z41" s="3">
        <v>35976</v>
      </c>
      <c r="AA41">
        <v>11.5</v>
      </c>
      <c r="AB41">
        <v>19980629</v>
      </c>
      <c r="AC41">
        <v>11.5</v>
      </c>
      <c r="AE41" s="3">
        <v>38656</v>
      </c>
      <c r="AF41">
        <v>45.9</v>
      </c>
      <c r="AG41" t="s">
        <v>22</v>
      </c>
      <c r="AH41" t="s">
        <v>22</v>
      </c>
      <c r="AJ41" s="3">
        <v>40359</v>
      </c>
      <c r="AK41">
        <v>54.3</v>
      </c>
      <c r="AL41">
        <v>20100717</v>
      </c>
      <c r="AM41">
        <v>55.7</v>
      </c>
      <c r="AO41" s="3">
        <v>38656</v>
      </c>
      <c r="AP41">
        <v>45.9</v>
      </c>
      <c r="AQ41" t="s">
        <v>22</v>
      </c>
      <c r="AR41" t="s">
        <v>22</v>
      </c>
      <c r="AT41" s="3">
        <v>38260</v>
      </c>
      <c r="AU41">
        <v>125</v>
      </c>
      <c r="AV41" t="s">
        <v>22</v>
      </c>
      <c r="AW41" t="s">
        <v>22</v>
      </c>
      <c r="AY41" s="3">
        <v>38260</v>
      </c>
      <c r="AZ41">
        <v>1.2</v>
      </c>
      <c r="BA41" t="s">
        <v>22</v>
      </c>
      <c r="BB41" t="s">
        <v>22</v>
      </c>
      <c r="BD41" s="3">
        <v>38260</v>
      </c>
      <c r="BE41">
        <v>0.1</v>
      </c>
      <c r="BF41">
        <v>20041221</v>
      </c>
      <c r="BG41">
        <v>0.6</v>
      </c>
      <c r="BI41" s="3">
        <v>35885</v>
      </c>
      <c r="BJ41">
        <v>-17.899999999999999</v>
      </c>
      <c r="BK41">
        <v>19980518</v>
      </c>
      <c r="BL41">
        <v>-12.8</v>
      </c>
      <c r="BN41" s="3">
        <v>38168</v>
      </c>
      <c r="BO41">
        <v>2.4</v>
      </c>
      <c r="BP41">
        <v>20040914</v>
      </c>
      <c r="BQ41">
        <v>2.5</v>
      </c>
      <c r="BS41" s="3">
        <v>38442</v>
      </c>
      <c r="BT41">
        <v>0.9</v>
      </c>
      <c r="BU41">
        <v>20050513</v>
      </c>
      <c r="BV41">
        <v>1.3</v>
      </c>
      <c r="BX41" s="3"/>
    </row>
    <row r="42" spans="1:76" x14ac:dyDescent="0.25">
      <c r="A42" s="3">
        <v>40663</v>
      </c>
      <c r="B42">
        <v>1231.8399999999999</v>
      </c>
      <c r="C42">
        <v>20110529</v>
      </c>
      <c r="D42">
        <v>1187</v>
      </c>
      <c r="F42" s="3">
        <v>35915</v>
      </c>
      <c r="G42">
        <v>-9.1999999999999993</v>
      </c>
      <c r="H42" t="s">
        <v>22</v>
      </c>
      <c r="I42" t="s">
        <v>22</v>
      </c>
      <c r="K42" s="3">
        <v>35915</v>
      </c>
      <c r="L42">
        <v>13.2</v>
      </c>
      <c r="M42" t="s">
        <v>22</v>
      </c>
      <c r="N42" t="s">
        <v>22</v>
      </c>
      <c r="P42" s="3">
        <v>35915</v>
      </c>
      <c r="Q42">
        <v>-37</v>
      </c>
      <c r="R42" t="s">
        <v>22</v>
      </c>
      <c r="S42" t="s">
        <v>22</v>
      </c>
      <c r="U42" s="3">
        <v>39202</v>
      </c>
      <c r="V42">
        <v>126.6</v>
      </c>
      <c r="W42" t="s">
        <v>22</v>
      </c>
      <c r="X42" t="s">
        <v>22</v>
      </c>
      <c r="Z42" s="3">
        <v>36007</v>
      </c>
      <c r="AA42">
        <v>14.9</v>
      </c>
      <c r="AB42">
        <v>19980730</v>
      </c>
      <c r="AC42">
        <v>14.9</v>
      </c>
      <c r="AE42" s="3">
        <v>38686</v>
      </c>
      <c r="AF42">
        <v>44.3</v>
      </c>
      <c r="AG42" t="s">
        <v>22</v>
      </c>
      <c r="AH42" t="s">
        <v>22</v>
      </c>
      <c r="AJ42" s="3">
        <v>40390</v>
      </c>
      <c r="AK42">
        <v>49.6</v>
      </c>
      <c r="AL42">
        <v>20100815</v>
      </c>
      <c r="AM42">
        <v>50.5</v>
      </c>
      <c r="AO42" s="3">
        <v>38686</v>
      </c>
      <c r="AP42">
        <v>44.3</v>
      </c>
      <c r="AQ42" t="s">
        <v>22</v>
      </c>
      <c r="AR42" t="s">
        <v>22</v>
      </c>
      <c r="AT42" s="3">
        <v>38352</v>
      </c>
      <c r="AU42">
        <v>130.19999999999999</v>
      </c>
      <c r="AV42" t="s">
        <v>22</v>
      </c>
      <c r="AW42" t="s">
        <v>22</v>
      </c>
      <c r="AY42" s="3">
        <v>38352</v>
      </c>
      <c r="AZ42">
        <v>1.7</v>
      </c>
      <c r="BA42" t="s">
        <v>22</v>
      </c>
      <c r="BB42" t="s">
        <v>22</v>
      </c>
      <c r="BD42" s="3">
        <v>38352</v>
      </c>
      <c r="BE42">
        <v>0.4</v>
      </c>
      <c r="BF42">
        <v>20050323</v>
      </c>
      <c r="BG42">
        <v>0.4</v>
      </c>
      <c r="BI42" s="3">
        <v>35915</v>
      </c>
      <c r="BJ42">
        <v>-4.4000000000000004</v>
      </c>
      <c r="BK42">
        <v>19980618</v>
      </c>
      <c r="BL42">
        <v>-6.6</v>
      </c>
      <c r="BN42" s="3">
        <v>38260</v>
      </c>
      <c r="BO42">
        <v>0.5</v>
      </c>
      <c r="BP42">
        <v>20041214</v>
      </c>
      <c r="BQ42">
        <v>-1.4</v>
      </c>
      <c r="BS42" s="3">
        <v>38533</v>
      </c>
      <c r="BT42">
        <v>0.7</v>
      </c>
      <c r="BU42">
        <v>20050812</v>
      </c>
      <c r="BV42">
        <v>1.3</v>
      </c>
      <c r="BX42" s="3"/>
    </row>
    <row r="43" spans="1:76" x14ac:dyDescent="0.25">
      <c r="A43" s="3">
        <v>40694</v>
      </c>
      <c r="B43">
        <v>1012</v>
      </c>
      <c r="C43">
        <v>20110626</v>
      </c>
      <c r="D43">
        <v>1067</v>
      </c>
      <c r="F43" s="3">
        <v>35946</v>
      </c>
      <c r="G43">
        <v>-10.1</v>
      </c>
      <c r="H43" t="s">
        <v>22</v>
      </c>
      <c r="I43" t="s">
        <v>22</v>
      </c>
      <c r="K43" s="3">
        <v>35946</v>
      </c>
      <c r="L43">
        <v>15.2</v>
      </c>
      <c r="M43" t="s">
        <v>22</v>
      </c>
      <c r="N43" t="s">
        <v>22</v>
      </c>
      <c r="P43" s="3">
        <v>35946</v>
      </c>
      <c r="Q43">
        <v>-33.5</v>
      </c>
      <c r="R43" t="s">
        <v>22</v>
      </c>
      <c r="S43" t="s">
        <v>22</v>
      </c>
      <c r="U43" s="3">
        <v>39233</v>
      </c>
      <c r="V43">
        <v>122.5</v>
      </c>
      <c r="W43" t="s">
        <v>22</v>
      </c>
      <c r="X43" t="s">
        <v>22</v>
      </c>
      <c r="Z43" s="3">
        <v>36038</v>
      </c>
      <c r="AA43">
        <v>39.799999999999997</v>
      </c>
      <c r="AB43">
        <v>19980827</v>
      </c>
      <c r="AC43">
        <v>39.799999999999997</v>
      </c>
      <c r="AE43" s="3">
        <v>38717</v>
      </c>
      <c r="AF43">
        <v>48.5</v>
      </c>
      <c r="AG43" t="s">
        <v>22</v>
      </c>
      <c r="AH43" t="s">
        <v>22</v>
      </c>
      <c r="AJ43" s="3">
        <v>40421</v>
      </c>
      <c r="AK43">
        <v>52.3</v>
      </c>
      <c r="AL43">
        <v>20100919</v>
      </c>
      <c r="AM43">
        <v>51.4</v>
      </c>
      <c r="AO43" s="3">
        <v>38717</v>
      </c>
      <c r="AP43">
        <v>48.5</v>
      </c>
      <c r="AQ43" t="s">
        <v>22</v>
      </c>
      <c r="AR43" t="s">
        <v>22</v>
      </c>
      <c r="AT43" s="3">
        <v>38442</v>
      </c>
      <c r="AU43">
        <v>126.7</v>
      </c>
      <c r="AV43" t="s">
        <v>22</v>
      </c>
      <c r="AW43" t="s">
        <v>22</v>
      </c>
      <c r="AY43" s="3">
        <v>38442</v>
      </c>
      <c r="AZ43">
        <v>-0.1</v>
      </c>
      <c r="BA43" t="s">
        <v>22</v>
      </c>
      <c r="BB43" t="s">
        <v>22</v>
      </c>
      <c r="BD43" s="3">
        <v>38442</v>
      </c>
      <c r="BE43">
        <v>1</v>
      </c>
      <c r="BF43">
        <v>20050623</v>
      </c>
      <c r="BG43">
        <v>0.6</v>
      </c>
      <c r="BI43" s="3">
        <v>35946</v>
      </c>
      <c r="BJ43">
        <v>-10.6</v>
      </c>
      <c r="BK43">
        <v>19980716</v>
      </c>
      <c r="BL43">
        <v>-5.3</v>
      </c>
      <c r="BN43" s="3">
        <v>38352</v>
      </c>
      <c r="BO43">
        <v>0.1</v>
      </c>
      <c r="BP43">
        <v>20050315</v>
      </c>
      <c r="BQ43">
        <v>-1.1000000000000001</v>
      </c>
      <c r="BS43" s="3">
        <v>38625</v>
      </c>
      <c r="BT43">
        <v>2</v>
      </c>
      <c r="BU43">
        <v>20051115</v>
      </c>
      <c r="BV43">
        <v>1.3</v>
      </c>
      <c r="BX43" s="3"/>
    </row>
    <row r="44" spans="1:76" x14ac:dyDescent="0.25">
      <c r="A44" s="3">
        <v>40724</v>
      </c>
      <c r="B44">
        <v>999</v>
      </c>
      <c r="C44">
        <v>20110725</v>
      </c>
      <c r="D44">
        <v>1021</v>
      </c>
      <c r="F44" s="3">
        <v>35976</v>
      </c>
      <c r="G44">
        <v>-11.3</v>
      </c>
      <c r="H44" t="s">
        <v>22</v>
      </c>
      <c r="I44" t="s">
        <v>22</v>
      </c>
      <c r="K44" s="3">
        <v>35976</v>
      </c>
      <c r="L44">
        <v>15</v>
      </c>
      <c r="M44" t="s">
        <v>22</v>
      </c>
      <c r="N44" t="s">
        <v>22</v>
      </c>
      <c r="P44" s="3">
        <v>35976</v>
      </c>
      <c r="Q44">
        <v>-25.5</v>
      </c>
      <c r="R44" t="s">
        <v>22</v>
      </c>
      <c r="S44" t="s">
        <v>22</v>
      </c>
      <c r="U44" s="3">
        <v>39263</v>
      </c>
      <c r="V44">
        <v>118.7</v>
      </c>
      <c r="W44" t="s">
        <v>22</v>
      </c>
      <c r="X44" t="s">
        <v>22</v>
      </c>
      <c r="Z44" s="3">
        <v>36068</v>
      </c>
      <c r="AA44">
        <v>14.3</v>
      </c>
      <c r="AB44">
        <v>19980929</v>
      </c>
      <c r="AC44">
        <v>14.3</v>
      </c>
      <c r="AE44" s="3">
        <v>38748</v>
      </c>
      <c r="AF44">
        <v>48.6</v>
      </c>
      <c r="AG44" t="s">
        <v>22</v>
      </c>
      <c r="AH44" t="s">
        <v>22</v>
      </c>
      <c r="AJ44" s="3">
        <v>40451</v>
      </c>
      <c r="AK44">
        <v>55.8</v>
      </c>
      <c r="AL44">
        <v>20101017</v>
      </c>
      <c r="AM44">
        <v>54.8</v>
      </c>
      <c r="AO44" s="3">
        <v>38748</v>
      </c>
      <c r="AP44">
        <v>48.6</v>
      </c>
      <c r="AQ44" t="s">
        <v>22</v>
      </c>
      <c r="AR44" t="s">
        <v>22</v>
      </c>
      <c r="AT44" s="3">
        <v>38533</v>
      </c>
      <c r="AU44">
        <v>120.2</v>
      </c>
      <c r="AV44" t="s">
        <v>22</v>
      </c>
      <c r="AW44" t="s">
        <v>22</v>
      </c>
      <c r="AY44" s="3">
        <v>38533</v>
      </c>
      <c r="AZ44">
        <v>0.4</v>
      </c>
      <c r="BA44" t="s">
        <v>22</v>
      </c>
      <c r="BB44" t="s">
        <v>22</v>
      </c>
      <c r="BD44" s="3">
        <v>38533</v>
      </c>
      <c r="BE44">
        <v>2</v>
      </c>
      <c r="BF44">
        <v>20050928</v>
      </c>
      <c r="BG44">
        <v>1.1000000000000001</v>
      </c>
      <c r="BI44" s="3">
        <v>35976</v>
      </c>
      <c r="BJ44">
        <v>-1.6</v>
      </c>
      <c r="BK44">
        <v>19980817</v>
      </c>
      <c r="BL44">
        <v>-4.3</v>
      </c>
      <c r="BN44" s="3">
        <v>38442</v>
      </c>
      <c r="BO44">
        <v>1.9</v>
      </c>
      <c r="BP44">
        <v>20050615</v>
      </c>
      <c r="BQ44">
        <v>2.9</v>
      </c>
      <c r="BS44" s="3">
        <v>38717</v>
      </c>
      <c r="BT44">
        <v>-1.3</v>
      </c>
      <c r="BU44">
        <v>20060214</v>
      </c>
      <c r="BV44">
        <v>-0.7</v>
      </c>
      <c r="BX44" s="3"/>
    </row>
    <row r="45" spans="1:76" x14ac:dyDescent="0.25">
      <c r="A45" s="3">
        <v>40755</v>
      </c>
      <c r="B45">
        <v>1295</v>
      </c>
      <c r="C45">
        <v>20110823</v>
      </c>
      <c r="D45">
        <v>1314</v>
      </c>
      <c r="F45" s="3">
        <v>36007</v>
      </c>
      <c r="G45">
        <v>-10.8</v>
      </c>
      <c r="H45" t="s">
        <v>22</v>
      </c>
      <c r="I45" t="s">
        <v>22</v>
      </c>
      <c r="K45" s="3">
        <v>36007</v>
      </c>
      <c r="L45">
        <v>12.2</v>
      </c>
      <c r="M45" t="s">
        <v>22</v>
      </c>
      <c r="N45" t="s">
        <v>22</v>
      </c>
      <c r="P45" s="3">
        <v>36007</v>
      </c>
      <c r="Q45">
        <v>-28.7</v>
      </c>
      <c r="R45" t="s">
        <v>22</v>
      </c>
      <c r="S45" t="s">
        <v>22</v>
      </c>
      <c r="U45" s="3">
        <v>39294</v>
      </c>
      <c r="V45">
        <v>120.7</v>
      </c>
      <c r="W45" t="s">
        <v>22</v>
      </c>
      <c r="X45" t="s">
        <v>22</v>
      </c>
      <c r="Z45" s="3">
        <v>36099</v>
      </c>
      <c r="AA45">
        <v>9.4</v>
      </c>
      <c r="AB45">
        <v>19981029</v>
      </c>
      <c r="AC45">
        <v>9.4</v>
      </c>
      <c r="AE45" s="3">
        <v>38776</v>
      </c>
      <c r="AF45">
        <v>52.2</v>
      </c>
      <c r="AG45">
        <v>20060316</v>
      </c>
      <c r="AH45">
        <v>51.2</v>
      </c>
      <c r="AJ45" s="3">
        <v>40482</v>
      </c>
      <c r="AK45">
        <v>52.3</v>
      </c>
      <c r="AL45">
        <v>20101114</v>
      </c>
      <c r="AM45">
        <v>52</v>
      </c>
      <c r="AO45" s="3">
        <v>38776</v>
      </c>
      <c r="AP45">
        <v>52.2</v>
      </c>
      <c r="AQ45" t="s">
        <v>22</v>
      </c>
      <c r="AR45" t="s">
        <v>22</v>
      </c>
      <c r="AT45" s="3">
        <v>38625</v>
      </c>
      <c r="AU45">
        <v>120.2</v>
      </c>
      <c r="AV45" t="s">
        <v>22</v>
      </c>
      <c r="AW45" t="s">
        <v>22</v>
      </c>
      <c r="AY45" s="3">
        <v>38625</v>
      </c>
      <c r="AZ45">
        <v>1.3</v>
      </c>
      <c r="BA45" t="s">
        <v>22</v>
      </c>
      <c r="BB45" t="s">
        <v>22</v>
      </c>
      <c r="BD45" s="3">
        <v>38625</v>
      </c>
      <c r="BE45">
        <v>0.4</v>
      </c>
      <c r="BF45">
        <v>20051221</v>
      </c>
      <c r="BG45">
        <v>0.2</v>
      </c>
      <c r="BI45" s="3">
        <v>36007</v>
      </c>
      <c r="BJ45">
        <v>-0.6</v>
      </c>
      <c r="BK45">
        <v>19980917</v>
      </c>
      <c r="BL45">
        <v>3.2</v>
      </c>
      <c r="BN45" s="3">
        <v>38533</v>
      </c>
      <c r="BO45">
        <v>-1.5</v>
      </c>
      <c r="BP45">
        <v>20050915</v>
      </c>
      <c r="BQ45">
        <v>-0.2</v>
      </c>
      <c r="BS45" s="3">
        <v>38807</v>
      </c>
      <c r="BT45">
        <v>2</v>
      </c>
      <c r="BU45">
        <v>20060515</v>
      </c>
      <c r="BV45">
        <v>1</v>
      </c>
      <c r="BX45" s="3"/>
    </row>
    <row r="46" spans="1:76" x14ac:dyDescent="0.25">
      <c r="A46" s="3">
        <v>40786</v>
      </c>
      <c r="B46">
        <v>1020.42</v>
      </c>
      <c r="C46">
        <v>20110925</v>
      </c>
      <c r="D46">
        <v>1084</v>
      </c>
      <c r="F46" s="3">
        <v>36038</v>
      </c>
      <c r="G46">
        <v>-12.5</v>
      </c>
      <c r="H46" t="s">
        <v>22</v>
      </c>
      <c r="I46" t="s">
        <v>22</v>
      </c>
      <c r="K46" s="3">
        <v>36038</v>
      </c>
      <c r="L46">
        <v>17.100000000000001</v>
      </c>
      <c r="M46" t="s">
        <v>22</v>
      </c>
      <c r="N46" t="s">
        <v>22</v>
      </c>
      <c r="P46" s="3">
        <v>36038</v>
      </c>
      <c r="Q46">
        <v>-15</v>
      </c>
      <c r="R46" t="s">
        <v>22</v>
      </c>
      <c r="S46" t="s">
        <v>22</v>
      </c>
      <c r="U46" s="3">
        <v>39325</v>
      </c>
      <c r="V46">
        <v>124.3</v>
      </c>
      <c r="W46" t="s">
        <v>22</v>
      </c>
      <c r="X46" t="s">
        <v>22</v>
      </c>
      <c r="Z46" s="3">
        <v>36129</v>
      </c>
      <c r="AA46">
        <v>27</v>
      </c>
      <c r="AB46">
        <v>19981126</v>
      </c>
      <c r="AC46">
        <v>27</v>
      </c>
      <c r="AE46" s="3">
        <v>38807</v>
      </c>
      <c r="AF46">
        <v>53.5</v>
      </c>
      <c r="AG46">
        <v>20060412</v>
      </c>
      <c r="AH46">
        <v>53.5</v>
      </c>
      <c r="AJ46" s="3">
        <v>40512</v>
      </c>
      <c r="AK46">
        <v>51.4</v>
      </c>
      <c r="AL46">
        <v>20101219</v>
      </c>
      <c r="AM46">
        <v>51.4</v>
      </c>
      <c r="AO46" s="3">
        <v>38807</v>
      </c>
      <c r="AP46">
        <v>53.5</v>
      </c>
      <c r="AQ46" t="s">
        <v>22</v>
      </c>
      <c r="AR46" t="s">
        <v>22</v>
      </c>
      <c r="AT46" s="3">
        <v>38717</v>
      </c>
      <c r="AU46">
        <v>110.1</v>
      </c>
      <c r="AV46" t="s">
        <v>22</v>
      </c>
      <c r="AW46" t="s">
        <v>22</v>
      </c>
      <c r="AY46" s="3">
        <v>38717</v>
      </c>
      <c r="AZ46">
        <v>0</v>
      </c>
      <c r="BA46" t="s">
        <v>22</v>
      </c>
      <c r="BB46" t="s">
        <v>22</v>
      </c>
      <c r="BD46" s="3">
        <v>38717</v>
      </c>
      <c r="BE46">
        <v>-0.4</v>
      </c>
      <c r="BF46">
        <v>20060323</v>
      </c>
      <c r="BG46">
        <v>-0.1</v>
      </c>
      <c r="BI46" s="3">
        <v>36038</v>
      </c>
      <c r="BJ46">
        <v>-0.7</v>
      </c>
      <c r="BK46">
        <v>19981015</v>
      </c>
      <c r="BL46">
        <v>-1.2</v>
      </c>
      <c r="BN46" s="3">
        <v>38625</v>
      </c>
      <c r="BO46">
        <v>1.9</v>
      </c>
      <c r="BP46">
        <v>20051214</v>
      </c>
      <c r="BQ46">
        <v>-0.2</v>
      </c>
      <c r="BS46" s="3">
        <v>38898</v>
      </c>
      <c r="BT46">
        <v>0</v>
      </c>
      <c r="BU46">
        <v>20060814</v>
      </c>
      <c r="BV46">
        <v>-0.5</v>
      </c>
      <c r="BX46" s="3"/>
    </row>
    <row r="47" spans="1:76" x14ac:dyDescent="0.25">
      <c r="A47" s="3">
        <v>40816</v>
      </c>
      <c r="B47">
        <v>689</v>
      </c>
      <c r="C47">
        <v>20111026</v>
      </c>
      <c r="D47">
        <v>724</v>
      </c>
      <c r="F47" s="3">
        <v>36068</v>
      </c>
      <c r="G47">
        <v>-11</v>
      </c>
      <c r="H47" t="s">
        <v>22</v>
      </c>
      <c r="I47" t="s">
        <v>22</v>
      </c>
      <c r="K47" s="3">
        <v>36068</v>
      </c>
      <c r="L47">
        <v>17.100000000000001</v>
      </c>
      <c r="M47" t="s">
        <v>22</v>
      </c>
      <c r="N47" t="s">
        <v>22</v>
      </c>
      <c r="P47" s="3">
        <v>36068</v>
      </c>
      <c r="Q47">
        <v>-14.2</v>
      </c>
      <c r="R47" t="s">
        <v>22</v>
      </c>
      <c r="S47" t="s">
        <v>22</v>
      </c>
      <c r="U47" s="3">
        <v>39355</v>
      </c>
      <c r="V47">
        <v>119.8</v>
      </c>
      <c r="W47" t="s">
        <v>22</v>
      </c>
      <c r="X47" t="s">
        <v>22</v>
      </c>
      <c r="Z47" s="3">
        <v>36160</v>
      </c>
      <c r="AA47">
        <v>44.1</v>
      </c>
      <c r="AB47" t="s">
        <v>22</v>
      </c>
      <c r="AC47" t="s">
        <v>22</v>
      </c>
      <c r="AE47" s="3">
        <v>38837</v>
      </c>
      <c r="AF47">
        <v>52</v>
      </c>
      <c r="AG47">
        <v>20060511</v>
      </c>
      <c r="AH47">
        <v>53.1</v>
      </c>
      <c r="AJ47" s="3">
        <v>40543</v>
      </c>
      <c r="AK47">
        <v>53.8</v>
      </c>
      <c r="AL47">
        <v>20110124</v>
      </c>
      <c r="AM47">
        <v>52.5</v>
      </c>
      <c r="AO47" s="3">
        <v>38837</v>
      </c>
      <c r="AP47">
        <v>52</v>
      </c>
      <c r="AQ47" t="s">
        <v>22</v>
      </c>
      <c r="AR47" t="s">
        <v>22</v>
      </c>
      <c r="AT47" s="3">
        <v>38807</v>
      </c>
      <c r="AU47">
        <v>109.3</v>
      </c>
      <c r="AV47" t="s">
        <v>22</v>
      </c>
      <c r="AW47" t="s">
        <v>22</v>
      </c>
      <c r="AY47" s="3">
        <v>38807</v>
      </c>
      <c r="AZ47">
        <v>1</v>
      </c>
      <c r="BA47" t="s">
        <v>22</v>
      </c>
      <c r="BB47" t="s">
        <v>22</v>
      </c>
      <c r="BD47" s="3">
        <v>38807</v>
      </c>
      <c r="BE47">
        <v>1.4</v>
      </c>
      <c r="BF47">
        <v>20060622</v>
      </c>
      <c r="BG47">
        <v>0.7</v>
      </c>
      <c r="BI47" s="3">
        <v>36068</v>
      </c>
      <c r="BJ47">
        <v>-1.6</v>
      </c>
      <c r="BK47">
        <v>19981117</v>
      </c>
      <c r="BL47">
        <v>-1.9</v>
      </c>
      <c r="BN47" s="3">
        <v>38717</v>
      </c>
      <c r="BO47">
        <v>1.4</v>
      </c>
      <c r="BP47">
        <v>20060315</v>
      </c>
      <c r="BQ47">
        <v>0.3</v>
      </c>
      <c r="BS47" s="3">
        <v>38990</v>
      </c>
      <c r="BT47">
        <v>1.5</v>
      </c>
      <c r="BU47">
        <v>20061115</v>
      </c>
      <c r="BV47">
        <v>1</v>
      </c>
      <c r="BX47" s="3"/>
    </row>
    <row r="48" spans="1:76" x14ac:dyDescent="0.25">
      <c r="A48" s="3">
        <v>40847</v>
      </c>
      <c r="B48">
        <v>686.6</v>
      </c>
      <c r="C48">
        <v>20111123</v>
      </c>
      <c r="D48">
        <v>627</v>
      </c>
      <c r="F48" s="3">
        <v>36099</v>
      </c>
      <c r="G48">
        <v>-13.6</v>
      </c>
      <c r="H48" t="s">
        <v>22</v>
      </c>
      <c r="I48" t="s">
        <v>22</v>
      </c>
      <c r="K48" s="3">
        <v>36099</v>
      </c>
      <c r="L48">
        <v>21.5</v>
      </c>
      <c r="M48" t="s">
        <v>22</v>
      </c>
      <c r="N48" t="s">
        <v>22</v>
      </c>
      <c r="P48" s="3">
        <v>36099</v>
      </c>
      <c r="Q48">
        <v>-11.4</v>
      </c>
      <c r="R48" t="s">
        <v>22</v>
      </c>
      <c r="S48" t="s">
        <v>22</v>
      </c>
      <c r="U48" s="3">
        <v>39386</v>
      </c>
      <c r="V48">
        <v>128</v>
      </c>
      <c r="W48" t="s">
        <v>22</v>
      </c>
      <c r="X48" t="s">
        <v>22</v>
      </c>
      <c r="Z48" s="3">
        <v>36219</v>
      </c>
      <c r="AA48">
        <v>67.900000000000006</v>
      </c>
      <c r="AB48">
        <v>19990225</v>
      </c>
      <c r="AC48">
        <v>67.900000000000006</v>
      </c>
      <c r="AE48" s="3">
        <v>38868</v>
      </c>
      <c r="AF48">
        <v>57.2</v>
      </c>
      <c r="AG48">
        <v>20060615</v>
      </c>
      <c r="AH48">
        <v>58.2</v>
      </c>
      <c r="AJ48" s="3">
        <v>40574</v>
      </c>
      <c r="AK48">
        <v>51.2</v>
      </c>
      <c r="AL48">
        <v>20110220</v>
      </c>
      <c r="AM48">
        <v>50.8</v>
      </c>
      <c r="AO48" s="3">
        <v>38868</v>
      </c>
      <c r="AP48">
        <v>57.2</v>
      </c>
      <c r="AQ48" t="s">
        <v>22</v>
      </c>
      <c r="AR48" t="s">
        <v>22</v>
      </c>
      <c r="AT48" s="3">
        <v>38898</v>
      </c>
      <c r="AU48">
        <v>106</v>
      </c>
      <c r="AV48">
        <v>20060627</v>
      </c>
      <c r="AW48">
        <v>106</v>
      </c>
      <c r="AY48" s="3">
        <v>38898</v>
      </c>
      <c r="AZ48">
        <v>0.9</v>
      </c>
      <c r="BA48" t="s">
        <v>22</v>
      </c>
      <c r="BB48" t="s">
        <v>22</v>
      </c>
      <c r="BD48" s="3">
        <v>38898</v>
      </c>
      <c r="BE48">
        <v>0.6</v>
      </c>
      <c r="BF48">
        <v>20060928</v>
      </c>
      <c r="BG48">
        <v>0.5</v>
      </c>
      <c r="BI48" s="3">
        <v>36099</v>
      </c>
      <c r="BJ48">
        <v>-0.5</v>
      </c>
      <c r="BK48">
        <v>19981215</v>
      </c>
      <c r="BL48">
        <v>-0.6</v>
      </c>
      <c r="BN48" s="3">
        <v>38807</v>
      </c>
      <c r="BO48">
        <v>0.9</v>
      </c>
      <c r="BP48">
        <v>20060615</v>
      </c>
      <c r="BQ48">
        <v>1</v>
      </c>
      <c r="BS48" s="3">
        <v>39082</v>
      </c>
      <c r="BT48">
        <v>2.7</v>
      </c>
      <c r="BU48">
        <v>20070215</v>
      </c>
      <c r="BV48">
        <v>1.8</v>
      </c>
      <c r="BX48" s="3"/>
    </row>
    <row r="49" spans="1:76" x14ac:dyDescent="0.25">
      <c r="A49" s="3">
        <v>40877</v>
      </c>
      <c r="B49">
        <v>557</v>
      </c>
      <c r="C49">
        <v>20120108</v>
      </c>
      <c r="D49">
        <v>555</v>
      </c>
      <c r="F49" s="3">
        <v>36129</v>
      </c>
      <c r="G49">
        <v>-11.6</v>
      </c>
      <c r="H49" t="s">
        <v>22</v>
      </c>
      <c r="I49" t="s">
        <v>22</v>
      </c>
      <c r="K49" s="3">
        <v>36129</v>
      </c>
      <c r="L49">
        <v>23.4</v>
      </c>
      <c r="M49" t="s">
        <v>22</v>
      </c>
      <c r="N49" t="s">
        <v>22</v>
      </c>
      <c r="P49" s="3">
        <v>36129</v>
      </c>
      <c r="Q49">
        <v>1.9</v>
      </c>
      <c r="R49" t="s">
        <v>22</v>
      </c>
      <c r="S49" t="s">
        <v>22</v>
      </c>
      <c r="U49" s="3">
        <v>39416</v>
      </c>
      <c r="V49">
        <v>121</v>
      </c>
      <c r="W49" t="s">
        <v>22</v>
      </c>
      <c r="X49" t="s">
        <v>22</v>
      </c>
      <c r="Z49" s="3">
        <v>36250</v>
      </c>
      <c r="AA49">
        <v>59</v>
      </c>
      <c r="AB49">
        <v>19990330</v>
      </c>
      <c r="AC49">
        <v>59</v>
      </c>
      <c r="AE49" s="3">
        <v>38898</v>
      </c>
      <c r="AF49">
        <v>53.8</v>
      </c>
      <c r="AG49">
        <v>20060713</v>
      </c>
      <c r="AH49">
        <v>52.1</v>
      </c>
      <c r="AJ49" s="3">
        <v>40602</v>
      </c>
      <c r="AK49">
        <v>50.9</v>
      </c>
      <c r="AL49" t="s">
        <v>22</v>
      </c>
      <c r="AM49" t="s">
        <v>22</v>
      </c>
      <c r="AO49" s="3">
        <v>38898</v>
      </c>
      <c r="AP49">
        <v>53.8</v>
      </c>
      <c r="AQ49" t="s">
        <v>22</v>
      </c>
      <c r="AR49" t="s">
        <v>22</v>
      </c>
      <c r="AT49" s="3">
        <v>38990</v>
      </c>
      <c r="AU49">
        <v>111.7</v>
      </c>
      <c r="AV49">
        <v>20060926</v>
      </c>
      <c r="AW49">
        <v>111.7</v>
      </c>
      <c r="AY49" s="3">
        <v>38990</v>
      </c>
      <c r="AZ49">
        <v>-0.3</v>
      </c>
      <c r="BA49" t="s">
        <v>22</v>
      </c>
      <c r="BB49" t="s">
        <v>22</v>
      </c>
      <c r="BD49" s="3">
        <v>38990</v>
      </c>
      <c r="BE49">
        <v>0.7</v>
      </c>
      <c r="BF49">
        <v>20061220</v>
      </c>
      <c r="BG49">
        <v>0.3</v>
      </c>
      <c r="BI49" s="3">
        <v>36129</v>
      </c>
      <c r="BJ49">
        <v>29.9</v>
      </c>
      <c r="BK49">
        <v>19990127</v>
      </c>
      <c r="BL49">
        <v>26</v>
      </c>
      <c r="BN49" s="3">
        <v>38898</v>
      </c>
      <c r="BO49">
        <v>4.5999999999999996</v>
      </c>
      <c r="BP49">
        <v>20060914</v>
      </c>
      <c r="BQ49">
        <v>4.9000000000000004</v>
      </c>
      <c r="BS49" s="3">
        <v>39172</v>
      </c>
      <c r="BT49">
        <v>2.2999999999999998</v>
      </c>
      <c r="BU49">
        <v>20070514</v>
      </c>
      <c r="BV49">
        <v>3.8</v>
      </c>
      <c r="BX49" s="3"/>
    </row>
    <row r="50" spans="1:76" x14ac:dyDescent="0.25">
      <c r="A50" s="3">
        <v>40908</v>
      </c>
      <c r="B50">
        <v>853.3</v>
      </c>
      <c r="C50">
        <v>20120126</v>
      </c>
      <c r="D50">
        <v>1113</v>
      </c>
      <c r="F50" s="3">
        <v>36160</v>
      </c>
      <c r="G50">
        <v>-12.9</v>
      </c>
      <c r="H50" t="s">
        <v>22</v>
      </c>
      <c r="I50" t="s">
        <v>22</v>
      </c>
      <c r="K50" s="3">
        <v>36160</v>
      </c>
      <c r="L50">
        <v>25</v>
      </c>
      <c r="M50" t="s">
        <v>22</v>
      </c>
      <c r="N50" t="s">
        <v>22</v>
      </c>
      <c r="P50" s="3">
        <v>36160</v>
      </c>
      <c r="Q50">
        <v>10.9</v>
      </c>
      <c r="R50" t="s">
        <v>22</v>
      </c>
      <c r="S50" t="s">
        <v>22</v>
      </c>
      <c r="U50" s="3">
        <v>39447</v>
      </c>
      <c r="V50">
        <v>126.3</v>
      </c>
      <c r="W50" t="s">
        <v>22</v>
      </c>
      <c r="X50" t="s">
        <v>22</v>
      </c>
      <c r="Z50" s="3">
        <v>36280</v>
      </c>
      <c r="AA50">
        <v>52.9</v>
      </c>
      <c r="AB50">
        <v>19990429</v>
      </c>
      <c r="AC50">
        <v>52.9</v>
      </c>
      <c r="AE50" s="3">
        <v>38929</v>
      </c>
      <c r="AF50">
        <v>53.4</v>
      </c>
      <c r="AG50">
        <v>20060810</v>
      </c>
      <c r="AH50">
        <v>53.9</v>
      </c>
      <c r="AJ50" s="3">
        <v>40633</v>
      </c>
      <c r="AK50">
        <v>50.9</v>
      </c>
      <c r="AL50">
        <v>20110417</v>
      </c>
      <c r="AM50">
        <v>50.8</v>
      </c>
      <c r="AO50" s="3">
        <v>38929</v>
      </c>
      <c r="AP50">
        <v>53.4</v>
      </c>
      <c r="AQ50" t="s">
        <v>22</v>
      </c>
      <c r="AR50" t="s">
        <v>22</v>
      </c>
      <c r="AT50" s="3">
        <v>39082</v>
      </c>
      <c r="AU50">
        <v>119.7</v>
      </c>
      <c r="AV50">
        <v>20061219</v>
      </c>
      <c r="AW50">
        <v>119.7</v>
      </c>
      <c r="AY50" s="3">
        <v>39082</v>
      </c>
      <c r="AZ50">
        <v>0</v>
      </c>
      <c r="BA50" t="s">
        <v>22</v>
      </c>
      <c r="BB50" t="s">
        <v>22</v>
      </c>
      <c r="BD50" s="3">
        <v>39082</v>
      </c>
      <c r="BE50">
        <v>0.8</v>
      </c>
      <c r="BF50">
        <v>20070329</v>
      </c>
      <c r="BG50">
        <v>0.8</v>
      </c>
      <c r="BI50" s="3">
        <v>36160</v>
      </c>
      <c r="BJ50">
        <v>-6.9</v>
      </c>
      <c r="BK50">
        <v>19990128</v>
      </c>
      <c r="BL50">
        <v>-18</v>
      </c>
      <c r="BN50" s="3">
        <v>38990</v>
      </c>
      <c r="BO50">
        <v>1.7</v>
      </c>
      <c r="BP50">
        <v>20061214</v>
      </c>
      <c r="BQ50">
        <v>2.7</v>
      </c>
      <c r="BS50" s="3">
        <v>39263</v>
      </c>
      <c r="BT50">
        <v>0</v>
      </c>
      <c r="BU50">
        <v>20070814</v>
      </c>
      <c r="BV50">
        <v>-0.6</v>
      </c>
      <c r="BX50" s="3"/>
    </row>
    <row r="51" spans="1:76" x14ac:dyDescent="0.25">
      <c r="A51" s="3">
        <v>40939</v>
      </c>
      <c r="B51">
        <v>644</v>
      </c>
      <c r="C51">
        <v>20120226</v>
      </c>
      <c r="D51">
        <v>646</v>
      </c>
      <c r="F51" s="3">
        <v>36191</v>
      </c>
      <c r="G51">
        <v>-8.5</v>
      </c>
      <c r="H51" t="s">
        <v>22</v>
      </c>
      <c r="I51" t="s">
        <v>22</v>
      </c>
      <c r="K51" s="3">
        <v>36191</v>
      </c>
      <c r="L51">
        <v>30.9</v>
      </c>
      <c r="M51" t="s">
        <v>22</v>
      </c>
      <c r="N51" t="s">
        <v>22</v>
      </c>
      <c r="P51" s="3">
        <v>36191</v>
      </c>
      <c r="Q51">
        <v>25.6</v>
      </c>
      <c r="R51" t="s">
        <v>22</v>
      </c>
      <c r="S51" t="s">
        <v>22</v>
      </c>
      <c r="U51" s="3">
        <v>39478</v>
      </c>
      <c r="V51">
        <v>121.2</v>
      </c>
      <c r="W51" t="s">
        <v>22</v>
      </c>
      <c r="X51" t="s">
        <v>22</v>
      </c>
      <c r="Z51" s="3">
        <v>36311</v>
      </c>
      <c r="AA51">
        <v>46.2</v>
      </c>
      <c r="AB51">
        <v>19990530</v>
      </c>
      <c r="AC51">
        <v>46.2</v>
      </c>
      <c r="AE51" s="3">
        <v>38960</v>
      </c>
      <c r="AF51">
        <v>52.5</v>
      </c>
      <c r="AG51">
        <v>20060914</v>
      </c>
      <c r="AH51">
        <v>53</v>
      </c>
      <c r="AJ51" s="3">
        <v>40663</v>
      </c>
      <c r="AK51">
        <v>51.6</v>
      </c>
      <c r="AL51">
        <v>20110515</v>
      </c>
      <c r="AM51">
        <v>52.6</v>
      </c>
      <c r="AO51" s="3">
        <v>38960</v>
      </c>
      <c r="AP51">
        <v>52.5</v>
      </c>
      <c r="AQ51" t="s">
        <v>22</v>
      </c>
      <c r="AR51" t="s">
        <v>22</v>
      </c>
      <c r="AT51" s="3">
        <v>39172</v>
      </c>
      <c r="AU51">
        <v>117.7</v>
      </c>
      <c r="AV51">
        <v>20070327</v>
      </c>
      <c r="AW51">
        <v>117.7</v>
      </c>
      <c r="AY51" s="3">
        <v>39172</v>
      </c>
      <c r="AZ51">
        <v>1.2</v>
      </c>
      <c r="BA51" t="s">
        <v>22</v>
      </c>
      <c r="BB51" t="s">
        <v>22</v>
      </c>
      <c r="BD51" s="3">
        <v>39172</v>
      </c>
      <c r="BE51">
        <v>1.2</v>
      </c>
      <c r="BF51">
        <v>20070628</v>
      </c>
      <c r="BG51">
        <v>1</v>
      </c>
      <c r="BI51" s="3">
        <v>36190</v>
      </c>
      <c r="BJ51" t="s">
        <v>22</v>
      </c>
      <c r="BK51" t="s">
        <v>22</v>
      </c>
      <c r="BL51">
        <v>14.2</v>
      </c>
      <c r="BN51" s="3">
        <v>39082</v>
      </c>
      <c r="BO51">
        <v>-2.6</v>
      </c>
      <c r="BP51">
        <v>20070313</v>
      </c>
      <c r="BQ51">
        <v>-2.2000000000000002</v>
      </c>
      <c r="BS51" s="3">
        <v>39355</v>
      </c>
      <c r="BT51">
        <v>-0.4</v>
      </c>
      <c r="BU51">
        <v>20071114</v>
      </c>
      <c r="BV51">
        <v>0.2</v>
      </c>
      <c r="BX51" s="3"/>
    </row>
    <row r="52" spans="1:76" x14ac:dyDescent="0.25">
      <c r="A52" s="3">
        <v>40968</v>
      </c>
      <c r="B52">
        <v>655</v>
      </c>
      <c r="C52">
        <v>20120325</v>
      </c>
      <c r="D52">
        <v>621</v>
      </c>
      <c r="F52" s="3">
        <v>36219</v>
      </c>
      <c r="G52">
        <v>-8.6</v>
      </c>
      <c r="H52" t="s">
        <v>22</v>
      </c>
      <c r="I52" t="s">
        <v>22</v>
      </c>
      <c r="K52" s="3">
        <v>36219</v>
      </c>
      <c r="L52">
        <v>25.8</v>
      </c>
      <c r="M52" t="s">
        <v>22</v>
      </c>
      <c r="N52" t="s">
        <v>22</v>
      </c>
      <c r="P52" s="3">
        <v>36219</v>
      </c>
      <c r="Q52">
        <v>25.7</v>
      </c>
      <c r="R52" t="s">
        <v>22</v>
      </c>
      <c r="S52" t="s">
        <v>22</v>
      </c>
      <c r="U52" s="3">
        <v>39507</v>
      </c>
      <c r="V52">
        <v>114.2</v>
      </c>
      <c r="W52" t="s">
        <v>22</v>
      </c>
      <c r="X52" t="s">
        <v>22</v>
      </c>
      <c r="Z52" s="3">
        <v>36341</v>
      </c>
      <c r="AA52">
        <v>28.6</v>
      </c>
      <c r="AB52">
        <v>19990629</v>
      </c>
      <c r="AC52">
        <v>28.6</v>
      </c>
      <c r="AE52" s="3">
        <v>38990</v>
      </c>
      <c r="AF52">
        <v>51.3</v>
      </c>
      <c r="AG52">
        <v>20061012</v>
      </c>
      <c r="AH52">
        <v>50.5</v>
      </c>
      <c r="AJ52" s="3">
        <v>40694</v>
      </c>
      <c r="AK52">
        <v>52.1</v>
      </c>
      <c r="AL52">
        <v>20110619</v>
      </c>
      <c r="AM52">
        <v>52.8</v>
      </c>
      <c r="AO52" s="3">
        <v>38990</v>
      </c>
      <c r="AP52">
        <v>51.3</v>
      </c>
      <c r="AQ52" t="s">
        <v>22</v>
      </c>
      <c r="AR52" t="s">
        <v>22</v>
      </c>
      <c r="AT52" s="3">
        <v>39263</v>
      </c>
      <c r="AU52">
        <v>111.4</v>
      </c>
      <c r="AV52">
        <v>20070626</v>
      </c>
      <c r="AW52">
        <v>111.4</v>
      </c>
      <c r="AY52" s="3">
        <v>39263</v>
      </c>
      <c r="AZ52">
        <v>0.5</v>
      </c>
      <c r="BA52">
        <v>20070808</v>
      </c>
      <c r="BB52">
        <v>0.7</v>
      </c>
      <c r="BD52" s="3">
        <v>39263</v>
      </c>
      <c r="BE52">
        <v>0.7</v>
      </c>
      <c r="BF52">
        <v>20070928</v>
      </c>
      <c r="BG52">
        <v>0.7</v>
      </c>
      <c r="BI52" s="3">
        <v>36191</v>
      </c>
      <c r="BJ52">
        <v>8.6</v>
      </c>
      <c r="BK52">
        <v>19990310</v>
      </c>
      <c r="BL52">
        <v>14.2</v>
      </c>
      <c r="BN52" s="3">
        <v>39172</v>
      </c>
      <c r="BO52">
        <v>-0.4</v>
      </c>
      <c r="BP52">
        <v>20070614</v>
      </c>
      <c r="BQ52">
        <v>0.8</v>
      </c>
      <c r="BS52" s="3">
        <v>39447</v>
      </c>
      <c r="BT52">
        <v>-1.1000000000000001</v>
      </c>
      <c r="BU52">
        <v>20080214</v>
      </c>
      <c r="BV52">
        <v>0.3</v>
      </c>
      <c r="BX52" s="3"/>
    </row>
    <row r="53" spans="1:76" x14ac:dyDescent="0.25">
      <c r="A53" s="3">
        <v>40999</v>
      </c>
      <c r="B53">
        <v>262</v>
      </c>
      <c r="C53">
        <v>20120429</v>
      </c>
      <c r="D53">
        <v>207</v>
      </c>
      <c r="F53" s="3">
        <v>36250</v>
      </c>
      <c r="G53">
        <v>-7.8</v>
      </c>
      <c r="H53" t="s">
        <v>22</v>
      </c>
      <c r="I53" t="s">
        <v>22</v>
      </c>
      <c r="K53" s="3">
        <v>36250</v>
      </c>
      <c r="L53">
        <v>30.4</v>
      </c>
      <c r="M53" t="s">
        <v>22</v>
      </c>
      <c r="N53" t="s">
        <v>22</v>
      </c>
      <c r="P53" s="3">
        <v>36250</v>
      </c>
      <c r="Q53">
        <v>19.2</v>
      </c>
      <c r="R53" t="s">
        <v>22</v>
      </c>
      <c r="S53" t="s">
        <v>22</v>
      </c>
      <c r="U53" s="3">
        <v>39538</v>
      </c>
      <c r="V53">
        <v>106.6</v>
      </c>
      <c r="W53" t="s">
        <v>22</v>
      </c>
      <c r="X53" t="s">
        <v>22</v>
      </c>
      <c r="Z53" s="3">
        <v>36372</v>
      </c>
      <c r="AA53">
        <v>24.4</v>
      </c>
      <c r="AB53">
        <v>19990729</v>
      </c>
      <c r="AC53">
        <v>24.4</v>
      </c>
      <c r="AE53" s="3">
        <v>39021</v>
      </c>
      <c r="AF53">
        <v>56.5</v>
      </c>
      <c r="AG53">
        <v>20061116</v>
      </c>
      <c r="AH53">
        <v>56.4</v>
      </c>
      <c r="AJ53" s="3">
        <v>40724</v>
      </c>
      <c r="AK53">
        <v>54</v>
      </c>
      <c r="AL53">
        <v>20110717</v>
      </c>
      <c r="AM53">
        <v>54.7</v>
      </c>
      <c r="AO53" s="3">
        <v>39021</v>
      </c>
      <c r="AP53">
        <v>56.5</v>
      </c>
      <c r="AQ53" t="s">
        <v>22</v>
      </c>
      <c r="AR53" t="s">
        <v>22</v>
      </c>
      <c r="AT53" s="3">
        <v>39355</v>
      </c>
      <c r="AU53">
        <v>113.5</v>
      </c>
      <c r="AV53">
        <v>20070925</v>
      </c>
      <c r="AW53">
        <v>113.5</v>
      </c>
      <c r="AY53" s="3">
        <v>39355</v>
      </c>
      <c r="AZ53">
        <v>-0.2</v>
      </c>
      <c r="BA53">
        <v>20071107</v>
      </c>
      <c r="BB53">
        <v>-0.3</v>
      </c>
      <c r="BD53" s="3">
        <v>39355</v>
      </c>
      <c r="BE53">
        <v>0.9</v>
      </c>
      <c r="BF53">
        <v>20071221</v>
      </c>
      <c r="BG53">
        <v>0.5</v>
      </c>
      <c r="BI53" s="3">
        <v>36218</v>
      </c>
      <c r="BJ53" t="s">
        <v>22</v>
      </c>
      <c r="BK53" t="s">
        <v>22</v>
      </c>
      <c r="BL53">
        <v>-5.0999999999999996</v>
      </c>
      <c r="BN53" s="3">
        <v>39263</v>
      </c>
      <c r="BO53">
        <v>2.8</v>
      </c>
      <c r="BP53">
        <v>20070913</v>
      </c>
      <c r="BQ53">
        <v>1.7</v>
      </c>
      <c r="BS53" s="3">
        <v>39538</v>
      </c>
      <c r="BT53">
        <v>-0.3</v>
      </c>
      <c r="BU53">
        <v>20080514</v>
      </c>
      <c r="BV53">
        <v>-1.2</v>
      </c>
      <c r="BX53" s="3"/>
    </row>
    <row r="54" spans="1:76" x14ac:dyDescent="0.25">
      <c r="A54" s="3">
        <v>41029</v>
      </c>
      <c r="B54">
        <v>-557</v>
      </c>
      <c r="C54">
        <v>20120523</v>
      </c>
      <c r="D54">
        <v>-541</v>
      </c>
      <c r="F54" s="3">
        <v>36280</v>
      </c>
      <c r="G54">
        <v>-7.8</v>
      </c>
      <c r="H54" t="s">
        <v>22</v>
      </c>
      <c r="I54" t="s">
        <v>22</v>
      </c>
      <c r="K54" s="3">
        <v>36280</v>
      </c>
      <c r="L54">
        <v>25.3</v>
      </c>
      <c r="M54" t="s">
        <v>22</v>
      </c>
      <c r="N54" t="s">
        <v>22</v>
      </c>
      <c r="P54" s="3">
        <v>36280</v>
      </c>
      <c r="Q54">
        <v>37.4</v>
      </c>
      <c r="R54" t="s">
        <v>22</v>
      </c>
      <c r="S54" t="s">
        <v>22</v>
      </c>
      <c r="U54" s="3">
        <v>39568</v>
      </c>
      <c r="V54">
        <v>100</v>
      </c>
      <c r="W54" t="s">
        <v>22</v>
      </c>
      <c r="X54" t="s">
        <v>22</v>
      </c>
      <c r="Z54" s="3">
        <v>36403</v>
      </c>
      <c r="AA54">
        <v>19.600000000000001</v>
      </c>
      <c r="AB54" t="s">
        <v>22</v>
      </c>
      <c r="AC54" t="s">
        <v>22</v>
      </c>
      <c r="AE54" s="3">
        <v>39051</v>
      </c>
      <c r="AF54">
        <v>54.8</v>
      </c>
      <c r="AG54">
        <v>20061214</v>
      </c>
      <c r="AH54">
        <v>55.4</v>
      </c>
      <c r="AJ54" s="3">
        <v>40755</v>
      </c>
      <c r="AK54">
        <v>52.4</v>
      </c>
      <c r="AL54">
        <v>20110814</v>
      </c>
      <c r="AM54">
        <v>54.5</v>
      </c>
      <c r="AO54" s="3">
        <v>39051</v>
      </c>
      <c r="AP54">
        <v>54.8</v>
      </c>
      <c r="AQ54" t="s">
        <v>22</v>
      </c>
      <c r="AR54" t="s">
        <v>22</v>
      </c>
      <c r="AT54" s="3">
        <v>39447</v>
      </c>
      <c r="AU54">
        <v>110</v>
      </c>
      <c r="AV54">
        <v>20071219</v>
      </c>
      <c r="AW54">
        <v>110</v>
      </c>
      <c r="AY54" s="3">
        <v>39447</v>
      </c>
      <c r="AZ54">
        <v>0.6</v>
      </c>
      <c r="BA54">
        <v>20080206</v>
      </c>
      <c r="BB54">
        <v>1.1000000000000001</v>
      </c>
      <c r="BD54" s="3">
        <v>39447</v>
      </c>
      <c r="BE54">
        <v>0.2</v>
      </c>
      <c r="BF54">
        <v>20080327</v>
      </c>
      <c r="BG54">
        <v>1</v>
      </c>
      <c r="BI54" s="3">
        <v>36219</v>
      </c>
      <c r="BJ54">
        <v>-0.7</v>
      </c>
      <c r="BK54">
        <v>19990407</v>
      </c>
      <c r="BL54">
        <v>-5.0999999999999996</v>
      </c>
      <c r="BN54" s="3">
        <v>39355</v>
      </c>
      <c r="BO54">
        <v>2.6</v>
      </c>
      <c r="BP54">
        <v>20071213</v>
      </c>
      <c r="BQ54">
        <v>-2.1</v>
      </c>
      <c r="BS54" s="3">
        <v>39629</v>
      </c>
      <c r="BT54">
        <v>-2.6</v>
      </c>
      <c r="BU54">
        <v>20080814</v>
      </c>
      <c r="BV54">
        <v>-1.5</v>
      </c>
      <c r="BX54" s="3"/>
    </row>
    <row r="55" spans="1:76" x14ac:dyDescent="0.25">
      <c r="A55" s="3">
        <v>41060</v>
      </c>
      <c r="B55">
        <v>-876</v>
      </c>
      <c r="C55">
        <v>20120626</v>
      </c>
      <c r="D55">
        <v>-805</v>
      </c>
      <c r="F55" s="3">
        <v>36311</v>
      </c>
      <c r="G55">
        <v>-4.8</v>
      </c>
      <c r="H55" t="s">
        <v>22</v>
      </c>
      <c r="I55" t="s">
        <v>22</v>
      </c>
      <c r="K55" s="3">
        <v>36311</v>
      </c>
      <c r="L55">
        <v>25</v>
      </c>
      <c r="M55" t="s">
        <v>22</v>
      </c>
      <c r="N55" t="s">
        <v>22</v>
      </c>
      <c r="P55" s="3">
        <v>36311</v>
      </c>
      <c r="Q55">
        <v>35.1</v>
      </c>
      <c r="R55" t="s">
        <v>22</v>
      </c>
      <c r="S55" t="s">
        <v>22</v>
      </c>
      <c r="U55" s="3">
        <v>39599</v>
      </c>
      <c r="V55">
        <v>85.6</v>
      </c>
      <c r="W55" t="s">
        <v>22</v>
      </c>
      <c r="X55" t="s">
        <v>22</v>
      </c>
      <c r="Z55" s="3">
        <v>36433</v>
      </c>
      <c r="AA55">
        <v>17.399999999999999</v>
      </c>
      <c r="AB55" t="s">
        <v>22</v>
      </c>
      <c r="AC55" t="s">
        <v>22</v>
      </c>
      <c r="AE55" s="3">
        <v>39082</v>
      </c>
      <c r="AF55">
        <v>54.2</v>
      </c>
      <c r="AG55">
        <v>20070125</v>
      </c>
      <c r="AH55">
        <v>54.2</v>
      </c>
      <c r="AJ55" s="3">
        <v>40786</v>
      </c>
      <c r="AK55">
        <v>55.1</v>
      </c>
      <c r="AL55">
        <v>20110918</v>
      </c>
      <c r="AM55">
        <v>53.9</v>
      </c>
      <c r="AO55" s="3">
        <v>39082</v>
      </c>
      <c r="AP55">
        <v>54.2</v>
      </c>
      <c r="AQ55" t="s">
        <v>22</v>
      </c>
      <c r="AR55" t="s">
        <v>22</v>
      </c>
      <c r="AT55" s="3">
        <v>39538</v>
      </c>
      <c r="AU55">
        <v>96.5</v>
      </c>
      <c r="AV55">
        <v>20080325</v>
      </c>
      <c r="AW55">
        <v>96.5</v>
      </c>
      <c r="AY55" s="3">
        <v>39538</v>
      </c>
      <c r="AZ55">
        <v>0.1</v>
      </c>
      <c r="BA55">
        <v>20080507</v>
      </c>
      <c r="BB55">
        <v>-1.3</v>
      </c>
      <c r="BD55" s="3">
        <v>39538</v>
      </c>
      <c r="BE55">
        <v>-0.3</v>
      </c>
      <c r="BF55">
        <v>20080626</v>
      </c>
      <c r="BG55">
        <v>-0.3</v>
      </c>
      <c r="BI55" s="3">
        <v>36249</v>
      </c>
      <c r="BJ55" t="s">
        <v>22</v>
      </c>
      <c r="BK55" t="s">
        <v>22</v>
      </c>
      <c r="BL55">
        <v>14.6</v>
      </c>
      <c r="BN55" s="3">
        <v>39447</v>
      </c>
      <c r="BO55">
        <v>4</v>
      </c>
      <c r="BP55">
        <v>20080313</v>
      </c>
      <c r="BQ55">
        <v>8.3000000000000007</v>
      </c>
      <c r="BS55" s="3">
        <v>39721</v>
      </c>
      <c r="BT55">
        <v>-0.4</v>
      </c>
      <c r="BU55">
        <v>20081112</v>
      </c>
      <c r="BV55">
        <v>-0.9</v>
      </c>
      <c r="BX55" s="3"/>
    </row>
    <row r="56" spans="1:76" x14ac:dyDescent="0.25">
      <c r="A56" s="3">
        <v>41090</v>
      </c>
      <c r="B56">
        <v>-765</v>
      </c>
      <c r="C56">
        <v>20120724</v>
      </c>
      <c r="D56">
        <v>-747</v>
      </c>
      <c r="F56" s="3">
        <v>36341</v>
      </c>
      <c r="G56">
        <v>-3.8</v>
      </c>
      <c r="H56" t="s">
        <v>22</v>
      </c>
      <c r="I56" t="s">
        <v>22</v>
      </c>
      <c r="K56" s="3">
        <v>36341</v>
      </c>
      <c r="L56">
        <v>25.1</v>
      </c>
      <c r="M56" t="s">
        <v>22</v>
      </c>
      <c r="N56" t="s">
        <v>22</v>
      </c>
      <c r="P56" s="3">
        <v>36341</v>
      </c>
      <c r="Q56">
        <v>21.6</v>
      </c>
      <c r="R56" t="s">
        <v>22</v>
      </c>
      <c r="S56" t="s">
        <v>22</v>
      </c>
      <c r="U56" s="3">
        <v>39629</v>
      </c>
      <c r="V56">
        <v>87.6</v>
      </c>
      <c r="W56" t="s">
        <v>22</v>
      </c>
      <c r="X56" t="s">
        <v>22</v>
      </c>
      <c r="Z56" s="3">
        <v>36464</v>
      </c>
      <c r="AA56">
        <v>16.8</v>
      </c>
      <c r="AB56" t="s">
        <v>22</v>
      </c>
      <c r="AC56" t="s">
        <v>22</v>
      </c>
      <c r="AE56" s="3">
        <v>39113</v>
      </c>
      <c r="AF56">
        <v>56</v>
      </c>
      <c r="AG56">
        <v>20070215</v>
      </c>
      <c r="AH56">
        <v>56</v>
      </c>
      <c r="AJ56" s="3">
        <v>40816</v>
      </c>
      <c r="AK56">
        <v>53.8</v>
      </c>
      <c r="AL56">
        <v>20111016</v>
      </c>
      <c r="AM56">
        <v>53.2</v>
      </c>
      <c r="AO56" s="3">
        <v>39113</v>
      </c>
      <c r="AP56">
        <v>56</v>
      </c>
      <c r="AQ56" t="s">
        <v>22</v>
      </c>
      <c r="AR56" t="s">
        <v>22</v>
      </c>
      <c r="AT56" s="3">
        <v>39629</v>
      </c>
      <c r="AU56">
        <v>81.7</v>
      </c>
      <c r="AV56">
        <v>20080624</v>
      </c>
      <c r="AW56">
        <v>81.7</v>
      </c>
      <c r="AY56" s="3">
        <v>39629</v>
      </c>
      <c r="AZ56">
        <v>0</v>
      </c>
      <c r="BA56">
        <v>20080806</v>
      </c>
      <c r="BB56">
        <v>1.2</v>
      </c>
      <c r="BD56" s="3">
        <v>39629</v>
      </c>
      <c r="BE56">
        <v>-1.1000000000000001</v>
      </c>
      <c r="BF56">
        <v>20080925</v>
      </c>
      <c r="BG56">
        <v>-0.2</v>
      </c>
      <c r="BI56" s="3">
        <v>36250</v>
      </c>
      <c r="BJ56">
        <v>7</v>
      </c>
      <c r="BK56">
        <v>19990505</v>
      </c>
      <c r="BL56">
        <v>14.6</v>
      </c>
      <c r="BN56" s="3">
        <v>39538</v>
      </c>
      <c r="BO56">
        <v>3.3</v>
      </c>
      <c r="BP56">
        <v>20080615</v>
      </c>
      <c r="BQ56">
        <v>3.7</v>
      </c>
      <c r="BS56" s="3">
        <v>39813</v>
      </c>
      <c r="BT56">
        <v>-1.3</v>
      </c>
      <c r="BU56">
        <v>20090212</v>
      </c>
      <c r="BV56">
        <v>-0.6</v>
      </c>
      <c r="BX56" s="3"/>
    </row>
    <row r="57" spans="1:76" x14ac:dyDescent="0.25">
      <c r="A57" s="3">
        <v>41121</v>
      </c>
      <c r="B57">
        <v>-768</v>
      </c>
      <c r="C57">
        <v>20120823</v>
      </c>
      <c r="D57">
        <v>-853</v>
      </c>
      <c r="F57" s="3">
        <v>36372</v>
      </c>
      <c r="G57">
        <v>-1.1000000000000001</v>
      </c>
      <c r="H57" t="s">
        <v>22</v>
      </c>
      <c r="I57" t="s">
        <v>22</v>
      </c>
      <c r="K57" s="3">
        <v>36372</v>
      </c>
      <c r="L57">
        <v>29.1</v>
      </c>
      <c r="M57" t="s">
        <v>22</v>
      </c>
      <c r="N57" t="s">
        <v>22</v>
      </c>
      <c r="P57" s="3">
        <v>36372</v>
      </c>
      <c r="Q57">
        <v>29.8</v>
      </c>
      <c r="R57" t="s">
        <v>22</v>
      </c>
      <c r="S57" t="s">
        <v>22</v>
      </c>
      <c r="U57" s="3">
        <v>39660</v>
      </c>
      <c r="V57">
        <v>85.7</v>
      </c>
      <c r="W57" t="s">
        <v>22</v>
      </c>
      <c r="X57" t="s">
        <v>22</v>
      </c>
      <c r="Z57" s="3">
        <v>36494</v>
      </c>
      <c r="AA57">
        <v>24.7</v>
      </c>
      <c r="AB57" t="s">
        <v>22</v>
      </c>
      <c r="AC57" t="s">
        <v>22</v>
      </c>
      <c r="AE57" s="3">
        <v>39141</v>
      </c>
      <c r="AF57">
        <v>54.7</v>
      </c>
      <c r="AG57">
        <v>20070315</v>
      </c>
      <c r="AH57">
        <v>53.9</v>
      </c>
      <c r="AJ57" s="3">
        <v>40847</v>
      </c>
      <c r="AK57">
        <v>50.4</v>
      </c>
      <c r="AL57">
        <v>20111113</v>
      </c>
      <c r="AM57">
        <v>50.6</v>
      </c>
      <c r="AO57" s="3">
        <v>39141</v>
      </c>
      <c r="AP57">
        <v>54.7</v>
      </c>
      <c r="AQ57" t="s">
        <v>22</v>
      </c>
      <c r="AR57" t="s">
        <v>22</v>
      </c>
      <c r="AT57" s="3">
        <v>39721</v>
      </c>
      <c r="AU57">
        <v>104.8</v>
      </c>
      <c r="AV57">
        <v>20080923</v>
      </c>
      <c r="AW57">
        <v>104.8</v>
      </c>
      <c r="AY57" s="3">
        <v>39721</v>
      </c>
      <c r="AZ57">
        <v>0</v>
      </c>
      <c r="BA57">
        <v>20081105</v>
      </c>
      <c r="BB57">
        <v>0.1</v>
      </c>
      <c r="BD57" s="3">
        <v>39721</v>
      </c>
      <c r="BE57">
        <v>-0.2</v>
      </c>
      <c r="BF57">
        <v>20081222</v>
      </c>
      <c r="BG57">
        <v>-0.4</v>
      </c>
      <c r="BI57" s="3">
        <v>36279</v>
      </c>
      <c r="BJ57" t="s">
        <v>22</v>
      </c>
      <c r="BK57" t="s">
        <v>22</v>
      </c>
      <c r="BL57">
        <v>-0.6</v>
      </c>
      <c r="BN57" s="3">
        <v>39629</v>
      </c>
      <c r="BO57">
        <v>1.3</v>
      </c>
      <c r="BP57">
        <v>20080914</v>
      </c>
      <c r="BQ57">
        <v>-0.6</v>
      </c>
      <c r="BS57" s="3">
        <v>39903</v>
      </c>
      <c r="BT57">
        <v>-2.6</v>
      </c>
      <c r="BU57">
        <v>20090514</v>
      </c>
      <c r="BV57">
        <v>-2.9</v>
      </c>
      <c r="BX57" s="3"/>
    </row>
    <row r="58" spans="1:76" x14ac:dyDescent="0.25">
      <c r="A58" s="3">
        <v>41152</v>
      </c>
      <c r="B58">
        <v>-885</v>
      </c>
      <c r="C58">
        <v>20120925</v>
      </c>
      <c r="D58">
        <v>-866</v>
      </c>
      <c r="F58" s="3">
        <v>36403</v>
      </c>
      <c r="G58">
        <v>1.3</v>
      </c>
      <c r="H58" t="s">
        <v>22</v>
      </c>
      <c r="I58" t="s">
        <v>22</v>
      </c>
      <c r="K58" s="3">
        <v>36403</v>
      </c>
      <c r="L58">
        <v>27.8</v>
      </c>
      <c r="M58" t="s">
        <v>22</v>
      </c>
      <c r="N58" t="s">
        <v>22</v>
      </c>
      <c r="P58" s="3">
        <v>36403</v>
      </c>
      <c r="Q58">
        <v>9.9</v>
      </c>
      <c r="R58" t="s">
        <v>22</v>
      </c>
      <c r="S58" t="s">
        <v>22</v>
      </c>
      <c r="U58" s="3">
        <v>39691</v>
      </c>
      <c r="V58">
        <v>94.9</v>
      </c>
      <c r="W58" t="s">
        <v>22</v>
      </c>
      <c r="X58" t="s">
        <v>22</v>
      </c>
      <c r="Z58" s="3">
        <v>36525</v>
      </c>
      <c r="AA58">
        <v>21</v>
      </c>
      <c r="AB58" t="s">
        <v>22</v>
      </c>
      <c r="AC58" t="s">
        <v>22</v>
      </c>
      <c r="AE58" s="3">
        <v>39172</v>
      </c>
      <c r="AF58">
        <v>57.6</v>
      </c>
      <c r="AG58">
        <v>20070412</v>
      </c>
      <c r="AH58">
        <v>57.1</v>
      </c>
      <c r="AJ58" s="3">
        <v>40877</v>
      </c>
      <c r="AK58">
        <v>57.4</v>
      </c>
      <c r="AL58">
        <v>20111218</v>
      </c>
      <c r="AM58">
        <v>56.6</v>
      </c>
      <c r="AO58" s="3">
        <v>39172</v>
      </c>
      <c r="AP58">
        <v>57.6</v>
      </c>
      <c r="AQ58" t="s">
        <v>22</v>
      </c>
      <c r="AR58" t="s">
        <v>22</v>
      </c>
      <c r="AT58" s="3">
        <v>39813</v>
      </c>
      <c r="AU58">
        <v>101.3</v>
      </c>
      <c r="AV58">
        <v>20081221</v>
      </c>
      <c r="AW58">
        <v>101.3</v>
      </c>
      <c r="AY58" s="3">
        <v>39813</v>
      </c>
      <c r="AZ58">
        <v>0.6</v>
      </c>
      <c r="BA58">
        <v>20090204</v>
      </c>
      <c r="BB58">
        <v>0.9</v>
      </c>
      <c r="BD58" s="3">
        <v>39813</v>
      </c>
      <c r="BE58">
        <v>-0.5</v>
      </c>
      <c r="BF58">
        <v>20090326</v>
      </c>
      <c r="BG58">
        <v>-0.9</v>
      </c>
      <c r="BI58" s="3">
        <v>36280</v>
      </c>
      <c r="BJ58">
        <v>8.4</v>
      </c>
      <c r="BK58">
        <v>19990531</v>
      </c>
      <c r="BL58">
        <v>-0.6</v>
      </c>
      <c r="BN58" s="3">
        <v>39721</v>
      </c>
      <c r="BO58">
        <v>1.8</v>
      </c>
      <c r="BP58">
        <v>20081214</v>
      </c>
      <c r="BQ58">
        <v>1.3</v>
      </c>
      <c r="BS58" s="3">
        <v>39994</v>
      </c>
      <c r="BT58">
        <v>1</v>
      </c>
      <c r="BU58">
        <v>20090813</v>
      </c>
      <c r="BV58">
        <v>0.4</v>
      </c>
      <c r="BX58" s="3"/>
    </row>
    <row r="59" spans="1:76" x14ac:dyDescent="0.25">
      <c r="A59" s="3">
        <v>41182</v>
      </c>
      <c r="B59">
        <v>-875</v>
      </c>
      <c r="C59">
        <v>20121025</v>
      </c>
      <c r="D59">
        <v>-888</v>
      </c>
      <c r="F59" s="3">
        <v>36433</v>
      </c>
      <c r="G59">
        <v>1</v>
      </c>
      <c r="H59" t="s">
        <v>22</v>
      </c>
      <c r="I59" t="s">
        <v>22</v>
      </c>
      <c r="K59" s="3">
        <v>36433</v>
      </c>
      <c r="L59">
        <v>31.9</v>
      </c>
      <c r="M59" t="s">
        <v>22</v>
      </c>
      <c r="N59" t="s">
        <v>22</v>
      </c>
      <c r="P59" s="3">
        <v>36433</v>
      </c>
      <c r="Q59">
        <v>6.7</v>
      </c>
      <c r="R59" t="s">
        <v>22</v>
      </c>
      <c r="S59" t="s">
        <v>22</v>
      </c>
      <c r="U59" s="3">
        <v>39721</v>
      </c>
      <c r="V59">
        <v>109.9</v>
      </c>
      <c r="W59" t="s">
        <v>22</v>
      </c>
      <c r="X59" t="s">
        <v>22</v>
      </c>
      <c r="Z59" s="3">
        <v>36585</v>
      </c>
      <c r="AA59">
        <v>21</v>
      </c>
      <c r="AB59" t="s">
        <v>22</v>
      </c>
      <c r="AC59" t="s">
        <v>22</v>
      </c>
      <c r="AE59" s="3">
        <v>39202</v>
      </c>
      <c r="AF59">
        <v>53.2</v>
      </c>
      <c r="AG59">
        <v>20070509</v>
      </c>
      <c r="AH59">
        <v>54.2</v>
      </c>
      <c r="AJ59" s="3">
        <v>40908</v>
      </c>
      <c r="AK59">
        <v>52.4</v>
      </c>
      <c r="AL59">
        <v>20120129</v>
      </c>
      <c r="AM59">
        <v>50.6</v>
      </c>
      <c r="AO59" s="3">
        <v>39202</v>
      </c>
      <c r="AP59">
        <v>53.2</v>
      </c>
      <c r="AQ59" t="s">
        <v>22</v>
      </c>
      <c r="AR59" t="s">
        <v>22</v>
      </c>
      <c r="AT59" s="3">
        <v>39903</v>
      </c>
      <c r="AU59">
        <v>96</v>
      </c>
      <c r="AV59">
        <v>20090324</v>
      </c>
      <c r="AW59">
        <v>96</v>
      </c>
      <c r="AY59" s="3">
        <v>39903</v>
      </c>
      <c r="AZ59">
        <v>-1.8</v>
      </c>
      <c r="BA59">
        <v>20090506</v>
      </c>
      <c r="BB59">
        <v>-1.1000000000000001</v>
      </c>
      <c r="BD59" s="3">
        <v>39903</v>
      </c>
      <c r="BE59">
        <v>-1.2</v>
      </c>
      <c r="BF59">
        <v>20090625</v>
      </c>
      <c r="BG59">
        <v>-1</v>
      </c>
      <c r="BI59" s="3">
        <v>36310</v>
      </c>
      <c r="BJ59" t="s">
        <v>22</v>
      </c>
      <c r="BK59" t="s">
        <v>22</v>
      </c>
      <c r="BL59">
        <v>9.6</v>
      </c>
      <c r="BN59" s="3">
        <v>39813</v>
      </c>
      <c r="BO59">
        <v>-0.8</v>
      </c>
      <c r="BP59">
        <v>20090315</v>
      </c>
      <c r="BQ59">
        <v>0</v>
      </c>
      <c r="BS59" s="3">
        <v>40086</v>
      </c>
      <c r="BT59">
        <v>1.3</v>
      </c>
      <c r="BU59">
        <v>20091111</v>
      </c>
      <c r="BV59">
        <v>0.1</v>
      </c>
      <c r="BX59" s="3"/>
    </row>
    <row r="60" spans="1:76" x14ac:dyDescent="0.25">
      <c r="A60" s="3">
        <v>41213</v>
      </c>
      <c r="B60">
        <v>-1334</v>
      </c>
      <c r="C60">
        <v>20121126</v>
      </c>
      <c r="D60">
        <v>-1367</v>
      </c>
      <c r="F60" s="3">
        <v>36464</v>
      </c>
      <c r="G60">
        <v>3.5</v>
      </c>
      <c r="H60" t="s">
        <v>22</v>
      </c>
      <c r="I60" t="s">
        <v>22</v>
      </c>
      <c r="K60" s="3">
        <v>36464</v>
      </c>
      <c r="L60">
        <v>24.5</v>
      </c>
      <c r="M60" t="s">
        <v>22</v>
      </c>
      <c r="N60" t="s">
        <v>22</v>
      </c>
      <c r="P60" s="3">
        <v>36464</v>
      </c>
      <c r="Q60">
        <v>-6.4</v>
      </c>
      <c r="R60" t="s">
        <v>22</v>
      </c>
      <c r="S60" t="s">
        <v>22</v>
      </c>
      <c r="U60" s="3">
        <v>39752</v>
      </c>
      <c r="V60">
        <v>97</v>
      </c>
      <c r="W60" t="s">
        <v>22</v>
      </c>
      <c r="X60" t="s">
        <v>22</v>
      </c>
      <c r="Z60" s="3">
        <v>36616</v>
      </c>
      <c r="AA60">
        <v>27</v>
      </c>
      <c r="AB60" t="s">
        <v>22</v>
      </c>
      <c r="AC60" t="s">
        <v>22</v>
      </c>
      <c r="AE60" s="3">
        <v>39233</v>
      </c>
      <c r="AF60">
        <v>55.4</v>
      </c>
      <c r="AG60">
        <v>20070613</v>
      </c>
      <c r="AH60">
        <v>56.8</v>
      </c>
      <c r="AJ60" s="3">
        <v>40939</v>
      </c>
      <c r="AK60">
        <v>54.1</v>
      </c>
      <c r="AL60">
        <v>20120219</v>
      </c>
      <c r="AM60">
        <v>53.6</v>
      </c>
      <c r="AO60" s="3">
        <v>39233</v>
      </c>
      <c r="AP60">
        <v>55.4</v>
      </c>
      <c r="AQ60" t="s">
        <v>22</v>
      </c>
      <c r="AR60" t="s">
        <v>22</v>
      </c>
      <c r="AT60" s="3">
        <v>39994</v>
      </c>
      <c r="AU60">
        <v>106</v>
      </c>
      <c r="AV60">
        <v>20090623</v>
      </c>
      <c r="AW60">
        <v>106</v>
      </c>
      <c r="AY60" s="3">
        <v>39994</v>
      </c>
      <c r="AZ60">
        <v>0</v>
      </c>
      <c r="BA60">
        <v>20090805</v>
      </c>
      <c r="BB60">
        <v>-0.4</v>
      </c>
      <c r="BD60" s="3">
        <v>39994</v>
      </c>
      <c r="BE60">
        <v>0.1</v>
      </c>
      <c r="BF60">
        <v>20090922</v>
      </c>
      <c r="BG60">
        <v>0.1</v>
      </c>
      <c r="BI60" s="3">
        <v>36311</v>
      </c>
      <c r="BJ60">
        <v>2.1</v>
      </c>
      <c r="BK60">
        <v>19990629</v>
      </c>
      <c r="BL60">
        <v>9.6</v>
      </c>
      <c r="BN60" s="3">
        <v>39903</v>
      </c>
      <c r="BO60">
        <v>-1.9</v>
      </c>
      <c r="BP60">
        <v>20090614</v>
      </c>
      <c r="BQ60">
        <v>-0.9</v>
      </c>
      <c r="BS60" s="3">
        <v>40178</v>
      </c>
      <c r="BT60">
        <v>0.6</v>
      </c>
      <c r="BU60">
        <v>20100211</v>
      </c>
      <c r="BV60">
        <v>1</v>
      </c>
      <c r="BX60" s="3"/>
    </row>
    <row r="61" spans="1:76" x14ac:dyDescent="0.25">
      <c r="A61" s="3">
        <v>41243</v>
      </c>
      <c r="B61">
        <v>-1393</v>
      </c>
      <c r="C61">
        <v>20130109</v>
      </c>
      <c r="D61">
        <v>-1457</v>
      </c>
      <c r="F61" s="3">
        <v>36494</v>
      </c>
      <c r="G61">
        <v>3.8</v>
      </c>
      <c r="H61" t="s">
        <v>22</v>
      </c>
      <c r="I61" t="s">
        <v>22</v>
      </c>
      <c r="K61" s="3">
        <v>36494</v>
      </c>
      <c r="L61">
        <v>28.5</v>
      </c>
      <c r="M61" t="s">
        <v>22</v>
      </c>
      <c r="N61" t="s">
        <v>22</v>
      </c>
      <c r="P61" s="3">
        <v>36494</v>
      </c>
      <c r="Q61">
        <v>-9.8000000000000007</v>
      </c>
      <c r="R61" t="s">
        <v>22</v>
      </c>
      <c r="S61" t="s">
        <v>22</v>
      </c>
      <c r="U61" s="3">
        <v>39782</v>
      </c>
      <c r="V61">
        <v>99.7</v>
      </c>
      <c r="W61" t="s">
        <v>22</v>
      </c>
      <c r="X61" t="s">
        <v>22</v>
      </c>
      <c r="Z61" s="3">
        <v>36646</v>
      </c>
      <c r="AA61">
        <v>15</v>
      </c>
      <c r="AB61" t="s">
        <v>22</v>
      </c>
      <c r="AC61" t="s">
        <v>22</v>
      </c>
      <c r="AE61" s="3">
        <v>39263</v>
      </c>
      <c r="AF61">
        <v>51.4</v>
      </c>
      <c r="AG61">
        <v>20070711</v>
      </c>
      <c r="AH61">
        <v>50.4</v>
      </c>
      <c r="AJ61" s="3">
        <v>40968</v>
      </c>
      <c r="AK61">
        <v>55.4</v>
      </c>
      <c r="AL61">
        <v>20120318</v>
      </c>
      <c r="AM61">
        <v>55.5</v>
      </c>
      <c r="AO61" s="3">
        <v>39263</v>
      </c>
      <c r="AP61">
        <v>51.4</v>
      </c>
      <c r="AQ61" t="s">
        <v>22</v>
      </c>
      <c r="AR61" t="s">
        <v>22</v>
      </c>
      <c r="AT61" s="3">
        <v>40086</v>
      </c>
      <c r="AU61">
        <v>120.3</v>
      </c>
      <c r="AV61">
        <v>20090923</v>
      </c>
      <c r="AW61">
        <v>120.3</v>
      </c>
      <c r="AY61" s="3">
        <v>40086</v>
      </c>
      <c r="AZ61">
        <v>-0.9</v>
      </c>
      <c r="BA61">
        <v>20091104</v>
      </c>
      <c r="BB61">
        <v>-0.8</v>
      </c>
      <c r="BD61" s="3">
        <v>40086</v>
      </c>
      <c r="BE61">
        <v>0.4</v>
      </c>
      <c r="BF61">
        <v>20091222</v>
      </c>
      <c r="BG61">
        <v>0.2</v>
      </c>
      <c r="BI61" s="3">
        <v>36341</v>
      </c>
      <c r="BJ61">
        <v>-7.7</v>
      </c>
      <c r="BK61">
        <v>19990728</v>
      </c>
      <c r="BL61">
        <v>-8.6999999999999993</v>
      </c>
      <c r="BN61" s="3">
        <v>39994</v>
      </c>
      <c r="BO61">
        <v>-11.6</v>
      </c>
      <c r="BP61">
        <v>20090914</v>
      </c>
      <c r="BQ61">
        <v>-4.8</v>
      </c>
      <c r="BS61" s="3">
        <v>40268</v>
      </c>
      <c r="BT61">
        <v>1</v>
      </c>
      <c r="BU61">
        <v>20100513</v>
      </c>
      <c r="BV61">
        <v>0.2</v>
      </c>
      <c r="BX61" s="3"/>
    </row>
    <row r="62" spans="1:76" x14ac:dyDescent="0.25">
      <c r="A62" s="3">
        <v>41274</v>
      </c>
      <c r="B62">
        <v>-1156</v>
      </c>
      <c r="C62">
        <v>20130128</v>
      </c>
      <c r="D62">
        <v>-1208</v>
      </c>
      <c r="F62" s="3">
        <v>36525</v>
      </c>
      <c r="G62">
        <v>8</v>
      </c>
      <c r="H62" t="s">
        <v>22</v>
      </c>
      <c r="I62" t="s">
        <v>22</v>
      </c>
      <c r="K62" s="3">
        <v>36525</v>
      </c>
      <c r="L62">
        <v>29.3</v>
      </c>
      <c r="M62" t="s">
        <v>22</v>
      </c>
      <c r="N62" t="s">
        <v>22</v>
      </c>
      <c r="P62" s="3">
        <v>36525</v>
      </c>
      <c r="Q62">
        <v>-23.4</v>
      </c>
      <c r="R62" t="s">
        <v>22</v>
      </c>
      <c r="S62" t="s">
        <v>22</v>
      </c>
      <c r="U62" s="3">
        <v>39813</v>
      </c>
      <c r="V62">
        <v>100.1</v>
      </c>
      <c r="W62" t="s">
        <v>22</v>
      </c>
      <c r="X62" t="s">
        <v>22</v>
      </c>
      <c r="Z62" s="3">
        <v>36677</v>
      </c>
      <c r="AA62">
        <v>-20.8</v>
      </c>
      <c r="AB62" t="s">
        <v>22</v>
      </c>
      <c r="AC62" t="s">
        <v>22</v>
      </c>
      <c r="AE62" s="3">
        <v>39294</v>
      </c>
      <c r="AF62">
        <v>54</v>
      </c>
      <c r="AG62">
        <v>20070815</v>
      </c>
      <c r="AH62">
        <v>54.6</v>
      </c>
      <c r="AJ62" s="3">
        <v>40999</v>
      </c>
      <c r="AK62">
        <v>53.1</v>
      </c>
      <c r="AL62">
        <v>20120415</v>
      </c>
      <c r="AM62">
        <v>53.9</v>
      </c>
      <c r="AO62" s="3">
        <v>39294</v>
      </c>
      <c r="AP62">
        <v>54</v>
      </c>
      <c r="AQ62" t="s">
        <v>22</v>
      </c>
      <c r="AR62" t="s">
        <v>22</v>
      </c>
      <c r="AT62" s="3">
        <v>40178</v>
      </c>
      <c r="AU62">
        <v>116.9</v>
      </c>
      <c r="AV62">
        <v>20091216</v>
      </c>
      <c r="AW62">
        <v>116.9</v>
      </c>
      <c r="AY62" s="3">
        <v>40178</v>
      </c>
      <c r="AZ62">
        <v>0.1</v>
      </c>
      <c r="BA62">
        <v>20100203</v>
      </c>
      <c r="BB62">
        <v>-0.1</v>
      </c>
      <c r="BD62" s="3">
        <v>40178</v>
      </c>
      <c r="BE62">
        <v>1</v>
      </c>
      <c r="BF62">
        <v>20100324</v>
      </c>
      <c r="BG62">
        <v>0.8</v>
      </c>
      <c r="BI62" s="3">
        <v>36372</v>
      </c>
      <c r="BJ62">
        <v>14.6</v>
      </c>
      <c r="BK62">
        <v>19990817</v>
      </c>
      <c r="BL62">
        <v>2.2000000000000002</v>
      </c>
      <c r="BN62" s="3">
        <v>40086</v>
      </c>
      <c r="BO62">
        <v>0.8</v>
      </c>
      <c r="BP62">
        <v>20091207</v>
      </c>
      <c r="BQ62">
        <v>-5.0999999999999996</v>
      </c>
      <c r="BS62" s="3">
        <v>40359</v>
      </c>
      <c r="BT62">
        <v>0.3</v>
      </c>
      <c r="BU62">
        <v>20100812</v>
      </c>
      <c r="BV62">
        <v>1.3</v>
      </c>
      <c r="BX62" s="3"/>
    </row>
    <row r="63" spans="1:76" x14ac:dyDescent="0.25">
      <c r="A63" s="3">
        <v>41305</v>
      </c>
      <c r="B63">
        <v>-1286</v>
      </c>
      <c r="C63">
        <v>20130226</v>
      </c>
      <c r="D63">
        <v>-1299</v>
      </c>
      <c r="F63" s="3">
        <v>36556</v>
      </c>
      <c r="G63">
        <v>6.7</v>
      </c>
      <c r="H63" t="s">
        <v>22</v>
      </c>
      <c r="I63" t="s">
        <v>22</v>
      </c>
      <c r="K63" s="3">
        <v>36556</v>
      </c>
      <c r="L63">
        <v>27.9</v>
      </c>
      <c r="M63" t="s">
        <v>22</v>
      </c>
      <c r="N63" t="s">
        <v>22</v>
      </c>
      <c r="P63" s="3">
        <v>36556</v>
      </c>
      <c r="Q63">
        <v>-18.600000000000001</v>
      </c>
      <c r="R63" t="s">
        <v>22</v>
      </c>
      <c r="S63" t="s">
        <v>22</v>
      </c>
      <c r="U63" s="3">
        <v>39844</v>
      </c>
      <c r="V63">
        <v>103.7</v>
      </c>
      <c r="W63" t="s">
        <v>22</v>
      </c>
      <c r="X63" t="s">
        <v>22</v>
      </c>
      <c r="Z63" s="3">
        <v>36707</v>
      </c>
      <c r="AA63">
        <v>-55.5</v>
      </c>
      <c r="AB63" t="s">
        <v>22</v>
      </c>
      <c r="AC63" t="s">
        <v>22</v>
      </c>
      <c r="AE63" s="3">
        <v>39325</v>
      </c>
      <c r="AF63">
        <v>56.6</v>
      </c>
      <c r="AG63">
        <v>20070912</v>
      </c>
      <c r="AH63">
        <v>55.7</v>
      </c>
      <c r="AJ63" s="3">
        <v>41029</v>
      </c>
      <c r="AK63">
        <v>55.1</v>
      </c>
      <c r="AL63">
        <v>20120513</v>
      </c>
      <c r="AM63">
        <v>56.7</v>
      </c>
      <c r="AO63" s="3">
        <v>39325</v>
      </c>
      <c r="AP63">
        <v>56.6</v>
      </c>
      <c r="AQ63" t="s">
        <v>22</v>
      </c>
      <c r="AR63" t="s">
        <v>22</v>
      </c>
      <c r="AT63" s="3">
        <v>40268</v>
      </c>
      <c r="AU63">
        <v>114.7</v>
      </c>
      <c r="AV63">
        <v>20100316</v>
      </c>
      <c r="AW63">
        <v>114.7</v>
      </c>
      <c r="AY63" s="3">
        <v>40268</v>
      </c>
      <c r="AZ63">
        <v>0.4</v>
      </c>
      <c r="BA63">
        <v>20100505</v>
      </c>
      <c r="BB63">
        <v>1</v>
      </c>
      <c r="BD63" s="3">
        <v>40268</v>
      </c>
      <c r="BE63">
        <v>0.2</v>
      </c>
      <c r="BF63">
        <v>20100623</v>
      </c>
      <c r="BG63">
        <v>0.6</v>
      </c>
      <c r="BI63" s="3">
        <v>36403</v>
      </c>
      <c r="BJ63">
        <v>-2.2000000000000002</v>
      </c>
      <c r="BK63" t="s">
        <v>22</v>
      </c>
      <c r="BL63" t="s">
        <v>22</v>
      </c>
      <c r="BN63" s="3">
        <v>40178</v>
      </c>
      <c r="BO63">
        <v>1</v>
      </c>
      <c r="BP63">
        <v>20100307</v>
      </c>
      <c r="BQ63">
        <v>0.7</v>
      </c>
      <c r="BS63" s="3">
        <v>40451</v>
      </c>
      <c r="BT63">
        <v>-0.3</v>
      </c>
      <c r="BU63">
        <v>20101114</v>
      </c>
      <c r="BV63">
        <v>0.7</v>
      </c>
      <c r="BX63" s="3"/>
    </row>
    <row r="64" spans="1:76" x14ac:dyDescent="0.25">
      <c r="A64" s="3">
        <v>41333</v>
      </c>
      <c r="B64">
        <v>-1057</v>
      </c>
      <c r="C64">
        <v>20130325</v>
      </c>
      <c r="D64">
        <v>-1082</v>
      </c>
      <c r="F64" s="3">
        <v>36585</v>
      </c>
      <c r="G64">
        <v>9.6</v>
      </c>
      <c r="H64" t="s">
        <v>22</v>
      </c>
      <c r="I64" t="s">
        <v>22</v>
      </c>
      <c r="K64" s="3">
        <v>36585</v>
      </c>
      <c r="L64">
        <v>32.9</v>
      </c>
      <c r="M64" t="s">
        <v>22</v>
      </c>
      <c r="N64" t="s">
        <v>22</v>
      </c>
      <c r="P64" s="3">
        <v>36585</v>
      </c>
      <c r="Q64">
        <v>-9.4</v>
      </c>
      <c r="R64" t="s">
        <v>22</v>
      </c>
      <c r="S64" t="s">
        <v>22</v>
      </c>
      <c r="U64" s="3">
        <v>39872</v>
      </c>
      <c r="V64">
        <v>97.1</v>
      </c>
      <c r="W64" t="s">
        <v>22</v>
      </c>
      <c r="X64" t="s">
        <v>22</v>
      </c>
      <c r="Z64" s="3">
        <v>36738</v>
      </c>
      <c r="AA64">
        <v>-35.700000000000003</v>
      </c>
      <c r="AB64" t="s">
        <v>22</v>
      </c>
      <c r="AC64" t="s">
        <v>22</v>
      </c>
      <c r="AE64" s="3">
        <v>39355</v>
      </c>
      <c r="AF64">
        <v>54.2</v>
      </c>
      <c r="AG64">
        <v>20071010</v>
      </c>
      <c r="AH64">
        <v>54.6</v>
      </c>
      <c r="AJ64" s="3">
        <v>41060</v>
      </c>
      <c r="AK64">
        <v>55.7</v>
      </c>
      <c r="AL64">
        <v>20120617</v>
      </c>
      <c r="AM64">
        <v>56.8</v>
      </c>
      <c r="AO64" s="3">
        <v>39355</v>
      </c>
      <c r="AP64">
        <v>54.2</v>
      </c>
      <c r="AQ64" t="s">
        <v>22</v>
      </c>
      <c r="AR64" t="s">
        <v>22</v>
      </c>
      <c r="AT64" s="3">
        <v>40359</v>
      </c>
      <c r="AU64">
        <v>119.3</v>
      </c>
      <c r="AV64">
        <v>20100615</v>
      </c>
      <c r="AW64">
        <v>119.3</v>
      </c>
      <c r="AY64" s="3">
        <v>40359</v>
      </c>
      <c r="AZ64">
        <v>0.2</v>
      </c>
      <c r="BA64">
        <v>20100804</v>
      </c>
      <c r="BB64">
        <v>-0.3</v>
      </c>
      <c r="BD64" s="3">
        <v>40359</v>
      </c>
      <c r="BE64">
        <v>1</v>
      </c>
      <c r="BF64">
        <v>20100922</v>
      </c>
      <c r="BG64">
        <v>0.2</v>
      </c>
      <c r="BI64" s="3">
        <v>36433</v>
      </c>
      <c r="BJ64">
        <v>2.2000000000000002</v>
      </c>
      <c r="BK64" t="s">
        <v>22</v>
      </c>
      <c r="BL64" t="s">
        <v>22</v>
      </c>
      <c r="BN64" s="3">
        <v>40268</v>
      </c>
      <c r="BO64">
        <v>2.4</v>
      </c>
      <c r="BP64">
        <v>20100607</v>
      </c>
      <c r="BQ64">
        <v>0.9</v>
      </c>
      <c r="BS64" s="3">
        <v>40543</v>
      </c>
      <c r="BT64">
        <v>-0.8</v>
      </c>
      <c r="BU64">
        <v>20110213</v>
      </c>
      <c r="BV64">
        <v>-0.4</v>
      </c>
      <c r="BX64" s="3"/>
    </row>
    <row r="65" spans="1:76" x14ac:dyDescent="0.25">
      <c r="A65" s="3">
        <v>41364</v>
      </c>
      <c r="B65">
        <v>-515</v>
      </c>
      <c r="C65">
        <v>20130425</v>
      </c>
      <c r="D65">
        <v>-525</v>
      </c>
      <c r="F65" s="3">
        <v>36616</v>
      </c>
      <c r="G65">
        <v>9.8000000000000007</v>
      </c>
      <c r="H65" t="s">
        <v>22</v>
      </c>
      <c r="I65" t="s">
        <v>22</v>
      </c>
      <c r="K65" s="3">
        <v>36616</v>
      </c>
      <c r="L65">
        <v>32.799999999999997</v>
      </c>
      <c r="M65" t="s">
        <v>22</v>
      </c>
      <c r="N65" t="s">
        <v>22</v>
      </c>
      <c r="P65" s="3">
        <v>36616</v>
      </c>
      <c r="Q65">
        <v>-17.5</v>
      </c>
      <c r="R65" t="s">
        <v>22</v>
      </c>
      <c r="S65" t="s">
        <v>22</v>
      </c>
      <c r="U65" s="3">
        <v>39903</v>
      </c>
      <c r="V65">
        <v>93.4</v>
      </c>
      <c r="W65" t="s">
        <v>22</v>
      </c>
      <c r="X65" t="s">
        <v>22</v>
      </c>
      <c r="Z65" s="3">
        <v>36769</v>
      </c>
      <c r="AA65">
        <v>-14.3</v>
      </c>
      <c r="AB65" t="s">
        <v>22</v>
      </c>
      <c r="AC65" t="s">
        <v>22</v>
      </c>
      <c r="AE65" s="3">
        <v>39386</v>
      </c>
      <c r="AF65">
        <v>57.4</v>
      </c>
      <c r="AG65">
        <v>20071114</v>
      </c>
      <c r="AH65">
        <v>56.9</v>
      </c>
      <c r="AJ65" s="3">
        <v>41090</v>
      </c>
      <c r="AK65">
        <v>53.9</v>
      </c>
      <c r="AL65">
        <v>20120715</v>
      </c>
      <c r="AM65">
        <v>54.3</v>
      </c>
      <c r="AO65" s="3">
        <v>39386</v>
      </c>
      <c r="AP65">
        <v>57.4</v>
      </c>
      <c r="AQ65" t="s">
        <v>22</v>
      </c>
      <c r="AR65" t="s">
        <v>22</v>
      </c>
      <c r="AT65" s="3">
        <v>40451</v>
      </c>
      <c r="AU65">
        <v>114.1</v>
      </c>
      <c r="AV65">
        <v>20100916</v>
      </c>
      <c r="AW65">
        <v>114.1</v>
      </c>
      <c r="AY65" s="3">
        <v>40451</v>
      </c>
      <c r="AZ65">
        <v>0.8</v>
      </c>
      <c r="BA65">
        <v>20101103</v>
      </c>
      <c r="BB65">
        <v>1</v>
      </c>
      <c r="BD65" s="3">
        <v>40451</v>
      </c>
      <c r="BE65">
        <v>-0.5</v>
      </c>
      <c r="BF65">
        <v>20101222</v>
      </c>
      <c r="BG65">
        <v>-0.2</v>
      </c>
      <c r="BI65" s="3">
        <v>36464</v>
      </c>
      <c r="BJ65">
        <v>-10.199999999999999</v>
      </c>
      <c r="BK65" t="s">
        <v>22</v>
      </c>
      <c r="BL65" t="s">
        <v>22</v>
      </c>
      <c r="BN65" s="3">
        <v>40359</v>
      </c>
      <c r="BO65">
        <v>2.1</v>
      </c>
      <c r="BP65">
        <v>20100908</v>
      </c>
      <c r="BQ65">
        <v>3.1</v>
      </c>
      <c r="BS65" s="3">
        <v>40633</v>
      </c>
      <c r="BT65">
        <v>1.2</v>
      </c>
      <c r="BU65">
        <v>20110614</v>
      </c>
      <c r="BV65">
        <v>0.9</v>
      </c>
      <c r="BX65" s="3"/>
    </row>
    <row r="66" spans="1:76" x14ac:dyDescent="0.25">
      <c r="A66" s="3">
        <v>41394</v>
      </c>
      <c r="B66">
        <v>-685</v>
      </c>
      <c r="C66">
        <v>20130523</v>
      </c>
      <c r="D66">
        <v>-694</v>
      </c>
      <c r="F66" s="3">
        <v>36646</v>
      </c>
      <c r="G66">
        <v>8.6</v>
      </c>
      <c r="H66" t="s">
        <v>22</v>
      </c>
      <c r="I66" t="s">
        <v>22</v>
      </c>
      <c r="K66" s="3">
        <v>36646</v>
      </c>
      <c r="L66">
        <v>30.7</v>
      </c>
      <c r="M66" t="s">
        <v>22</v>
      </c>
      <c r="N66" t="s">
        <v>22</v>
      </c>
      <c r="P66" s="3">
        <v>36646</v>
      </c>
      <c r="Q66">
        <v>-25.6</v>
      </c>
      <c r="R66" t="s">
        <v>22</v>
      </c>
      <c r="S66" t="s">
        <v>22</v>
      </c>
      <c r="U66" s="3">
        <v>39933</v>
      </c>
      <c r="V66">
        <v>104.6</v>
      </c>
      <c r="W66" t="s">
        <v>22</v>
      </c>
      <c r="X66" t="s">
        <v>22</v>
      </c>
      <c r="Z66" s="3">
        <v>36799</v>
      </c>
      <c r="AA66">
        <v>-20.100000000000001</v>
      </c>
      <c r="AB66" t="s">
        <v>22</v>
      </c>
      <c r="AC66" t="s">
        <v>22</v>
      </c>
      <c r="AE66" s="3">
        <v>39416</v>
      </c>
      <c r="AF66">
        <v>57.2</v>
      </c>
      <c r="AG66">
        <v>20071212</v>
      </c>
      <c r="AH66">
        <v>57.2</v>
      </c>
      <c r="AJ66" s="3">
        <v>41121</v>
      </c>
      <c r="AK66">
        <v>51.9</v>
      </c>
      <c r="AL66">
        <v>20120819</v>
      </c>
      <c r="AM66">
        <v>53.1</v>
      </c>
      <c r="AO66" s="3">
        <v>39416</v>
      </c>
      <c r="AP66">
        <v>57.2</v>
      </c>
      <c r="AQ66" t="s">
        <v>22</v>
      </c>
      <c r="AR66" t="s">
        <v>22</v>
      </c>
      <c r="AT66" s="3">
        <v>40543</v>
      </c>
      <c r="AU66">
        <v>108.3</v>
      </c>
      <c r="AV66">
        <v>20101215</v>
      </c>
      <c r="AW66">
        <v>108.3</v>
      </c>
      <c r="AY66" s="3">
        <v>40543</v>
      </c>
      <c r="AZ66">
        <v>-0.4</v>
      </c>
      <c r="BA66">
        <v>20110202</v>
      </c>
      <c r="BB66">
        <v>-0.5</v>
      </c>
      <c r="BD66" s="3">
        <v>40543</v>
      </c>
      <c r="BE66">
        <v>-0.4</v>
      </c>
      <c r="BF66">
        <v>20110323</v>
      </c>
      <c r="BG66">
        <v>0.2</v>
      </c>
      <c r="BI66" s="3">
        <v>36494</v>
      </c>
      <c r="BJ66">
        <v>-13.2</v>
      </c>
      <c r="BK66" t="s">
        <v>22</v>
      </c>
      <c r="BL66" t="s">
        <v>22</v>
      </c>
      <c r="BN66" s="3">
        <v>40451</v>
      </c>
      <c r="BO66">
        <v>1.1000000000000001</v>
      </c>
      <c r="BP66">
        <v>20101207</v>
      </c>
      <c r="BQ66">
        <v>1.3</v>
      </c>
      <c r="BS66" s="3">
        <v>40724</v>
      </c>
      <c r="BT66">
        <v>0.6</v>
      </c>
      <c r="BU66">
        <v>20110824</v>
      </c>
      <c r="BV66">
        <v>0.9</v>
      </c>
      <c r="BX66" s="3"/>
    </row>
    <row r="67" spans="1:76" x14ac:dyDescent="0.25">
      <c r="A67" s="3">
        <v>41425</v>
      </c>
      <c r="B67">
        <v>-902</v>
      </c>
      <c r="C67">
        <v>20130626</v>
      </c>
      <c r="D67">
        <v>-869</v>
      </c>
      <c r="F67" s="3">
        <v>36677</v>
      </c>
      <c r="G67">
        <v>7.4</v>
      </c>
      <c r="H67" t="s">
        <v>22</v>
      </c>
      <c r="I67" t="s">
        <v>22</v>
      </c>
      <c r="K67" s="3">
        <v>36677</v>
      </c>
      <c r="L67">
        <v>36.1</v>
      </c>
      <c r="M67" t="s">
        <v>22</v>
      </c>
      <c r="N67" t="s">
        <v>22</v>
      </c>
      <c r="P67" s="3">
        <v>36677</v>
      </c>
      <c r="Q67">
        <v>-27.3</v>
      </c>
      <c r="R67" t="s">
        <v>22</v>
      </c>
      <c r="S67" t="s">
        <v>22</v>
      </c>
      <c r="U67" s="3">
        <v>39964</v>
      </c>
      <c r="V67">
        <v>105.8</v>
      </c>
      <c r="W67" t="s">
        <v>22</v>
      </c>
      <c r="X67" t="s">
        <v>22</v>
      </c>
      <c r="Z67" s="3">
        <v>36830</v>
      </c>
      <c r="AA67">
        <v>-30.9</v>
      </c>
      <c r="AB67" t="s">
        <v>22</v>
      </c>
      <c r="AC67" t="s">
        <v>22</v>
      </c>
      <c r="AE67" s="3">
        <v>39447</v>
      </c>
      <c r="AF67">
        <v>53.2</v>
      </c>
      <c r="AG67">
        <v>20080123</v>
      </c>
      <c r="AH67">
        <v>53.8</v>
      </c>
      <c r="AJ67" s="3">
        <v>41152</v>
      </c>
      <c r="AK67">
        <v>51.3</v>
      </c>
      <c r="AL67">
        <v>20120916</v>
      </c>
      <c r="AM67">
        <v>50</v>
      </c>
      <c r="AO67" s="3">
        <v>39447</v>
      </c>
      <c r="AP67">
        <v>53.2</v>
      </c>
      <c r="AQ67" t="s">
        <v>22</v>
      </c>
      <c r="AR67" t="s">
        <v>22</v>
      </c>
      <c r="AT67" s="3">
        <v>40633</v>
      </c>
      <c r="AU67">
        <v>97.9</v>
      </c>
      <c r="AV67">
        <v>20110316</v>
      </c>
      <c r="AW67">
        <v>97.9</v>
      </c>
      <c r="AY67" s="3">
        <v>40633</v>
      </c>
      <c r="AZ67">
        <v>0.9</v>
      </c>
      <c r="BA67">
        <v>20110504</v>
      </c>
      <c r="BB67">
        <v>1.4</v>
      </c>
      <c r="BD67" s="3">
        <v>40633</v>
      </c>
      <c r="BE67">
        <v>1.1000000000000001</v>
      </c>
      <c r="BF67">
        <v>20110713</v>
      </c>
      <c r="BG67">
        <v>0.8</v>
      </c>
      <c r="BI67" s="3">
        <v>36525</v>
      </c>
      <c r="BJ67">
        <v>6</v>
      </c>
      <c r="BK67" t="s">
        <v>22</v>
      </c>
      <c r="BL67" t="s">
        <v>22</v>
      </c>
      <c r="BN67" s="3">
        <v>40543</v>
      </c>
      <c r="BO67">
        <v>1.7</v>
      </c>
      <c r="BP67">
        <v>20110331</v>
      </c>
      <c r="BQ67">
        <v>3.1</v>
      </c>
      <c r="BS67" s="3">
        <v>40816</v>
      </c>
      <c r="BT67">
        <v>2.1</v>
      </c>
      <c r="BU67">
        <v>20111113</v>
      </c>
      <c r="BV67">
        <v>2.2000000000000002</v>
      </c>
      <c r="BX67" s="3"/>
    </row>
    <row r="68" spans="1:76" x14ac:dyDescent="0.25">
      <c r="A68" s="3">
        <v>41455</v>
      </c>
      <c r="B68">
        <v>-816</v>
      </c>
      <c r="C68">
        <v>20130723</v>
      </c>
      <c r="D68">
        <v>-777</v>
      </c>
      <c r="F68" s="3">
        <v>36707</v>
      </c>
      <c r="G68">
        <v>9.9</v>
      </c>
      <c r="H68" t="s">
        <v>22</v>
      </c>
      <c r="I68" t="s">
        <v>22</v>
      </c>
      <c r="K68" s="3">
        <v>36707</v>
      </c>
      <c r="L68">
        <v>35.700000000000003</v>
      </c>
      <c r="M68" t="s">
        <v>22</v>
      </c>
      <c r="N68" t="s">
        <v>22</v>
      </c>
      <c r="P68" s="3">
        <v>36707</v>
      </c>
      <c r="Q68">
        <v>-11.1</v>
      </c>
      <c r="R68" t="s">
        <v>22</v>
      </c>
      <c r="S68" t="s">
        <v>22</v>
      </c>
      <c r="U68" s="3">
        <v>39994</v>
      </c>
      <c r="V68">
        <v>103.4</v>
      </c>
      <c r="W68" t="s">
        <v>22</v>
      </c>
      <c r="X68" t="s">
        <v>22</v>
      </c>
      <c r="Z68" s="3">
        <v>36860</v>
      </c>
      <c r="AA68">
        <v>-13.1</v>
      </c>
      <c r="AB68" t="s">
        <v>22</v>
      </c>
      <c r="AC68" t="s">
        <v>22</v>
      </c>
      <c r="AE68" s="3">
        <v>39478</v>
      </c>
      <c r="AF68">
        <v>53.1</v>
      </c>
      <c r="AG68">
        <v>20080213</v>
      </c>
      <c r="AH68">
        <v>53.3</v>
      </c>
      <c r="AJ68" s="3">
        <v>41182</v>
      </c>
      <c r="AK68">
        <v>51.4</v>
      </c>
      <c r="AL68">
        <v>20121014</v>
      </c>
      <c r="AM68">
        <v>49.6</v>
      </c>
      <c r="AO68" s="3">
        <v>39478</v>
      </c>
      <c r="AP68">
        <v>53.1</v>
      </c>
      <c r="AQ68" t="s">
        <v>22</v>
      </c>
      <c r="AR68" t="s">
        <v>22</v>
      </c>
      <c r="AT68" s="3">
        <v>40724</v>
      </c>
      <c r="AU68">
        <v>112</v>
      </c>
      <c r="AV68">
        <v>20110615</v>
      </c>
      <c r="AW68">
        <v>112</v>
      </c>
      <c r="AY68" s="3">
        <v>40724</v>
      </c>
      <c r="AZ68">
        <v>0.4</v>
      </c>
      <c r="BA68">
        <v>20110803</v>
      </c>
      <c r="BB68">
        <v>0</v>
      </c>
      <c r="BD68" s="3">
        <v>40724</v>
      </c>
      <c r="BE68">
        <v>0.7</v>
      </c>
      <c r="BF68">
        <v>20110921</v>
      </c>
      <c r="BG68">
        <v>0.1</v>
      </c>
      <c r="BI68" s="3">
        <v>36556</v>
      </c>
      <c r="BJ68">
        <v>-4.5</v>
      </c>
      <c r="BK68" t="s">
        <v>22</v>
      </c>
      <c r="BL68" t="s">
        <v>22</v>
      </c>
      <c r="BN68" s="3">
        <v>40633</v>
      </c>
      <c r="BO68">
        <v>2.9</v>
      </c>
      <c r="BP68">
        <v>20110619</v>
      </c>
      <c r="BQ68">
        <v>2.9</v>
      </c>
      <c r="BS68" s="3">
        <v>40908</v>
      </c>
      <c r="BT68">
        <v>1.3</v>
      </c>
      <c r="BU68">
        <v>20120214</v>
      </c>
      <c r="BV68">
        <v>2.2000000000000002</v>
      </c>
      <c r="BX68" s="3"/>
    </row>
    <row r="69" spans="1:76" x14ac:dyDescent="0.25">
      <c r="A69" s="3">
        <v>41486</v>
      </c>
      <c r="B69">
        <v>-1684</v>
      </c>
      <c r="C69">
        <v>20130825</v>
      </c>
      <c r="D69">
        <v>-1688</v>
      </c>
      <c r="F69" s="3">
        <v>36738</v>
      </c>
      <c r="G69">
        <v>10.4</v>
      </c>
      <c r="H69" t="s">
        <v>22</v>
      </c>
      <c r="I69" t="s">
        <v>22</v>
      </c>
      <c r="K69" s="3">
        <v>36738</v>
      </c>
      <c r="L69">
        <v>38.200000000000003</v>
      </c>
      <c r="M69" t="s">
        <v>22</v>
      </c>
      <c r="N69" t="s">
        <v>22</v>
      </c>
      <c r="P69" s="3">
        <v>36738</v>
      </c>
      <c r="Q69">
        <v>-24.5</v>
      </c>
      <c r="R69" t="s">
        <v>22</v>
      </c>
      <c r="S69" t="s">
        <v>22</v>
      </c>
      <c r="U69" s="3">
        <v>40025</v>
      </c>
      <c r="V69">
        <v>107.8</v>
      </c>
      <c r="W69" t="s">
        <v>22</v>
      </c>
      <c r="X69" t="s">
        <v>22</v>
      </c>
      <c r="Z69" s="3">
        <v>36891</v>
      </c>
      <c r="AA69">
        <v>19.399999999999999</v>
      </c>
      <c r="AB69" t="s">
        <v>22</v>
      </c>
      <c r="AC69" t="s">
        <v>22</v>
      </c>
      <c r="AE69" s="3">
        <v>39507</v>
      </c>
      <c r="AF69">
        <v>52.5</v>
      </c>
      <c r="AG69">
        <v>20080312</v>
      </c>
      <c r="AH69">
        <v>52.2</v>
      </c>
      <c r="AJ69" s="3">
        <v>41213</v>
      </c>
      <c r="AK69">
        <v>57.3</v>
      </c>
      <c r="AL69">
        <v>20121118</v>
      </c>
      <c r="AM69">
        <v>57.4</v>
      </c>
      <c r="AO69" s="3">
        <v>39507</v>
      </c>
      <c r="AP69">
        <v>52.5</v>
      </c>
      <c r="AQ69" t="s">
        <v>22</v>
      </c>
      <c r="AR69" t="s">
        <v>22</v>
      </c>
      <c r="AT69" s="3">
        <v>40816</v>
      </c>
      <c r="AU69">
        <v>112</v>
      </c>
      <c r="AV69">
        <v>20110918</v>
      </c>
      <c r="AW69">
        <v>112</v>
      </c>
      <c r="AY69" s="3">
        <v>40816</v>
      </c>
      <c r="AZ69">
        <v>0.1</v>
      </c>
      <c r="BA69">
        <v>20111102</v>
      </c>
      <c r="BB69">
        <v>0.2</v>
      </c>
      <c r="BD69" s="3">
        <v>40816</v>
      </c>
      <c r="BE69">
        <v>0.9</v>
      </c>
      <c r="BF69">
        <v>20111221</v>
      </c>
      <c r="BG69">
        <v>0.8</v>
      </c>
      <c r="BI69" s="3">
        <v>36585</v>
      </c>
      <c r="BJ69">
        <v>-11.8</v>
      </c>
      <c r="BK69" t="s">
        <v>22</v>
      </c>
      <c r="BL69" t="s">
        <v>22</v>
      </c>
      <c r="BN69" s="3">
        <v>40724</v>
      </c>
      <c r="BO69">
        <v>2.8</v>
      </c>
      <c r="BP69">
        <v>20110912</v>
      </c>
      <c r="BQ69">
        <v>2.1</v>
      </c>
      <c r="BS69" s="3">
        <v>40999</v>
      </c>
      <c r="BT69">
        <v>-0.8</v>
      </c>
      <c r="BU69">
        <v>20120612</v>
      </c>
      <c r="BV69">
        <v>-0.6</v>
      </c>
      <c r="BX69" s="3"/>
    </row>
    <row r="70" spans="1:76" x14ac:dyDescent="0.25">
      <c r="A70" s="3">
        <v>41517</v>
      </c>
      <c r="B70">
        <v>-2128</v>
      </c>
      <c r="C70">
        <v>20130924</v>
      </c>
      <c r="D70">
        <v>-2063</v>
      </c>
      <c r="F70" s="3">
        <v>36769</v>
      </c>
      <c r="G70">
        <v>9.1</v>
      </c>
      <c r="H70" t="s">
        <v>22</v>
      </c>
      <c r="I70" t="s">
        <v>22</v>
      </c>
      <c r="K70" s="3">
        <v>36769</v>
      </c>
      <c r="L70">
        <v>39.1</v>
      </c>
      <c r="M70" t="s">
        <v>22</v>
      </c>
      <c r="N70" t="s">
        <v>22</v>
      </c>
      <c r="P70" s="3">
        <v>36769</v>
      </c>
      <c r="Q70">
        <v>-12.1</v>
      </c>
      <c r="R70" t="s">
        <v>22</v>
      </c>
      <c r="S70" t="s">
        <v>22</v>
      </c>
      <c r="U70" s="3">
        <v>40056</v>
      </c>
      <c r="V70">
        <v>112.3</v>
      </c>
      <c r="W70" t="s">
        <v>22</v>
      </c>
      <c r="X70" t="s">
        <v>22</v>
      </c>
      <c r="Z70" s="3">
        <v>36950</v>
      </c>
      <c r="AA70">
        <v>31.1</v>
      </c>
      <c r="AB70" t="s">
        <v>22</v>
      </c>
      <c r="AC70" t="s">
        <v>22</v>
      </c>
      <c r="AE70" s="3">
        <v>39538</v>
      </c>
      <c r="AF70">
        <v>48.1</v>
      </c>
      <c r="AG70">
        <v>20080409</v>
      </c>
      <c r="AH70">
        <v>48.3</v>
      </c>
      <c r="AJ70" s="3">
        <v>41243</v>
      </c>
      <c r="AK70">
        <v>54.7</v>
      </c>
      <c r="AL70">
        <v>20121216</v>
      </c>
      <c r="AM70">
        <v>54.1</v>
      </c>
      <c r="AO70" s="3">
        <v>39538</v>
      </c>
      <c r="AP70">
        <v>48.1</v>
      </c>
      <c r="AQ70" t="s">
        <v>22</v>
      </c>
      <c r="AR70" t="s">
        <v>22</v>
      </c>
      <c r="AT70" s="3">
        <v>40908</v>
      </c>
      <c r="AU70">
        <v>101.3</v>
      </c>
      <c r="AV70">
        <v>20111218</v>
      </c>
      <c r="AW70">
        <v>101.3</v>
      </c>
      <c r="AY70" s="3">
        <v>40908</v>
      </c>
      <c r="AZ70">
        <v>0</v>
      </c>
      <c r="BA70">
        <v>20120208</v>
      </c>
      <c r="BB70">
        <v>0.1</v>
      </c>
      <c r="BD70" s="3">
        <v>40908</v>
      </c>
      <c r="BE70">
        <v>0.6</v>
      </c>
      <c r="BF70">
        <v>20120321</v>
      </c>
      <c r="BG70">
        <v>0.3</v>
      </c>
      <c r="BI70" s="3">
        <v>36616</v>
      </c>
      <c r="BJ70">
        <v>7.2</v>
      </c>
      <c r="BK70" t="s">
        <v>22</v>
      </c>
      <c r="BL70" t="s">
        <v>22</v>
      </c>
      <c r="BN70" s="3">
        <v>40816</v>
      </c>
      <c r="BO70">
        <v>-0.7</v>
      </c>
      <c r="BP70">
        <v>20111207</v>
      </c>
      <c r="BQ70">
        <v>0</v>
      </c>
      <c r="BS70" s="3">
        <v>41090</v>
      </c>
      <c r="BT70">
        <v>2</v>
      </c>
      <c r="BU70">
        <v>20120813</v>
      </c>
      <c r="BV70">
        <v>1.3</v>
      </c>
      <c r="BX70" s="3"/>
    </row>
    <row r="71" spans="1:76" x14ac:dyDescent="0.25">
      <c r="A71" s="3">
        <v>41547</v>
      </c>
      <c r="B71">
        <v>-1550</v>
      </c>
      <c r="C71">
        <v>20131023</v>
      </c>
      <c r="D71">
        <v>-1536</v>
      </c>
      <c r="F71" s="3">
        <v>36799</v>
      </c>
      <c r="G71">
        <v>10</v>
      </c>
      <c r="H71" t="s">
        <v>22</v>
      </c>
      <c r="I71" t="s">
        <v>22</v>
      </c>
      <c r="K71" s="3">
        <v>36799</v>
      </c>
      <c r="L71">
        <v>36.9</v>
      </c>
      <c r="M71" t="s">
        <v>22</v>
      </c>
      <c r="N71" t="s">
        <v>22</v>
      </c>
      <c r="P71" s="3">
        <v>36799</v>
      </c>
      <c r="Q71">
        <v>-19.399999999999999</v>
      </c>
      <c r="R71" t="s">
        <v>22</v>
      </c>
      <c r="S71" t="s">
        <v>22</v>
      </c>
      <c r="U71" s="3">
        <v>40086</v>
      </c>
      <c r="V71">
        <v>120</v>
      </c>
      <c r="W71" t="s">
        <v>22</v>
      </c>
      <c r="X71" t="s">
        <v>22</v>
      </c>
      <c r="Z71" s="3">
        <v>36981</v>
      </c>
      <c r="AA71">
        <v>30</v>
      </c>
      <c r="AB71" t="s">
        <v>22</v>
      </c>
      <c r="AC71" t="s">
        <v>22</v>
      </c>
      <c r="AE71" s="3">
        <v>39568</v>
      </c>
      <c r="AF71">
        <v>50.4</v>
      </c>
      <c r="AG71">
        <v>20080514</v>
      </c>
      <c r="AH71">
        <v>51.4</v>
      </c>
      <c r="AJ71" s="3">
        <v>41274</v>
      </c>
      <c r="AK71">
        <v>52.5</v>
      </c>
      <c r="AL71">
        <v>20130127</v>
      </c>
      <c r="AM71">
        <v>51.5</v>
      </c>
      <c r="AO71" s="3">
        <v>39568</v>
      </c>
      <c r="AP71">
        <v>50.3</v>
      </c>
      <c r="AQ71" t="s">
        <v>22</v>
      </c>
      <c r="AR71" t="s">
        <v>22</v>
      </c>
      <c r="AT71" s="3">
        <v>40999</v>
      </c>
      <c r="AU71">
        <v>102.4</v>
      </c>
      <c r="AV71">
        <v>20120318</v>
      </c>
      <c r="AW71">
        <v>102.4</v>
      </c>
      <c r="AY71" s="3">
        <v>40999</v>
      </c>
      <c r="AZ71">
        <v>0.1</v>
      </c>
      <c r="BA71">
        <v>20120502</v>
      </c>
      <c r="BB71">
        <v>0.4</v>
      </c>
      <c r="BD71" s="3">
        <v>40999</v>
      </c>
      <c r="BE71">
        <v>0.8</v>
      </c>
      <c r="BF71">
        <v>20120620</v>
      </c>
      <c r="BG71">
        <v>1.1000000000000001</v>
      </c>
      <c r="BI71" s="3">
        <v>36646</v>
      </c>
      <c r="BJ71">
        <v>-13.9</v>
      </c>
      <c r="BK71" t="s">
        <v>22</v>
      </c>
      <c r="BL71" t="s">
        <v>22</v>
      </c>
      <c r="BN71" s="3">
        <v>40908</v>
      </c>
      <c r="BO71">
        <v>0</v>
      </c>
      <c r="BP71">
        <v>20120307</v>
      </c>
      <c r="BQ71">
        <v>1.2</v>
      </c>
      <c r="BS71" s="3">
        <v>41182</v>
      </c>
      <c r="BT71">
        <v>0.3</v>
      </c>
      <c r="BU71">
        <v>20121113</v>
      </c>
      <c r="BV71">
        <v>-0.4</v>
      </c>
      <c r="BX71" s="3"/>
    </row>
    <row r="72" spans="1:76" x14ac:dyDescent="0.25">
      <c r="A72" s="3">
        <v>41578</v>
      </c>
      <c r="B72">
        <v>-1018</v>
      </c>
      <c r="C72">
        <v>20131126</v>
      </c>
      <c r="D72">
        <v>-1005</v>
      </c>
      <c r="F72" s="3">
        <v>36830</v>
      </c>
      <c r="G72">
        <v>9.8000000000000007</v>
      </c>
      <c r="H72" t="s">
        <v>22</v>
      </c>
      <c r="I72" t="s">
        <v>22</v>
      </c>
      <c r="K72" s="3">
        <v>36830</v>
      </c>
      <c r="L72">
        <v>39</v>
      </c>
      <c r="M72" t="s">
        <v>22</v>
      </c>
      <c r="N72" t="s">
        <v>22</v>
      </c>
      <c r="P72" s="3">
        <v>36830</v>
      </c>
      <c r="Q72">
        <v>-21.4</v>
      </c>
      <c r="R72" t="s">
        <v>22</v>
      </c>
      <c r="S72" t="s">
        <v>22</v>
      </c>
      <c r="U72" s="3">
        <v>40117</v>
      </c>
      <c r="V72">
        <v>125.9</v>
      </c>
      <c r="W72" t="s">
        <v>22</v>
      </c>
      <c r="X72" t="s">
        <v>22</v>
      </c>
      <c r="Z72" s="3">
        <v>37011</v>
      </c>
      <c r="AA72">
        <v>16.600000000000001</v>
      </c>
      <c r="AB72" t="s">
        <v>22</v>
      </c>
      <c r="AC72" t="s">
        <v>22</v>
      </c>
      <c r="AE72" s="3">
        <v>39599</v>
      </c>
      <c r="AF72">
        <v>48.3</v>
      </c>
      <c r="AG72">
        <v>20080611</v>
      </c>
      <c r="AH72">
        <v>49.3</v>
      </c>
      <c r="AJ72" s="3">
        <v>41305</v>
      </c>
      <c r="AK72">
        <v>53</v>
      </c>
      <c r="AL72">
        <v>20130217</v>
      </c>
      <c r="AM72">
        <v>52.6</v>
      </c>
      <c r="AO72" s="3">
        <v>39599</v>
      </c>
      <c r="AP72">
        <v>48.2</v>
      </c>
      <c r="AQ72" t="s">
        <v>22</v>
      </c>
      <c r="AR72" t="s">
        <v>22</v>
      </c>
      <c r="AT72" s="3">
        <v>41090</v>
      </c>
      <c r="AU72">
        <v>99.9</v>
      </c>
      <c r="AV72">
        <v>20120617</v>
      </c>
      <c r="AW72">
        <v>99.9</v>
      </c>
      <c r="AY72" s="3">
        <v>41090</v>
      </c>
      <c r="AZ72">
        <v>0.1</v>
      </c>
      <c r="BA72">
        <v>20120808</v>
      </c>
      <c r="BB72">
        <v>-0.1</v>
      </c>
      <c r="BD72" s="3">
        <v>41090</v>
      </c>
      <c r="BE72">
        <v>0.3</v>
      </c>
      <c r="BF72">
        <v>20120919</v>
      </c>
      <c r="BG72">
        <v>0.6</v>
      </c>
      <c r="BI72" s="3">
        <v>36677</v>
      </c>
      <c r="BJ72">
        <v>19.7</v>
      </c>
      <c r="BK72">
        <v>20000618</v>
      </c>
      <c r="BL72">
        <v>15.1</v>
      </c>
      <c r="BN72" s="3">
        <v>40999</v>
      </c>
      <c r="BO72">
        <v>-1.1000000000000001</v>
      </c>
      <c r="BP72">
        <v>20120610</v>
      </c>
      <c r="BQ72">
        <v>-1.8</v>
      </c>
      <c r="BS72" s="3">
        <v>41274</v>
      </c>
      <c r="BT72">
        <v>1.3</v>
      </c>
      <c r="BU72">
        <v>20130214</v>
      </c>
      <c r="BV72">
        <v>2.1</v>
      </c>
      <c r="BX72" s="3"/>
    </row>
    <row r="73" spans="1:76" x14ac:dyDescent="0.25">
      <c r="A73" s="3">
        <v>41608</v>
      </c>
      <c r="B73">
        <v>-248</v>
      </c>
      <c r="C73">
        <v>20131218</v>
      </c>
      <c r="D73">
        <v>-248</v>
      </c>
      <c r="F73" s="3">
        <v>36860</v>
      </c>
      <c r="G73">
        <v>8.3000000000000007</v>
      </c>
      <c r="H73" t="s">
        <v>22</v>
      </c>
      <c r="I73" t="s">
        <v>22</v>
      </c>
      <c r="K73" s="3">
        <v>36860</v>
      </c>
      <c r="L73">
        <v>35</v>
      </c>
      <c r="M73" t="s">
        <v>22</v>
      </c>
      <c r="N73" t="s">
        <v>22</v>
      </c>
      <c r="P73" s="3">
        <v>36860</v>
      </c>
      <c r="Q73">
        <v>-13.3</v>
      </c>
      <c r="R73" t="s">
        <v>22</v>
      </c>
      <c r="S73" t="s">
        <v>22</v>
      </c>
      <c r="U73" s="3">
        <v>40147</v>
      </c>
      <c r="V73">
        <v>121.5</v>
      </c>
      <c r="W73" t="s">
        <v>22</v>
      </c>
      <c r="X73" t="s">
        <v>22</v>
      </c>
      <c r="Z73" s="3">
        <v>37042</v>
      </c>
      <c r="AA73">
        <v>3.8</v>
      </c>
      <c r="AB73" t="s">
        <v>22</v>
      </c>
      <c r="AC73" t="s">
        <v>22</v>
      </c>
      <c r="AE73" s="3">
        <v>39629</v>
      </c>
      <c r="AF73">
        <v>44.3</v>
      </c>
      <c r="AG73">
        <v>20080709</v>
      </c>
      <c r="AH73">
        <v>45.7</v>
      </c>
      <c r="AJ73" s="3">
        <v>41333</v>
      </c>
      <c r="AK73">
        <v>55.7</v>
      </c>
      <c r="AL73">
        <v>20130317</v>
      </c>
      <c r="AM73">
        <v>55.5</v>
      </c>
      <c r="AO73" s="3">
        <v>39629</v>
      </c>
      <c r="AP73">
        <v>44.3</v>
      </c>
      <c r="AQ73" t="s">
        <v>22</v>
      </c>
      <c r="AR73" t="s">
        <v>22</v>
      </c>
      <c r="AT73" s="3">
        <v>41182</v>
      </c>
      <c r="AU73">
        <v>102.5</v>
      </c>
      <c r="AV73">
        <v>20120916</v>
      </c>
      <c r="AW73">
        <v>102.5</v>
      </c>
      <c r="AY73" s="3">
        <v>41182</v>
      </c>
      <c r="AZ73">
        <v>-0.4</v>
      </c>
      <c r="BA73">
        <v>20121107</v>
      </c>
      <c r="BB73">
        <v>-0.4</v>
      </c>
      <c r="BD73" s="3">
        <v>41182</v>
      </c>
      <c r="BE73">
        <v>0.3</v>
      </c>
      <c r="BF73">
        <v>20121219</v>
      </c>
      <c r="BG73">
        <v>0.2</v>
      </c>
      <c r="BI73" s="3">
        <v>36707</v>
      </c>
      <c r="BJ73">
        <v>-13.5</v>
      </c>
      <c r="BK73">
        <v>20000724</v>
      </c>
      <c r="BL73">
        <v>-9.1999999999999993</v>
      </c>
      <c r="BN73" s="3">
        <v>41090</v>
      </c>
      <c r="BO73">
        <v>0.9</v>
      </c>
      <c r="BP73">
        <v>20120909</v>
      </c>
      <c r="BQ73">
        <v>-1.1000000000000001</v>
      </c>
      <c r="BS73" s="3">
        <v>41364</v>
      </c>
      <c r="BT73">
        <v>1.2</v>
      </c>
      <c r="BU73">
        <v>20130513</v>
      </c>
      <c r="BV73">
        <v>0.5</v>
      </c>
      <c r="BX73" s="3"/>
    </row>
    <row r="74" spans="1:76" x14ac:dyDescent="0.25">
      <c r="A74" s="3">
        <v>41639</v>
      </c>
      <c r="B74">
        <v>-288</v>
      </c>
      <c r="C74">
        <v>20140130</v>
      </c>
      <c r="D74">
        <v>-259</v>
      </c>
      <c r="F74" s="3">
        <v>36891</v>
      </c>
      <c r="G74">
        <v>7.8</v>
      </c>
      <c r="H74" t="s">
        <v>22</v>
      </c>
      <c r="I74" t="s">
        <v>22</v>
      </c>
      <c r="K74" s="3">
        <v>36891</v>
      </c>
      <c r="L74">
        <v>34.9</v>
      </c>
      <c r="M74" t="s">
        <v>22</v>
      </c>
      <c r="N74" t="s">
        <v>22</v>
      </c>
      <c r="P74" s="3">
        <v>36891</v>
      </c>
      <c r="Q74">
        <v>-2.8</v>
      </c>
      <c r="R74" t="s">
        <v>22</v>
      </c>
      <c r="S74" t="s">
        <v>22</v>
      </c>
      <c r="U74" s="3">
        <v>40178</v>
      </c>
      <c r="V74">
        <v>118.6</v>
      </c>
      <c r="W74" t="s">
        <v>22</v>
      </c>
      <c r="X74" t="s">
        <v>22</v>
      </c>
      <c r="Z74" s="3">
        <v>37072</v>
      </c>
      <c r="AA74">
        <v>3.3</v>
      </c>
      <c r="AB74" t="s">
        <v>22</v>
      </c>
      <c r="AC74" t="s">
        <v>22</v>
      </c>
      <c r="AE74" s="3">
        <v>39660</v>
      </c>
      <c r="AF74">
        <v>48.2</v>
      </c>
      <c r="AG74">
        <v>20080813</v>
      </c>
      <c r="AH74">
        <v>48.8</v>
      </c>
      <c r="AJ74" s="3">
        <v>41364</v>
      </c>
      <c r="AK74">
        <v>54.8</v>
      </c>
      <c r="AL74">
        <v>20130414</v>
      </c>
      <c r="AM74">
        <v>55.4</v>
      </c>
      <c r="AO74" s="3">
        <v>39660</v>
      </c>
      <c r="AP74">
        <v>48.2</v>
      </c>
      <c r="AQ74" t="s">
        <v>22</v>
      </c>
      <c r="AR74" t="s">
        <v>22</v>
      </c>
      <c r="AT74" s="3">
        <v>41274</v>
      </c>
      <c r="AU74">
        <v>111.1</v>
      </c>
      <c r="AV74">
        <v>20121216</v>
      </c>
      <c r="AW74">
        <v>111.1</v>
      </c>
      <c r="AY74" s="3">
        <v>41274</v>
      </c>
      <c r="AZ74">
        <v>0.3</v>
      </c>
      <c r="BA74">
        <v>20130206</v>
      </c>
      <c r="BB74">
        <v>-1</v>
      </c>
      <c r="BD74" s="3">
        <v>41274</v>
      </c>
      <c r="BE74">
        <v>1.4</v>
      </c>
      <c r="BF74">
        <v>20130320</v>
      </c>
      <c r="BG74">
        <v>1.5</v>
      </c>
      <c r="BI74" s="3">
        <v>36738</v>
      </c>
      <c r="BJ74">
        <v>8.5</v>
      </c>
      <c r="BK74">
        <v>20000822</v>
      </c>
      <c r="BL74">
        <v>2.2999999999999998</v>
      </c>
      <c r="BN74" s="3">
        <v>41182</v>
      </c>
      <c r="BO74">
        <v>0.3</v>
      </c>
      <c r="BP74">
        <v>20121209</v>
      </c>
      <c r="BQ74">
        <v>1.6</v>
      </c>
      <c r="BS74" s="3">
        <v>41455</v>
      </c>
      <c r="BT74">
        <v>1.4</v>
      </c>
      <c r="BU74">
        <v>20130813</v>
      </c>
      <c r="BV74">
        <v>1.7</v>
      </c>
      <c r="BX74" s="3"/>
    </row>
    <row r="75" spans="1:76" x14ac:dyDescent="0.25">
      <c r="A75" s="3">
        <v>41670</v>
      </c>
      <c r="B75">
        <v>264</v>
      </c>
      <c r="C75">
        <v>20140226</v>
      </c>
      <c r="D75">
        <v>312</v>
      </c>
      <c r="F75" s="3">
        <v>36922</v>
      </c>
      <c r="G75">
        <v>6.3</v>
      </c>
      <c r="H75" t="s">
        <v>22</v>
      </c>
      <c r="I75" t="s">
        <v>22</v>
      </c>
      <c r="K75" s="3">
        <v>36922</v>
      </c>
      <c r="L75">
        <v>34.9</v>
      </c>
      <c r="M75" t="s">
        <v>22</v>
      </c>
      <c r="N75" t="s">
        <v>22</v>
      </c>
      <c r="P75" s="3">
        <v>36922</v>
      </c>
      <c r="Q75">
        <v>-9.1</v>
      </c>
      <c r="R75" t="s">
        <v>22</v>
      </c>
      <c r="S75" t="s">
        <v>22</v>
      </c>
      <c r="U75" s="3">
        <v>40209</v>
      </c>
      <c r="V75">
        <v>131.4</v>
      </c>
      <c r="W75" t="s">
        <v>22</v>
      </c>
      <c r="X75" t="s">
        <v>22</v>
      </c>
      <c r="Z75" s="3">
        <v>37103</v>
      </c>
      <c r="AA75">
        <v>16.899999999999999</v>
      </c>
      <c r="AB75" t="s">
        <v>22</v>
      </c>
      <c r="AC75" t="s">
        <v>22</v>
      </c>
      <c r="AE75" s="3">
        <v>39691</v>
      </c>
      <c r="AF75">
        <v>46.1</v>
      </c>
      <c r="AG75">
        <v>20080910</v>
      </c>
      <c r="AH75">
        <v>45.7</v>
      </c>
      <c r="AJ75" s="3">
        <v>41394</v>
      </c>
      <c r="AK75">
        <v>55.2</v>
      </c>
      <c r="AL75">
        <v>20130519</v>
      </c>
      <c r="AM75">
        <v>56.1</v>
      </c>
      <c r="AO75" s="3">
        <v>39691</v>
      </c>
      <c r="AP75">
        <v>46.1</v>
      </c>
      <c r="AQ75" t="s">
        <v>22</v>
      </c>
      <c r="AR75" t="s">
        <v>22</v>
      </c>
      <c r="AT75" s="3">
        <v>41364</v>
      </c>
      <c r="AU75">
        <v>110.8</v>
      </c>
      <c r="AV75">
        <v>20130317</v>
      </c>
      <c r="AW75">
        <v>110.8</v>
      </c>
      <c r="AY75" s="3">
        <v>41364</v>
      </c>
      <c r="AZ75">
        <v>0.1</v>
      </c>
      <c r="BA75">
        <v>20130508</v>
      </c>
      <c r="BB75">
        <v>1.7</v>
      </c>
      <c r="BD75" s="3">
        <v>41364</v>
      </c>
      <c r="BE75">
        <v>-0.1</v>
      </c>
      <c r="BF75">
        <v>20130619</v>
      </c>
      <c r="BG75">
        <v>0.3</v>
      </c>
      <c r="BI75" s="3">
        <v>36769</v>
      </c>
      <c r="BJ75">
        <v>-8</v>
      </c>
      <c r="BK75" t="s">
        <v>22</v>
      </c>
      <c r="BL75" t="s">
        <v>22</v>
      </c>
      <c r="BN75" s="3">
        <v>41274</v>
      </c>
      <c r="BO75">
        <v>-1.7</v>
      </c>
      <c r="BP75">
        <v>20130307</v>
      </c>
      <c r="BQ75">
        <v>0</v>
      </c>
      <c r="BS75" s="3">
        <v>41547</v>
      </c>
      <c r="BT75">
        <v>0.2</v>
      </c>
      <c r="BU75">
        <v>20131113</v>
      </c>
      <c r="BV75">
        <v>0.3</v>
      </c>
      <c r="BX75" s="3"/>
    </row>
    <row r="76" spans="1:76" x14ac:dyDescent="0.25">
      <c r="A76" s="3">
        <v>41698</v>
      </c>
      <c r="B76">
        <v>617</v>
      </c>
      <c r="C76">
        <v>20140326</v>
      </c>
      <c r="D76">
        <v>649</v>
      </c>
      <c r="F76" s="3">
        <v>36950</v>
      </c>
      <c r="G76">
        <v>7.1</v>
      </c>
      <c r="H76" t="s">
        <v>22</v>
      </c>
      <c r="I76" t="s">
        <v>22</v>
      </c>
      <c r="K76" s="3">
        <v>36950</v>
      </c>
      <c r="L76">
        <v>31.2</v>
      </c>
      <c r="M76" t="s">
        <v>22</v>
      </c>
      <c r="N76" t="s">
        <v>22</v>
      </c>
      <c r="P76" s="3">
        <v>36950</v>
      </c>
      <c r="Q76">
        <v>-3.3</v>
      </c>
      <c r="R76" t="s">
        <v>22</v>
      </c>
      <c r="S76" t="s">
        <v>22</v>
      </c>
      <c r="U76" s="3">
        <v>40237</v>
      </c>
      <c r="V76">
        <v>123.6</v>
      </c>
      <c r="W76">
        <v>20100217</v>
      </c>
      <c r="X76">
        <v>123.6</v>
      </c>
      <c r="Z76" s="3">
        <v>37134</v>
      </c>
      <c r="AA76">
        <v>22.9</v>
      </c>
      <c r="AB76" t="s">
        <v>22</v>
      </c>
      <c r="AC76" t="s">
        <v>22</v>
      </c>
      <c r="AE76" s="3">
        <v>39721</v>
      </c>
      <c r="AF76">
        <v>46.9</v>
      </c>
      <c r="AG76">
        <v>20081015</v>
      </c>
      <c r="AH76">
        <v>47</v>
      </c>
      <c r="AJ76" s="3">
        <v>41425</v>
      </c>
      <c r="AK76">
        <v>56.2</v>
      </c>
      <c r="AL76">
        <v>20130616</v>
      </c>
      <c r="AM76">
        <v>56.2</v>
      </c>
      <c r="AO76" s="3">
        <v>39721</v>
      </c>
      <c r="AP76">
        <v>46.9</v>
      </c>
      <c r="AQ76" t="s">
        <v>22</v>
      </c>
      <c r="AR76" t="s">
        <v>22</v>
      </c>
      <c r="AT76" s="3">
        <v>41455</v>
      </c>
      <c r="AU76">
        <v>116.6</v>
      </c>
      <c r="AV76">
        <v>20130616</v>
      </c>
      <c r="AW76">
        <v>116.6</v>
      </c>
      <c r="AY76" s="3">
        <v>41455</v>
      </c>
      <c r="AZ76">
        <v>0.6</v>
      </c>
      <c r="BA76">
        <v>20130806</v>
      </c>
      <c r="BB76">
        <v>0.4</v>
      </c>
      <c r="BD76" s="3">
        <v>41455</v>
      </c>
      <c r="BE76">
        <v>0.8</v>
      </c>
      <c r="BF76">
        <v>20130918</v>
      </c>
      <c r="BG76">
        <v>0.2</v>
      </c>
      <c r="BI76" s="3">
        <v>36799</v>
      </c>
      <c r="BJ76">
        <v>-0.4</v>
      </c>
      <c r="BK76">
        <v>20001024</v>
      </c>
      <c r="BL76">
        <v>-1.8</v>
      </c>
      <c r="BN76" s="3">
        <v>41364</v>
      </c>
      <c r="BO76">
        <v>0.8</v>
      </c>
      <c r="BP76">
        <v>20130609</v>
      </c>
      <c r="BQ76">
        <v>0.2</v>
      </c>
      <c r="BS76" s="3">
        <v>41639</v>
      </c>
      <c r="BT76">
        <v>1.1000000000000001</v>
      </c>
      <c r="BU76">
        <v>20140216</v>
      </c>
      <c r="BV76">
        <v>1.2</v>
      </c>
      <c r="BX76" s="3"/>
    </row>
    <row r="77" spans="1:76" x14ac:dyDescent="0.25">
      <c r="A77" s="3">
        <v>41729</v>
      </c>
      <c r="B77">
        <v>827</v>
      </c>
      <c r="C77">
        <v>20140428</v>
      </c>
      <c r="D77">
        <v>805</v>
      </c>
      <c r="F77" s="3">
        <v>36981</v>
      </c>
      <c r="G77">
        <v>10.6</v>
      </c>
      <c r="H77" t="s">
        <v>22</v>
      </c>
      <c r="I77" t="s">
        <v>22</v>
      </c>
      <c r="K77" s="3">
        <v>36981</v>
      </c>
      <c r="L77">
        <v>31.8</v>
      </c>
      <c r="M77" t="s">
        <v>22</v>
      </c>
      <c r="N77" t="s">
        <v>22</v>
      </c>
      <c r="P77" s="3">
        <v>36981</v>
      </c>
      <c r="Q77">
        <v>-1.4</v>
      </c>
      <c r="R77" t="s">
        <v>22</v>
      </c>
      <c r="S77" t="s">
        <v>22</v>
      </c>
      <c r="U77" s="3">
        <v>40268</v>
      </c>
      <c r="V77">
        <v>121.8</v>
      </c>
      <c r="W77">
        <v>20100317</v>
      </c>
      <c r="X77">
        <v>121.8</v>
      </c>
      <c r="Z77" s="3">
        <v>37164</v>
      </c>
      <c r="AA77">
        <v>13.3</v>
      </c>
      <c r="AB77" t="s">
        <v>22</v>
      </c>
      <c r="AC77" t="s">
        <v>22</v>
      </c>
      <c r="AE77" s="3">
        <v>39752</v>
      </c>
      <c r="AF77">
        <v>44</v>
      </c>
      <c r="AG77">
        <v>20081112</v>
      </c>
      <c r="AH77">
        <v>43.5</v>
      </c>
      <c r="AJ77" s="3">
        <v>41455</v>
      </c>
      <c r="AK77">
        <v>55.7</v>
      </c>
      <c r="AL77">
        <v>20130714</v>
      </c>
      <c r="AM77">
        <v>55</v>
      </c>
      <c r="AO77" s="3">
        <v>39752</v>
      </c>
      <c r="AP77">
        <v>44</v>
      </c>
      <c r="AQ77" t="s">
        <v>22</v>
      </c>
      <c r="AR77" t="s">
        <v>22</v>
      </c>
      <c r="AT77" s="3">
        <v>41547</v>
      </c>
      <c r="AU77">
        <v>115.4</v>
      </c>
      <c r="AV77">
        <v>20130915</v>
      </c>
      <c r="AW77">
        <v>115.4</v>
      </c>
      <c r="AY77" s="3">
        <v>41547</v>
      </c>
      <c r="AZ77">
        <v>1.4</v>
      </c>
      <c r="BA77">
        <v>20131105</v>
      </c>
      <c r="BB77">
        <v>1.2</v>
      </c>
      <c r="BD77" s="3">
        <v>41547</v>
      </c>
      <c r="BE77">
        <v>0.8</v>
      </c>
      <c r="BF77">
        <v>20131218</v>
      </c>
      <c r="BG77">
        <v>1.4</v>
      </c>
      <c r="BI77" s="3">
        <v>36830</v>
      </c>
      <c r="BJ77">
        <v>-3</v>
      </c>
      <c r="BK77" t="s">
        <v>22</v>
      </c>
      <c r="BL77" t="s">
        <v>22</v>
      </c>
      <c r="BN77" s="3">
        <v>41455</v>
      </c>
      <c r="BO77">
        <v>0.5</v>
      </c>
      <c r="BP77">
        <v>20130908</v>
      </c>
      <c r="BQ77">
        <v>-2</v>
      </c>
      <c r="BS77" s="3">
        <v>41729</v>
      </c>
      <c r="BT77">
        <v>0.8</v>
      </c>
      <c r="BU77">
        <v>20140513</v>
      </c>
      <c r="BV77">
        <v>0.7</v>
      </c>
      <c r="BX77" s="3"/>
    </row>
    <row r="78" spans="1:76" x14ac:dyDescent="0.25">
      <c r="A78" s="3">
        <v>41759</v>
      </c>
      <c r="B78">
        <v>1128</v>
      </c>
      <c r="C78">
        <v>20140525</v>
      </c>
      <c r="D78">
        <v>1191</v>
      </c>
      <c r="F78" s="3">
        <v>37011</v>
      </c>
      <c r="G78">
        <v>13.1</v>
      </c>
      <c r="H78" t="s">
        <v>22</v>
      </c>
      <c r="I78" t="s">
        <v>22</v>
      </c>
      <c r="K78" s="3">
        <v>37011</v>
      </c>
      <c r="L78">
        <v>32.4</v>
      </c>
      <c r="M78" t="s">
        <v>22</v>
      </c>
      <c r="N78" t="s">
        <v>22</v>
      </c>
      <c r="P78" s="3">
        <v>37011</v>
      </c>
      <c r="Q78">
        <v>24.2</v>
      </c>
      <c r="R78" t="s">
        <v>22</v>
      </c>
      <c r="S78" t="s">
        <v>22</v>
      </c>
      <c r="U78" s="3">
        <v>40298</v>
      </c>
      <c r="V78">
        <v>121.9</v>
      </c>
      <c r="W78">
        <v>20100421</v>
      </c>
      <c r="X78">
        <v>121.9</v>
      </c>
      <c r="Z78" s="3">
        <v>37195</v>
      </c>
      <c r="AA78">
        <v>-18.8</v>
      </c>
      <c r="AB78" t="s">
        <v>22</v>
      </c>
      <c r="AC78" t="s">
        <v>22</v>
      </c>
      <c r="AE78" s="3">
        <v>39782</v>
      </c>
      <c r="AF78">
        <v>36.1</v>
      </c>
      <c r="AG78">
        <v>20081210</v>
      </c>
      <c r="AH78">
        <v>35.4</v>
      </c>
      <c r="AJ78" s="3">
        <v>41486</v>
      </c>
      <c r="AK78">
        <v>57.5</v>
      </c>
      <c r="AL78">
        <v>20130818</v>
      </c>
      <c r="AM78">
        <v>58.1</v>
      </c>
      <c r="AO78" s="3">
        <v>39782</v>
      </c>
      <c r="AP78">
        <v>36.1</v>
      </c>
      <c r="AQ78" t="s">
        <v>22</v>
      </c>
      <c r="AR78" t="s">
        <v>22</v>
      </c>
      <c r="AT78" s="3">
        <v>41639</v>
      </c>
      <c r="AU78">
        <v>120.1</v>
      </c>
      <c r="AV78">
        <v>20131215</v>
      </c>
      <c r="AW78">
        <v>120.1</v>
      </c>
      <c r="AY78" s="3">
        <v>41639</v>
      </c>
      <c r="AZ78">
        <v>0.8</v>
      </c>
      <c r="BA78">
        <v>20140204</v>
      </c>
      <c r="BB78">
        <v>1.1000000000000001</v>
      </c>
      <c r="BD78" s="3">
        <v>41639</v>
      </c>
      <c r="BE78">
        <v>0.5</v>
      </c>
      <c r="BF78">
        <v>20140319</v>
      </c>
      <c r="BG78">
        <v>0.9</v>
      </c>
      <c r="BI78" s="3">
        <v>36860</v>
      </c>
      <c r="BJ78">
        <v>-1.6</v>
      </c>
      <c r="BK78" t="s">
        <v>22</v>
      </c>
      <c r="BL78" t="s">
        <v>22</v>
      </c>
      <c r="BN78" s="3">
        <v>41547</v>
      </c>
      <c r="BO78">
        <v>4.2</v>
      </c>
      <c r="BP78">
        <v>20131208</v>
      </c>
      <c r="BQ78">
        <v>4.7</v>
      </c>
      <c r="BS78" s="3">
        <v>41820</v>
      </c>
      <c r="BT78">
        <v>1.6</v>
      </c>
      <c r="BU78">
        <v>20140813</v>
      </c>
      <c r="BV78">
        <v>1.2</v>
      </c>
      <c r="BX78" s="3"/>
    </row>
    <row r="79" spans="1:76" x14ac:dyDescent="0.25">
      <c r="A79" s="3">
        <v>41790</v>
      </c>
      <c r="B79">
        <v>1325</v>
      </c>
      <c r="C79">
        <v>20140626</v>
      </c>
      <c r="D79">
        <v>1373</v>
      </c>
      <c r="F79" s="3">
        <v>37042</v>
      </c>
      <c r="G79">
        <v>14.7</v>
      </c>
      <c r="H79" t="s">
        <v>22</v>
      </c>
      <c r="I79" t="s">
        <v>22</v>
      </c>
      <c r="K79" s="3">
        <v>37042</v>
      </c>
      <c r="L79">
        <v>29.5</v>
      </c>
      <c r="M79" t="s">
        <v>22</v>
      </c>
      <c r="N79" t="s">
        <v>22</v>
      </c>
      <c r="P79" s="3">
        <v>37042</v>
      </c>
      <c r="Q79">
        <v>23.3</v>
      </c>
      <c r="R79" t="s">
        <v>22</v>
      </c>
      <c r="S79" t="s">
        <v>22</v>
      </c>
      <c r="U79" s="3">
        <v>40329</v>
      </c>
      <c r="V79">
        <v>126</v>
      </c>
      <c r="W79">
        <v>20100520</v>
      </c>
      <c r="X79">
        <v>126</v>
      </c>
      <c r="Z79" s="3">
        <v>37225</v>
      </c>
      <c r="AA79">
        <v>-17.5</v>
      </c>
      <c r="AB79" t="s">
        <v>22</v>
      </c>
      <c r="AC79" t="s">
        <v>22</v>
      </c>
      <c r="AE79" s="3">
        <v>39813</v>
      </c>
      <c r="AF79">
        <v>42.4</v>
      </c>
      <c r="AG79">
        <v>20090121</v>
      </c>
      <c r="AH79">
        <v>42.5</v>
      </c>
      <c r="AJ79" s="3">
        <v>41517</v>
      </c>
      <c r="AK79">
        <v>53.6</v>
      </c>
      <c r="AL79">
        <v>20130915</v>
      </c>
      <c r="AM79">
        <v>53.2</v>
      </c>
      <c r="AO79" s="3">
        <v>39813</v>
      </c>
      <c r="AP79">
        <v>42.5</v>
      </c>
      <c r="AQ79" t="s">
        <v>22</v>
      </c>
      <c r="AR79" t="s">
        <v>22</v>
      </c>
      <c r="AT79" s="3">
        <v>41729</v>
      </c>
      <c r="AU79">
        <v>121.7</v>
      </c>
      <c r="AV79">
        <v>20140316</v>
      </c>
      <c r="AW79">
        <v>121.7</v>
      </c>
      <c r="AY79" s="3">
        <v>41729</v>
      </c>
      <c r="AZ79">
        <v>0.9</v>
      </c>
      <c r="BA79">
        <v>20140506</v>
      </c>
      <c r="BB79">
        <v>0.9</v>
      </c>
      <c r="BD79" s="3">
        <v>41729</v>
      </c>
      <c r="BE79">
        <v>1.4</v>
      </c>
      <c r="BF79">
        <v>20140618</v>
      </c>
      <c r="BG79">
        <v>1</v>
      </c>
      <c r="BI79" s="3">
        <v>36891</v>
      </c>
      <c r="BJ79">
        <v>-9.5</v>
      </c>
      <c r="BK79" t="s">
        <v>22</v>
      </c>
      <c r="BL79" t="s">
        <v>22</v>
      </c>
      <c r="BN79" s="3">
        <v>41639</v>
      </c>
      <c r="BO79">
        <v>1.5</v>
      </c>
      <c r="BP79">
        <v>20140309</v>
      </c>
      <c r="BQ79">
        <v>6.3</v>
      </c>
      <c r="BS79" s="3">
        <v>41912</v>
      </c>
      <c r="BT79">
        <v>1.5</v>
      </c>
      <c r="BU79">
        <v>20141116</v>
      </c>
      <c r="BV79">
        <v>1.5</v>
      </c>
      <c r="BX79" s="3"/>
    </row>
    <row r="80" spans="1:76" x14ac:dyDescent="0.25">
      <c r="A80" s="3">
        <v>41820</v>
      </c>
      <c r="B80">
        <v>1191</v>
      </c>
      <c r="C80">
        <v>20140723</v>
      </c>
      <c r="D80">
        <v>1201</v>
      </c>
      <c r="F80" s="3">
        <v>37072</v>
      </c>
      <c r="G80">
        <v>11.2</v>
      </c>
      <c r="H80" t="s">
        <v>22</v>
      </c>
      <c r="I80" t="s">
        <v>22</v>
      </c>
      <c r="K80" s="3">
        <v>37072</v>
      </c>
      <c r="L80">
        <v>28.8</v>
      </c>
      <c r="M80" t="s">
        <v>22</v>
      </c>
      <c r="N80" t="s">
        <v>22</v>
      </c>
      <c r="P80" s="3">
        <v>37072</v>
      </c>
      <c r="Q80">
        <v>11.5</v>
      </c>
      <c r="R80" t="s">
        <v>22</v>
      </c>
      <c r="S80" t="s">
        <v>22</v>
      </c>
      <c r="U80" s="3">
        <v>40359</v>
      </c>
      <c r="V80">
        <v>122</v>
      </c>
      <c r="W80">
        <v>20100616</v>
      </c>
      <c r="X80">
        <v>122</v>
      </c>
      <c r="Z80" s="3">
        <v>37256</v>
      </c>
      <c r="AA80">
        <v>-1.7</v>
      </c>
      <c r="AB80" t="s">
        <v>22</v>
      </c>
      <c r="AC80" t="s">
        <v>22</v>
      </c>
      <c r="AE80" s="3">
        <v>39844</v>
      </c>
      <c r="AF80">
        <v>42.2</v>
      </c>
      <c r="AG80">
        <v>20090211</v>
      </c>
      <c r="AH80">
        <v>42</v>
      </c>
      <c r="AJ80" s="3">
        <v>41547</v>
      </c>
      <c r="AK80">
        <v>56.1</v>
      </c>
      <c r="AL80">
        <v>20131013</v>
      </c>
      <c r="AM80">
        <v>55.6</v>
      </c>
      <c r="AO80" s="3">
        <v>39844</v>
      </c>
      <c r="AP80">
        <v>42.3</v>
      </c>
      <c r="AQ80" t="s">
        <v>22</v>
      </c>
      <c r="AR80" t="s">
        <v>22</v>
      </c>
      <c r="AT80" s="3">
        <v>41820</v>
      </c>
      <c r="AU80">
        <v>121.2</v>
      </c>
      <c r="AV80">
        <v>20140615</v>
      </c>
      <c r="AW80">
        <v>121.2</v>
      </c>
      <c r="AY80" s="3">
        <v>41820</v>
      </c>
      <c r="AZ80">
        <v>0.4</v>
      </c>
      <c r="BA80">
        <v>20140805</v>
      </c>
      <c r="BB80">
        <v>0.4</v>
      </c>
      <c r="BD80" s="3">
        <v>41820</v>
      </c>
      <c r="BE80">
        <v>0.9</v>
      </c>
      <c r="BF80">
        <v>20140917</v>
      </c>
      <c r="BG80">
        <v>0.7</v>
      </c>
      <c r="BI80" s="3">
        <v>36922</v>
      </c>
      <c r="BJ80">
        <v>8.1999999999999993</v>
      </c>
      <c r="BK80" t="s">
        <v>22</v>
      </c>
      <c r="BL80" t="s">
        <v>22</v>
      </c>
      <c r="BN80" s="3">
        <v>41729</v>
      </c>
      <c r="BO80">
        <v>0.9</v>
      </c>
      <c r="BP80">
        <v>20140609</v>
      </c>
      <c r="BQ80">
        <v>0.6</v>
      </c>
      <c r="BS80" s="3">
        <v>42004</v>
      </c>
      <c r="BT80">
        <v>1.8</v>
      </c>
      <c r="BU80">
        <v>20150215</v>
      </c>
      <c r="BV80">
        <v>1.7</v>
      </c>
      <c r="BX80" s="3"/>
    </row>
    <row r="81" spans="1:76" x14ac:dyDescent="0.25">
      <c r="A81" s="3">
        <v>41851</v>
      </c>
      <c r="B81">
        <v>1254</v>
      </c>
      <c r="C81">
        <v>20140825</v>
      </c>
      <c r="D81">
        <v>1287</v>
      </c>
      <c r="F81" s="3">
        <v>37103</v>
      </c>
      <c r="G81">
        <v>6.4</v>
      </c>
      <c r="H81" t="s">
        <v>22</v>
      </c>
      <c r="I81" t="s">
        <v>22</v>
      </c>
      <c r="K81" s="3">
        <v>37103</v>
      </c>
      <c r="L81">
        <v>24.2</v>
      </c>
      <c r="M81" t="s">
        <v>22</v>
      </c>
      <c r="N81" t="s">
        <v>22</v>
      </c>
      <c r="P81" s="3">
        <v>37103</v>
      </c>
      <c r="Q81">
        <v>18.5</v>
      </c>
      <c r="R81" t="s">
        <v>22</v>
      </c>
      <c r="S81" t="s">
        <v>22</v>
      </c>
      <c r="U81" s="3">
        <v>40390</v>
      </c>
      <c r="V81">
        <v>115.6</v>
      </c>
      <c r="W81">
        <v>20100721</v>
      </c>
      <c r="X81">
        <v>115.6</v>
      </c>
      <c r="Z81" s="3">
        <v>37315</v>
      </c>
      <c r="AA81">
        <v>15.6</v>
      </c>
      <c r="AB81" t="s">
        <v>22</v>
      </c>
      <c r="AC81" t="s">
        <v>22</v>
      </c>
      <c r="AE81" s="3">
        <v>39872</v>
      </c>
      <c r="AF81">
        <v>38.9</v>
      </c>
      <c r="AG81">
        <v>20090311</v>
      </c>
      <c r="AH81">
        <v>38.6</v>
      </c>
      <c r="AJ81" s="3">
        <v>41578</v>
      </c>
      <c r="AK81">
        <v>58</v>
      </c>
      <c r="AL81">
        <v>20131117</v>
      </c>
      <c r="AM81">
        <v>58.2</v>
      </c>
      <c r="AO81" s="3">
        <v>39872</v>
      </c>
      <c r="AP81">
        <v>38.9</v>
      </c>
      <c r="AQ81" t="s">
        <v>22</v>
      </c>
      <c r="AR81" t="s">
        <v>22</v>
      </c>
      <c r="AT81" s="3">
        <v>41912</v>
      </c>
      <c r="AU81">
        <v>116.7</v>
      </c>
      <c r="AV81">
        <v>20140921</v>
      </c>
      <c r="AW81">
        <v>116.7</v>
      </c>
      <c r="AY81" s="3">
        <v>41912</v>
      </c>
      <c r="AZ81">
        <v>1.1000000000000001</v>
      </c>
      <c r="BA81">
        <v>20141104</v>
      </c>
      <c r="BB81">
        <v>0.8</v>
      </c>
      <c r="BD81" s="3">
        <v>41912</v>
      </c>
      <c r="BE81">
        <v>0.9</v>
      </c>
      <c r="BF81">
        <v>20141217</v>
      </c>
      <c r="BG81">
        <v>1</v>
      </c>
      <c r="BI81" s="3">
        <v>36950</v>
      </c>
      <c r="BJ81">
        <v>2.6</v>
      </c>
      <c r="BK81" t="s">
        <v>22</v>
      </c>
      <c r="BL81" t="s">
        <v>22</v>
      </c>
      <c r="BN81" s="3">
        <v>41820</v>
      </c>
      <c r="BO81">
        <v>-1.7</v>
      </c>
      <c r="BP81">
        <v>20140907</v>
      </c>
      <c r="BQ81">
        <v>-1.9</v>
      </c>
      <c r="BS81" s="3">
        <v>42094</v>
      </c>
      <c r="BT81">
        <v>2</v>
      </c>
      <c r="BU81">
        <v>20150513</v>
      </c>
      <c r="BV81">
        <v>2.7</v>
      </c>
      <c r="BX81" s="3"/>
    </row>
    <row r="82" spans="1:76" x14ac:dyDescent="0.25">
      <c r="A82" s="3">
        <v>41882</v>
      </c>
      <c r="B82">
        <v>1778</v>
      </c>
      <c r="C82">
        <v>20140923</v>
      </c>
      <c r="D82">
        <v>2018</v>
      </c>
      <c r="F82" s="3">
        <v>37134</v>
      </c>
      <c r="G82">
        <v>7</v>
      </c>
      <c r="H82" t="s">
        <v>22</v>
      </c>
      <c r="I82" t="s">
        <v>22</v>
      </c>
      <c r="K82" s="3">
        <v>37134</v>
      </c>
      <c r="L82">
        <v>22.6</v>
      </c>
      <c r="M82" t="s">
        <v>22</v>
      </c>
      <c r="N82" t="s">
        <v>22</v>
      </c>
      <c r="P82" s="3">
        <v>37134</v>
      </c>
      <c r="Q82">
        <v>27.1</v>
      </c>
      <c r="R82" t="s">
        <v>22</v>
      </c>
      <c r="S82" t="s">
        <v>22</v>
      </c>
      <c r="U82" s="3">
        <v>40421</v>
      </c>
      <c r="V82">
        <v>116.3</v>
      </c>
      <c r="W82">
        <v>20100818</v>
      </c>
      <c r="X82">
        <v>116.3</v>
      </c>
      <c r="Z82" s="3">
        <v>37346</v>
      </c>
      <c r="AA82">
        <v>19.600000000000001</v>
      </c>
      <c r="AB82" t="s">
        <v>22</v>
      </c>
      <c r="AC82" t="s">
        <v>22</v>
      </c>
      <c r="AE82" s="3">
        <v>39903</v>
      </c>
      <c r="AF82">
        <v>41.6</v>
      </c>
      <c r="AG82">
        <v>20090415</v>
      </c>
      <c r="AH82">
        <v>40.700000000000003</v>
      </c>
      <c r="AJ82" s="3">
        <v>41608</v>
      </c>
      <c r="AK82">
        <v>56.4</v>
      </c>
      <c r="AL82">
        <v>20131215</v>
      </c>
      <c r="AM82">
        <v>56.3</v>
      </c>
      <c r="AO82" s="3">
        <v>39903</v>
      </c>
      <c r="AP82">
        <v>41.6</v>
      </c>
      <c r="AQ82" t="s">
        <v>22</v>
      </c>
      <c r="AR82" t="s">
        <v>22</v>
      </c>
      <c r="AT82" s="3">
        <v>42004</v>
      </c>
      <c r="AU82">
        <v>114.8</v>
      </c>
      <c r="AV82">
        <v>20141221</v>
      </c>
      <c r="AW82">
        <v>114.8</v>
      </c>
      <c r="AY82" s="3">
        <v>42004</v>
      </c>
      <c r="AZ82">
        <v>1.1000000000000001</v>
      </c>
      <c r="BA82">
        <v>20150203</v>
      </c>
      <c r="BB82">
        <v>1.2</v>
      </c>
      <c r="BD82" s="3">
        <v>42004</v>
      </c>
      <c r="BE82">
        <v>0.9</v>
      </c>
      <c r="BF82">
        <v>20150318</v>
      </c>
      <c r="BG82">
        <v>0.8</v>
      </c>
      <c r="BI82" s="3">
        <v>36981</v>
      </c>
      <c r="BJ82">
        <v>5</v>
      </c>
      <c r="BK82" t="s">
        <v>22</v>
      </c>
      <c r="BL82" t="s">
        <v>22</v>
      </c>
      <c r="BN82" s="3">
        <v>41912</v>
      </c>
      <c r="BO82">
        <v>-1.6</v>
      </c>
      <c r="BP82">
        <v>20141207</v>
      </c>
      <c r="BQ82">
        <v>-1.2</v>
      </c>
      <c r="BS82" s="3">
        <v>42185</v>
      </c>
      <c r="BT82">
        <v>0.2</v>
      </c>
      <c r="BU82">
        <v>20150813</v>
      </c>
      <c r="BV82">
        <v>0.1</v>
      </c>
      <c r="BX82" s="3"/>
    </row>
    <row r="83" spans="1:76" x14ac:dyDescent="0.25">
      <c r="A83" s="3">
        <v>41912</v>
      </c>
      <c r="B83">
        <v>633</v>
      </c>
      <c r="C83">
        <v>20141023</v>
      </c>
      <c r="D83">
        <v>648</v>
      </c>
      <c r="F83" s="3">
        <v>37164</v>
      </c>
      <c r="G83">
        <v>6.7</v>
      </c>
      <c r="H83" t="s">
        <v>22</v>
      </c>
      <c r="I83" t="s">
        <v>22</v>
      </c>
      <c r="K83" s="3">
        <v>37164</v>
      </c>
      <c r="L83">
        <v>19.899999999999999</v>
      </c>
      <c r="M83" t="s">
        <v>22</v>
      </c>
      <c r="N83" t="s">
        <v>22</v>
      </c>
      <c r="P83" s="3">
        <v>37164</v>
      </c>
      <c r="Q83">
        <v>10.5</v>
      </c>
      <c r="R83" t="s">
        <v>22</v>
      </c>
      <c r="S83" t="s">
        <v>22</v>
      </c>
      <c r="U83" s="3">
        <v>40451</v>
      </c>
      <c r="V83">
        <v>116.4</v>
      </c>
      <c r="W83">
        <v>20100919</v>
      </c>
      <c r="X83">
        <v>116.4</v>
      </c>
      <c r="Z83" s="3">
        <v>37376</v>
      </c>
      <c r="AA83">
        <v>14.2</v>
      </c>
      <c r="AB83" t="s">
        <v>22</v>
      </c>
      <c r="AC83" t="s">
        <v>22</v>
      </c>
      <c r="AE83" s="3">
        <v>39933</v>
      </c>
      <c r="AF83">
        <v>43.3</v>
      </c>
      <c r="AG83">
        <v>20090513</v>
      </c>
      <c r="AH83">
        <v>43.7</v>
      </c>
      <c r="AJ83" s="3">
        <v>41639</v>
      </c>
      <c r="AK83">
        <v>57.5</v>
      </c>
      <c r="AL83">
        <v>20140126</v>
      </c>
      <c r="AM83">
        <v>57.5</v>
      </c>
      <c r="AO83" s="3">
        <v>39933</v>
      </c>
      <c r="AP83">
        <v>43.2</v>
      </c>
      <c r="AQ83" t="s">
        <v>22</v>
      </c>
      <c r="AR83" t="s">
        <v>22</v>
      </c>
      <c r="AT83" s="3">
        <v>42094</v>
      </c>
      <c r="AU83">
        <v>117.4</v>
      </c>
      <c r="AV83">
        <v>20150322</v>
      </c>
      <c r="AW83">
        <v>117.4</v>
      </c>
      <c r="AY83" s="3">
        <v>42094</v>
      </c>
      <c r="AZ83">
        <v>0.6</v>
      </c>
      <c r="BA83">
        <v>20150505</v>
      </c>
      <c r="BB83">
        <v>0.7</v>
      </c>
      <c r="BD83" s="3">
        <v>42094</v>
      </c>
      <c r="BE83">
        <v>0.2</v>
      </c>
      <c r="BF83">
        <v>20150617</v>
      </c>
      <c r="BG83">
        <v>0.2</v>
      </c>
      <c r="BI83" s="3">
        <v>37011</v>
      </c>
      <c r="BJ83">
        <v>3.9</v>
      </c>
      <c r="BK83" t="s">
        <v>22</v>
      </c>
      <c r="BL83" t="s">
        <v>22</v>
      </c>
      <c r="BN83" s="3">
        <v>42004</v>
      </c>
      <c r="BO83">
        <v>-1.2</v>
      </c>
      <c r="BP83">
        <v>20150308</v>
      </c>
      <c r="BQ83">
        <v>-0.7</v>
      </c>
      <c r="BS83" s="3">
        <v>42277</v>
      </c>
      <c r="BT83">
        <v>1.5</v>
      </c>
      <c r="BU83">
        <v>20151115</v>
      </c>
      <c r="BV83">
        <v>1.6</v>
      </c>
      <c r="BX83" s="3"/>
    </row>
    <row r="84" spans="1:76" x14ac:dyDescent="0.25">
      <c r="A84" s="3">
        <v>41943</v>
      </c>
      <c r="B84">
        <v>-87</v>
      </c>
      <c r="C84">
        <v>20141126</v>
      </c>
      <c r="D84">
        <v>-107</v>
      </c>
      <c r="F84" s="3">
        <v>37195</v>
      </c>
      <c r="G84">
        <v>3.8</v>
      </c>
      <c r="H84" t="s">
        <v>22</v>
      </c>
      <c r="I84" t="s">
        <v>22</v>
      </c>
      <c r="K84" s="3">
        <v>37195</v>
      </c>
      <c r="L84">
        <v>18.399999999999999</v>
      </c>
      <c r="M84" t="s">
        <v>22</v>
      </c>
      <c r="N84" t="s">
        <v>22</v>
      </c>
      <c r="P84" s="3">
        <v>37195</v>
      </c>
      <c r="Q84">
        <v>36.4</v>
      </c>
      <c r="R84" t="s">
        <v>22</v>
      </c>
      <c r="S84" t="s">
        <v>22</v>
      </c>
      <c r="U84" s="3">
        <v>40482</v>
      </c>
      <c r="V84">
        <v>113.6</v>
      </c>
      <c r="W84">
        <v>20101020</v>
      </c>
      <c r="X84">
        <v>113.6</v>
      </c>
      <c r="Z84" s="3">
        <v>37407</v>
      </c>
      <c r="AA84">
        <v>6.7</v>
      </c>
      <c r="AB84" t="s">
        <v>22</v>
      </c>
      <c r="AC84" t="s">
        <v>22</v>
      </c>
      <c r="AE84" s="3">
        <v>39964</v>
      </c>
      <c r="AF84">
        <v>41.9</v>
      </c>
      <c r="AG84">
        <v>20090610</v>
      </c>
      <c r="AH84">
        <v>42.7</v>
      </c>
      <c r="AJ84" s="3">
        <v>41670</v>
      </c>
      <c r="AK84">
        <v>57.8</v>
      </c>
      <c r="AL84">
        <v>20140216</v>
      </c>
      <c r="AM84">
        <v>58.1</v>
      </c>
      <c r="AO84" s="3">
        <v>39964</v>
      </c>
      <c r="AP84">
        <v>41.8</v>
      </c>
      <c r="AQ84" t="s">
        <v>22</v>
      </c>
      <c r="AR84" t="s">
        <v>22</v>
      </c>
      <c r="AT84" s="3">
        <v>42185</v>
      </c>
      <c r="AU84">
        <v>113</v>
      </c>
      <c r="AV84">
        <v>20150621</v>
      </c>
      <c r="AW84">
        <v>113</v>
      </c>
      <c r="AY84" s="3">
        <v>42185</v>
      </c>
      <c r="AZ84">
        <v>0.3</v>
      </c>
      <c r="BA84">
        <v>20150804</v>
      </c>
      <c r="BB84">
        <v>0.3</v>
      </c>
      <c r="BD84" s="3">
        <v>42185</v>
      </c>
      <c r="BE84">
        <v>0.3</v>
      </c>
      <c r="BF84">
        <v>20150916</v>
      </c>
      <c r="BG84">
        <v>0.4</v>
      </c>
      <c r="BI84" s="3">
        <v>37042</v>
      </c>
      <c r="BJ84">
        <v>0.6</v>
      </c>
      <c r="BK84" t="s">
        <v>22</v>
      </c>
      <c r="BL84" t="s">
        <v>22</v>
      </c>
      <c r="BN84" s="3">
        <v>42094</v>
      </c>
      <c r="BO84">
        <v>-2.6</v>
      </c>
      <c r="BP84">
        <v>20150608</v>
      </c>
      <c r="BQ84">
        <v>-2.8</v>
      </c>
      <c r="BS84" s="3">
        <v>42369</v>
      </c>
      <c r="BT84">
        <v>1.1000000000000001</v>
      </c>
      <c r="BU84">
        <v>20160215</v>
      </c>
      <c r="BV84">
        <v>1.2</v>
      </c>
      <c r="BX84" s="3"/>
    </row>
    <row r="85" spans="1:76" x14ac:dyDescent="0.25">
      <c r="A85" s="3">
        <v>41973</v>
      </c>
      <c r="B85">
        <v>-499</v>
      </c>
      <c r="C85">
        <v>20141222</v>
      </c>
      <c r="D85">
        <v>-453</v>
      </c>
      <c r="F85" s="3">
        <v>37225</v>
      </c>
      <c r="G85">
        <v>-1.1000000000000001</v>
      </c>
      <c r="H85" t="s">
        <v>22</v>
      </c>
      <c r="I85" t="s">
        <v>22</v>
      </c>
      <c r="K85" s="3">
        <v>37225</v>
      </c>
      <c r="L85">
        <v>19.600000000000001</v>
      </c>
      <c r="M85" t="s">
        <v>22</v>
      </c>
      <c r="N85" t="s">
        <v>22</v>
      </c>
      <c r="P85" s="3">
        <v>37225</v>
      </c>
      <c r="Q85">
        <v>35.6</v>
      </c>
      <c r="R85" t="s">
        <v>22</v>
      </c>
      <c r="S85" t="s">
        <v>22</v>
      </c>
      <c r="U85" s="3">
        <v>40512</v>
      </c>
      <c r="V85">
        <v>114.5</v>
      </c>
      <c r="W85">
        <v>20101117</v>
      </c>
      <c r="X85">
        <v>114.5</v>
      </c>
      <c r="Z85" s="3">
        <v>37437</v>
      </c>
      <c r="AA85">
        <v>-7.1</v>
      </c>
      <c r="AB85" t="s">
        <v>22</v>
      </c>
      <c r="AC85" t="s">
        <v>22</v>
      </c>
      <c r="AE85" s="3">
        <v>39994</v>
      </c>
      <c r="AF85">
        <v>45.6</v>
      </c>
      <c r="AG85">
        <v>20090715</v>
      </c>
      <c r="AH85">
        <v>46.2</v>
      </c>
      <c r="AJ85" s="3">
        <v>41698</v>
      </c>
      <c r="AK85">
        <v>53.3</v>
      </c>
      <c r="AL85">
        <v>20140316</v>
      </c>
      <c r="AM85">
        <v>53.1</v>
      </c>
      <c r="AO85" s="3">
        <v>39994</v>
      </c>
      <c r="AP85">
        <v>45.6</v>
      </c>
      <c r="AQ85" t="s">
        <v>22</v>
      </c>
      <c r="AR85" t="s">
        <v>22</v>
      </c>
      <c r="AT85" s="3">
        <v>42277</v>
      </c>
      <c r="AU85">
        <v>106</v>
      </c>
      <c r="AV85">
        <v>20150920</v>
      </c>
      <c r="AW85">
        <v>106</v>
      </c>
      <c r="AY85" s="3">
        <v>42277</v>
      </c>
      <c r="AZ85">
        <v>-0.4</v>
      </c>
      <c r="BA85">
        <v>20151103</v>
      </c>
      <c r="BB85">
        <v>-0.4</v>
      </c>
      <c r="BD85" s="3">
        <v>42277</v>
      </c>
      <c r="BE85">
        <v>0.8</v>
      </c>
      <c r="BF85">
        <v>20151216</v>
      </c>
      <c r="BG85">
        <v>0.9</v>
      </c>
      <c r="BI85" s="3">
        <v>37072</v>
      </c>
      <c r="BJ85">
        <v>1.5</v>
      </c>
      <c r="BK85" t="s">
        <v>22</v>
      </c>
      <c r="BL85" t="s">
        <v>22</v>
      </c>
      <c r="BN85" s="3">
        <v>42185</v>
      </c>
      <c r="BO85">
        <v>0.4</v>
      </c>
      <c r="BP85">
        <v>20150907</v>
      </c>
      <c r="BQ85">
        <v>0.4</v>
      </c>
      <c r="BS85" s="3">
        <v>42460</v>
      </c>
      <c r="BT85">
        <v>0.8</v>
      </c>
      <c r="BU85">
        <v>20160512</v>
      </c>
      <c r="BV85">
        <v>0.8</v>
      </c>
      <c r="BX85" s="3"/>
    </row>
    <row r="86" spans="1:76" x14ac:dyDescent="0.25">
      <c r="A86" s="3">
        <v>42004</v>
      </c>
      <c r="B86">
        <v>-1180</v>
      </c>
      <c r="C86">
        <v>20150128</v>
      </c>
      <c r="D86">
        <v>-1150</v>
      </c>
      <c r="F86" s="3">
        <v>37256</v>
      </c>
      <c r="G86">
        <v>-4.2</v>
      </c>
      <c r="H86" t="s">
        <v>22</v>
      </c>
      <c r="I86" t="s">
        <v>22</v>
      </c>
      <c r="K86" s="3">
        <v>37256</v>
      </c>
      <c r="L86">
        <v>22.2</v>
      </c>
      <c r="M86" t="s">
        <v>22</v>
      </c>
      <c r="N86" t="s">
        <v>22</v>
      </c>
      <c r="P86" s="3">
        <v>37256</v>
      </c>
      <c r="Q86">
        <v>33.299999999999997</v>
      </c>
      <c r="R86" t="s">
        <v>22</v>
      </c>
      <c r="S86" t="s">
        <v>22</v>
      </c>
      <c r="U86" s="3">
        <v>40543</v>
      </c>
      <c r="V86">
        <v>112.2</v>
      </c>
      <c r="W86">
        <v>20101214</v>
      </c>
      <c r="X86">
        <v>112.2</v>
      </c>
      <c r="Z86" s="3">
        <v>37468</v>
      </c>
      <c r="AA86">
        <v>-21.9</v>
      </c>
      <c r="AB86" t="s">
        <v>22</v>
      </c>
      <c r="AC86" t="s">
        <v>22</v>
      </c>
      <c r="AE86" s="3">
        <v>40025</v>
      </c>
      <c r="AF86">
        <v>49.8</v>
      </c>
      <c r="AG86">
        <v>20090812</v>
      </c>
      <c r="AH86">
        <v>49.7</v>
      </c>
      <c r="AJ86" s="3">
        <v>41729</v>
      </c>
      <c r="AK86">
        <v>57.7</v>
      </c>
      <c r="AL86">
        <v>20140413</v>
      </c>
      <c r="AM86">
        <v>58.3</v>
      </c>
      <c r="AO86" s="3">
        <v>40025</v>
      </c>
      <c r="AP86">
        <v>49.8</v>
      </c>
      <c r="AQ86" t="s">
        <v>22</v>
      </c>
      <c r="AR86" t="s">
        <v>22</v>
      </c>
      <c r="AT86" s="3">
        <v>42369</v>
      </c>
      <c r="AU86">
        <v>110.7</v>
      </c>
      <c r="AV86">
        <v>20151220</v>
      </c>
      <c r="AW86">
        <v>110.7</v>
      </c>
      <c r="AY86" s="3">
        <v>42369</v>
      </c>
      <c r="AZ86">
        <v>1</v>
      </c>
      <c r="BA86">
        <v>20160202</v>
      </c>
      <c r="BB86">
        <v>0.9</v>
      </c>
      <c r="BD86" s="3">
        <v>42369</v>
      </c>
      <c r="BE86">
        <v>0.9</v>
      </c>
      <c r="BF86">
        <v>20160316</v>
      </c>
      <c r="BG86">
        <v>0.9</v>
      </c>
      <c r="BI86" s="3">
        <v>37103</v>
      </c>
      <c r="BJ86">
        <v>-7.8</v>
      </c>
      <c r="BK86" t="s">
        <v>22</v>
      </c>
      <c r="BL86" t="s">
        <v>22</v>
      </c>
      <c r="BN86" s="3">
        <v>42277</v>
      </c>
      <c r="BO86">
        <v>3.6</v>
      </c>
      <c r="BP86">
        <v>20151207</v>
      </c>
      <c r="BQ86">
        <v>4.2</v>
      </c>
      <c r="BS86" s="3">
        <v>42551</v>
      </c>
      <c r="BT86" t="s">
        <v>22</v>
      </c>
      <c r="BU86">
        <v>20160811</v>
      </c>
      <c r="BV86" t="s">
        <v>22</v>
      </c>
      <c r="BX86" s="3"/>
    </row>
    <row r="87" spans="1:76" x14ac:dyDescent="0.25">
      <c r="A87" s="3">
        <v>42035</v>
      </c>
      <c r="B87">
        <v>-1434</v>
      </c>
      <c r="C87">
        <v>20150225</v>
      </c>
      <c r="D87">
        <v>-1409</v>
      </c>
      <c r="F87" s="3">
        <v>37287</v>
      </c>
      <c r="G87">
        <v>-3.4</v>
      </c>
      <c r="H87" t="s">
        <v>22</v>
      </c>
      <c r="I87" t="s">
        <v>22</v>
      </c>
      <c r="K87" s="3">
        <v>37287</v>
      </c>
      <c r="L87">
        <v>18.2</v>
      </c>
      <c r="M87" t="s">
        <v>22</v>
      </c>
      <c r="N87" t="s">
        <v>22</v>
      </c>
      <c r="P87" s="3">
        <v>37287</v>
      </c>
      <c r="Q87">
        <v>42.8</v>
      </c>
      <c r="R87" t="s">
        <v>22</v>
      </c>
      <c r="S87" t="s">
        <v>22</v>
      </c>
      <c r="U87" s="3">
        <v>40574</v>
      </c>
      <c r="V87">
        <v>117.1</v>
      </c>
      <c r="W87">
        <v>20110119</v>
      </c>
      <c r="X87">
        <v>117.1</v>
      </c>
      <c r="Z87" s="3">
        <v>37499</v>
      </c>
      <c r="AA87">
        <v>-30.9</v>
      </c>
      <c r="AB87" t="s">
        <v>22</v>
      </c>
      <c r="AC87" t="s">
        <v>22</v>
      </c>
      <c r="AE87" s="3">
        <v>40056</v>
      </c>
      <c r="AF87">
        <v>49.7</v>
      </c>
      <c r="AG87">
        <v>20090916</v>
      </c>
      <c r="AH87">
        <v>48.7</v>
      </c>
      <c r="AJ87" s="3">
        <v>41759</v>
      </c>
      <c r="AK87">
        <v>58.7</v>
      </c>
      <c r="AL87">
        <v>20140518</v>
      </c>
      <c r="AM87">
        <v>58.9</v>
      </c>
      <c r="AO87" s="3">
        <v>40056</v>
      </c>
      <c r="AP87">
        <v>49.6</v>
      </c>
      <c r="AQ87" t="s">
        <v>22</v>
      </c>
      <c r="AR87" t="s">
        <v>22</v>
      </c>
      <c r="AT87" s="3">
        <v>42460</v>
      </c>
      <c r="AU87">
        <v>109.6</v>
      </c>
      <c r="AV87">
        <v>20160320</v>
      </c>
      <c r="AW87">
        <v>109.6</v>
      </c>
      <c r="AY87" s="3">
        <v>42460</v>
      </c>
      <c r="AZ87">
        <v>1.2</v>
      </c>
      <c r="BA87">
        <v>20160503</v>
      </c>
      <c r="BB87">
        <v>1.2</v>
      </c>
      <c r="BD87" s="3">
        <v>42460</v>
      </c>
      <c r="BE87">
        <v>0.7</v>
      </c>
      <c r="BF87">
        <v>20160615</v>
      </c>
      <c r="BG87">
        <v>0.7</v>
      </c>
      <c r="BI87" s="3">
        <v>37134</v>
      </c>
      <c r="BJ87">
        <v>18.600000000000001</v>
      </c>
      <c r="BK87" t="s">
        <v>22</v>
      </c>
      <c r="BL87" t="s">
        <v>22</v>
      </c>
      <c r="BN87" s="3">
        <v>42369</v>
      </c>
      <c r="BO87">
        <v>-2.2999999999999998</v>
      </c>
      <c r="BP87">
        <v>20160307</v>
      </c>
      <c r="BQ87">
        <v>-1.9</v>
      </c>
      <c r="BX87" s="3"/>
    </row>
    <row r="88" spans="1:76" x14ac:dyDescent="0.25">
      <c r="A88" s="3">
        <v>42063</v>
      </c>
      <c r="B88">
        <v>-2135</v>
      </c>
      <c r="C88">
        <v>20150324</v>
      </c>
      <c r="D88">
        <v>-2181</v>
      </c>
      <c r="F88" s="3">
        <v>37315</v>
      </c>
      <c r="G88">
        <v>-4.8</v>
      </c>
      <c r="H88" t="s">
        <v>22</v>
      </c>
      <c r="I88" t="s">
        <v>22</v>
      </c>
      <c r="K88" s="3">
        <v>37315</v>
      </c>
      <c r="L88">
        <v>17.399999999999999</v>
      </c>
      <c r="M88" t="s">
        <v>22</v>
      </c>
      <c r="N88" t="s">
        <v>22</v>
      </c>
      <c r="P88" s="3">
        <v>37315</v>
      </c>
      <c r="Q88">
        <v>41.9</v>
      </c>
      <c r="R88" t="s">
        <v>22</v>
      </c>
      <c r="S88" t="s">
        <v>22</v>
      </c>
      <c r="U88" s="3">
        <v>40602</v>
      </c>
      <c r="V88">
        <v>108.1</v>
      </c>
      <c r="W88">
        <v>20110216</v>
      </c>
      <c r="X88">
        <v>108.1</v>
      </c>
      <c r="Z88" s="3">
        <v>37529</v>
      </c>
      <c r="AA88">
        <v>-20.8</v>
      </c>
      <c r="AB88" t="s">
        <v>22</v>
      </c>
      <c r="AC88" t="s">
        <v>22</v>
      </c>
      <c r="AE88" s="3">
        <v>40086</v>
      </c>
      <c r="AF88">
        <v>52.8</v>
      </c>
      <c r="AG88">
        <v>20091014</v>
      </c>
      <c r="AH88">
        <v>51.7</v>
      </c>
      <c r="AJ88" s="3">
        <v>41790</v>
      </c>
      <c r="AK88">
        <v>54.1</v>
      </c>
      <c r="AL88">
        <v>20140615</v>
      </c>
      <c r="AM88">
        <v>54.2</v>
      </c>
      <c r="AO88" s="3">
        <v>40086</v>
      </c>
      <c r="AP88">
        <v>52.8</v>
      </c>
      <c r="AQ88" t="s">
        <v>22</v>
      </c>
      <c r="AR88" t="s">
        <v>22</v>
      </c>
      <c r="AT88" s="3">
        <v>42551</v>
      </c>
      <c r="AU88">
        <v>106</v>
      </c>
      <c r="AV88">
        <v>20160619</v>
      </c>
      <c r="AW88">
        <v>106</v>
      </c>
      <c r="AY88" s="3">
        <v>42551</v>
      </c>
      <c r="AZ88" t="s">
        <v>22</v>
      </c>
      <c r="BA88">
        <v>20160816</v>
      </c>
      <c r="BB88" t="s">
        <v>22</v>
      </c>
      <c r="BD88" s="3">
        <v>42551</v>
      </c>
      <c r="BE88" t="s">
        <v>22</v>
      </c>
      <c r="BF88">
        <v>20160914</v>
      </c>
      <c r="BG88" t="s">
        <v>22</v>
      </c>
      <c r="BI88" s="3">
        <v>37164</v>
      </c>
      <c r="BJ88">
        <v>-11.3</v>
      </c>
      <c r="BK88" t="s">
        <v>22</v>
      </c>
      <c r="BL88" t="s">
        <v>22</v>
      </c>
      <c r="BN88" s="3">
        <v>42460</v>
      </c>
      <c r="BO88">
        <v>-2.6</v>
      </c>
      <c r="BP88">
        <v>20160607</v>
      </c>
      <c r="BQ88">
        <v>-2.6</v>
      </c>
      <c r="BX88" s="3"/>
    </row>
    <row r="89" spans="1:76" x14ac:dyDescent="0.25">
      <c r="A89" s="3">
        <v>42094</v>
      </c>
      <c r="B89">
        <v>-2280</v>
      </c>
      <c r="C89">
        <v>20150428</v>
      </c>
      <c r="D89">
        <v>-2407</v>
      </c>
      <c r="F89" s="3">
        <v>37346</v>
      </c>
      <c r="G89">
        <v>-8.8000000000000007</v>
      </c>
      <c r="H89" t="s">
        <v>22</v>
      </c>
      <c r="I89" t="s">
        <v>22</v>
      </c>
      <c r="K89" s="3">
        <v>37346</v>
      </c>
      <c r="L89">
        <v>16.2</v>
      </c>
      <c r="M89" t="s">
        <v>22</v>
      </c>
      <c r="N89" t="s">
        <v>22</v>
      </c>
      <c r="P89" s="3">
        <v>37346</v>
      </c>
      <c r="Q89">
        <v>46.3</v>
      </c>
      <c r="R89" t="s">
        <v>22</v>
      </c>
      <c r="S89" t="s">
        <v>22</v>
      </c>
      <c r="U89" s="3">
        <v>40633</v>
      </c>
      <c r="V89">
        <v>101.4</v>
      </c>
      <c r="W89">
        <v>20110315</v>
      </c>
      <c r="X89">
        <v>101.4</v>
      </c>
      <c r="Z89" s="3">
        <v>37560</v>
      </c>
      <c r="AA89">
        <v>-11.6</v>
      </c>
      <c r="AB89" t="s">
        <v>22</v>
      </c>
      <c r="AC89" t="s">
        <v>22</v>
      </c>
      <c r="AE89" s="3">
        <v>40117</v>
      </c>
      <c r="AF89">
        <v>51.7</v>
      </c>
      <c r="AG89">
        <v>20091111</v>
      </c>
      <c r="AH89">
        <v>50.6</v>
      </c>
      <c r="AJ89" s="3">
        <v>41820</v>
      </c>
      <c r="AK89">
        <v>55.4</v>
      </c>
      <c r="AL89">
        <v>20140713</v>
      </c>
      <c r="AM89">
        <v>54.7</v>
      </c>
      <c r="AO89" s="3">
        <v>40117</v>
      </c>
      <c r="AP89">
        <v>51.7</v>
      </c>
      <c r="AQ89" t="s">
        <v>22</v>
      </c>
      <c r="AR89" t="s">
        <v>22</v>
      </c>
      <c r="BI89" s="3">
        <v>37195</v>
      </c>
      <c r="BJ89">
        <v>9.4</v>
      </c>
      <c r="BK89" t="s">
        <v>22</v>
      </c>
      <c r="BL89" t="s">
        <v>22</v>
      </c>
      <c r="BN89" s="3">
        <v>42551</v>
      </c>
      <c r="BO89" t="s">
        <v>22</v>
      </c>
      <c r="BP89">
        <v>20160906</v>
      </c>
      <c r="BQ89" t="s">
        <v>22</v>
      </c>
      <c r="BX89" s="3"/>
    </row>
    <row r="90" spans="1:76" x14ac:dyDescent="0.25">
      <c r="A90" s="3">
        <v>42124</v>
      </c>
      <c r="B90">
        <v>-2656</v>
      </c>
      <c r="C90">
        <v>20150525</v>
      </c>
      <c r="D90">
        <v>-2624</v>
      </c>
      <c r="F90" s="3">
        <v>37376</v>
      </c>
      <c r="G90">
        <v>-9.6999999999999993</v>
      </c>
      <c r="H90" t="s">
        <v>22</v>
      </c>
      <c r="I90" t="s">
        <v>22</v>
      </c>
      <c r="K90" s="3">
        <v>37376</v>
      </c>
      <c r="L90">
        <v>15.6</v>
      </c>
      <c r="M90" t="s">
        <v>22</v>
      </c>
      <c r="N90" t="s">
        <v>22</v>
      </c>
      <c r="P90" s="3">
        <v>37376</v>
      </c>
      <c r="Q90">
        <v>41.8</v>
      </c>
      <c r="R90" t="s">
        <v>22</v>
      </c>
      <c r="S90" t="s">
        <v>22</v>
      </c>
      <c r="U90" s="3">
        <v>40663</v>
      </c>
      <c r="V90">
        <v>101.4</v>
      </c>
      <c r="W90">
        <v>20110420</v>
      </c>
      <c r="X90">
        <v>101.4</v>
      </c>
      <c r="Z90" s="3">
        <v>37590</v>
      </c>
      <c r="AA90">
        <v>-0.2</v>
      </c>
      <c r="AB90" t="s">
        <v>22</v>
      </c>
      <c r="AC90" t="s">
        <v>22</v>
      </c>
      <c r="AE90" s="3">
        <v>40147</v>
      </c>
      <c r="AF90">
        <v>53.3</v>
      </c>
      <c r="AG90">
        <v>20091209</v>
      </c>
      <c r="AH90">
        <v>51.8</v>
      </c>
      <c r="AJ90" s="3">
        <v>41851</v>
      </c>
      <c r="AK90">
        <v>58.5</v>
      </c>
      <c r="AL90">
        <v>20140817</v>
      </c>
      <c r="AM90">
        <v>58.4</v>
      </c>
      <c r="AO90" s="3">
        <v>40147</v>
      </c>
      <c r="AP90">
        <v>53.4</v>
      </c>
      <c r="AQ90" t="s">
        <v>22</v>
      </c>
      <c r="AR90" t="s">
        <v>22</v>
      </c>
      <c r="BI90" s="3">
        <v>37225</v>
      </c>
      <c r="BJ90">
        <v>4</v>
      </c>
      <c r="BK90" t="s">
        <v>22</v>
      </c>
      <c r="BL90" t="s">
        <v>22</v>
      </c>
      <c r="BX90" s="3"/>
    </row>
    <row r="91" spans="1:76" x14ac:dyDescent="0.25">
      <c r="A91" s="3">
        <v>42155</v>
      </c>
      <c r="B91">
        <v>-2549</v>
      </c>
      <c r="C91">
        <v>20150625</v>
      </c>
      <c r="D91">
        <v>-2570</v>
      </c>
      <c r="F91" s="3">
        <v>37407</v>
      </c>
      <c r="G91">
        <v>-12.9</v>
      </c>
      <c r="H91" t="s">
        <v>22</v>
      </c>
      <c r="I91" t="s">
        <v>22</v>
      </c>
      <c r="K91" s="3">
        <v>37407</v>
      </c>
      <c r="L91">
        <v>13.4</v>
      </c>
      <c r="M91" t="s">
        <v>22</v>
      </c>
      <c r="N91" t="s">
        <v>22</v>
      </c>
      <c r="P91" s="3">
        <v>37407</v>
      </c>
      <c r="Q91">
        <v>40.200000000000003</v>
      </c>
      <c r="R91" t="s">
        <v>22</v>
      </c>
      <c r="S91" t="s">
        <v>22</v>
      </c>
      <c r="U91" s="3">
        <v>40694</v>
      </c>
      <c r="V91">
        <v>112.5</v>
      </c>
      <c r="W91">
        <v>20110517</v>
      </c>
      <c r="X91">
        <v>103.3</v>
      </c>
      <c r="Z91" s="3">
        <v>37621</v>
      </c>
      <c r="AA91">
        <v>-8</v>
      </c>
      <c r="AB91" t="s">
        <v>22</v>
      </c>
      <c r="AC91" t="s">
        <v>22</v>
      </c>
      <c r="AE91" s="3">
        <v>40178</v>
      </c>
      <c r="AF91">
        <v>53.1</v>
      </c>
      <c r="AG91">
        <v>20100120</v>
      </c>
      <c r="AH91">
        <v>52.9</v>
      </c>
      <c r="AJ91" s="3">
        <v>41882</v>
      </c>
      <c r="AK91">
        <v>57.7</v>
      </c>
      <c r="AL91">
        <v>20140914</v>
      </c>
      <c r="AM91">
        <v>57.9</v>
      </c>
      <c r="AO91" s="3">
        <v>40178</v>
      </c>
      <c r="AP91">
        <v>53.2</v>
      </c>
      <c r="AQ91" t="s">
        <v>22</v>
      </c>
      <c r="AR91" t="s">
        <v>22</v>
      </c>
      <c r="BI91" s="3">
        <v>37256</v>
      </c>
      <c r="BJ91">
        <v>-14.4</v>
      </c>
      <c r="BK91" t="s">
        <v>22</v>
      </c>
      <c r="BL91" t="s">
        <v>22</v>
      </c>
      <c r="BX91" s="3"/>
    </row>
    <row r="92" spans="1:76" x14ac:dyDescent="0.25">
      <c r="A92" s="3">
        <v>42185</v>
      </c>
      <c r="B92">
        <v>-2984</v>
      </c>
      <c r="C92">
        <v>20150723</v>
      </c>
      <c r="D92">
        <v>-2848</v>
      </c>
      <c r="F92" s="3">
        <v>37437</v>
      </c>
      <c r="G92">
        <v>-12.4</v>
      </c>
      <c r="H92" t="s">
        <v>22</v>
      </c>
      <c r="I92" t="s">
        <v>22</v>
      </c>
      <c r="K92" s="3">
        <v>37437</v>
      </c>
      <c r="L92">
        <v>13.5</v>
      </c>
      <c r="M92" t="s">
        <v>22</v>
      </c>
      <c r="N92" t="s">
        <v>22</v>
      </c>
      <c r="P92" s="3">
        <v>37437</v>
      </c>
      <c r="Q92">
        <v>21.8</v>
      </c>
      <c r="R92" t="s">
        <v>22</v>
      </c>
      <c r="S92" t="s">
        <v>22</v>
      </c>
      <c r="U92" s="3">
        <v>40724</v>
      </c>
      <c r="V92">
        <v>112.5</v>
      </c>
      <c r="W92">
        <v>20110614</v>
      </c>
      <c r="X92">
        <v>112.5</v>
      </c>
      <c r="Z92" s="3">
        <v>37680</v>
      </c>
      <c r="AA92">
        <v>-16.2</v>
      </c>
      <c r="AB92" t="s">
        <v>22</v>
      </c>
      <c r="AC92" t="s">
        <v>22</v>
      </c>
      <c r="AE92" s="3">
        <v>40209</v>
      </c>
      <c r="AF92">
        <v>51.7</v>
      </c>
      <c r="AG92">
        <v>20100210</v>
      </c>
      <c r="AH92">
        <v>52</v>
      </c>
      <c r="AJ92" s="3">
        <v>41912</v>
      </c>
      <c r="AK92">
        <v>57.3</v>
      </c>
      <c r="AL92">
        <v>20141019</v>
      </c>
      <c r="AM92">
        <v>58</v>
      </c>
      <c r="AO92" s="3">
        <v>40209</v>
      </c>
      <c r="AP92">
        <v>51.9</v>
      </c>
      <c r="AQ92" t="s">
        <v>22</v>
      </c>
      <c r="AR92" t="s">
        <v>22</v>
      </c>
      <c r="BI92" s="3">
        <v>37287</v>
      </c>
      <c r="BJ92">
        <v>4.3</v>
      </c>
      <c r="BK92" t="s">
        <v>22</v>
      </c>
      <c r="BL92" t="s">
        <v>22</v>
      </c>
      <c r="BX92" s="3"/>
    </row>
    <row r="93" spans="1:76" x14ac:dyDescent="0.25">
      <c r="A93" s="3">
        <v>42216</v>
      </c>
      <c r="B93">
        <v>-2761</v>
      </c>
      <c r="C93">
        <v>20150825</v>
      </c>
      <c r="D93">
        <v>-2690</v>
      </c>
      <c r="F93" s="3">
        <v>37468</v>
      </c>
      <c r="G93">
        <v>-11</v>
      </c>
      <c r="H93" t="s">
        <v>22</v>
      </c>
      <c r="I93" t="s">
        <v>22</v>
      </c>
      <c r="K93" s="3">
        <v>37468</v>
      </c>
      <c r="L93">
        <v>14.4</v>
      </c>
      <c r="M93" t="s">
        <v>22</v>
      </c>
      <c r="N93" t="s">
        <v>22</v>
      </c>
      <c r="P93" s="3">
        <v>37468</v>
      </c>
      <c r="Q93">
        <v>27.3</v>
      </c>
      <c r="R93" t="s">
        <v>22</v>
      </c>
      <c r="S93" t="s">
        <v>22</v>
      </c>
      <c r="U93" s="3">
        <v>40755</v>
      </c>
      <c r="V93">
        <v>109.4</v>
      </c>
      <c r="W93">
        <v>20110713</v>
      </c>
      <c r="X93">
        <v>109.4</v>
      </c>
      <c r="Z93" s="3">
        <v>37711</v>
      </c>
      <c r="AA93">
        <v>-32.5</v>
      </c>
      <c r="AB93" t="s">
        <v>22</v>
      </c>
      <c r="AC93" t="s">
        <v>22</v>
      </c>
      <c r="AE93" s="3">
        <v>40237</v>
      </c>
      <c r="AF93">
        <v>52.5</v>
      </c>
      <c r="AG93">
        <v>20100310</v>
      </c>
      <c r="AH93">
        <v>53.3</v>
      </c>
      <c r="AJ93" s="3">
        <v>41943</v>
      </c>
      <c r="AK93">
        <v>57.5</v>
      </c>
      <c r="AL93">
        <v>20141116</v>
      </c>
      <c r="AM93">
        <v>57.8</v>
      </c>
      <c r="AO93" s="3">
        <v>40237</v>
      </c>
      <c r="AP93">
        <v>52.5</v>
      </c>
      <c r="AQ93" t="s">
        <v>22</v>
      </c>
      <c r="AR93" t="s">
        <v>22</v>
      </c>
      <c r="BI93" s="3">
        <v>37315</v>
      </c>
      <c r="BJ93">
        <v>12.9</v>
      </c>
      <c r="BK93" t="s">
        <v>22</v>
      </c>
      <c r="BL93" t="s">
        <v>22</v>
      </c>
      <c r="BX93" s="3"/>
    </row>
    <row r="94" spans="1:76" x14ac:dyDescent="0.25">
      <c r="A94" s="3">
        <v>42247</v>
      </c>
      <c r="B94">
        <v>-3372</v>
      </c>
      <c r="C94">
        <v>20150923</v>
      </c>
      <c r="D94">
        <v>-3331</v>
      </c>
      <c r="F94" s="3">
        <v>37499</v>
      </c>
      <c r="G94">
        <v>-10.8</v>
      </c>
      <c r="H94" t="s">
        <v>22</v>
      </c>
      <c r="I94" t="s">
        <v>22</v>
      </c>
      <c r="K94" s="3">
        <v>37499</v>
      </c>
      <c r="L94">
        <v>13.9</v>
      </c>
      <c r="M94" t="s">
        <v>22</v>
      </c>
      <c r="N94" t="s">
        <v>22</v>
      </c>
      <c r="P94" s="3">
        <v>37499</v>
      </c>
      <c r="Q94">
        <v>15.2</v>
      </c>
      <c r="R94" t="s">
        <v>22</v>
      </c>
      <c r="S94" t="s">
        <v>22</v>
      </c>
      <c r="U94" s="3">
        <v>40786</v>
      </c>
      <c r="V94">
        <v>113.3</v>
      </c>
      <c r="W94">
        <v>20110810</v>
      </c>
      <c r="X94">
        <v>113.3</v>
      </c>
      <c r="Z94" s="3">
        <v>37741</v>
      </c>
      <c r="AA94">
        <v>-41.8</v>
      </c>
      <c r="AB94" t="s">
        <v>22</v>
      </c>
      <c r="AC94" t="s">
        <v>22</v>
      </c>
      <c r="AE94" s="3">
        <v>40268</v>
      </c>
      <c r="AF94">
        <v>55.9</v>
      </c>
      <c r="AG94">
        <v>20100414</v>
      </c>
      <c r="AH94">
        <v>56.3</v>
      </c>
      <c r="AJ94" s="3">
        <v>41973</v>
      </c>
      <c r="AK94">
        <v>54.1</v>
      </c>
      <c r="AL94">
        <v>20141214</v>
      </c>
      <c r="AM94">
        <v>54.8</v>
      </c>
      <c r="AO94" s="3">
        <v>40268</v>
      </c>
      <c r="AP94">
        <v>55.8</v>
      </c>
      <c r="AQ94" t="s">
        <v>22</v>
      </c>
      <c r="AR94" t="s">
        <v>22</v>
      </c>
      <c r="BI94" s="3">
        <v>37346</v>
      </c>
      <c r="BJ94">
        <v>-1.2</v>
      </c>
      <c r="BK94" t="s">
        <v>22</v>
      </c>
      <c r="BL94" t="s">
        <v>22</v>
      </c>
      <c r="BX94" s="3"/>
    </row>
    <row r="95" spans="1:76" x14ac:dyDescent="0.25">
      <c r="A95" s="3">
        <v>42277</v>
      </c>
      <c r="B95">
        <v>-3165</v>
      </c>
      <c r="C95">
        <v>20151026</v>
      </c>
      <c r="D95">
        <v>-3235</v>
      </c>
      <c r="F95" s="3">
        <v>37529</v>
      </c>
      <c r="G95">
        <v>-10.4</v>
      </c>
      <c r="H95" t="s">
        <v>22</v>
      </c>
      <c r="I95" t="s">
        <v>22</v>
      </c>
      <c r="K95" s="3">
        <v>37529</v>
      </c>
      <c r="L95">
        <v>16.3</v>
      </c>
      <c r="M95" t="s">
        <v>22</v>
      </c>
      <c r="N95" t="s">
        <v>22</v>
      </c>
      <c r="P95" s="3">
        <v>37529</v>
      </c>
      <c r="Q95">
        <v>41.7</v>
      </c>
      <c r="R95" t="s">
        <v>22</v>
      </c>
      <c r="S95" t="s">
        <v>22</v>
      </c>
      <c r="U95" s="3">
        <v>40816</v>
      </c>
      <c r="V95">
        <v>112.6</v>
      </c>
      <c r="W95">
        <v>20110915</v>
      </c>
      <c r="X95">
        <v>112.6</v>
      </c>
      <c r="Z95" s="3">
        <v>37772</v>
      </c>
      <c r="AA95">
        <v>-44.4</v>
      </c>
      <c r="AB95" t="s">
        <v>22</v>
      </c>
      <c r="AC95" t="s">
        <v>22</v>
      </c>
      <c r="AE95" s="3">
        <v>40298</v>
      </c>
      <c r="AF95">
        <v>58.4</v>
      </c>
      <c r="AG95">
        <v>20100512</v>
      </c>
      <c r="AH95">
        <v>58.9</v>
      </c>
      <c r="AJ95" s="3">
        <v>42004</v>
      </c>
      <c r="AK95">
        <v>56.3</v>
      </c>
      <c r="AL95">
        <v>20150125</v>
      </c>
      <c r="AM95">
        <v>56.5</v>
      </c>
      <c r="AO95" s="3">
        <v>40298</v>
      </c>
      <c r="AP95">
        <v>58.2</v>
      </c>
      <c r="AQ95" t="s">
        <v>22</v>
      </c>
      <c r="AR95" t="s">
        <v>22</v>
      </c>
      <c r="BI95" s="3">
        <v>37376</v>
      </c>
      <c r="BJ95">
        <v>20.100000000000001</v>
      </c>
      <c r="BK95" t="s">
        <v>22</v>
      </c>
      <c r="BL95" t="s">
        <v>22</v>
      </c>
      <c r="BX95" s="3"/>
    </row>
    <row r="96" spans="1:76" x14ac:dyDescent="0.25">
      <c r="A96" s="3">
        <v>42308</v>
      </c>
      <c r="B96">
        <v>-3182</v>
      </c>
      <c r="C96">
        <v>20151125</v>
      </c>
      <c r="D96">
        <v>-3237</v>
      </c>
      <c r="F96" s="3">
        <v>37560</v>
      </c>
      <c r="G96">
        <v>-5.3</v>
      </c>
      <c r="H96" t="s">
        <v>22</v>
      </c>
      <c r="I96" t="s">
        <v>22</v>
      </c>
      <c r="K96" s="3">
        <v>37560</v>
      </c>
      <c r="L96">
        <v>16.2</v>
      </c>
      <c r="M96" t="s">
        <v>22</v>
      </c>
      <c r="N96" t="s">
        <v>22</v>
      </c>
      <c r="P96" s="3">
        <v>37560</v>
      </c>
      <c r="Q96">
        <v>41.5</v>
      </c>
      <c r="R96" t="s">
        <v>22</v>
      </c>
      <c r="S96" t="s">
        <v>22</v>
      </c>
      <c r="U96" s="3">
        <v>40847</v>
      </c>
      <c r="V96">
        <v>112.2</v>
      </c>
      <c r="W96">
        <v>20111013</v>
      </c>
      <c r="X96">
        <v>112.2</v>
      </c>
      <c r="Z96" s="3">
        <v>37802</v>
      </c>
      <c r="AA96">
        <v>-33.6</v>
      </c>
      <c r="AB96" t="s">
        <v>22</v>
      </c>
      <c r="AC96" t="s">
        <v>22</v>
      </c>
      <c r="AE96" s="3">
        <v>40329</v>
      </c>
      <c r="AF96">
        <v>51.8</v>
      </c>
      <c r="AG96">
        <v>20100609</v>
      </c>
      <c r="AH96">
        <v>54.5</v>
      </c>
      <c r="AJ96" s="3">
        <v>42035</v>
      </c>
      <c r="AK96">
        <v>58.4</v>
      </c>
      <c r="AL96">
        <v>20150215</v>
      </c>
      <c r="AM96">
        <v>57.8</v>
      </c>
      <c r="AO96" s="3">
        <v>40329</v>
      </c>
      <c r="AP96">
        <v>51.7</v>
      </c>
      <c r="AQ96" t="s">
        <v>22</v>
      </c>
      <c r="AR96" t="s">
        <v>22</v>
      </c>
      <c r="BI96" s="3">
        <v>37407</v>
      </c>
      <c r="BJ96">
        <v>-8.3000000000000007</v>
      </c>
      <c r="BK96" t="s">
        <v>22</v>
      </c>
      <c r="BL96" t="s">
        <v>22</v>
      </c>
      <c r="BX96" s="3"/>
    </row>
    <row r="97" spans="1:76" x14ac:dyDescent="0.25">
      <c r="A97" s="3">
        <v>42338</v>
      </c>
      <c r="B97">
        <v>-3697</v>
      </c>
      <c r="C97">
        <v>20151222</v>
      </c>
      <c r="D97">
        <v>-3678</v>
      </c>
      <c r="F97" s="3">
        <v>37590</v>
      </c>
      <c r="G97">
        <v>0.8</v>
      </c>
      <c r="H97" t="s">
        <v>22</v>
      </c>
      <c r="I97" t="s">
        <v>22</v>
      </c>
      <c r="K97" s="3">
        <v>37590</v>
      </c>
      <c r="L97">
        <v>13.7</v>
      </c>
      <c r="M97" t="s">
        <v>22</v>
      </c>
      <c r="N97" t="s">
        <v>22</v>
      </c>
      <c r="P97" s="3">
        <v>37590</v>
      </c>
      <c r="Q97">
        <v>24.6</v>
      </c>
      <c r="R97" t="s">
        <v>22</v>
      </c>
      <c r="S97" t="s">
        <v>22</v>
      </c>
      <c r="U97" s="3">
        <v>40877</v>
      </c>
      <c r="V97">
        <v>109</v>
      </c>
      <c r="W97">
        <v>20111109</v>
      </c>
      <c r="X97">
        <v>109</v>
      </c>
      <c r="Z97" s="3">
        <v>37833</v>
      </c>
      <c r="AA97">
        <v>-18.8</v>
      </c>
      <c r="AB97" t="s">
        <v>22</v>
      </c>
      <c r="AC97" t="s">
        <v>22</v>
      </c>
      <c r="AE97" s="3">
        <v>40359</v>
      </c>
      <c r="AF97">
        <v>54.9</v>
      </c>
      <c r="AG97">
        <v>20100714</v>
      </c>
      <c r="AH97">
        <v>56.2</v>
      </c>
      <c r="AJ97" s="3">
        <v>42063</v>
      </c>
      <c r="AK97">
        <v>55.9</v>
      </c>
      <c r="AL97">
        <v>20150315</v>
      </c>
      <c r="AM97">
        <v>55.6</v>
      </c>
      <c r="AO97" s="3">
        <v>40359</v>
      </c>
      <c r="AP97">
        <v>54.9</v>
      </c>
      <c r="AQ97" t="s">
        <v>22</v>
      </c>
      <c r="AR97" t="s">
        <v>22</v>
      </c>
      <c r="BI97" s="3">
        <v>37437</v>
      </c>
      <c r="BJ97">
        <v>-0.1</v>
      </c>
      <c r="BK97" t="s">
        <v>22</v>
      </c>
      <c r="BL97" t="s">
        <v>22</v>
      </c>
      <c r="BX97" s="3"/>
    </row>
    <row r="98" spans="1:76" x14ac:dyDescent="0.25">
      <c r="A98" s="3">
        <v>42369</v>
      </c>
      <c r="B98">
        <v>-3534</v>
      </c>
      <c r="C98">
        <v>20160127</v>
      </c>
      <c r="D98">
        <v>-3549</v>
      </c>
      <c r="F98" s="3">
        <v>37621</v>
      </c>
      <c r="G98">
        <v>4.4000000000000004</v>
      </c>
      <c r="H98" t="s">
        <v>22</v>
      </c>
      <c r="I98" t="s">
        <v>22</v>
      </c>
      <c r="K98" s="3">
        <v>37621</v>
      </c>
      <c r="L98">
        <v>11.4</v>
      </c>
      <c r="M98" t="s">
        <v>22</v>
      </c>
      <c r="N98" t="s">
        <v>22</v>
      </c>
      <c r="P98" s="3">
        <v>37621</v>
      </c>
      <c r="Q98">
        <v>26.6</v>
      </c>
      <c r="R98" t="s">
        <v>22</v>
      </c>
      <c r="S98" t="s">
        <v>22</v>
      </c>
      <c r="U98" s="3">
        <v>40908</v>
      </c>
      <c r="V98">
        <v>108.4</v>
      </c>
      <c r="W98">
        <v>20111208</v>
      </c>
      <c r="X98">
        <v>108.4</v>
      </c>
      <c r="Z98" s="3">
        <v>37864</v>
      </c>
      <c r="AA98">
        <v>-9.6</v>
      </c>
      <c r="AB98">
        <v>20030827</v>
      </c>
      <c r="AC98">
        <v>-9.6</v>
      </c>
      <c r="AE98" s="3">
        <v>40390</v>
      </c>
      <c r="AF98">
        <v>50.3</v>
      </c>
      <c r="AG98">
        <v>20100811</v>
      </c>
      <c r="AH98">
        <v>49.9</v>
      </c>
      <c r="AJ98" s="3">
        <v>42094</v>
      </c>
      <c r="AK98">
        <v>57.6</v>
      </c>
      <c r="AL98">
        <v>20150419</v>
      </c>
      <c r="AM98">
        <v>57.6</v>
      </c>
      <c r="AO98" s="3">
        <v>40390</v>
      </c>
      <c r="AP98">
        <v>50.3</v>
      </c>
      <c r="AQ98" t="s">
        <v>22</v>
      </c>
      <c r="AR98" t="s">
        <v>22</v>
      </c>
      <c r="BI98" s="3">
        <v>37468</v>
      </c>
      <c r="BJ98">
        <v>19.3</v>
      </c>
      <c r="BK98" t="s">
        <v>22</v>
      </c>
      <c r="BL98" t="s">
        <v>22</v>
      </c>
      <c r="BX98" s="3"/>
    </row>
    <row r="99" spans="1:76" x14ac:dyDescent="0.25">
      <c r="A99" s="3">
        <v>42400</v>
      </c>
      <c r="B99">
        <v>-3579</v>
      </c>
      <c r="C99">
        <v>20160225</v>
      </c>
      <c r="D99">
        <v>-3578</v>
      </c>
      <c r="F99" s="3">
        <v>37652</v>
      </c>
      <c r="G99">
        <v>5.8</v>
      </c>
      <c r="H99" t="s">
        <v>22</v>
      </c>
      <c r="I99" t="s">
        <v>22</v>
      </c>
      <c r="K99" s="3">
        <v>37652</v>
      </c>
      <c r="L99">
        <v>12.4</v>
      </c>
      <c r="M99" t="s">
        <v>22</v>
      </c>
      <c r="N99" t="s">
        <v>22</v>
      </c>
      <c r="P99" s="3">
        <v>37652</v>
      </c>
      <c r="Q99">
        <v>20.5</v>
      </c>
      <c r="R99" t="s">
        <v>22</v>
      </c>
      <c r="S99" t="s">
        <v>22</v>
      </c>
      <c r="U99" s="3">
        <v>40939</v>
      </c>
      <c r="V99">
        <v>116.1</v>
      </c>
      <c r="W99">
        <v>20120118</v>
      </c>
      <c r="X99">
        <v>116.1</v>
      </c>
      <c r="Z99" s="3">
        <v>37894</v>
      </c>
      <c r="AA99">
        <v>-3.4</v>
      </c>
      <c r="AB99">
        <v>20030929</v>
      </c>
      <c r="AC99">
        <v>-3.4</v>
      </c>
      <c r="AE99" s="3">
        <v>40421</v>
      </c>
      <c r="AF99">
        <v>50.3</v>
      </c>
      <c r="AG99">
        <v>20100915</v>
      </c>
      <c r="AH99">
        <v>49.3</v>
      </c>
      <c r="AJ99" s="3">
        <v>42124</v>
      </c>
      <c r="AK99">
        <v>56.8</v>
      </c>
      <c r="AL99">
        <v>20150517</v>
      </c>
      <c r="AM99">
        <v>56.5</v>
      </c>
      <c r="AO99" s="3">
        <v>40421</v>
      </c>
      <c r="AP99">
        <v>50.3</v>
      </c>
      <c r="AQ99" t="s">
        <v>22</v>
      </c>
      <c r="AR99" t="s">
        <v>22</v>
      </c>
      <c r="BI99" s="3">
        <v>37499</v>
      </c>
      <c r="BJ99">
        <v>-18.5</v>
      </c>
      <c r="BK99" t="s">
        <v>22</v>
      </c>
      <c r="BL99" t="s">
        <v>22</v>
      </c>
      <c r="BX99" s="3"/>
    </row>
    <row r="100" spans="1:76" x14ac:dyDescent="0.25">
      <c r="A100" s="3">
        <v>42429</v>
      </c>
      <c r="B100">
        <v>-3294</v>
      </c>
      <c r="C100">
        <v>20160323</v>
      </c>
      <c r="D100">
        <v>-3323</v>
      </c>
      <c r="F100" s="3">
        <v>37680</v>
      </c>
      <c r="G100">
        <v>5.9</v>
      </c>
      <c r="H100" t="s">
        <v>22</v>
      </c>
      <c r="I100" t="s">
        <v>22</v>
      </c>
      <c r="K100" s="3">
        <v>37680</v>
      </c>
      <c r="L100">
        <v>11.3</v>
      </c>
      <c r="M100" t="s">
        <v>22</v>
      </c>
      <c r="N100" t="s">
        <v>22</v>
      </c>
      <c r="P100" s="3">
        <v>37680</v>
      </c>
      <c r="Q100">
        <v>9.9</v>
      </c>
      <c r="R100" t="s">
        <v>22</v>
      </c>
      <c r="S100" t="s">
        <v>22</v>
      </c>
      <c r="U100" s="3">
        <v>40968</v>
      </c>
      <c r="V100">
        <v>113.3</v>
      </c>
      <c r="W100">
        <v>20120215</v>
      </c>
      <c r="X100">
        <v>113.3</v>
      </c>
      <c r="Z100" s="3">
        <v>37925</v>
      </c>
      <c r="AA100">
        <v>-0.7</v>
      </c>
      <c r="AB100">
        <v>20031030</v>
      </c>
      <c r="AC100">
        <v>-0.7</v>
      </c>
      <c r="AE100" s="3">
        <v>40451</v>
      </c>
      <c r="AF100">
        <v>51.1</v>
      </c>
      <c r="AG100">
        <v>20101013</v>
      </c>
      <c r="AH100">
        <v>49.2</v>
      </c>
      <c r="AJ100" s="3">
        <v>42155</v>
      </c>
      <c r="AK100">
        <v>57.9</v>
      </c>
      <c r="AL100">
        <v>20150614</v>
      </c>
      <c r="AM100">
        <v>58</v>
      </c>
      <c r="AO100" s="3">
        <v>40451</v>
      </c>
      <c r="AP100">
        <v>51.2</v>
      </c>
      <c r="AQ100" t="s">
        <v>22</v>
      </c>
      <c r="AR100" t="s">
        <v>22</v>
      </c>
      <c r="BI100" s="3">
        <v>37529</v>
      </c>
      <c r="BJ100">
        <v>11.8</v>
      </c>
      <c r="BK100" t="s">
        <v>22</v>
      </c>
      <c r="BL100" t="s">
        <v>22</v>
      </c>
      <c r="BX100" s="3"/>
    </row>
    <row r="101" spans="1:76" x14ac:dyDescent="0.25">
      <c r="A101" s="3">
        <v>42460</v>
      </c>
      <c r="B101">
        <v>-3766</v>
      </c>
      <c r="C101">
        <v>20160426</v>
      </c>
      <c r="D101">
        <v>-3838</v>
      </c>
      <c r="F101" s="3">
        <v>37711</v>
      </c>
      <c r="G101">
        <v>6.8</v>
      </c>
      <c r="H101" t="s">
        <v>22</v>
      </c>
      <c r="I101" t="s">
        <v>22</v>
      </c>
      <c r="K101" s="3">
        <v>37711</v>
      </c>
      <c r="L101">
        <v>8.8000000000000007</v>
      </c>
      <c r="M101" t="s">
        <v>22</v>
      </c>
      <c r="N101" t="s">
        <v>22</v>
      </c>
      <c r="P101" s="3">
        <v>37711</v>
      </c>
      <c r="Q101">
        <v>10.3</v>
      </c>
      <c r="R101" t="s">
        <v>22</v>
      </c>
      <c r="S101" t="s">
        <v>22</v>
      </c>
      <c r="U101" s="3">
        <v>40999</v>
      </c>
      <c r="V101">
        <v>110.2</v>
      </c>
      <c r="W101">
        <v>20120314</v>
      </c>
      <c r="X101">
        <v>110.2</v>
      </c>
      <c r="Z101" s="3">
        <v>37955</v>
      </c>
      <c r="AA101">
        <v>-3.2</v>
      </c>
      <c r="AB101">
        <v>20031125</v>
      </c>
      <c r="AC101">
        <v>-3.2</v>
      </c>
      <c r="AE101" s="3">
        <v>40482</v>
      </c>
      <c r="AF101">
        <v>51.4</v>
      </c>
      <c r="AG101">
        <v>20101110</v>
      </c>
      <c r="AH101">
        <v>49.7</v>
      </c>
      <c r="AJ101" s="3">
        <v>42185</v>
      </c>
      <c r="AK101">
        <v>58.2</v>
      </c>
      <c r="AL101">
        <v>20150719</v>
      </c>
      <c r="AM101">
        <v>58.2</v>
      </c>
      <c r="AO101" s="3">
        <v>40482</v>
      </c>
      <c r="AP101">
        <v>51.4</v>
      </c>
      <c r="AQ101" t="s">
        <v>22</v>
      </c>
      <c r="AR101" t="s">
        <v>22</v>
      </c>
      <c r="BI101" s="3">
        <v>37560</v>
      </c>
      <c r="BJ101">
        <v>44.9</v>
      </c>
      <c r="BK101" t="s">
        <v>22</v>
      </c>
      <c r="BL101" t="s">
        <v>22</v>
      </c>
      <c r="BX101" s="3"/>
    </row>
    <row r="102" spans="1:76" x14ac:dyDescent="0.25">
      <c r="A102" s="3">
        <v>42490</v>
      </c>
      <c r="B102">
        <v>-3624</v>
      </c>
      <c r="C102">
        <v>20160524</v>
      </c>
      <c r="D102">
        <v>-3658</v>
      </c>
      <c r="F102" s="3">
        <v>37741</v>
      </c>
      <c r="G102">
        <v>5.7</v>
      </c>
      <c r="H102" t="s">
        <v>22</v>
      </c>
      <c r="I102" t="s">
        <v>22</v>
      </c>
      <c r="K102" s="3">
        <v>37741</v>
      </c>
      <c r="L102">
        <v>9.1999999999999993</v>
      </c>
      <c r="M102" t="s">
        <v>22</v>
      </c>
      <c r="N102" t="s">
        <v>22</v>
      </c>
      <c r="P102" s="3">
        <v>37741</v>
      </c>
      <c r="Q102">
        <v>-2.2999999999999998</v>
      </c>
      <c r="R102" t="s">
        <v>22</v>
      </c>
      <c r="S102" t="s">
        <v>22</v>
      </c>
      <c r="U102" s="3">
        <v>41029</v>
      </c>
      <c r="V102">
        <v>114</v>
      </c>
      <c r="W102">
        <v>20120417</v>
      </c>
      <c r="X102">
        <v>114</v>
      </c>
      <c r="Z102" s="3">
        <v>37986</v>
      </c>
      <c r="AA102">
        <v>-15.6</v>
      </c>
      <c r="AB102">
        <v>20031218</v>
      </c>
      <c r="AC102">
        <v>-15.6</v>
      </c>
      <c r="AE102" s="3">
        <v>40512</v>
      </c>
      <c r="AF102">
        <v>54.9</v>
      </c>
      <c r="AG102">
        <v>20101215</v>
      </c>
      <c r="AH102">
        <v>52.7</v>
      </c>
      <c r="AJ102" s="3">
        <v>42216</v>
      </c>
      <c r="AK102">
        <v>56.7</v>
      </c>
      <c r="AL102">
        <v>20150816</v>
      </c>
      <c r="AM102">
        <v>56.5</v>
      </c>
      <c r="AO102" s="3">
        <v>40512</v>
      </c>
      <c r="AP102">
        <v>55</v>
      </c>
      <c r="AQ102" t="s">
        <v>22</v>
      </c>
      <c r="AR102" t="s">
        <v>22</v>
      </c>
      <c r="BI102" s="3">
        <v>37590</v>
      </c>
      <c r="BJ102">
        <v>-31.9</v>
      </c>
      <c r="BK102" t="s">
        <v>22</v>
      </c>
      <c r="BL102" t="s">
        <v>22</v>
      </c>
      <c r="BX102" s="3"/>
    </row>
    <row r="103" spans="1:76" x14ac:dyDescent="0.25">
      <c r="A103" s="3">
        <v>42521</v>
      </c>
      <c r="B103">
        <v>-3621</v>
      </c>
      <c r="C103">
        <v>20160626</v>
      </c>
      <c r="D103">
        <v>-3633</v>
      </c>
      <c r="F103" s="3">
        <v>37772</v>
      </c>
      <c r="G103">
        <v>8.1</v>
      </c>
      <c r="H103" t="s">
        <v>22</v>
      </c>
      <c r="I103" t="s">
        <v>22</v>
      </c>
      <c r="K103" s="3">
        <v>37772</v>
      </c>
      <c r="L103">
        <v>9.6999999999999993</v>
      </c>
      <c r="M103" t="s">
        <v>22</v>
      </c>
      <c r="N103" t="s">
        <v>22</v>
      </c>
      <c r="P103" s="3">
        <v>37772</v>
      </c>
      <c r="Q103">
        <v>25.1</v>
      </c>
      <c r="R103" t="s">
        <v>22</v>
      </c>
      <c r="S103" t="s">
        <v>22</v>
      </c>
      <c r="U103" s="3">
        <v>41060</v>
      </c>
      <c r="V103">
        <v>113.9</v>
      </c>
      <c r="W103">
        <v>20120516</v>
      </c>
      <c r="X103">
        <v>113.9</v>
      </c>
      <c r="Z103" s="3">
        <v>38046</v>
      </c>
      <c r="AA103">
        <v>-27.8</v>
      </c>
      <c r="AB103" t="s">
        <v>22</v>
      </c>
      <c r="AC103" t="s">
        <v>22</v>
      </c>
      <c r="AE103" s="3">
        <v>40543</v>
      </c>
      <c r="AF103">
        <v>53.2</v>
      </c>
      <c r="AG103">
        <v>20110120</v>
      </c>
      <c r="AH103">
        <v>53.1</v>
      </c>
      <c r="AJ103" s="3">
        <v>42247</v>
      </c>
      <c r="AK103">
        <v>58.4</v>
      </c>
      <c r="AL103">
        <v>20150913</v>
      </c>
      <c r="AM103">
        <v>58.2</v>
      </c>
      <c r="AO103" s="3">
        <v>40543</v>
      </c>
      <c r="AP103">
        <v>53.3</v>
      </c>
      <c r="AQ103" t="s">
        <v>22</v>
      </c>
      <c r="AR103" t="s">
        <v>22</v>
      </c>
      <c r="BI103" s="3">
        <v>37621</v>
      </c>
      <c r="BJ103">
        <v>15.8</v>
      </c>
      <c r="BK103" t="s">
        <v>22</v>
      </c>
      <c r="BL103" t="s">
        <v>22</v>
      </c>
      <c r="BX103" s="3"/>
    </row>
    <row r="104" spans="1:76" x14ac:dyDescent="0.25">
      <c r="A104" s="3">
        <v>42551</v>
      </c>
      <c r="B104">
        <v>-3313</v>
      </c>
      <c r="C104">
        <v>20160725</v>
      </c>
      <c r="D104">
        <v>-3313</v>
      </c>
      <c r="F104" s="3">
        <v>37802</v>
      </c>
      <c r="G104">
        <v>8.3000000000000007</v>
      </c>
      <c r="H104" t="s">
        <v>22</v>
      </c>
      <c r="I104" t="s">
        <v>22</v>
      </c>
      <c r="K104" s="3">
        <v>37802</v>
      </c>
      <c r="L104">
        <v>8.6</v>
      </c>
      <c r="M104" t="s">
        <v>22</v>
      </c>
      <c r="N104" t="s">
        <v>22</v>
      </c>
      <c r="P104" s="3">
        <v>37802</v>
      </c>
      <c r="Q104">
        <v>30.8</v>
      </c>
      <c r="R104" t="s">
        <v>22</v>
      </c>
      <c r="S104" t="s">
        <v>22</v>
      </c>
      <c r="U104" s="3">
        <v>41090</v>
      </c>
      <c r="V104">
        <v>105.8</v>
      </c>
      <c r="W104">
        <v>20120614</v>
      </c>
      <c r="X104">
        <v>105.8</v>
      </c>
      <c r="Z104" s="3">
        <v>38077</v>
      </c>
      <c r="AA104">
        <v>-42.2</v>
      </c>
      <c r="AB104" t="s">
        <v>22</v>
      </c>
      <c r="AC104" t="s">
        <v>22</v>
      </c>
      <c r="AE104" s="3">
        <v>40574</v>
      </c>
      <c r="AF104">
        <v>52.7</v>
      </c>
      <c r="AG104">
        <v>20110216</v>
      </c>
      <c r="AH104">
        <v>53.7</v>
      </c>
      <c r="AJ104" s="3">
        <v>42277</v>
      </c>
      <c r="AK104">
        <v>59.2</v>
      </c>
      <c r="AL104">
        <v>20151018</v>
      </c>
      <c r="AM104">
        <v>59.3</v>
      </c>
      <c r="AO104" s="3">
        <v>40574</v>
      </c>
      <c r="AP104">
        <v>53.1</v>
      </c>
      <c r="AQ104" t="s">
        <v>22</v>
      </c>
      <c r="AR104" t="s">
        <v>22</v>
      </c>
      <c r="BI104" s="3">
        <v>37652</v>
      </c>
      <c r="BJ104">
        <v>-13.1</v>
      </c>
      <c r="BK104" t="s">
        <v>22</v>
      </c>
      <c r="BL104" t="s">
        <v>22</v>
      </c>
      <c r="BX104" s="3"/>
    </row>
    <row r="105" spans="1:76" x14ac:dyDescent="0.25">
      <c r="A105" s="3">
        <v>42582</v>
      </c>
      <c r="B105" t="s">
        <v>22</v>
      </c>
      <c r="C105">
        <v>20160823</v>
      </c>
      <c r="D105" t="s">
        <v>22</v>
      </c>
      <c r="F105" s="3">
        <v>37833</v>
      </c>
      <c r="G105">
        <v>9.6</v>
      </c>
      <c r="H105" t="s">
        <v>22</v>
      </c>
      <c r="I105" t="s">
        <v>22</v>
      </c>
      <c r="K105" s="3">
        <v>37833</v>
      </c>
      <c r="L105">
        <v>10.1</v>
      </c>
      <c r="M105" t="s">
        <v>22</v>
      </c>
      <c r="N105" t="s">
        <v>22</v>
      </c>
      <c r="P105" s="3">
        <v>37833</v>
      </c>
      <c r="Q105">
        <v>30.2</v>
      </c>
      <c r="R105" t="s">
        <v>22</v>
      </c>
      <c r="S105" t="s">
        <v>22</v>
      </c>
      <c r="U105" s="3">
        <v>41121</v>
      </c>
      <c r="V105">
        <v>110.5</v>
      </c>
      <c r="W105">
        <v>20120711</v>
      </c>
      <c r="X105">
        <v>110.5</v>
      </c>
      <c r="Z105" s="3">
        <v>38107</v>
      </c>
      <c r="AA105">
        <v>-35.700000000000003</v>
      </c>
      <c r="AB105">
        <v>20040427</v>
      </c>
      <c r="AC105">
        <v>-35.700000000000003</v>
      </c>
      <c r="AE105" s="3">
        <v>40602</v>
      </c>
      <c r="AF105">
        <v>51.2</v>
      </c>
      <c r="AG105" t="s">
        <v>22</v>
      </c>
      <c r="AH105" t="s">
        <v>22</v>
      </c>
      <c r="AJ105" s="3">
        <v>42308</v>
      </c>
      <c r="AK105">
        <v>56.4</v>
      </c>
      <c r="AL105">
        <v>20151115</v>
      </c>
      <c r="AM105">
        <v>56.2</v>
      </c>
      <c r="AO105" s="3">
        <v>40602</v>
      </c>
      <c r="AP105">
        <v>51.2</v>
      </c>
      <c r="AQ105" t="s">
        <v>22</v>
      </c>
      <c r="AR105" t="s">
        <v>22</v>
      </c>
      <c r="BI105" s="3">
        <v>37680</v>
      </c>
      <c r="BJ105">
        <v>-13.2</v>
      </c>
      <c r="BK105" t="s">
        <v>22</v>
      </c>
      <c r="BL105" t="s">
        <v>22</v>
      </c>
      <c r="BX105" s="3"/>
    </row>
    <row r="106" spans="1:76" x14ac:dyDescent="0.25">
      <c r="F106" s="3">
        <v>37864</v>
      </c>
      <c r="G106">
        <v>10.4</v>
      </c>
      <c r="H106" t="s">
        <v>22</v>
      </c>
      <c r="I106" t="s">
        <v>22</v>
      </c>
      <c r="K106" s="3">
        <v>37864</v>
      </c>
      <c r="L106">
        <v>10.1</v>
      </c>
      <c r="M106" t="s">
        <v>22</v>
      </c>
      <c r="N106" t="s">
        <v>22</v>
      </c>
      <c r="P106" s="3">
        <v>37864</v>
      </c>
      <c r="Q106">
        <v>27.2</v>
      </c>
      <c r="R106" t="s">
        <v>22</v>
      </c>
      <c r="S106" t="s">
        <v>22</v>
      </c>
      <c r="U106" s="3">
        <v>41152</v>
      </c>
      <c r="V106">
        <v>114.1</v>
      </c>
      <c r="W106">
        <v>20120808</v>
      </c>
      <c r="X106">
        <v>114.1</v>
      </c>
      <c r="Z106" s="3">
        <v>38138</v>
      </c>
      <c r="AA106">
        <v>-22</v>
      </c>
      <c r="AB106">
        <v>20040527</v>
      </c>
      <c r="AC106">
        <v>-22</v>
      </c>
      <c r="AE106" s="3">
        <v>40633</v>
      </c>
      <c r="AF106">
        <v>49.1</v>
      </c>
      <c r="AG106">
        <v>20110413</v>
      </c>
      <c r="AH106">
        <v>50.1</v>
      </c>
      <c r="AJ106" s="3">
        <v>42338</v>
      </c>
      <c r="AK106">
        <v>59.5</v>
      </c>
      <c r="AL106">
        <v>20151213</v>
      </c>
      <c r="AM106">
        <v>59.8</v>
      </c>
      <c r="AO106" s="3">
        <v>40633</v>
      </c>
      <c r="AP106">
        <v>48.9</v>
      </c>
      <c r="AQ106" t="s">
        <v>22</v>
      </c>
      <c r="AR106" t="s">
        <v>22</v>
      </c>
      <c r="BI106" s="3">
        <v>37711</v>
      </c>
      <c r="BJ106">
        <v>25.2</v>
      </c>
      <c r="BK106" t="s">
        <v>22</v>
      </c>
      <c r="BL106" t="s">
        <v>22</v>
      </c>
      <c r="BX106" s="3"/>
    </row>
    <row r="107" spans="1:76" x14ac:dyDescent="0.25">
      <c r="F107" s="3">
        <v>37894</v>
      </c>
      <c r="G107">
        <v>11.6</v>
      </c>
      <c r="H107" t="s">
        <v>22</v>
      </c>
      <c r="I107" t="s">
        <v>22</v>
      </c>
      <c r="K107" s="3">
        <v>37894</v>
      </c>
      <c r="L107">
        <v>10</v>
      </c>
      <c r="M107" t="s">
        <v>22</v>
      </c>
      <c r="N107" t="s">
        <v>22</v>
      </c>
      <c r="P107" s="3">
        <v>37894</v>
      </c>
      <c r="Q107">
        <v>34.6</v>
      </c>
      <c r="R107" t="s">
        <v>22</v>
      </c>
      <c r="S107" t="s">
        <v>22</v>
      </c>
      <c r="U107" s="3">
        <v>41182</v>
      </c>
      <c r="V107">
        <v>111.9</v>
      </c>
      <c r="W107">
        <v>20120913</v>
      </c>
      <c r="X107">
        <v>111.9</v>
      </c>
      <c r="Z107" s="3">
        <v>38168</v>
      </c>
      <c r="AA107">
        <v>-19.399999999999999</v>
      </c>
      <c r="AB107">
        <v>20040629</v>
      </c>
      <c r="AC107">
        <v>-19.399999999999999</v>
      </c>
      <c r="AE107" s="3">
        <v>40663</v>
      </c>
      <c r="AF107">
        <v>53</v>
      </c>
      <c r="AG107">
        <v>20110511</v>
      </c>
      <c r="AH107">
        <v>51.5</v>
      </c>
      <c r="AJ107" s="3">
        <v>42369</v>
      </c>
      <c r="AK107">
        <v>58.5</v>
      </c>
      <c r="AL107">
        <v>20160125</v>
      </c>
      <c r="AM107">
        <v>58.9</v>
      </c>
      <c r="AO107" s="3">
        <v>40663</v>
      </c>
      <c r="AP107">
        <v>52.8</v>
      </c>
      <c r="AQ107" t="s">
        <v>22</v>
      </c>
      <c r="AR107" t="s">
        <v>22</v>
      </c>
      <c r="BI107" s="3">
        <v>37741</v>
      </c>
      <c r="BJ107">
        <v>-3</v>
      </c>
      <c r="BK107" t="s">
        <v>22</v>
      </c>
      <c r="BL107" t="s">
        <v>22</v>
      </c>
      <c r="BX107" s="3"/>
    </row>
    <row r="108" spans="1:76" x14ac:dyDescent="0.25">
      <c r="F108" s="3">
        <v>37925</v>
      </c>
      <c r="G108">
        <v>11.6</v>
      </c>
      <c r="H108" t="s">
        <v>22</v>
      </c>
      <c r="I108" t="s">
        <v>22</v>
      </c>
      <c r="K108" s="3">
        <v>37925</v>
      </c>
      <c r="L108">
        <v>7.3</v>
      </c>
      <c r="M108" t="s">
        <v>22</v>
      </c>
      <c r="N108" t="s">
        <v>22</v>
      </c>
      <c r="P108" s="3">
        <v>37925</v>
      </c>
      <c r="Q108">
        <v>15.8</v>
      </c>
      <c r="R108" t="s">
        <v>22</v>
      </c>
      <c r="S108" t="s">
        <v>22</v>
      </c>
      <c r="U108" s="3">
        <v>41213</v>
      </c>
      <c r="V108">
        <v>110.5</v>
      </c>
      <c r="W108">
        <v>20121010</v>
      </c>
      <c r="X108">
        <v>110.5</v>
      </c>
      <c r="Z108" s="3">
        <v>38199</v>
      </c>
      <c r="AA108">
        <v>-12.9</v>
      </c>
      <c r="AB108">
        <v>20040729</v>
      </c>
      <c r="AC108">
        <v>-12.9</v>
      </c>
      <c r="AE108" s="3">
        <v>40694</v>
      </c>
      <c r="AF108">
        <v>52.9</v>
      </c>
      <c r="AG108">
        <v>20110615</v>
      </c>
      <c r="AH108">
        <v>54.7</v>
      </c>
      <c r="AJ108" s="3">
        <v>42400</v>
      </c>
      <c r="AK108">
        <v>55.4</v>
      </c>
      <c r="AL108">
        <v>20160214</v>
      </c>
      <c r="AM108">
        <v>55.4</v>
      </c>
      <c r="AO108" s="3">
        <v>40694</v>
      </c>
      <c r="AP108">
        <v>52.8</v>
      </c>
      <c r="AQ108" t="s">
        <v>22</v>
      </c>
      <c r="AR108" t="s">
        <v>22</v>
      </c>
      <c r="BI108" s="3">
        <v>37772</v>
      </c>
      <c r="BJ108">
        <v>-0.4</v>
      </c>
      <c r="BK108" t="s">
        <v>22</v>
      </c>
      <c r="BL108" t="s">
        <v>22</v>
      </c>
      <c r="BX108" s="3"/>
    </row>
    <row r="109" spans="1:76" x14ac:dyDescent="0.25">
      <c r="F109" s="3">
        <v>37955</v>
      </c>
      <c r="G109">
        <v>12.2</v>
      </c>
      <c r="H109" t="s">
        <v>22</v>
      </c>
      <c r="I109" t="s">
        <v>22</v>
      </c>
      <c r="K109" s="3">
        <v>37955</v>
      </c>
      <c r="L109">
        <v>9.6</v>
      </c>
      <c r="M109" t="s">
        <v>22</v>
      </c>
      <c r="N109" t="s">
        <v>22</v>
      </c>
      <c r="P109" s="3">
        <v>37955</v>
      </c>
      <c r="Q109">
        <v>9.6999999999999993</v>
      </c>
      <c r="R109" t="s">
        <v>22</v>
      </c>
      <c r="S109" t="s">
        <v>22</v>
      </c>
      <c r="U109" s="3">
        <v>41243</v>
      </c>
      <c r="V109">
        <v>114.1</v>
      </c>
      <c r="W109">
        <v>20121114</v>
      </c>
      <c r="X109">
        <v>114.1</v>
      </c>
      <c r="Z109" s="3">
        <v>38230</v>
      </c>
      <c r="AA109">
        <v>-14.9</v>
      </c>
      <c r="AB109">
        <v>20040830</v>
      </c>
      <c r="AC109">
        <v>-14.9</v>
      </c>
      <c r="AE109" s="3">
        <v>40724</v>
      </c>
      <c r="AF109">
        <v>54.4</v>
      </c>
      <c r="AG109">
        <v>20110713</v>
      </c>
      <c r="AH109">
        <v>54.3</v>
      </c>
      <c r="AJ109" s="3">
        <v>42429</v>
      </c>
      <c r="AK109">
        <v>56.7</v>
      </c>
      <c r="AL109">
        <v>20160313</v>
      </c>
      <c r="AM109">
        <v>56.9</v>
      </c>
      <c r="AO109" s="3">
        <v>40724</v>
      </c>
      <c r="AP109">
        <v>54.3</v>
      </c>
      <c r="AQ109" t="s">
        <v>22</v>
      </c>
      <c r="AR109" t="s">
        <v>22</v>
      </c>
      <c r="BI109" s="3">
        <v>37802</v>
      </c>
      <c r="BJ109">
        <v>5.9</v>
      </c>
      <c r="BK109" t="s">
        <v>22</v>
      </c>
      <c r="BL109" t="s">
        <v>22</v>
      </c>
      <c r="BX109" s="3"/>
    </row>
    <row r="110" spans="1:76" x14ac:dyDescent="0.25">
      <c r="F110" s="3">
        <v>37986</v>
      </c>
      <c r="G110">
        <v>11</v>
      </c>
      <c r="H110" t="s">
        <v>22</v>
      </c>
      <c r="I110" t="s">
        <v>22</v>
      </c>
      <c r="K110" s="3">
        <v>37986</v>
      </c>
      <c r="L110">
        <v>9.1999999999999993</v>
      </c>
      <c r="M110" t="s">
        <v>22</v>
      </c>
      <c r="N110" t="s">
        <v>22</v>
      </c>
      <c r="P110" s="3">
        <v>37986</v>
      </c>
      <c r="Q110">
        <v>11.4</v>
      </c>
      <c r="R110" t="s">
        <v>22</v>
      </c>
      <c r="S110" t="s">
        <v>22</v>
      </c>
      <c r="U110" s="3">
        <v>41274</v>
      </c>
      <c r="V110">
        <v>114.7</v>
      </c>
      <c r="W110">
        <v>20121212</v>
      </c>
      <c r="X110">
        <v>114.7</v>
      </c>
      <c r="Z110" s="3">
        <v>38260</v>
      </c>
      <c r="AA110">
        <v>-20.8</v>
      </c>
      <c r="AB110">
        <v>20040929</v>
      </c>
      <c r="AC110">
        <v>-20.8</v>
      </c>
      <c r="AE110" s="3">
        <v>40755</v>
      </c>
      <c r="AF110">
        <v>53</v>
      </c>
      <c r="AG110">
        <v>20110810</v>
      </c>
      <c r="AH110">
        <v>53.2</v>
      </c>
      <c r="AJ110" s="3">
        <v>42460</v>
      </c>
      <c r="AK110">
        <v>55.1</v>
      </c>
      <c r="AL110">
        <v>20160418</v>
      </c>
      <c r="AM110">
        <v>54.8</v>
      </c>
      <c r="AO110" s="3">
        <v>40755</v>
      </c>
      <c r="AP110">
        <v>52.9</v>
      </c>
      <c r="AQ110" t="s">
        <v>22</v>
      </c>
      <c r="AR110" t="s">
        <v>22</v>
      </c>
      <c r="BI110" s="3">
        <v>37833</v>
      </c>
      <c r="BJ110">
        <v>-2.6</v>
      </c>
      <c r="BK110" t="s">
        <v>22</v>
      </c>
      <c r="BL110" t="s">
        <v>22</v>
      </c>
      <c r="BX110" s="3"/>
    </row>
    <row r="111" spans="1:76" x14ac:dyDescent="0.25">
      <c r="F111" s="3">
        <v>38017</v>
      </c>
      <c r="G111">
        <v>11.2</v>
      </c>
      <c r="H111" t="s">
        <v>22</v>
      </c>
      <c r="I111" t="s">
        <v>22</v>
      </c>
      <c r="K111" s="3">
        <v>38017</v>
      </c>
      <c r="L111">
        <v>7.8</v>
      </c>
      <c r="M111" t="s">
        <v>22</v>
      </c>
      <c r="N111" t="s">
        <v>22</v>
      </c>
      <c r="P111" s="3">
        <v>38017</v>
      </c>
      <c r="Q111">
        <v>2.8</v>
      </c>
      <c r="R111" t="s">
        <v>22</v>
      </c>
      <c r="S111" t="s">
        <v>22</v>
      </c>
      <c r="U111" s="3">
        <v>41305</v>
      </c>
      <c r="V111">
        <v>118.3</v>
      </c>
      <c r="W111">
        <v>20130116</v>
      </c>
      <c r="X111">
        <v>118.3</v>
      </c>
      <c r="Z111" s="3">
        <v>38291</v>
      </c>
      <c r="AA111">
        <v>-21.1</v>
      </c>
      <c r="AB111">
        <v>20041028</v>
      </c>
      <c r="AC111">
        <v>-21.1</v>
      </c>
      <c r="AE111" s="3">
        <v>40786</v>
      </c>
      <c r="AF111">
        <v>53.3</v>
      </c>
      <c r="AG111">
        <v>20110914</v>
      </c>
      <c r="AH111">
        <v>52.9</v>
      </c>
      <c r="AJ111" s="3">
        <v>42490</v>
      </c>
      <c r="AK111">
        <v>57.8</v>
      </c>
      <c r="AL111">
        <v>20160515</v>
      </c>
      <c r="AM111">
        <v>57.7</v>
      </c>
      <c r="AO111" s="3">
        <v>40786</v>
      </c>
      <c r="AP111">
        <v>53.3</v>
      </c>
      <c r="AQ111" t="s">
        <v>22</v>
      </c>
      <c r="AR111" t="s">
        <v>22</v>
      </c>
      <c r="BI111" s="3">
        <v>37864</v>
      </c>
      <c r="BJ111">
        <v>9</v>
      </c>
      <c r="BK111">
        <v>20030928</v>
      </c>
      <c r="BL111">
        <v>9.6</v>
      </c>
      <c r="BX111" s="3"/>
    </row>
    <row r="112" spans="1:76" x14ac:dyDescent="0.25">
      <c r="F112" s="3">
        <v>38046</v>
      </c>
      <c r="G112">
        <v>11.9</v>
      </c>
      <c r="H112" t="s">
        <v>22</v>
      </c>
      <c r="I112" t="s">
        <v>22</v>
      </c>
      <c r="K112" s="3">
        <v>38046</v>
      </c>
      <c r="L112">
        <v>8.5</v>
      </c>
      <c r="M112" t="s">
        <v>22</v>
      </c>
      <c r="N112" t="s">
        <v>22</v>
      </c>
      <c r="P112" s="3">
        <v>38046</v>
      </c>
      <c r="Q112">
        <v>2.2000000000000002</v>
      </c>
      <c r="R112" t="s">
        <v>22</v>
      </c>
      <c r="S112" t="s">
        <v>22</v>
      </c>
      <c r="U112" s="3">
        <v>41333</v>
      </c>
      <c r="V112">
        <v>121</v>
      </c>
      <c r="W112">
        <v>20130213</v>
      </c>
      <c r="X112">
        <v>121</v>
      </c>
      <c r="Z112" s="3">
        <v>38321</v>
      </c>
      <c r="AA112">
        <v>-16.8</v>
      </c>
      <c r="AB112">
        <v>20041123</v>
      </c>
      <c r="AC112">
        <v>-16.8</v>
      </c>
      <c r="AE112" s="3">
        <v>40816</v>
      </c>
      <c r="AF112">
        <v>51.4</v>
      </c>
      <c r="AG112">
        <v>20111012</v>
      </c>
      <c r="AH112">
        <v>50.8</v>
      </c>
      <c r="AJ112" s="3">
        <v>42521</v>
      </c>
      <c r="AK112">
        <v>56.9</v>
      </c>
      <c r="AL112">
        <v>20160619</v>
      </c>
      <c r="AM112">
        <v>56.9</v>
      </c>
      <c r="AO112" s="3">
        <v>40816</v>
      </c>
      <c r="AP112">
        <v>51.5</v>
      </c>
      <c r="AQ112" t="s">
        <v>22</v>
      </c>
      <c r="AR112" t="s">
        <v>22</v>
      </c>
      <c r="BI112" s="3">
        <v>37894</v>
      </c>
      <c r="BJ112">
        <v>0.4</v>
      </c>
      <c r="BK112">
        <v>20031029</v>
      </c>
      <c r="BL112">
        <v>4.7</v>
      </c>
      <c r="BX112" s="3"/>
    </row>
    <row r="113" spans="6:76" x14ac:dyDescent="0.25">
      <c r="F113" s="3">
        <v>38077</v>
      </c>
      <c r="G113">
        <v>13.5</v>
      </c>
      <c r="H113" t="s">
        <v>22</v>
      </c>
      <c r="I113" t="s">
        <v>22</v>
      </c>
      <c r="K113" s="3">
        <v>38077</v>
      </c>
      <c r="L113">
        <v>12</v>
      </c>
      <c r="M113" t="s">
        <v>22</v>
      </c>
      <c r="N113" t="s">
        <v>22</v>
      </c>
      <c r="P113" s="3">
        <v>38077</v>
      </c>
      <c r="Q113">
        <v>5.9</v>
      </c>
      <c r="R113" t="s">
        <v>22</v>
      </c>
      <c r="S113" t="s">
        <v>22</v>
      </c>
      <c r="U113" s="3">
        <v>41364</v>
      </c>
      <c r="V113">
        <v>114.8</v>
      </c>
      <c r="W113">
        <v>20130314</v>
      </c>
      <c r="X113">
        <v>114.8</v>
      </c>
      <c r="Z113" s="3">
        <v>38352</v>
      </c>
      <c r="AA113">
        <v>-8.3000000000000007</v>
      </c>
      <c r="AB113">
        <v>20041216</v>
      </c>
      <c r="AC113">
        <v>-8.3000000000000007</v>
      </c>
      <c r="AE113" s="3">
        <v>40847</v>
      </c>
      <c r="AF113">
        <v>47.1</v>
      </c>
      <c r="AG113">
        <v>20111109</v>
      </c>
      <c r="AH113">
        <v>46.5</v>
      </c>
      <c r="AJ113" s="3">
        <v>42551</v>
      </c>
      <c r="AK113">
        <v>56.7</v>
      </c>
      <c r="AL113">
        <v>20160717</v>
      </c>
      <c r="AM113">
        <v>56.7</v>
      </c>
      <c r="AO113" s="3">
        <v>40847</v>
      </c>
      <c r="AP113">
        <v>47</v>
      </c>
      <c r="AQ113" t="s">
        <v>22</v>
      </c>
      <c r="AR113" t="s">
        <v>22</v>
      </c>
      <c r="BI113" s="3">
        <v>37925</v>
      </c>
      <c r="BJ113">
        <v>-10.8</v>
      </c>
      <c r="BK113">
        <v>20031126</v>
      </c>
      <c r="BL113">
        <v>-10.5</v>
      </c>
      <c r="BX113" s="3"/>
    </row>
    <row r="114" spans="6:76" x14ac:dyDescent="0.25">
      <c r="F114" s="3">
        <v>38107</v>
      </c>
      <c r="G114">
        <v>17.899999999999999</v>
      </c>
      <c r="H114" t="s">
        <v>22</v>
      </c>
      <c r="I114" t="s">
        <v>22</v>
      </c>
      <c r="K114" s="3">
        <v>38107</v>
      </c>
      <c r="L114">
        <v>12.8</v>
      </c>
      <c r="M114" t="s">
        <v>22</v>
      </c>
      <c r="N114" t="s">
        <v>22</v>
      </c>
      <c r="P114" s="3">
        <v>38107</v>
      </c>
      <c r="Q114">
        <v>6.6</v>
      </c>
      <c r="R114" t="s">
        <v>22</v>
      </c>
      <c r="S114" t="s">
        <v>22</v>
      </c>
      <c r="U114" s="3">
        <v>41394</v>
      </c>
      <c r="V114">
        <v>119.2</v>
      </c>
      <c r="W114">
        <v>20130417</v>
      </c>
      <c r="X114">
        <v>119.2</v>
      </c>
      <c r="Z114" s="3">
        <v>38411</v>
      </c>
      <c r="AA114">
        <v>-12.6</v>
      </c>
      <c r="AB114">
        <v>20050224</v>
      </c>
      <c r="AC114">
        <v>-12.6</v>
      </c>
      <c r="AE114" s="3">
        <v>40877</v>
      </c>
      <c r="AF114">
        <v>47.8</v>
      </c>
      <c r="AG114">
        <v>20111214</v>
      </c>
      <c r="AH114">
        <v>45.7</v>
      </c>
      <c r="AJ114" s="3">
        <v>42582</v>
      </c>
      <c r="AK114" t="s">
        <v>22</v>
      </c>
      <c r="AL114">
        <v>20160814</v>
      </c>
      <c r="AM114" t="s">
        <v>22</v>
      </c>
      <c r="AO114" s="3">
        <v>40877</v>
      </c>
      <c r="AP114">
        <v>47.8</v>
      </c>
      <c r="AQ114" t="s">
        <v>22</v>
      </c>
      <c r="AR114" t="s">
        <v>22</v>
      </c>
      <c r="BI114" s="3">
        <v>37955</v>
      </c>
      <c r="BJ114">
        <v>24.6</v>
      </c>
      <c r="BK114">
        <v>20040108</v>
      </c>
      <c r="BL114">
        <v>19</v>
      </c>
      <c r="BX114" s="3"/>
    </row>
    <row r="115" spans="6:76" x14ac:dyDescent="0.25">
      <c r="F115" s="3">
        <v>38138</v>
      </c>
      <c r="G115">
        <v>19.7</v>
      </c>
      <c r="H115" t="s">
        <v>22</v>
      </c>
      <c r="I115" t="s">
        <v>22</v>
      </c>
      <c r="K115" s="3">
        <v>38138</v>
      </c>
      <c r="L115">
        <v>9.4</v>
      </c>
      <c r="M115" t="s">
        <v>22</v>
      </c>
      <c r="N115" t="s">
        <v>22</v>
      </c>
      <c r="P115" s="3">
        <v>38138</v>
      </c>
      <c r="Q115">
        <v>-17</v>
      </c>
      <c r="R115" t="s">
        <v>22</v>
      </c>
      <c r="S115" t="s">
        <v>22</v>
      </c>
      <c r="U115" s="3">
        <v>41425</v>
      </c>
      <c r="V115">
        <v>123.7</v>
      </c>
      <c r="W115">
        <v>20130516</v>
      </c>
      <c r="X115">
        <v>123.7</v>
      </c>
      <c r="Z115" s="3">
        <v>38442</v>
      </c>
      <c r="AA115">
        <v>-19.899999999999999</v>
      </c>
      <c r="AB115">
        <v>20050330</v>
      </c>
      <c r="AC115">
        <v>-19.899999999999999</v>
      </c>
      <c r="AE115" s="3">
        <v>40908</v>
      </c>
      <c r="AF115">
        <v>52.1</v>
      </c>
      <c r="AG115">
        <v>20120124</v>
      </c>
      <c r="AH115">
        <v>51.9</v>
      </c>
      <c r="AO115" s="3">
        <v>40908</v>
      </c>
      <c r="AP115">
        <v>52.2</v>
      </c>
      <c r="AQ115" t="s">
        <v>22</v>
      </c>
      <c r="AR115" t="s">
        <v>22</v>
      </c>
      <c r="BI115" s="3">
        <v>37986</v>
      </c>
      <c r="BJ115">
        <v>-8.6</v>
      </c>
      <c r="BK115">
        <v>20040129</v>
      </c>
      <c r="BL115" t="s">
        <v>22</v>
      </c>
      <c r="BX115" s="3"/>
    </row>
    <row r="116" spans="6:76" x14ac:dyDescent="0.25">
      <c r="F116" s="3">
        <v>38168</v>
      </c>
      <c r="G116">
        <v>24.4</v>
      </c>
      <c r="H116" t="s">
        <v>22</v>
      </c>
      <c r="I116" t="s">
        <v>22</v>
      </c>
      <c r="K116" s="3">
        <v>38168</v>
      </c>
      <c r="L116">
        <v>12.7</v>
      </c>
      <c r="M116" t="s">
        <v>22</v>
      </c>
      <c r="N116" t="s">
        <v>22</v>
      </c>
      <c r="P116" s="3">
        <v>38168</v>
      </c>
      <c r="Q116">
        <v>-13.9</v>
      </c>
      <c r="R116" t="s">
        <v>22</v>
      </c>
      <c r="S116" t="s">
        <v>22</v>
      </c>
      <c r="U116" s="3">
        <v>41455</v>
      </c>
      <c r="V116">
        <v>123.9</v>
      </c>
      <c r="W116">
        <v>20130620</v>
      </c>
      <c r="X116">
        <v>123.9</v>
      </c>
      <c r="Z116" s="3">
        <v>38472</v>
      </c>
      <c r="AA116">
        <v>-48</v>
      </c>
      <c r="AB116">
        <v>20050426</v>
      </c>
      <c r="AC116">
        <v>-48</v>
      </c>
      <c r="AE116" s="3">
        <v>40939</v>
      </c>
      <c r="AF116">
        <v>50</v>
      </c>
      <c r="AG116">
        <v>20120215</v>
      </c>
      <c r="AH116">
        <v>50.5</v>
      </c>
      <c r="AO116" s="3">
        <v>40939</v>
      </c>
      <c r="AP116">
        <v>50.7</v>
      </c>
      <c r="AQ116" t="s">
        <v>22</v>
      </c>
      <c r="AR116" t="s">
        <v>22</v>
      </c>
      <c r="BI116" s="3">
        <v>38017</v>
      </c>
      <c r="BJ116">
        <v>21.5</v>
      </c>
      <c r="BK116">
        <v>20040226</v>
      </c>
      <c r="BL116">
        <v>11</v>
      </c>
      <c r="BX116" s="3"/>
    </row>
    <row r="117" spans="6:76" x14ac:dyDescent="0.25">
      <c r="F117" s="3">
        <v>38199</v>
      </c>
      <c r="G117">
        <v>24.2</v>
      </c>
      <c r="H117">
        <v>20040804</v>
      </c>
      <c r="I117" t="s">
        <v>22</v>
      </c>
      <c r="K117" s="3">
        <v>38199</v>
      </c>
      <c r="L117">
        <v>8.6</v>
      </c>
      <c r="M117" t="s">
        <v>22</v>
      </c>
      <c r="N117" t="s">
        <v>22</v>
      </c>
      <c r="P117" s="3">
        <v>38199</v>
      </c>
      <c r="Q117">
        <v>-23</v>
      </c>
      <c r="R117" t="s">
        <v>22</v>
      </c>
      <c r="S117" t="s">
        <v>22</v>
      </c>
      <c r="U117" s="3">
        <v>41486</v>
      </c>
      <c r="V117">
        <v>119.8</v>
      </c>
      <c r="W117">
        <v>20130717</v>
      </c>
      <c r="X117">
        <v>119.8</v>
      </c>
      <c r="Z117" s="3">
        <v>38503</v>
      </c>
      <c r="AA117">
        <v>-56.7</v>
      </c>
      <c r="AB117">
        <v>20050530</v>
      </c>
      <c r="AC117">
        <v>-56.7</v>
      </c>
      <c r="AE117" s="3">
        <v>40968</v>
      </c>
      <c r="AF117">
        <v>55.9</v>
      </c>
      <c r="AG117">
        <v>20120314</v>
      </c>
      <c r="AH117">
        <v>57.7</v>
      </c>
      <c r="AO117" s="3">
        <v>40968</v>
      </c>
      <c r="AP117">
        <v>55.8</v>
      </c>
      <c r="AQ117" t="s">
        <v>22</v>
      </c>
      <c r="AR117" t="s">
        <v>22</v>
      </c>
      <c r="BI117" s="3">
        <v>38046</v>
      </c>
      <c r="BJ117">
        <v>-13.4</v>
      </c>
      <c r="BK117">
        <v>20040330</v>
      </c>
      <c r="BL117">
        <v>0.7</v>
      </c>
      <c r="BX117" s="3"/>
    </row>
    <row r="118" spans="6:76" x14ac:dyDescent="0.25">
      <c r="F118" s="3">
        <v>38230</v>
      </c>
      <c r="G118">
        <v>24.1</v>
      </c>
      <c r="H118" t="s">
        <v>22</v>
      </c>
      <c r="I118" t="s">
        <v>22</v>
      </c>
      <c r="K118" s="3">
        <v>38230</v>
      </c>
      <c r="L118">
        <v>9</v>
      </c>
      <c r="M118" t="s">
        <v>22</v>
      </c>
      <c r="N118" t="s">
        <v>22</v>
      </c>
      <c r="P118" s="3">
        <v>38230</v>
      </c>
      <c r="Q118">
        <v>-20.3</v>
      </c>
      <c r="R118" t="s">
        <v>22</v>
      </c>
      <c r="S118" t="s">
        <v>22</v>
      </c>
      <c r="U118" s="3">
        <v>41517</v>
      </c>
      <c r="V118">
        <v>123</v>
      </c>
      <c r="W118">
        <v>20130814</v>
      </c>
      <c r="X118">
        <v>123</v>
      </c>
      <c r="Z118" s="3">
        <v>38533</v>
      </c>
      <c r="AA118">
        <v>-48.8</v>
      </c>
      <c r="AB118">
        <v>20050627</v>
      </c>
      <c r="AC118">
        <v>-48.8</v>
      </c>
      <c r="AE118" s="3">
        <v>40999</v>
      </c>
      <c r="AF118">
        <v>53.8</v>
      </c>
      <c r="AG118">
        <v>20120411</v>
      </c>
      <c r="AH118">
        <v>54.5</v>
      </c>
      <c r="AO118" s="3">
        <v>40999</v>
      </c>
      <c r="AP118">
        <v>53.5</v>
      </c>
      <c r="AQ118" t="s">
        <v>22</v>
      </c>
      <c r="AR118" t="s">
        <v>22</v>
      </c>
      <c r="BI118" s="3">
        <v>38077</v>
      </c>
      <c r="BJ118">
        <v>-1.2</v>
      </c>
      <c r="BK118">
        <v>20040429</v>
      </c>
      <c r="BL118">
        <v>-6.1</v>
      </c>
      <c r="BX118" s="3"/>
    </row>
    <row r="119" spans="6:76" x14ac:dyDescent="0.25">
      <c r="F119" s="3">
        <v>38260</v>
      </c>
      <c r="G119">
        <v>21.8</v>
      </c>
      <c r="H119" t="s">
        <v>22</v>
      </c>
      <c r="I119" t="s">
        <v>22</v>
      </c>
      <c r="K119" s="3">
        <v>38260</v>
      </c>
      <c r="L119">
        <v>7.2</v>
      </c>
      <c r="M119" t="s">
        <v>22</v>
      </c>
      <c r="N119" t="s">
        <v>22</v>
      </c>
      <c r="P119" s="3">
        <v>38260</v>
      </c>
      <c r="Q119">
        <v>-26.5</v>
      </c>
      <c r="R119" t="s">
        <v>22</v>
      </c>
      <c r="S119" t="s">
        <v>22</v>
      </c>
      <c r="U119" s="3">
        <v>41547</v>
      </c>
      <c r="V119">
        <v>118.8</v>
      </c>
      <c r="W119">
        <v>20130912</v>
      </c>
      <c r="X119">
        <v>118.8</v>
      </c>
      <c r="Z119" s="3">
        <v>38564</v>
      </c>
      <c r="AA119">
        <v>-43.2</v>
      </c>
      <c r="AB119">
        <v>20050726</v>
      </c>
      <c r="AC119">
        <v>-43.2</v>
      </c>
      <c r="AE119" s="3">
        <v>41029</v>
      </c>
      <c r="AF119">
        <v>48.5</v>
      </c>
      <c r="AG119">
        <v>20120509</v>
      </c>
      <c r="AH119">
        <v>48</v>
      </c>
      <c r="AO119" s="3">
        <v>41029</v>
      </c>
      <c r="AP119">
        <v>48.2</v>
      </c>
      <c r="AQ119" t="s">
        <v>22</v>
      </c>
      <c r="AR119" t="s">
        <v>22</v>
      </c>
      <c r="BI119" s="3">
        <v>38107</v>
      </c>
      <c r="BJ119">
        <v>1.7</v>
      </c>
      <c r="BK119">
        <v>20040530</v>
      </c>
      <c r="BL119">
        <v>-5.5</v>
      </c>
      <c r="BX119" s="3"/>
    </row>
    <row r="120" spans="6:76" x14ac:dyDescent="0.25">
      <c r="F120" s="3">
        <v>38291</v>
      </c>
      <c r="G120">
        <v>18.600000000000001</v>
      </c>
      <c r="H120" t="s">
        <v>22</v>
      </c>
      <c r="I120" t="s">
        <v>22</v>
      </c>
      <c r="K120" s="3">
        <v>38291</v>
      </c>
      <c r="L120">
        <v>9.9</v>
      </c>
      <c r="M120" t="s">
        <v>22</v>
      </c>
      <c r="N120" t="s">
        <v>22</v>
      </c>
      <c r="P120" s="3">
        <v>38291</v>
      </c>
      <c r="Q120">
        <v>-25</v>
      </c>
      <c r="R120" t="s">
        <v>22</v>
      </c>
      <c r="S120" t="s">
        <v>22</v>
      </c>
      <c r="U120" s="3">
        <v>41578</v>
      </c>
      <c r="V120">
        <v>122.3</v>
      </c>
      <c r="W120">
        <v>20131016</v>
      </c>
      <c r="X120">
        <v>122.3</v>
      </c>
      <c r="Z120" s="3">
        <v>38595</v>
      </c>
      <c r="AA120">
        <v>-32.1</v>
      </c>
      <c r="AB120">
        <v>20050830</v>
      </c>
      <c r="AC120">
        <v>-32.1</v>
      </c>
      <c r="AE120" s="3">
        <v>41060</v>
      </c>
      <c r="AF120">
        <v>54.3</v>
      </c>
      <c r="AG120">
        <v>20120614</v>
      </c>
      <c r="AH120">
        <v>55.7</v>
      </c>
      <c r="AO120" s="3">
        <v>41060</v>
      </c>
      <c r="AP120">
        <v>54.2</v>
      </c>
      <c r="AQ120" t="s">
        <v>22</v>
      </c>
      <c r="AR120" t="s">
        <v>22</v>
      </c>
      <c r="BI120" s="3">
        <v>38138</v>
      </c>
      <c r="BJ120">
        <v>-7.6</v>
      </c>
      <c r="BK120">
        <v>20040628</v>
      </c>
      <c r="BL120">
        <v>-0.5</v>
      </c>
      <c r="BX120" s="3"/>
    </row>
    <row r="121" spans="6:76" x14ac:dyDescent="0.25">
      <c r="F121" s="3">
        <v>38321</v>
      </c>
      <c r="G121">
        <v>16.5</v>
      </c>
      <c r="H121" t="s">
        <v>22</v>
      </c>
      <c r="I121" t="s">
        <v>22</v>
      </c>
      <c r="K121" s="3">
        <v>38321</v>
      </c>
      <c r="L121">
        <v>10.4</v>
      </c>
      <c r="M121" t="s">
        <v>22</v>
      </c>
      <c r="N121" t="s">
        <v>22</v>
      </c>
      <c r="P121" s="3">
        <v>38321</v>
      </c>
      <c r="Q121">
        <v>-12.1</v>
      </c>
      <c r="R121" t="s">
        <v>22</v>
      </c>
      <c r="S121" t="s">
        <v>22</v>
      </c>
      <c r="U121" s="3">
        <v>41608</v>
      </c>
      <c r="V121">
        <v>128.4</v>
      </c>
      <c r="W121">
        <v>20131113</v>
      </c>
      <c r="X121">
        <v>128.4</v>
      </c>
      <c r="Z121" s="3">
        <v>38625</v>
      </c>
      <c r="AA121">
        <v>-37.5</v>
      </c>
      <c r="AB121">
        <v>20050928</v>
      </c>
      <c r="AC121">
        <v>-37.5</v>
      </c>
      <c r="AE121" s="3">
        <v>41090</v>
      </c>
      <c r="AF121">
        <v>50.6</v>
      </c>
      <c r="AG121">
        <v>20120711</v>
      </c>
      <c r="AH121">
        <v>50.2</v>
      </c>
      <c r="AO121" s="3">
        <v>41090</v>
      </c>
      <c r="AP121">
        <v>50.5</v>
      </c>
      <c r="AQ121" t="s">
        <v>22</v>
      </c>
      <c r="AR121" t="s">
        <v>22</v>
      </c>
      <c r="BI121" s="3">
        <v>38168</v>
      </c>
      <c r="BJ121">
        <v>37.1</v>
      </c>
      <c r="BK121">
        <v>20040729</v>
      </c>
      <c r="BL121">
        <v>32.4</v>
      </c>
      <c r="BX121" s="3"/>
    </row>
    <row r="122" spans="6:76" x14ac:dyDescent="0.25">
      <c r="F122" s="3">
        <v>38352</v>
      </c>
      <c r="G122">
        <v>15.7</v>
      </c>
      <c r="H122" t="s">
        <v>22</v>
      </c>
      <c r="I122" t="s">
        <v>22</v>
      </c>
      <c r="K122" s="3">
        <v>38352</v>
      </c>
      <c r="L122">
        <v>8.1</v>
      </c>
      <c r="M122" t="s">
        <v>22</v>
      </c>
      <c r="N122" t="s">
        <v>22</v>
      </c>
      <c r="P122" s="3">
        <v>38352</v>
      </c>
      <c r="Q122">
        <v>-1.4</v>
      </c>
      <c r="R122" t="s">
        <v>22</v>
      </c>
      <c r="S122" t="s">
        <v>22</v>
      </c>
      <c r="U122" s="3">
        <v>41639</v>
      </c>
      <c r="V122">
        <v>129.4</v>
      </c>
      <c r="W122">
        <v>20131212</v>
      </c>
      <c r="X122">
        <v>129.4</v>
      </c>
      <c r="Z122" s="3">
        <v>38656</v>
      </c>
      <c r="AA122">
        <v>-54.9</v>
      </c>
      <c r="AB122">
        <v>20051025</v>
      </c>
      <c r="AC122">
        <v>-54.9</v>
      </c>
      <c r="AE122" s="3">
        <v>41121</v>
      </c>
      <c r="AF122">
        <v>49.5</v>
      </c>
      <c r="AG122">
        <v>20120815</v>
      </c>
      <c r="AH122">
        <v>49.4</v>
      </c>
      <c r="AO122" s="3">
        <v>41121</v>
      </c>
      <c r="AP122">
        <v>49.5</v>
      </c>
      <c r="AQ122" t="s">
        <v>22</v>
      </c>
      <c r="AR122" t="s">
        <v>22</v>
      </c>
      <c r="BI122" s="3">
        <v>38199</v>
      </c>
      <c r="BJ122">
        <v>-33.799999999999997</v>
      </c>
      <c r="BK122">
        <v>20040830</v>
      </c>
      <c r="BL122">
        <v>-35</v>
      </c>
      <c r="BX122" s="3"/>
    </row>
    <row r="123" spans="6:76" x14ac:dyDescent="0.25">
      <c r="F123" s="3">
        <v>38383</v>
      </c>
      <c r="G123">
        <v>13.9</v>
      </c>
      <c r="H123" t="s">
        <v>22</v>
      </c>
      <c r="I123" t="s">
        <v>22</v>
      </c>
      <c r="K123" s="3">
        <v>38383</v>
      </c>
      <c r="L123">
        <v>9.9</v>
      </c>
      <c r="M123" t="s">
        <v>22</v>
      </c>
      <c r="N123" t="s">
        <v>22</v>
      </c>
      <c r="P123" s="3">
        <v>38383</v>
      </c>
      <c r="Q123">
        <v>-15.6</v>
      </c>
      <c r="R123" t="s">
        <v>22</v>
      </c>
      <c r="S123" t="s">
        <v>22</v>
      </c>
      <c r="U123" s="3">
        <v>41670</v>
      </c>
      <c r="V123">
        <v>135.80000000000001</v>
      </c>
      <c r="W123">
        <v>20140122</v>
      </c>
      <c r="X123">
        <v>135.80000000000001</v>
      </c>
      <c r="Z123" s="3">
        <v>38686</v>
      </c>
      <c r="AA123">
        <v>-66.2</v>
      </c>
      <c r="AB123">
        <v>20051122</v>
      </c>
      <c r="AC123">
        <v>-66.2</v>
      </c>
      <c r="AE123" s="3">
        <v>41152</v>
      </c>
      <c r="AF123">
        <v>47.5</v>
      </c>
      <c r="AG123">
        <v>20120912</v>
      </c>
      <c r="AH123">
        <v>47.2</v>
      </c>
      <c r="AO123" s="3">
        <v>41152</v>
      </c>
      <c r="AP123">
        <v>47.5</v>
      </c>
      <c r="AQ123" t="s">
        <v>22</v>
      </c>
      <c r="AR123" t="s">
        <v>22</v>
      </c>
      <c r="BI123" s="3">
        <v>38230</v>
      </c>
      <c r="BJ123">
        <v>-6.3</v>
      </c>
      <c r="BK123">
        <v>20040929</v>
      </c>
      <c r="BL123">
        <v>-4.8</v>
      </c>
      <c r="BX123" s="3"/>
    </row>
    <row r="124" spans="6:76" x14ac:dyDescent="0.25">
      <c r="F124" s="3">
        <v>38411</v>
      </c>
      <c r="G124">
        <v>13.7</v>
      </c>
      <c r="H124" t="s">
        <v>22</v>
      </c>
      <c r="I124" t="s">
        <v>22</v>
      </c>
      <c r="K124" s="3">
        <v>38411</v>
      </c>
      <c r="L124">
        <v>11.4</v>
      </c>
      <c r="M124" t="s">
        <v>22</v>
      </c>
      <c r="N124" t="s">
        <v>22</v>
      </c>
      <c r="P124" s="3">
        <v>38411</v>
      </c>
      <c r="Q124">
        <v>2.9</v>
      </c>
      <c r="R124" t="s">
        <v>22</v>
      </c>
      <c r="S124" t="s">
        <v>22</v>
      </c>
      <c r="U124" s="3">
        <v>41698</v>
      </c>
      <c r="V124">
        <v>133</v>
      </c>
      <c r="W124">
        <v>20140219</v>
      </c>
      <c r="X124">
        <v>133</v>
      </c>
      <c r="Z124" s="3">
        <v>38717</v>
      </c>
      <c r="AA124">
        <v>-61.7</v>
      </c>
      <c r="AB124">
        <v>20051215</v>
      </c>
      <c r="AC124">
        <v>-61.7</v>
      </c>
      <c r="AE124" s="3">
        <v>41182</v>
      </c>
      <c r="AF124">
        <v>48.9</v>
      </c>
      <c r="AG124">
        <v>20121010</v>
      </c>
      <c r="AH124">
        <v>48.2</v>
      </c>
      <c r="AO124" s="3">
        <v>41182</v>
      </c>
      <c r="AP124">
        <v>49.1</v>
      </c>
      <c r="AQ124" t="s">
        <v>22</v>
      </c>
      <c r="AR124" t="s">
        <v>22</v>
      </c>
      <c r="BI124" s="3">
        <v>38260</v>
      </c>
      <c r="BJ124">
        <v>-0.8</v>
      </c>
      <c r="BK124">
        <v>20041028</v>
      </c>
      <c r="BL124">
        <v>-0.6</v>
      </c>
      <c r="BX124" s="3"/>
    </row>
    <row r="125" spans="6:76" x14ac:dyDescent="0.25">
      <c r="F125" s="3">
        <v>38442</v>
      </c>
      <c r="G125">
        <v>13.4</v>
      </c>
      <c r="H125" t="s">
        <v>22</v>
      </c>
      <c r="I125" t="s">
        <v>22</v>
      </c>
      <c r="K125" s="3">
        <v>38442</v>
      </c>
      <c r="L125">
        <v>11.3</v>
      </c>
      <c r="M125" t="s">
        <v>22</v>
      </c>
      <c r="N125" t="s">
        <v>22</v>
      </c>
      <c r="P125" s="3">
        <v>38442</v>
      </c>
      <c r="Q125">
        <v>-8.5</v>
      </c>
      <c r="R125" t="s">
        <v>22</v>
      </c>
      <c r="S125" t="s">
        <v>22</v>
      </c>
      <c r="U125" s="3">
        <v>41729</v>
      </c>
      <c r="V125">
        <v>132</v>
      </c>
      <c r="W125">
        <v>20140320</v>
      </c>
      <c r="X125">
        <v>132</v>
      </c>
      <c r="Z125" s="3">
        <v>38776</v>
      </c>
      <c r="AA125">
        <v>-62</v>
      </c>
      <c r="AB125">
        <v>20060227</v>
      </c>
      <c r="AC125">
        <v>-62</v>
      </c>
      <c r="AE125" s="3">
        <v>41213</v>
      </c>
      <c r="AF125">
        <v>51.4</v>
      </c>
      <c r="AG125">
        <v>20121114</v>
      </c>
      <c r="AH125">
        <v>50.5</v>
      </c>
      <c r="AO125" s="3">
        <v>41213</v>
      </c>
      <c r="AP125">
        <v>51.1</v>
      </c>
      <c r="AQ125" t="s">
        <v>22</v>
      </c>
      <c r="AR125" t="s">
        <v>22</v>
      </c>
      <c r="BI125" s="3">
        <v>38291</v>
      </c>
      <c r="BJ125">
        <v>25.2</v>
      </c>
      <c r="BK125">
        <v>20041129</v>
      </c>
      <c r="BL125">
        <v>11.2</v>
      </c>
      <c r="BX125" s="3"/>
    </row>
    <row r="126" spans="6:76" x14ac:dyDescent="0.25">
      <c r="F126" s="3">
        <v>38472</v>
      </c>
      <c r="G126">
        <v>10.5</v>
      </c>
      <c r="H126" t="s">
        <v>22</v>
      </c>
      <c r="I126" t="s">
        <v>22</v>
      </c>
      <c r="K126" s="3">
        <v>38472</v>
      </c>
      <c r="L126">
        <v>7.9</v>
      </c>
      <c r="M126" t="s">
        <v>22</v>
      </c>
      <c r="N126" t="s">
        <v>22</v>
      </c>
      <c r="P126" s="3">
        <v>38472</v>
      </c>
      <c r="Q126">
        <v>-7.6</v>
      </c>
      <c r="R126" t="s">
        <v>22</v>
      </c>
      <c r="S126" t="s">
        <v>22</v>
      </c>
      <c r="U126" s="3">
        <v>41759</v>
      </c>
      <c r="V126">
        <v>133.5</v>
      </c>
      <c r="W126">
        <v>20140416</v>
      </c>
      <c r="X126">
        <v>133.5</v>
      </c>
      <c r="Z126" s="3">
        <v>38807</v>
      </c>
      <c r="AA126">
        <v>-51</v>
      </c>
      <c r="AB126">
        <v>20060330</v>
      </c>
      <c r="AC126">
        <v>-51</v>
      </c>
      <c r="AE126" s="3">
        <v>41243</v>
      </c>
      <c r="AF126">
        <v>50.8</v>
      </c>
      <c r="AG126">
        <v>20121212</v>
      </c>
      <c r="AH126">
        <v>48.8</v>
      </c>
      <c r="AO126" s="3">
        <v>41243</v>
      </c>
      <c r="AP126">
        <v>50.8</v>
      </c>
      <c r="AQ126" t="s">
        <v>22</v>
      </c>
      <c r="AR126" t="s">
        <v>22</v>
      </c>
      <c r="BI126" s="3">
        <v>38321</v>
      </c>
      <c r="BJ126">
        <v>-12.6</v>
      </c>
      <c r="BK126">
        <v>20050112</v>
      </c>
      <c r="BL126">
        <v>-5.7</v>
      </c>
      <c r="BX126" s="3"/>
    </row>
    <row r="127" spans="6:76" x14ac:dyDescent="0.25">
      <c r="F127" s="3">
        <v>38503</v>
      </c>
      <c r="G127">
        <v>8.8000000000000007</v>
      </c>
      <c r="H127" t="s">
        <v>22</v>
      </c>
      <c r="I127" t="s">
        <v>22</v>
      </c>
      <c r="K127" s="3">
        <v>38503</v>
      </c>
      <c r="L127">
        <v>8.1999999999999993</v>
      </c>
      <c r="M127" t="s">
        <v>22</v>
      </c>
      <c r="N127" t="s">
        <v>22</v>
      </c>
      <c r="P127" s="3">
        <v>38503</v>
      </c>
      <c r="Q127">
        <v>-1.7</v>
      </c>
      <c r="R127" t="s">
        <v>22</v>
      </c>
      <c r="S127" t="s">
        <v>22</v>
      </c>
      <c r="U127" s="3">
        <v>41790</v>
      </c>
      <c r="V127">
        <v>127.6</v>
      </c>
      <c r="W127">
        <v>20140522</v>
      </c>
      <c r="X127">
        <v>127.6</v>
      </c>
      <c r="Z127" s="3">
        <v>38837</v>
      </c>
      <c r="AA127">
        <v>-32.4</v>
      </c>
      <c r="AB127">
        <v>20060425</v>
      </c>
      <c r="AC127">
        <v>-32.4</v>
      </c>
      <c r="AE127" s="3">
        <v>41274</v>
      </c>
      <c r="AF127">
        <v>50.1</v>
      </c>
      <c r="AG127">
        <v>20130123</v>
      </c>
      <c r="AH127">
        <v>50.1</v>
      </c>
      <c r="AO127" s="3">
        <v>41274</v>
      </c>
      <c r="AP127">
        <v>50.4</v>
      </c>
      <c r="AQ127" t="s">
        <v>22</v>
      </c>
      <c r="AR127" t="s">
        <v>22</v>
      </c>
      <c r="BI127" s="3">
        <v>38352</v>
      </c>
      <c r="BJ127">
        <v>3.7</v>
      </c>
      <c r="BK127" t="s">
        <v>22</v>
      </c>
      <c r="BL127">
        <v>6.2</v>
      </c>
      <c r="BX127" s="3"/>
    </row>
    <row r="128" spans="6:76" x14ac:dyDescent="0.25">
      <c r="F128" s="3">
        <v>38533</v>
      </c>
      <c r="G128">
        <v>4.7</v>
      </c>
      <c r="H128" t="s">
        <v>22</v>
      </c>
      <c r="I128" t="s">
        <v>22</v>
      </c>
      <c r="K128" s="3">
        <v>38533</v>
      </c>
      <c r="L128">
        <v>9.4</v>
      </c>
      <c r="M128" t="s">
        <v>22</v>
      </c>
      <c r="N128" t="s">
        <v>22</v>
      </c>
      <c r="P128" s="3">
        <v>38533</v>
      </c>
      <c r="Q128">
        <v>-4.7</v>
      </c>
      <c r="R128" t="s">
        <v>22</v>
      </c>
      <c r="S128" t="s">
        <v>22</v>
      </c>
      <c r="U128" s="3">
        <v>41820</v>
      </c>
      <c r="V128">
        <v>131.9</v>
      </c>
      <c r="W128">
        <v>20140619</v>
      </c>
      <c r="X128">
        <v>131.9</v>
      </c>
      <c r="Z128" s="3">
        <v>38868</v>
      </c>
      <c r="AA128">
        <v>-31.3</v>
      </c>
      <c r="AB128">
        <v>20060530</v>
      </c>
      <c r="AC128">
        <v>-31.3</v>
      </c>
      <c r="AE128" s="3">
        <v>41305</v>
      </c>
      <c r="AF128">
        <v>54.6</v>
      </c>
      <c r="AG128">
        <v>20130213</v>
      </c>
      <c r="AH128">
        <v>55.2</v>
      </c>
      <c r="AO128" s="3">
        <v>41305</v>
      </c>
      <c r="AP128">
        <v>55.6</v>
      </c>
      <c r="AQ128" t="s">
        <v>22</v>
      </c>
      <c r="AR128" t="s">
        <v>22</v>
      </c>
      <c r="BI128" s="3">
        <v>38383</v>
      </c>
      <c r="BJ128">
        <v>-3.7</v>
      </c>
      <c r="BK128">
        <v>20050227</v>
      </c>
      <c r="BL128">
        <v>-7.2</v>
      </c>
      <c r="BX128" s="3"/>
    </row>
    <row r="129" spans="6:76" x14ac:dyDescent="0.25">
      <c r="F129" s="3">
        <v>38564</v>
      </c>
      <c r="G129">
        <v>3.7</v>
      </c>
      <c r="H129" t="s">
        <v>22</v>
      </c>
      <c r="I129" t="s">
        <v>22</v>
      </c>
      <c r="K129" s="3">
        <v>38564</v>
      </c>
      <c r="L129">
        <v>10.5</v>
      </c>
      <c r="M129" t="s">
        <v>22</v>
      </c>
      <c r="N129" t="s">
        <v>22</v>
      </c>
      <c r="P129" s="3">
        <v>38564</v>
      </c>
      <c r="Q129">
        <v>4.0999999999999996</v>
      </c>
      <c r="R129" t="s">
        <v>22</v>
      </c>
      <c r="S129" t="s">
        <v>22</v>
      </c>
      <c r="U129" s="3">
        <v>41851</v>
      </c>
      <c r="V129">
        <v>132.69999999999999</v>
      </c>
      <c r="W129">
        <v>20140716</v>
      </c>
      <c r="X129">
        <v>132.69999999999999</v>
      </c>
      <c r="Z129" s="3">
        <v>38898</v>
      </c>
      <c r="AA129">
        <v>-32.200000000000003</v>
      </c>
      <c r="AB129">
        <v>20060629</v>
      </c>
      <c r="AC129">
        <v>-32.200000000000003</v>
      </c>
      <c r="AE129" s="3">
        <v>41333</v>
      </c>
      <c r="AF129">
        <v>55.1</v>
      </c>
      <c r="AG129">
        <v>20130314</v>
      </c>
      <c r="AH129">
        <v>56.3</v>
      </c>
      <c r="AO129" s="3">
        <v>41333</v>
      </c>
      <c r="AP129">
        <v>55</v>
      </c>
      <c r="AQ129" t="s">
        <v>22</v>
      </c>
      <c r="AR129" t="s">
        <v>22</v>
      </c>
      <c r="BI129" s="3">
        <v>38411</v>
      </c>
      <c r="BJ129">
        <v>-2.1</v>
      </c>
      <c r="BK129">
        <v>20050330</v>
      </c>
      <c r="BL129">
        <v>4.0999999999999996</v>
      </c>
      <c r="BX129" s="3"/>
    </row>
    <row r="130" spans="6:76" x14ac:dyDescent="0.25">
      <c r="F130" s="3">
        <v>38595</v>
      </c>
      <c r="G130">
        <v>1.8</v>
      </c>
      <c r="H130" t="s">
        <v>22</v>
      </c>
      <c r="I130" t="s">
        <v>22</v>
      </c>
      <c r="K130" s="3">
        <v>38595</v>
      </c>
      <c r="L130">
        <v>9.5</v>
      </c>
      <c r="M130" t="s">
        <v>22</v>
      </c>
      <c r="N130" t="s">
        <v>22</v>
      </c>
      <c r="P130" s="3">
        <v>38595</v>
      </c>
      <c r="Q130">
        <v>5.5</v>
      </c>
      <c r="R130" t="s">
        <v>22</v>
      </c>
      <c r="S130" t="s">
        <v>22</v>
      </c>
      <c r="U130" s="3">
        <v>41882</v>
      </c>
      <c r="V130">
        <v>125.5</v>
      </c>
      <c r="W130">
        <v>20140820</v>
      </c>
      <c r="X130">
        <v>125.5</v>
      </c>
      <c r="Z130" s="3">
        <v>38929</v>
      </c>
      <c r="AA130">
        <v>-31.1</v>
      </c>
      <c r="AB130">
        <v>20060725</v>
      </c>
      <c r="AC130">
        <v>-31.1</v>
      </c>
      <c r="AE130" s="3">
        <v>41364</v>
      </c>
      <c r="AF130">
        <v>53</v>
      </c>
      <c r="AG130">
        <v>20130410</v>
      </c>
      <c r="AH130">
        <v>53.4</v>
      </c>
      <c r="AO130" s="3">
        <v>41364</v>
      </c>
      <c r="AP130">
        <v>52.5</v>
      </c>
      <c r="AQ130" t="s">
        <v>22</v>
      </c>
      <c r="AR130" t="s">
        <v>22</v>
      </c>
      <c r="BI130" s="3">
        <v>38442</v>
      </c>
      <c r="BJ130">
        <v>21.1</v>
      </c>
      <c r="BK130">
        <v>20050428</v>
      </c>
      <c r="BL130">
        <v>6.6</v>
      </c>
      <c r="BX130" s="3"/>
    </row>
    <row r="131" spans="6:76" x14ac:dyDescent="0.25">
      <c r="F131" s="3">
        <v>38625</v>
      </c>
      <c r="G131">
        <v>0.7</v>
      </c>
      <c r="H131" t="s">
        <v>22</v>
      </c>
      <c r="I131" t="s">
        <v>22</v>
      </c>
      <c r="K131" s="3">
        <v>38625</v>
      </c>
      <c r="L131">
        <v>9.1</v>
      </c>
      <c r="M131" t="s">
        <v>22</v>
      </c>
      <c r="N131" t="s">
        <v>22</v>
      </c>
      <c r="P131" s="3">
        <v>38625</v>
      </c>
      <c r="Q131">
        <v>16.899999999999999</v>
      </c>
      <c r="R131" t="s">
        <v>22</v>
      </c>
      <c r="S131" t="s">
        <v>22</v>
      </c>
      <c r="U131" s="3">
        <v>41912</v>
      </c>
      <c r="V131">
        <v>127.7</v>
      </c>
      <c r="W131">
        <v>20140918</v>
      </c>
      <c r="X131">
        <v>127.7</v>
      </c>
      <c r="Z131" s="3">
        <v>38960</v>
      </c>
      <c r="AA131">
        <v>-33.9</v>
      </c>
      <c r="AB131">
        <v>20060829</v>
      </c>
      <c r="AC131">
        <v>-33.9</v>
      </c>
      <c r="AE131" s="3">
        <v>41394</v>
      </c>
      <c r="AF131">
        <v>56.2</v>
      </c>
      <c r="AG131">
        <v>20130515</v>
      </c>
      <c r="AH131">
        <v>54.5</v>
      </c>
      <c r="AO131" s="3">
        <v>41394</v>
      </c>
      <c r="AP131">
        <v>55.8</v>
      </c>
      <c r="AQ131" t="s">
        <v>22</v>
      </c>
      <c r="AR131" t="s">
        <v>22</v>
      </c>
      <c r="BI131" s="3">
        <v>38472</v>
      </c>
      <c r="BJ131">
        <v>-34.5</v>
      </c>
      <c r="BK131">
        <v>20050530</v>
      </c>
      <c r="BL131">
        <v>-33.9</v>
      </c>
      <c r="BX131" s="3"/>
    </row>
    <row r="132" spans="6:76" x14ac:dyDescent="0.25">
      <c r="F132" s="3">
        <v>38656</v>
      </c>
      <c r="G132">
        <v>-0.3</v>
      </c>
      <c r="H132" t="s">
        <v>22</v>
      </c>
      <c r="I132" t="s">
        <v>22</v>
      </c>
      <c r="K132" s="3">
        <v>38656</v>
      </c>
      <c r="L132">
        <v>8.6999999999999993</v>
      </c>
      <c r="M132" t="s">
        <v>22</v>
      </c>
      <c r="N132" t="s">
        <v>22</v>
      </c>
      <c r="P132" s="3">
        <v>38656</v>
      </c>
      <c r="Q132">
        <v>3.9</v>
      </c>
      <c r="R132" t="s">
        <v>22</v>
      </c>
      <c r="S132" t="s">
        <v>22</v>
      </c>
      <c r="U132" s="3">
        <v>41943</v>
      </c>
      <c r="V132">
        <v>123.4</v>
      </c>
      <c r="W132">
        <v>20141019</v>
      </c>
      <c r="X132">
        <v>123.4</v>
      </c>
      <c r="Z132" s="3">
        <v>38990</v>
      </c>
      <c r="AA132">
        <v>-28.9</v>
      </c>
      <c r="AB132">
        <v>20060928</v>
      </c>
      <c r="AC132">
        <v>-28.9</v>
      </c>
      <c r="AE132" s="3">
        <v>41425</v>
      </c>
      <c r="AF132">
        <v>59.4</v>
      </c>
      <c r="AG132">
        <v>20130613</v>
      </c>
      <c r="AH132">
        <v>59.2</v>
      </c>
      <c r="AO132" s="3">
        <v>41425</v>
      </c>
      <c r="AP132">
        <v>59.2</v>
      </c>
      <c r="AQ132" t="s">
        <v>22</v>
      </c>
      <c r="AR132" t="s">
        <v>22</v>
      </c>
      <c r="BI132" s="3">
        <v>38503</v>
      </c>
      <c r="BJ132">
        <v>2.8</v>
      </c>
      <c r="BK132">
        <v>20050629</v>
      </c>
      <c r="BL132">
        <v>11.4</v>
      </c>
      <c r="BX132" s="3"/>
    </row>
    <row r="133" spans="6:76" x14ac:dyDescent="0.25">
      <c r="F133" s="3">
        <v>38686</v>
      </c>
      <c r="G133">
        <v>-1.4</v>
      </c>
      <c r="H133">
        <v>20051205</v>
      </c>
      <c r="I133" t="s">
        <v>22</v>
      </c>
      <c r="K133" s="3">
        <v>38686</v>
      </c>
      <c r="L133">
        <v>8.1999999999999993</v>
      </c>
      <c r="M133" t="s">
        <v>22</v>
      </c>
      <c r="N133" t="s">
        <v>22</v>
      </c>
      <c r="P133" s="3">
        <v>38686</v>
      </c>
      <c r="Q133">
        <v>-1.2</v>
      </c>
      <c r="R133" t="s">
        <v>22</v>
      </c>
      <c r="S133" t="s">
        <v>22</v>
      </c>
      <c r="U133" s="3">
        <v>41973</v>
      </c>
      <c r="V133">
        <v>121.8</v>
      </c>
      <c r="W133">
        <v>20141112</v>
      </c>
      <c r="X133">
        <v>121.8</v>
      </c>
      <c r="Z133" s="3">
        <v>39021</v>
      </c>
      <c r="AA133">
        <v>-21.7</v>
      </c>
      <c r="AB133">
        <v>20061030</v>
      </c>
      <c r="AC133">
        <v>-21.7</v>
      </c>
      <c r="AE133" s="3">
        <v>41455</v>
      </c>
      <c r="AF133">
        <v>55.2</v>
      </c>
      <c r="AG133">
        <v>20130710</v>
      </c>
      <c r="AH133">
        <v>54.7</v>
      </c>
      <c r="AO133" s="3">
        <v>41455</v>
      </c>
      <c r="AP133">
        <v>55</v>
      </c>
      <c r="AQ133" t="s">
        <v>22</v>
      </c>
      <c r="AR133" t="s">
        <v>22</v>
      </c>
      <c r="BI133" s="3">
        <v>38533</v>
      </c>
      <c r="BJ133">
        <v>17.600000000000001</v>
      </c>
      <c r="BK133">
        <v>20050727</v>
      </c>
      <c r="BL133">
        <v>12.4</v>
      </c>
      <c r="BX133" s="3"/>
    </row>
    <row r="134" spans="6:76" x14ac:dyDescent="0.25">
      <c r="F134" s="3">
        <v>38717</v>
      </c>
      <c r="G134">
        <v>-1.1000000000000001</v>
      </c>
      <c r="H134">
        <v>20060209</v>
      </c>
      <c r="I134" t="s">
        <v>22</v>
      </c>
      <c r="K134" s="3">
        <v>38717</v>
      </c>
      <c r="L134">
        <v>8.9</v>
      </c>
      <c r="M134" t="s">
        <v>22</v>
      </c>
      <c r="N134" t="s">
        <v>22</v>
      </c>
      <c r="P134" s="3">
        <v>38717</v>
      </c>
      <c r="Q134">
        <v>-19.2</v>
      </c>
      <c r="R134" t="s">
        <v>22</v>
      </c>
      <c r="S134" t="s">
        <v>22</v>
      </c>
      <c r="U134" s="3">
        <v>42004</v>
      </c>
      <c r="V134">
        <v>126.5</v>
      </c>
      <c r="W134">
        <v>20141211</v>
      </c>
      <c r="X134">
        <v>126.5</v>
      </c>
      <c r="Z134" s="3">
        <v>39051</v>
      </c>
      <c r="AA134">
        <v>-14</v>
      </c>
      <c r="AB134">
        <v>20061127</v>
      </c>
      <c r="AC134">
        <v>-14</v>
      </c>
      <c r="AE134" s="3">
        <v>41486</v>
      </c>
      <c r="AF134">
        <v>60</v>
      </c>
      <c r="AG134">
        <v>20130814</v>
      </c>
      <c r="AH134">
        <v>59.5</v>
      </c>
      <c r="AO134" s="3">
        <v>41486</v>
      </c>
      <c r="AP134">
        <v>60</v>
      </c>
      <c r="AQ134" t="s">
        <v>22</v>
      </c>
      <c r="AR134" t="s">
        <v>22</v>
      </c>
      <c r="BI134" s="3">
        <v>38564</v>
      </c>
      <c r="BJ134">
        <v>-7.8</v>
      </c>
      <c r="BK134">
        <v>20050830</v>
      </c>
      <c r="BL134">
        <v>-7.2</v>
      </c>
      <c r="BX134" s="3"/>
    </row>
    <row r="135" spans="6:76" x14ac:dyDescent="0.25">
      <c r="F135" s="3">
        <v>38748</v>
      </c>
      <c r="G135">
        <v>-2</v>
      </c>
      <c r="H135">
        <v>20060208</v>
      </c>
      <c r="I135" t="s">
        <v>22</v>
      </c>
      <c r="K135" s="3">
        <v>38748</v>
      </c>
      <c r="L135">
        <v>9.8000000000000007</v>
      </c>
      <c r="M135" t="s">
        <v>22</v>
      </c>
      <c r="N135" t="s">
        <v>22</v>
      </c>
      <c r="P135" s="3">
        <v>38748</v>
      </c>
      <c r="Q135">
        <v>-10.1</v>
      </c>
      <c r="R135" t="s">
        <v>22</v>
      </c>
      <c r="S135" t="s">
        <v>22</v>
      </c>
      <c r="U135" s="3">
        <v>42035</v>
      </c>
      <c r="V135">
        <v>128.9</v>
      </c>
      <c r="W135">
        <v>20150121</v>
      </c>
      <c r="X135">
        <v>128.9</v>
      </c>
      <c r="Z135" s="3">
        <v>39082</v>
      </c>
      <c r="AA135">
        <v>-7.7</v>
      </c>
      <c r="AB135">
        <v>20061218</v>
      </c>
      <c r="AC135">
        <v>-7.7</v>
      </c>
      <c r="AE135" s="3">
        <v>41517</v>
      </c>
      <c r="AF135">
        <v>56.8</v>
      </c>
      <c r="AG135">
        <v>20130912</v>
      </c>
      <c r="AH135">
        <v>57.5</v>
      </c>
      <c r="AO135" s="3">
        <v>41517</v>
      </c>
      <c r="AP135">
        <v>56.8</v>
      </c>
      <c r="AQ135" t="s">
        <v>22</v>
      </c>
      <c r="AR135" t="s">
        <v>22</v>
      </c>
      <c r="BI135" s="3">
        <v>38595</v>
      </c>
      <c r="BJ135">
        <v>3.7</v>
      </c>
      <c r="BK135">
        <v>20050929</v>
      </c>
      <c r="BL135">
        <v>6.8</v>
      </c>
      <c r="BX135" s="3"/>
    </row>
    <row r="136" spans="6:76" x14ac:dyDescent="0.25">
      <c r="F136" s="3">
        <v>38776</v>
      </c>
      <c r="G136">
        <v>-3.4</v>
      </c>
      <c r="H136">
        <v>20060302</v>
      </c>
      <c r="I136" t="s">
        <v>22</v>
      </c>
      <c r="K136" s="3">
        <v>38776</v>
      </c>
      <c r="L136">
        <v>7.9</v>
      </c>
      <c r="M136" t="s">
        <v>22</v>
      </c>
      <c r="N136" t="s">
        <v>22</v>
      </c>
      <c r="P136" s="3">
        <v>38776</v>
      </c>
      <c r="Q136">
        <v>-21.8</v>
      </c>
      <c r="R136" t="s">
        <v>22</v>
      </c>
      <c r="S136" t="s">
        <v>22</v>
      </c>
      <c r="U136" s="3">
        <v>42063</v>
      </c>
      <c r="V136">
        <v>124</v>
      </c>
      <c r="W136">
        <v>20150218</v>
      </c>
      <c r="X136">
        <v>124</v>
      </c>
      <c r="Z136" s="3">
        <v>39141</v>
      </c>
      <c r="AA136">
        <v>-5.9</v>
      </c>
      <c r="AB136">
        <v>20070225</v>
      </c>
      <c r="AC136">
        <v>-5.9</v>
      </c>
      <c r="AE136" s="3">
        <v>41547</v>
      </c>
      <c r="AF136">
        <v>53.4</v>
      </c>
      <c r="AG136">
        <v>20131009</v>
      </c>
      <c r="AH136">
        <v>54.3</v>
      </c>
      <c r="AO136" s="3">
        <v>41547</v>
      </c>
      <c r="AP136">
        <v>53.4</v>
      </c>
      <c r="AQ136" t="s">
        <v>22</v>
      </c>
      <c r="AR136" t="s">
        <v>22</v>
      </c>
      <c r="BI136" s="3">
        <v>38625</v>
      </c>
      <c r="BJ136">
        <v>-0.6</v>
      </c>
      <c r="BK136">
        <v>20051101</v>
      </c>
      <c r="BL136">
        <v>-2.5</v>
      </c>
      <c r="BX136" s="3"/>
    </row>
    <row r="137" spans="6:76" x14ac:dyDescent="0.25">
      <c r="F137" s="3">
        <v>38807</v>
      </c>
      <c r="G137">
        <v>-5.7</v>
      </c>
      <c r="H137">
        <v>20060404</v>
      </c>
      <c r="I137" t="s">
        <v>22</v>
      </c>
      <c r="K137" s="3">
        <v>38807</v>
      </c>
      <c r="L137">
        <v>9.1</v>
      </c>
      <c r="M137" t="s">
        <v>22</v>
      </c>
      <c r="N137" t="s">
        <v>22</v>
      </c>
      <c r="P137" s="3">
        <v>38807</v>
      </c>
      <c r="Q137">
        <v>-3.5</v>
      </c>
      <c r="R137" t="s">
        <v>22</v>
      </c>
      <c r="S137" t="s">
        <v>22</v>
      </c>
      <c r="U137" s="3">
        <v>42094</v>
      </c>
      <c r="V137">
        <v>124.6</v>
      </c>
      <c r="W137">
        <v>20150319</v>
      </c>
      <c r="X137">
        <v>124.6</v>
      </c>
      <c r="Z137" s="3">
        <v>39172</v>
      </c>
      <c r="AA137">
        <v>-12.5</v>
      </c>
      <c r="AB137">
        <v>20070329</v>
      </c>
      <c r="AC137">
        <v>-12.5</v>
      </c>
      <c r="AE137" s="3">
        <v>41578</v>
      </c>
      <c r="AF137">
        <v>55.6</v>
      </c>
      <c r="AG137">
        <v>20131113</v>
      </c>
      <c r="AH137">
        <v>55.7</v>
      </c>
      <c r="AO137" s="3">
        <v>41578</v>
      </c>
      <c r="AP137">
        <v>55.6</v>
      </c>
      <c r="AQ137" t="s">
        <v>22</v>
      </c>
      <c r="AR137" t="s">
        <v>22</v>
      </c>
      <c r="BI137" s="3">
        <v>38656</v>
      </c>
      <c r="BJ137">
        <v>-6</v>
      </c>
      <c r="BK137">
        <v>20051129</v>
      </c>
      <c r="BL137">
        <v>-6.7</v>
      </c>
      <c r="BX137" s="3"/>
    </row>
    <row r="138" spans="6:76" x14ac:dyDescent="0.25">
      <c r="F138" s="3">
        <v>38837</v>
      </c>
      <c r="G138">
        <v>-4.4000000000000004</v>
      </c>
      <c r="H138">
        <v>20060504</v>
      </c>
      <c r="I138" t="s">
        <v>22</v>
      </c>
      <c r="K138" s="3">
        <v>38837</v>
      </c>
      <c r="L138">
        <v>7.4</v>
      </c>
      <c r="M138" t="s">
        <v>22</v>
      </c>
      <c r="N138" t="s">
        <v>22</v>
      </c>
      <c r="P138" s="3">
        <v>38837</v>
      </c>
      <c r="Q138">
        <v>-14.6</v>
      </c>
      <c r="R138" t="s">
        <v>22</v>
      </c>
      <c r="S138" t="s">
        <v>22</v>
      </c>
      <c r="U138" s="3">
        <v>42124</v>
      </c>
      <c r="V138">
        <v>128.80000000000001</v>
      </c>
      <c r="W138">
        <v>20150422</v>
      </c>
      <c r="X138">
        <v>128.80000000000001</v>
      </c>
      <c r="Z138" s="3">
        <v>39202</v>
      </c>
      <c r="AA138">
        <v>-19.399999999999999</v>
      </c>
      <c r="AB138">
        <v>20070425</v>
      </c>
      <c r="AC138">
        <v>-19.399999999999999</v>
      </c>
      <c r="AE138" s="3">
        <v>41608</v>
      </c>
      <c r="AF138">
        <v>57.4</v>
      </c>
      <c r="AG138">
        <v>20131212</v>
      </c>
      <c r="AH138">
        <v>56.7</v>
      </c>
      <c r="AO138" s="3">
        <v>41608</v>
      </c>
      <c r="AP138">
        <v>57.4</v>
      </c>
      <c r="AQ138" t="s">
        <v>22</v>
      </c>
      <c r="AR138" t="s">
        <v>22</v>
      </c>
      <c r="BI138" s="3">
        <v>38686</v>
      </c>
      <c r="BJ138">
        <v>3.2</v>
      </c>
      <c r="BK138">
        <v>20060112</v>
      </c>
      <c r="BL138">
        <v>2.8</v>
      </c>
      <c r="BX138" s="3"/>
    </row>
    <row r="139" spans="6:76" x14ac:dyDescent="0.25">
      <c r="F139" s="3">
        <v>38868</v>
      </c>
      <c r="G139">
        <v>-2.5</v>
      </c>
      <c r="H139">
        <v>20060606</v>
      </c>
      <c r="I139" t="s">
        <v>22</v>
      </c>
      <c r="K139" s="3">
        <v>38868</v>
      </c>
      <c r="L139">
        <v>11.7</v>
      </c>
      <c r="M139" t="s">
        <v>22</v>
      </c>
      <c r="N139" t="s">
        <v>22</v>
      </c>
      <c r="P139" s="3">
        <v>38868</v>
      </c>
      <c r="Q139">
        <v>4.2</v>
      </c>
      <c r="R139" t="s">
        <v>22</v>
      </c>
      <c r="S139" t="s">
        <v>22</v>
      </c>
      <c r="U139" s="3">
        <v>42155</v>
      </c>
      <c r="V139">
        <v>123.9</v>
      </c>
      <c r="W139">
        <v>20150521</v>
      </c>
      <c r="X139">
        <v>123.9</v>
      </c>
      <c r="Z139" s="3">
        <v>39233</v>
      </c>
      <c r="AA139">
        <v>-48.2</v>
      </c>
      <c r="AB139">
        <v>20070530</v>
      </c>
      <c r="AC139">
        <v>-48.2</v>
      </c>
      <c r="AE139" s="3">
        <v>41639</v>
      </c>
      <c r="AF139">
        <v>55.7</v>
      </c>
      <c r="AG139">
        <v>20140122</v>
      </c>
      <c r="AH139">
        <v>56.4</v>
      </c>
      <c r="AO139" s="3">
        <v>41639</v>
      </c>
      <c r="AP139">
        <v>55.7</v>
      </c>
      <c r="AQ139" t="s">
        <v>22</v>
      </c>
      <c r="AR139" t="s">
        <v>22</v>
      </c>
      <c r="BI139" s="3">
        <v>38717</v>
      </c>
      <c r="BJ139">
        <v>25.7</v>
      </c>
      <c r="BK139">
        <v>20060130</v>
      </c>
      <c r="BL139">
        <v>21</v>
      </c>
      <c r="BX139" s="3"/>
    </row>
    <row r="140" spans="6:76" x14ac:dyDescent="0.25">
      <c r="F140" s="3">
        <v>38898</v>
      </c>
      <c r="G140">
        <v>-2.6</v>
      </c>
      <c r="H140">
        <v>20060704</v>
      </c>
      <c r="I140" t="s">
        <v>22</v>
      </c>
      <c r="K140" s="3">
        <v>38898</v>
      </c>
      <c r="L140">
        <v>7.1</v>
      </c>
      <c r="M140" t="s">
        <v>22</v>
      </c>
      <c r="N140" t="s">
        <v>22</v>
      </c>
      <c r="P140" s="3">
        <v>38898</v>
      </c>
      <c r="Q140">
        <v>5</v>
      </c>
      <c r="R140" t="s">
        <v>22</v>
      </c>
      <c r="S140" t="s">
        <v>22</v>
      </c>
      <c r="U140" s="3">
        <v>42185</v>
      </c>
      <c r="V140">
        <v>119.9</v>
      </c>
      <c r="W140">
        <v>20150618</v>
      </c>
      <c r="X140">
        <v>119.9</v>
      </c>
      <c r="Z140" s="3">
        <v>39263</v>
      </c>
      <c r="AA140">
        <v>-37.200000000000003</v>
      </c>
      <c r="AB140">
        <v>20070627</v>
      </c>
      <c r="AC140">
        <v>-37.200000000000003</v>
      </c>
      <c r="AE140" s="3">
        <v>41670</v>
      </c>
      <c r="AF140">
        <v>55.8</v>
      </c>
      <c r="AG140">
        <v>20140212</v>
      </c>
      <c r="AH140">
        <v>56.2</v>
      </c>
      <c r="AO140" s="3">
        <v>41670</v>
      </c>
      <c r="AP140">
        <v>55.8</v>
      </c>
      <c r="AQ140" t="s">
        <v>22</v>
      </c>
      <c r="AR140" t="s">
        <v>22</v>
      </c>
      <c r="BI140" s="3">
        <v>38748</v>
      </c>
      <c r="BJ140">
        <v>-13.1</v>
      </c>
      <c r="BK140">
        <v>20060227</v>
      </c>
      <c r="BL140">
        <v>-10.8</v>
      </c>
      <c r="BX140" s="3"/>
    </row>
    <row r="141" spans="6:76" x14ac:dyDescent="0.25">
      <c r="F141" s="3">
        <v>38929</v>
      </c>
      <c r="G141">
        <v>-1.6</v>
      </c>
      <c r="H141">
        <v>20060803</v>
      </c>
      <c r="I141" t="s">
        <v>22</v>
      </c>
      <c r="K141" s="3">
        <v>38929</v>
      </c>
      <c r="L141">
        <v>7.2</v>
      </c>
      <c r="M141" t="s">
        <v>22</v>
      </c>
      <c r="N141" t="s">
        <v>22</v>
      </c>
      <c r="P141" s="3">
        <v>38929</v>
      </c>
      <c r="Q141">
        <v>-4.5999999999999996</v>
      </c>
      <c r="R141" t="s">
        <v>22</v>
      </c>
      <c r="S141" t="s">
        <v>22</v>
      </c>
      <c r="U141" s="3">
        <v>42216</v>
      </c>
      <c r="V141">
        <v>113.9</v>
      </c>
      <c r="W141">
        <v>20150715</v>
      </c>
      <c r="X141">
        <v>113.9</v>
      </c>
      <c r="Z141" s="3">
        <v>39294</v>
      </c>
      <c r="AA141">
        <v>-38.5</v>
      </c>
      <c r="AB141">
        <v>20070730</v>
      </c>
      <c r="AC141">
        <v>-38.5</v>
      </c>
      <c r="AE141" s="3">
        <v>41698</v>
      </c>
      <c r="AF141">
        <v>55.9</v>
      </c>
      <c r="AG141">
        <v>20140313</v>
      </c>
      <c r="AH141">
        <v>56.2</v>
      </c>
      <c r="AO141" s="3">
        <v>41698</v>
      </c>
      <c r="AP141">
        <v>55.9</v>
      </c>
      <c r="AQ141" t="s">
        <v>22</v>
      </c>
      <c r="AR141" t="s">
        <v>22</v>
      </c>
      <c r="BI141" s="3">
        <v>38776</v>
      </c>
      <c r="BJ141">
        <v>7.8</v>
      </c>
      <c r="BK141">
        <v>20060329</v>
      </c>
      <c r="BL141">
        <v>12.4</v>
      </c>
      <c r="BX141" s="3"/>
    </row>
    <row r="142" spans="6:76" x14ac:dyDescent="0.25">
      <c r="F142" s="3">
        <v>38960</v>
      </c>
      <c r="G142">
        <v>-0.1</v>
      </c>
      <c r="H142">
        <v>20060904</v>
      </c>
      <c r="I142" t="s">
        <v>22</v>
      </c>
      <c r="K142" s="3">
        <v>38960</v>
      </c>
      <c r="L142">
        <v>8.4</v>
      </c>
      <c r="M142" t="s">
        <v>22</v>
      </c>
      <c r="N142" t="s">
        <v>22</v>
      </c>
      <c r="P142" s="3">
        <v>38960</v>
      </c>
      <c r="Q142">
        <v>-0.4</v>
      </c>
      <c r="R142" t="s">
        <v>22</v>
      </c>
      <c r="S142" t="s">
        <v>22</v>
      </c>
      <c r="U142" s="3">
        <v>42247</v>
      </c>
      <c r="V142">
        <v>109.8</v>
      </c>
      <c r="W142">
        <v>20150819</v>
      </c>
      <c r="X142">
        <v>109.8</v>
      </c>
      <c r="Z142" s="3">
        <v>39325</v>
      </c>
      <c r="AA142">
        <v>-33.799999999999997</v>
      </c>
      <c r="AB142">
        <v>20070829</v>
      </c>
      <c r="AC142">
        <v>-33.799999999999997</v>
      </c>
      <c r="AE142" s="3">
        <v>41729</v>
      </c>
      <c r="AF142">
        <v>58.4</v>
      </c>
      <c r="AG142">
        <v>20140409</v>
      </c>
      <c r="AH142">
        <v>58.4</v>
      </c>
      <c r="AO142" s="3">
        <v>41729</v>
      </c>
      <c r="AP142">
        <v>58.4</v>
      </c>
      <c r="AQ142" t="s">
        <v>22</v>
      </c>
      <c r="AR142" t="s">
        <v>22</v>
      </c>
      <c r="BI142" s="3">
        <v>38807</v>
      </c>
      <c r="BJ142">
        <v>-9.3000000000000007</v>
      </c>
      <c r="BK142">
        <v>20060427</v>
      </c>
      <c r="BL142">
        <v>-14.1</v>
      </c>
      <c r="BX142" s="3"/>
    </row>
    <row r="143" spans="6:76" x14ac:dyDescent="0.25">
      <c r="F143" s="3">
        <v>38990</v>
      </c>
      <c r="G143">
        <v>1.6</v>
      </c>
      <c r="H143">
        <v>20061003</v>
      </c>
      <c r="I143" t="s">
        <v>22</v>
      </c>
      <c r="K143" s="3">
        <v>38990</v>
      </c>
      <c r="L143">
        <v>7.6</v>
      </c>
      <c r="M143">
        <v>20061019</v>
      </c>
      <c r="N143">
        <v>9.1</v>
      </c>
      <c r="P143" s="3">
        <v>38990</v>
      </c>
      <c r="Q143">
        <v>-5.7</v>
      </c>
      <c r="R143" t="s">
        <v>22</v>
      </c>
      <c r="S143" t="s">
        <v>22</v>
      </c>
      <c r="U143" s="3">
        <v>42277</v>
      </c>
      <c r="V143">
        <v>110.8</v>
      </c>
      <c r="W143">
        <v>20150917</v>
      </c>
      <c r="X143">
        <v>110.8</v>
      </c>
      <c r="Z143" s="3">
        <v>39355</v>
      </c>
      <c r="AA143">
        <v>-26.5</v>
      </c>
      <c r="AB143">
        <v>20070926</v>
      </c>
      <c r="AC143">
        <v>-26.5</v>
      </c>
      <c r="AE143" s="3">
        <v>41759</v>
      </c>
      <c r="AF143">
        <v>55.5</v>
      </c>
      <c r="AG143">
        <v>20140514</v>
      </c>
      <c r="AH143">
        <v>55.2</v>
      </c>
      <c r="AO143" s="3">
        <v>41759</v>
      </c>
      <c r="AP143">
        <v>55.5</v>
      </c>
      <c r="AQ143" t="s">
        <v>22</v>
      </c>
      <c r="AR143" t="s">
        <v>22</v>
      </c>
      <c r="BI143" s="3">
        <v>38837</v>
      </c>
      <c r="BJ143">
        <v>-5</v>
      </c>
      <c r="BK143">
        <v>20060530</v>
      </c>
      <c r="BL143">
        <v>-6</v>
      </c>
      <c r="BX143" s="3"/>
    </row>
    <row r="144" spans="6:76" x14ac:dyDescent="0.25">
      <c r="F144" s="3">
        <v>39021</v>
      </c>
      <c r="G144">
        <v>2.4</v>
      </c>
      <c r="H144">
        <v>20061102</v>
      </c>
      <c r="I144" t="s">
        <v>22</v>
      </c>
      <c r="K144" s="3">
        <v>39021</v>
      </c>
      <c r="L144">
        <v>9.1</v>
      </c>
      <c r="M144">
        <v>20061120</v>
      </c>
      <c r="N144">
        <v>8.9</v>
      </c>
      <c r="P144" s="3">
        <v>39021</v>
      </c>
      <c r="Q144">
        <v>4</v>
      </c>
      <c r="R144" t="s">
        <v>22</v>
      </c>
      <c r="S144" t="s">
        <v>22</v>
      </c>
      <c r="U144" s="3">
        <v>42308</v>
      </c>
      <c r="V144">
        <v>114.9</v>
      </c>
      <c r="W144">
        <v>20151014</v>
      </c>
      <c r="X144">
        <v>114.9</v>
      </c>
      <c r="Z144" s="3">
        <v>39386</v>
      </c>
      <c r="AA144">
        <v>-12.9</v>
      </c>
      <c r="AB144">
        <v>20071030</v>
      </c>
      <c r="AC144">
        <v>-12.9</v>
      </c>
      <c r="AE144" s="3">
        <v>41790</v>
      </c>
      <c r="AF144">
        <v>54.5</v>
      </c>
      <c r="AG144">
        <v>20140612</v>
      </c>
      <c r="AH144">
        <v>52.7</v>
      </c>
      <c r="AO144" s="3">
        <v>41790</v>
      </c>
      <c r="AP144">
        <v>54.5</v>
      </c>
      <c r="AQ144" t="s">
        <v>22</v>
      </c>
      <c r="AR144" t="s">
        <v>22</v>
      </c>
      <c r="BI144" s="3">
        <v>38868</v>
      </c>
      <c r="BJ144">
        <v>8.1</v>
      </c>
      <c r="BK144">
        <v>20060629</v>
      </c>
      <c r="BL144">
        <v>12.7</v>
      </c>
      <c r="BX144" s="3"/>
    </row>
    <row r="145" spans="6:76" x14ac:dyDescent="0.25">
      <c r="F145" s="3">
        <v>39051</v>
      </c>
      <c r="G145">
        <v>5.3</v>
      </c>
      <c r="H145">
        <v>20061204</v>
      </c>
      <c r="I145" t="s">
        <v>22</v>
      </c>
      <c r="K145" s="3">
        <v>39051</v>
      </c>
      <c r="L145">
        <v>8.5</v>
      </c>
      <c r="M145">
        <v>20061220</v>
      </c>
      <c r="N145">
        <v>7.8</v>
      </c>
      <c r="P145" s="3">
        <v>39051</v>
      </c>
      <c r="Q145">
        <v>6.8</v>
      </c>
      <c r="R145" t="s">
        <v>22</v>
      </c>
      <c r="S145" t="s">
        <v>22</v>
      </c>
      <c r="U145" s="3">
        <v>42338</v>
      </c>
      <c r="V145">
        <v>122.7</v>
      </c>
      <c r="W145">
        <v>20151111</v>
      </c>
      <c r="X145">
        <v>122.7</v>
      </c>
      <c r="Z145" s="3">
        <v>39416</v>
      </c>
      <c r="AA145">
        <v>-19.600000000000001</v>
      </c>
      <c r="AB145">
        <v>20071128</v>
      </c>
      <c r="AC145">
        <v>-19.600000000000001</v>
      </c>
      <c r="AE145" s="3">
        <v>41820</v>
      </c>
      <c r="AF145">
        <v>53.4</v>
      </c>
      <c r="AG145">
        <v>20140709</v>
      </c>
      <c r="AH145">
        <v>53.3</v>
      </c>
      <c r="AO145" s="3">
        <v>41820</v>
      </c>
      <c r="AP145">
        <v>53.4</v>
      </c>
      <c r="AQ145" t="s">
        <v>22</v>
      </c>
      <c r="AR145" t="s">
        <v>22</v>
      </c>
      <c r="BI145" s="3">
        <v>38898</v>
      </c>
      <c r="BJ145">
        <v>-8.6999999999999993</v>
      </c>
      <c r="BK145">
        <v>20060727</v>
      </c>
      <c r="BL145">
        <v>-13.6</v>
      </c>
      <c r="BX145" s="3"/>
    </row>
    <row r="146" spans="6:76" x14ac:dyDescent="0.25">
      <c r="F146" s="3">
        <v>39082</v>
      </c>
      <c r="G146">
        <v>9.4</v>
      </c>
      <c r="H146">
        <v>20070208</v>
      </c>
      <c r="I146" t="s">
        <v>22</v>
      </c>
      <c r="K146" s="3">
        <v>39082</v>
      </c>
      <c r="L146">
        <v>9.5</v>
      </c>
      <c r="M146">
        <v>20070123</v>
      </c>
      <c r="N146">
        <v>10.1</v>
      </c>
      <c r="P146" s="3">
        <v>39082</v>
      </c>
      <c r="Q146">
        <v>19.399999999999999</v>
      </c>
      <c r="R146" t="s">
        <v>22</v>
      </c>
      <c r="S146" t="s">
        <v>22</v>
      </c>
      <c r="U146" s="3">
        <v>42369</v>
      </c>
      <c r="V146">
        <v>118.7</v>
      </c>
      <c r="W146">
        <v>20151210</v>
      </c>
      <c r="X146">
        <v>118.7</v>
      </c>
      <c r="Z146" s="3">
        <v>39447</v>
      </c>
      <c r="AA146">
        <v>-24.9</v>
      </c>
      <c r="AB146">
        <v>20071217</v>
      </c>
      <c r="AC146">
        <v>-24.9</v>
      </c>
      <c r="AE146" s="3">
        <v>41851</v>
      </c>
      <c r="AF146">
        <v>54.3</v>
      </c>
      <c r="AG146">
        <v>20140813</v>
      </c>
      <c r="AH146">
        <v>53</v>
      </c>
      <c r="AO146" s="3">
        <v>41851</v>
      </c>
      <c r="AP146">
        <v>54.3</v>
      </c>
      <c r="AQ146" t="s">
        <v>22</v>
      </c>
      <c r="AR146" t="s">
        <v>22</v>
      </c>
      <c r="BI146" s="3">
        <v>38929</v>
      </c>
      <c r="BJ146">
        <v>13.5</v>
      </c>
      <c r="BK146">
        <v>20060829</v>
      </c>
      <c r="BL146">
        <v>15.1</v>
      </c>
      <c r="BX146" s="3"/>
    </row>
    <row r="147" spans="6:76" x14ac:dyDescent="0.25">
      <c r="F147" s="3">
        <v>39113</v>
      </c>
      <c r="G147">
        <v>11.1</v>
      </c>
      <c r="H147">
        <v>20070207</v>
      </c>
      <c r="I147" t="s">
        <v>22</v>
      </c>
      <c r="K147" s="3">
        <v>39113</v>
      </c>
      <c r="L147">
        <v>6.6</v>
      </c>
      <c r="M147">
        <v>20070221</v>
      </c>
      <c r="N147">
        <v>6.7</v>
      </c>
      <c r="P147" s="3">
        <v>39113</v>
      </c>
      <c r="Q147">
        <v>19</v>
      </c>
      <c r="R147" t="s">
        <v>22</v>
      </c>
      <c r="S147" t="s">
        <v>22</v>
      </c>
      <c r="U147" s="3">
        <v>42400</v>
      </c>
      <c r="V147">
        <v>121.4</v>
      </c>
      <c r="W147">
        <v>20160120</v>
      </c>
      <c r="X147">
        <v>121.4</v>
      </c>
      <c r="Z147" s="3">
        <v>39507</v>
      </c>
      <c r="AA147">
        <v>-43.9</v>
      </c>
      <c r="AB147">
        <v>20080226</v>
      </c>
      <c r="AC147">
        <v>-43.9</v>
      </c>
      <c r="AE147" s="3">
        <v>41882</v>
      </c>
      <c r="AF147">
        <v>56.5</v>
      </c>
      <c r="AG147">
        <v>20140911</v>
      </c>
      <c r="AH147">
        <v>56.5</v>
      </c>
      <c r="AO147" s="3">
        <v>41882</v>
      </c>
      <c r="AP147">
        <v>56.5</v>
      </c>
      <c r="AQ147" t="s">
        <v>22</v>
      </c>
      <c r="AR147" t="s">
        <v>22</v>
      </c>
      <c r="BI147" s="3">
        <v>38960</v>
      </c>
      <c r="BJ147">
        <v>-0.4</v>
      </c>
      <c r="BK147">
        <v>20060928</v>
      </c>
      <c r="BL147">
        <v>3.6</v>
      </c>
      <c r="BX147" s="3"/>
    </row>
    <row r="148" spans="6:76" x14ac:dyDescent="0.25">
      <c r="F148" s="3">
        <v>39141</v>
      </c>
      <c r="G148">
        <v>13.2</v>
      </c>
      <c r="H148">
        <v>20070306</v>
      </c>
      <c r="I148" t="s">
        <v>22</v>
      </c>
      <c r="K148" s="3">
        <v>39141</v>
      </c>
      <c r="L148">
        <v>8.1</v>
      </c>
      <c r="M148">
        <v>20070320</v>
      </c>
      <c r="N148">
        <v>8.1999999999999993</v>
      </c>
      <c r="P148" s="3">
        <v>39141</v>
      </c>
      <c r="Q148">
        <v>18</v>
      </c>
      <c r="R148" t="s">
        <v>22</v>
      </c>
      <c r="S148" t="s">
        <v>22</v>
      </c>
      <c r="U148" s="3">
        <v>42429</v>
      </c>
      <c r="V148">
        <v>119.7</v>
      </c>
      <c r="W148">
        <v>20160217</v>
      </c>
      <c r="X148">
        <v>119.7</v>
      </c>
      <c r="Z148" s="3">
        <v>39538</v>
      </c>
      <c r="AA148">
        <v>-57.9</v>
      </c>
      <c r="AB148">
        <v>20080330</v>
      </c>
      <c r="AC148">
        <v>-57.9</v>
      </c>
      <c r="AE148" s="3">
        <v>41912</v>
      </c>
      <c r="AF148">
        <v>58.1</v>
      </c>
      <c r="AG148">
        <v>20141015</v>
      </c>
      <c r="AH148">
        <v>58.1</v>
      </c>
      <c r="AO148" s="3">
        <v>41912</v>
      </c>
      <c r="AP148">
        <v>58.1</v>
      </c>
      <c r="AQ148" t="s">
        <v>22</v>
      </c>
      <c r="AR148" t="s">
        <v>22</v>
      </c>
      <c r="BI148" s="3">
        <v>38990</v>
      </c>
      <c r="BJ148">
        <v>6.6</v>
      </c>
      <c r="BK148">
        <v>20061029</v>
      </c>
      <c r="BL148">
        <v>6.1</v>
      </c>
      <c r="BX148" s="3"/>
    </row>
    <row r="149" spans="6:76" x14ac:dyDescent="0.25">
      <c r="F149" s="3">
        <v>39172</v>
      </c>
      <c r="G149">
        <v>17.100000000000001</v>
      </c>
      <c r="H149">
        <v>20070403</v>
      </c>
      <c r="I149" t="s">
        <v>22</v>
      </c>
      <c r="K149" s="3">
        <v>39172</v>
      </c>
      <c r="L149">
        <v>7.1</v>
      </c>
      <c r="M149">
        <v>20070423</v>
      </c>
      <c r="N149">
        <v>7.5</v>
      </c>
      <c r="P149" s="3">
        <v>39172</v>
      </c>
      <c r="Q149">
        <v>9.5</v>
      </c>
      <c r="R149" t="s">
        <v>22</v>
      </c>
      <c r="S149" t="s">
        <v>22</v>
      </c>
      <c r="U149" s="3">
        <v>42460</v>
      </c>
      <c r="V149">
        <v>118</v>
      </c>
      <c r="W149">
        <v>20160317</v>
      </c>
      <c r="X149">
        <v>118</v>
      </c>
      <c r="Z149" s="3">
        <v>39568</v>
      </c>
      <c r="AA149">
        <v>-54.8</v>
      </c>
      <c r="AB149">
        <v>20080429</v>
      </c>
      <c r="AC149">
        <v>-54.8</v>
      </c>
      <c r="AE149" s="3">
        <v>41943</v>
      </c>
      <c r="AF149">
        <v>58.7</v>
      </c>
      <c r="AG149">
        <v>20141112</v>
      </c>
      <c r="AH149">
        <v>59.3</v>
      </c>
      <c r="AO149" s="3">
        <v>41943</v>
      </c>
      <c r="AP149">
        <v>58.7</v>
      </c>
      <c r="AQ149" t="s">
        <v>22</v>
      </c>
      <c r="AR149" t="s">
        <v>22</v>
      </c>
      <c r="BI149" s="3">
        <v>39021</v>
      </c>
      <c r="BJ149">
        <v>-2.1</v>
      </c>
      <c r="BK149">
        <v>20061128</v>
      </c>
      <c r="BL149">
        <v>-1.9</v>
      </c>
      <c r="BX149" s="3"/>
    </row>
    <row r="150" spans="6:76" x14ac:dyDescent="0.25">
      <c r="F150" s="3">
        <v>39202</v>
      </c>
      <c r="G150">
        <v>21.2</v>
      </c>
      <c r="H150">
        <v>20070502</v>
      </c>
      <c r="I150" t="s">
        <v>22</v>
      </c>
      <c r="K150" s="3">
        <v>39202</v>
      </c>
      <c r="L150">
        <v>8.3000000000000007</v>
      </c>
      <c r="M150">
        <v>20070520</v>
      </c>
      <c r="N150">
        <v>7.8</v>
      </c>
      <c r="P150" s="3">
        <v>39202</v>
      </c>
      <c r="Q150">
        <v>8.1999999999999993</v>
      </c>
      <c r="R150" t="s">
        <v>22</v>
      </c>
      <c r="S150" t="s">
        <v>22</v>
      </c>
      <c r="U150" s="3">
        <v>42490</v>
      </c>
      <c r="V150">
        <v>120</v>
      </c>
      <c r="W150">
        <v>20160420</v>
      </c>
      <c r="X150">
        <v>120</v>
      </c>
      <c r="Z150" s="3">
        <v>39599</v>
      </c>
      <c r="AA150">
        <v>-49.7</v>
      </c>
      <c r="AB150">
        <v>20080526</v>
      </c>
      <c r="AC150">
        <v>-49.7</v>
      </c>
      <c r="AE150" s="3">
        <v>41973</v>
      </c>
      <c r="AF150">
        <v>54.6</v>
      </c>
      <c r="AG150">
        <v>20141211</v>
      </c>
      <c r="AH150">
        <v>55.2</v>
      </c>
      <c r="AO150" s="3">
        <v>41973</v>
      </c>
      <c r="AP150">
        <v>54.6</v>
      </c>
      <c r="AQ150" t="s">
        <v>22</v>
      </c>
      <c r="AR150" t="s">
        <v>22</v>
      </c>
      <c r="BI150" s="3">
        <v>39051</v>
      </c>
      <c r="BJ150">
        <v>-11.6</v>
      </c>
      <c r="BK150">
        <v>20070111</v>
      </c>
      <c r="BL150">
        <v>-12</v>
      </c>
      <c r="BX150" s="3"/>
    </row>
    <row r="151" spans="6:76" x14ac:dyDescent="0.25">
      <c r="F151" s="3">
        <v>39233</v>
      </c>
      <c r="G151">
        <v>21.1</v>
      </c>
      <c r="H151">
        <v>20070605</v>
      </c>
      <c r="I151" t="s">
        <v>22</v>
      </c>
      <c r="K151" s="3">
        <v>39233</v>
      </c>
      <c r="L151">
        <v>7.1</v>
      </c>
      <c r="M151">
        <v>20070621</v>
      </c>
      <c r="N151">
        <v>5.8</v>
      </c>
      <c r="P151" s="3">
        <v>39233</v>
      </c>
      <c r="Q151">
        <v>-3.7</v>
      </c>
      <c r="R151" t="s">
        <v>22</v>
      </c>
      <c r="S151" t="s">
        <v>22</v>
      </c>
      <c r="U151" s="3">
        <v>42521</v>
      </c>
      <c r="V151">
        <v>116.2</v>
      </c>
      <c r="W151">
        <v>20160518</v>
      </c>
      <c r="X151">
        <v>116.2</v>
      </c>
      <c r="Z151" s="3">
        <v>39629</v>
      </c>
      <c r="AA151">
        <v>-38.700000000000003</v>
      </c>
      <c r="AB151">
        <v>20080629</v>
      </c>
      <c r="AC151">
        <v>-38.700000000000003</v>
      </c>
      <c r="AE151" s="3">
        <v>42004</v>
      </c>
      <c r="AF151">
        <v>56.6</v>
      </c>
      <c r="AG151">
        <v>20150121</v>
      </c>
      <c r="AH151">
        <v>57.7</v>
      </c>
      <c r="AO151" s="3">
        <v>42004</v>
      </c>
      <c r="AP151">
        <v>56.6</v>
      </c>
      <c r="AQ151" t="s">
        <v>22</v>
      </c>
      <c r="AR151" t="s">
        <v>22</v>
      </c>
      <c r="BI151" s="3">
        <v>39082</v>
      </c>
      <c r="BJ151">
        <v>-2.7</v>
      </c>
      <c r="BK151">
        <v>20070129</v>
      </c>
      <c r="BL151">
        <v>-4.9000000000000004</v>
      </c>
      <c r="BX151" s="3"/>
    </row>
    <row r="152" spans="6:76" x14ac:dyDescent="0.25">
      <c r="F152" s="3">
        <v>39263</v>
      </c>
      <c r="G152">
        <v>29.4</v>
      </c>
      <c r="H152">
        <v>20070704</v>
      </c>
      <c r="I152" t="s">
        <v>22</v>
      </c>
      <c r="K152" s="3">
        <v>39263</v>
      </c>
      <c r="L152">
        <v>8.3000000000000007</v>
      </c>
      <c r="M152">
        <v>20070719</v>
      </c>
      <c r="N152">
        <v>9.1</v>
      </c>
      <c r="P152" s="3">
        <v>39263</v>
      </c>
      <c r="Q152">
        <v>-11.3</v>
      </c>
      <c r="R152" t="s">
        <v>22</v>
      </c>
      <c r="S152" t="s">
        <v>22</v>
      </c>
      <c r="U152" s="3">
        <v>42551</v>
      </c>
      <c r="V152">
        <v>118.9</v>
      </c>
      <c r="W152">
        <v>20160616</v>
      </c>
      <c r="X152">
        <v>118.9</v>
      </c>
      <c r="Z152" s="3">
        <v>39660</v>
      </c>
      <c r="AA152">
        <v>-43.2</v>
      </c>
      <c r="AB152">
        <v>20080730</v>
      </c>
      <c r="AC152">
        <v>-43.2</v>
      </c>
      <c r="AE152" s="3">
        <v>42035</v>
      </c>
      <c r="AF152">
        <v>49.8</v>
      </c>
      <c r="AG152">
        <v>20150211</v>
      </c>
      <c r="AH152">
        <v>50.9</v>
      </c>
      <c r="AO152" s="3">
        <v>42035</v>
      </c>
      <c r="AP152">
        <v>49.8</v>
      </c>
      <c r="AQ152" t="s">
        <v>22</v>
      </c>
      <c r="AR152" t="s">
        <v>22</v>
      </c>
      <c r="BI152" s="3">
        <v>39113</v>
      </c>
      <c r="BJ152">
        <v>4.0999999999999996</v>
      </c>
      <c r="BK152">
        <v>20070227</v>
      </c>
      <c r="BL152">
        <v>3.9</v>
      </c>
      <c r="BX152" s="3"/>
    </row>
    <row r="153" spans="6:76" x14ac:dyDescent="0.25">
      <c r="F153" s="3">
        <v>39294</v>
      </c>
      <c r="G153">
        <v>34.6</v>
      </c>
      <c r="H153">
        <v>20070806</v>
      </c>
      <c r="I153" t="s">
        <v>22</v>
      </c>
      <c r="K153" s="3">
        <v>39294</v>
      </c>
      <c r="L153">
        <v>8.5</v>
      </c>
      <c r="M153">
        <v>20070820</v>
      </c>
      <c r="N153">
        <v>7.8</v>
      </c>
      <c r="P153" s="3">
        <v>39294</v>
      </c>
      <c r="Q153">
        <v>-14.2</v>
      </c>
      <c r="R153" t="s">
        <v>22</v>
      </c>
      <c r="S153" t="s">
        <v>22</v>
      </c>
      <c r="U153" s="3">
        <v>42582</v>
      </c>
      <c r="V153">
        <v>118.2</v>
      </c>
      <c r="W153">
        <v>20160713</v>
      </c>
      <c r="X153">
        <v>118.2</v>
      </c>
      <c r="Z153" s="3">
        <v>39691</v>
      </c>
      <c r="AA153">
        <v>-20.5</v>
      </c>
      <c r="AB153">
        <v>20080826</v>
      </c>
      <c r="AC153">
        <v>-20.5</v>
      </c>
      <c r="AE153" s="3">
        <v>42063</v>
      </c>
      <c r="AF153">
        <v>56.4</v>
      </c>
      <c r="AG153">
        <v>20150312</v>
      </c>
      <c r="AH153">
        <v>55.9</v>
      </c>
      <c r="AO153" s="3">
        <v>42063</v>
      </c>
      <c r="AP153">
        <v>56.4</v>
      </c>
      <c r="AQ153" t="s">
        <v>22</v>
      </c>
      <c r="AR153" t="s">
        <v>22</v>
      </c>
      <c r="BI153" s="3">
        <v>39141</v>
      </c>
      <c r="BJ153">
        <v>1.9</v>
      </c>
      <c r="BK153">
        <v>20070327</v>
      </c>
      <c r="BL153">
        <v>5.8</v>
      </c>
      <c r="BX153" s="3"/>
    </row>
    <row r="154" spans="6:76" x14ac:dyDescent="0.25">
      <c r="F154" s="3">
        <v>39325</v>
      </c>
      <c r="G154">
        <v>35.799999999999997</v>
      </c>
      <c r="H154">
        <v>20070905</v>
      </c>
      <c r="I154" t="s">
        <v>22</v>
      </c>
      <c r="K154" s="3">
        <v>39325</v>
      </c>
      <c r="L154">
        <v>8.3000000000000007</v>
      </c>
      <c r="M154">
        <v>20070920</v>
      </c>
      <c r="N154">
        <v>8.4</v>
      </c>
      <c r="P154" s="3">
        <v>39325</v>
      </c>
      <c r="Q154">
        <v>-25.3</v>
      </c>
      <c r="R154" t="s">
        <v>22</v>
      </c>
      <c r="S154" t="s">
        <v>22</v>
      </c>
      <c r="Z154" s="3">
        <v>39721</v>
      </c>
      <c r="AA154">
        <v>1.6</v>
      </c>
      <c r="AB154">
        <v>20080929</v>
      </c>
      <c r="AC154">
        <v>1.6</v>
      </c>
      <c r="AE154" s="3">
        <v>42094</v>
      </c>
      <c r="AF154">
        <v>55.3</v>
      </c>
      <c r="AG154">
        <v>20150415</v>
      </c>
      <c r="AH154">
        <v>54.5</v>
      </c>
      <c r="AO154" s="3">
        <v>42094</v>
      </c>
      <c r="AP154">
        <v>55.3</v>
      </c>
      <c r="AQ154" t="s">
        <v>22</v>
      </c>
      <c r="AR154" t="s">
        <v>22</v>
      </c>
      <c r="BI154" s="3">
        <v>39172</v>
      </c>
      <c r="BJ154">
        <v>2.6</v>
      </c>
      <c r="BK154">
        <v>20070429</v>
      </c>
      <c r="BL154">
        <v>-2.9</v>
      </c>
      <c r="BX154" s="3"/>
    </row>
    <row r="155" spans="6:76" x14ac:dyDescent="0.25">
      <c r="F155" s="3">
        <v>39355</v>
      </c>
      <c r="G155">
        <v>35.1</v>
      </c>
      <c r="H155">
        <v>20071003</v>
      </c>
      <c r="I155" t="s">
        <v>22</v>
      </c>
      <c r="K155" s="3">
        <v>39355</v>
      </c>
      <c r="L155">
        <v>9.9</v>
      </c>
      <c r="M155">
        <v>20071018</v>
      </c>
      <c r="N155">
        <v>9.5</v>
      </c>
      <c r="P155" s="3">
        <v>39355</v>
      </c>
      <c r="Q155">
        <v>-31.9</v>
      </c>
      <c r="R155">
        <v>20071009</v>
      </c>
      <c r="S155">
        <v>-31.9</v>
      </c>
      <c r="Z155" s="3">
        <v>39752</v>
      </c>
      <c r="AA155">
        <v>-42.3</v>
      </c>
      <c r="AB155">
        <v>20081029</v>
      </c>
      <c r="AC155">
        <v>-42.3</v>
      </c>
      <c r="AE155" s="3">
        <v>42124</v>
      </c>
      <c r="AF155">
        <v>52.4</v>
      </c>
      <c r="AG155">
        <v>20150513</v>
      </c>
      <c r="AH155">
        <v>51.8</v>
      </c>
      <c r="AO155" s="3">
        <v>42124</v>
      </c>
      <c r="AP155">
        <v>52.4</v>
      </c>
      <c r="AQ155" t="s">
        <v>22</v>
      </c>
      <c r="AR155" t="s">
        <v>22</v>
      </c>
      <c r="BI155" s="3">
        <v>39202</v>
      </c>
      <c r="BJ155">
        <v>-3.1</v>
      </c>
      <c r="BK155">
        <v>20070529</v>
      </c>
      <c r="BL155">
        <v>0.7</v>
      </c>
      <c r="BX155" s="3"/>
    </row>
    <row r="156" spans="6:76" x14ac:dyDescent="0.25">
      <c r="F156" s="3">
        <v>39386</v>
      </c>
      <c r="G156">
        <v>36.9</v>
      </c>
      <c r="H156">
        <v>20071105</v>
      </c>
      <c r="I156" t="s">
        <v>22</v>
      </c>
      <c r="K156" s="3">
        <v>39386</v>
      </c>
      <c r="L156">
        <v>7.9</v>
      </c>
      <c r="M156">
        <v>20071120</v>
      </c>
      <c r="N156">
        <v>7.8</v>
      </c>
      <c r="P156" s="3">
        <v>39386</v>
      </c>
      <c r="Q156">
        <v>-22.6</v>
      </c>
      <c r="R156">
        <v>20071108</v>
      </c>
      <c r="S156">
        <v>-22.6</v>
      </c>
      <c r="Z156" s="3">
        <v>39782</v>
      </c>
      <c r="AA156">
        <v>-43</v>
      </c>
      <c r="AB156">
        <v>20081126</v>
      </c>
      <c r="AC156">
        <v>-43</v>
      </c>
      <c r="AE156" s="3">
        <v>42155</v>
      </c>
      <c r="AF156">
        <v>52.1</v>
      </c>
      <c r="AG156">
        <v>20150611</v>
      </c>
      <c r="AH156">
        <v>51.5</v>
      </c>
      <c r="AO156" s="3">
        <v>42155</v>
      </c>
      <c r="AP156">
        <v>52.1</v>
      </c>
      <c r="AQ156" t="s">
        <v>22</v>
      </c>
      <c r="AR156" t="s">
        <v>22</v>
      </c>
      <c r="BI156" s="3">
        <v>39233</v>
      </c>
      <c r="BJ156">
        <v>3.4</v>
      </c>
      <c r="BK156">
        <v>20070627</v>
      </c>
      <c r="BL156">
        <v>5.5</v>
      </c>
      <c r="BX156" s="3"/>
    </row>
    <row r="157" spans="6:76" x14ac:dyDescent="0.25">
      <c r="F157" s="3">
        <v>39416</v>
      </c>
      <c r="G157">
        <v>35.1</v>
      </c>
      <c r="H157">
        <v>20071204</v>
      </c>
      <c r="I157" t="s">
        <v>22</v>
      </c>
      <c r="K157" s="3">
        <v>39416</v>
      </c>
      <c r="L157">
        <v>9.1</v>
      </c>
      <c r="M157">
        <v>20071220</v>
      </c>
      <c r="N157">
        <v>9.5</v>
      </c>
      <c r="P157" s="3">
        <v>39416</v>
      </c>
      <c r="Q157">
        <v>-21.6</v>
      </c>
      <c r="R157">
        <v>20071210</v>
      </c>
      <c r="S157">
        <v>-21.6</v>
      </c>
      <c r="Z157" s="3">
        <v>39813</v>
      </c>
      <c r="AA157">
        <v>-35</v>
      </c>
      <c r="AB157">
        <v>20081217</v>
      </c>
      <c r="AC157">
        <v>-35</v>
      </c>
      <c r="AE157" s="3">
        <v>42185</v>
      </c>
      <c r="AF157">
        <v>55.4</v>
      </c>
      <c r="AG157">
        <v>20150715</v>
      </c>
      <c r="AH157">
        <v>55.2</v>
      </c>
      <c r="AO157" s="3">
        <v>42185</v>
      </c>
      <c r="AP157">
        <v>55.4</v>
      </c>
      <c r="AQ157" t="s">
        <v>22</v>
      </c>
      <c r="AR157" t="s">
        <v>22</v>
      </c>
      <c r="BI157" s="3">
        <v>39263</v>
      </c>
      <c r="BJ157">
        <v>22.1</v>
      </c>
      <c r="BK157">
        <v>20070729</v>
      </c>
      <c r="BL157">
        <v>15.8</v>
      </c>
      <c r="BX157" s="3"/>
    </row>
    <row r="158" spans="6:76" x14ac:dyDescent="0.25">
      <c r="F158" s="3">
        <v>39447</v>
      </c>
      <c r="G158">
        <v>30.1</v>
      </c>
      <c r="H158" t="s">
        <v>22</v>
      </c>
      <c r="I158" t="s">
        <v>22</v>
      </c>
      <c r="K158" s="3">
        <v>39447</v>
      </c>
      <c r="L158">
        <v>8.5</v>
      </c>
      <c r="M158">
        <v>20080123</v>
      </c>
      <c r="N158">
        <v>7.6</v>
      </c>
      <c r="P158" s="3">
        <v>39447</v>
      </c>
      <c r="Q158">
        <v>-32.1</v>
      </c>
      <c r="R158">
        <v>20080115</v>
      </c>
      <c r="S158">
        <v>-32.1</v>
      </c>
      <c r="Z158" s="3">
        <v>39872</v>
      </c>
      <c r="AA158">
        <v>-41.2</v>
      </c>
      <c r="AB158">
        <v>20090225</v>
      </c>
      <c r="AC158">
        <v>-41.2</v>
      </c>
      <c r="AE158" s="3">
        <v>42216</v>
      </c>
      <c r="AF158">
        <v>53.8</v>
      </c>
      <c r="AG158">
        <v>20150812</v>
      </c>
      <c r="AH158">
        <v>53.5</v>
      </c>
      <c r="AO158" s="3">
        <v>42216</v>
      </c>
      <c r="AP158">
        <v>53.8</v>
      </c>
      <c r="AQ158" t="s">
        <v>22</v>
      </c>
      <c r="AR158" t="s">
        <v>22</v>
      </c>
      <c r="BI158" s="3">
        <v>39294</v>
      </c>
      <c r="BJ158">
        <v>-20.8</v>
      </c>
      <c r="BK158">
        <v>20070829</v>
      </c>
      <c r="BL158">
        <v>-15.5</v>
      </c>
      <c r="BX158" s="3"/>
    </row>
    <row r="159" spans="6:76" x14ac:dyDescent="0.25">
      <c r="F159" s="3">
        <v>39478</v>
      </c>
      <c r="G159">
        <v>26.6</v>
      </c>
      <c r="H159">
        <v>20080204</v>
      </c>
      <c r="I159" t="s">
        <v>22</v>
      </c>
      <c r="K159" s="3">
        <v>39478</v>
      </c>
      <c r="L159">
        <v>9.9</v>
      </c>
      <c r="M159">
        <v>20080221</v>
      </c>
      <c r="N159">
        <v>8.6</v>
      </c>
      <c r="P159" s="3">
        <v>39478</v>
      </c>
      <c r="Q159">
        <v>-31.5</v>
      </c>
      <c r="R159">
        <v>20080212</v>
      </c>
      <c r="S159">
        <v>-31.5</v>
      </c>
      <c r="Z159" s="3">
        <v>39903</v>
      </c>
      <c r="AA159">
        <v>-39.299999999999997</v>
      </c>
      <c r="AB159">
        <v>20090330</v>
      </c>
      <c r="AC159">
        <v>-39.299999999999997</v>
      </c>
      <c r="AE159" s="3">
        <v>42247</v>
      </c>
      <c r="AF159">
        <v>55</v>
      </c>
      <c r="AG159">
        <v>20150910</v>
      </c>
      <c r="AH159">
        <v>55</v>
      </c>
      <c r="AO159" s="3">
        <v>42247</v>
      </c>
      <c r="AP159">
        <v>55</v>
      </c>
      <c r="AQ159" t="s">
        <v>22</v>
      </c>
      <c r="AR159" t="s">
        <v>22</v>
      </c>
      <c r="BI159" s="3">
        <v>39325</v>
      </c>
      <c r="BJ159">
        <v>7.9</v>
      </c>
      <c r="BK159">
        <v>20070926</v>
      </c>
      <c r="BL159">
        <v>5.8</v>
      </c>
      <c r="BX159" s="3"/>
    </row>
    <row r="160" spans="6:76" x14ac:dyDescent="0.25">
      <c r="F160" s="3">
        <v>39507</v>
      </c>
      <c r="G160">
        <v>25.8</v>
      </c>
      <c r="H160">
        <v>20080303</v>
      </c>
      <c r="I160" t="s">
        <v>22</v>
      </c>
      <c r="K160" s="3">
        <v>39507</v>
      </c>
      <c r="L160">
        <v>8.1</v>
      </c>
      <c r="M160">
        <v>20080324</v>
      </c>
      <c r="N160">
        <v>8.1</v>
      </c>
      <c r="P160" s="3">
        <v>39507</v>
      </c>
      <c r="Q160">
        <v>-32.1</v>
      </c>
      <c r="R160">
        <v>20080311</v>
      </c>
      <c r="S160">
        <v>-32.1</v>
      </c>
      <c r="Z160" s="3">
        <v>39933</v>
      </c>
      <c r="AA160">
        <v>-14.5</v>
      </c>
      <c r="AB160">
        <v>20090428</v>
      </c>
      <c r="AC160">
        <v>-14.5</v>
      </c>
      <c r="AE160" s="3">
        <v>42277</v>
      </c>
      <c r="AF160">
        <v>55</v>
      </c>
      <c r="AG160">
        <v>20151014</v>
      </c>
      <c r="AH160">
        <v>55.4</v>
      </c>
      <c r="AO160" s="3">
        <v>42277</v>
      </c>
      <c r="AP160">
        <v>55</v>
      </c>
      <c r="AQ160" t="s">
        <v>22</v>
      </c>
      <c r="AR160" t="s">
        <v>22</v>
      </c>
      <c r="BI160" s="3">
        <v>39355</v>
      </c>
      <c r="BJ160">
        <v>-12.2</v>
      </c>
      <c r="BK160">
        <v>20071029</v>
      </c>
      <c r="BL160">
        <v>-8.3000000000000007</v>
      </c>
      <c r="BX160" s="3"/>
    </row>
    <row r="161" spans="6:76" x14ac:dyDescent="0.25">
      <c r="F161" s="3">
        <v>39538</v>
      </c>
      <c r="G161">
        <v>26.1</v>
      </c>
      <c r="H161">
        <v>20080402</v>
      </c>
      <c r="I161" t="s">
        <v>22</v>
      </c>
      <c r="K161" s="3">
        <v>39538</v>
      </c>
      <c r="L161">
        <v>5.9</v>
      </c>
      <c r="M161">
        <v>20080420</v>
      </c>
      <c r="N161">
        <v>3.5</v>
      </c>
      <c r="P161" s="3">
        <v>39538</v>
      </c>
      <c r="Q161">
        <v>-53.3</v>
      </c>
      <c r="R161">
        <v>20080410</v>
      </c>
      <c r="S161">
        <v>-53.3</v>
      </c>
      <c r="Z161" s="3">
        <v>39964</v>
      </c>
      <c r="AA161">
        <v>1.9</v>
      </c>
      <c r="AB161">
        <v>20090526</v>
      </c>
      <c r="AC161">
        <v>1.9</v>
      </c>
      <c r="AE161" s="3">
        <v>42308</v>
      </c>
      <c r="AF161">
        <v>53.5</v>
      </c>
      <c r="AG161">
        <v>20151111</v>
      </c>
      <c r="AH161">
        <v>53.3</v>
      </c>
      <c r="AO161" s="3">
        <v>42308</v>
      </c>
      <c r="AP161">
        <v>53.5</v>
      </c>
      <c r="AQ161" t="s">
        <v>22</v>
      </c>
      <c r="AR161" t="s">
        <v>22</v>
      </c>
      <c r="BI161" s="3">
        <v>39386</v>
      </c>
      <c r="BJ161">
        <v>-2.2999999999999998</v>
      </c>
      <c r="BK161">
        <v>20071128</v>
      </c>
      <c r="BL161">
        <v>-4.8</v>
      </c>
      <c r="BX161" s="3"/>
    </row>
    <row r="162" spans="6:76" x14ac:dyDescent="0.25">
      <c r="F162" s="3">
        <v>39568</v>
      </c>
      <c r="G162">
        <v>19.600000000000001</v>
      </c>
      <c r="H162">
        <v>20080504</v>
      </c>
      <c r="I162" t="s">
        <v>22</v>
      </c>
      <c r="K162" s="3">
        <v>39568</v>
      </c>
      <c r="L162">
        <v>6.9</v>
      </c>
      <c r="M162">
        <v>20080520</v>
      </c>
      <c r="N162">
        <v>8.3000000000000007</v>
      </c>
      <c r="P162" s="3">
        <v>39568</v>
      </c>
      <c r="Q162">
        <v>-45.7</v>
      </c>
      <c r="R162">
        <v>20080511</v>
      </c>
      <c r="S162">
        <v>-45.5</v>
      </c>
      <c r="Z162" s="3">
        <v>39994</v>
      </c>
      <c r="AA162">
        <v>5.5</v>
      </c>
      <c r="AB162">
        <v>20090629</v>
      </c>
      <c r="AC162">
        <v>5.5</v>
      </c>
      <c r="AE162" s="3">
        <v>42338</v>
      </c>
      <c r="AF162">
        <v>55</v>
      </c>
      <c r="AG162">
        <v>20151210</v>
      </c>
      <c r="AH162">
        <v>54.7</v>
      </c>
      <c r="AO162" s="3">
        <v>42338</v>
      </c>
      <c r="AP162">
        <v>55</v>
      </c>
      <c r="AQ162" t="s">
        <v>22</v>
      </c>
      <c r="AR162" t="s">
        <v>22</v>
      </c>
      <c r="BI162" s="3">
        <v>39416</v>
      </c>
      <c r="BJ162">
        <v>-0.5</v>
      </c>
      <c r="BK162">
        <v>20080113</v>
      </c>
      <c r="BL162">
        <v>-0.1</v>
      </c>
      <c r="BX162" s="3"/>
    </row>
    <row r="163" spans="6:76" x14ac:dyDescent="0.25">
      <c r="F163" s="3">
        <v>39599</v>
      </c>
      <c r="G163">
        <v>18</v>
      </c>
      <c r="H163">
        <v>20080603</v>
      </c>
      <c r="I163" t="s">
        <v>22</v>
      </c>
      <c r="K163" s="3">
        <v>39599</v>
      </c>
      <c r="L163">
        <v>5.6</v>
      </c>
      <c r="M163">
        <v>20080622</v>
      </c>
      <c r="N163">
        <v>5.9</v>
      </c>
      <c r="P163" s="3">
        <v>39599</v>
      </c>
      <c r="Q163">
        <v>-52.9</v>
      </c>
      <c r="R163">
        <v>20080610</v>
      </c>
      <c r="S163">
        <v>-52.9</v>
      </c>
      <c r="Z163" s="3">
        <v>40025</v>
      </c>
      <c r="AA163">
        <v>18.7</v>
      </c>
      <c r="AB163">
        <v>20090728</v>
      </c>
      <c r="AC163">
        <v>18.7</v>
      </c>
      <c r="AE163" s="3">
        <v>42369</v>
      </c>
      <c r="AF163">
        <v>56.9</v>
      </c>
      <c r="AG163">
        <v>20160120</v>
      </c>
      <c r="AH163">
        <v>56.7</v>
      </c>
      <c r="AO163" s="3">
        <v>42369</v>
      </c>
      <c r="AP163">
        <v>56.9</v>
      </c>
      <c r="AQ163" t="s">
        <v>22</v>
      </c>
      <c r="AR163" t="s">
        <v>22</v>
      </c>
      <c r="BI163" s="3">
        <v>39447</v>
      </c>
      <c r="BJ163">
        <v>-2.8</v>
      </c>
      <c r="BK163">
        <v>20080129</v>
      </c>
      <c r="BL163">
        <v>-5.2</v>
      </c>
      <c r="BX163" s="3"/>
    </row>
    <row r="164" spans="6:76" x14ac:dyDescent="0.25">
      <c r="F164" s="3">
        <v>39629</v>
      </c>
      <c r="G164">
        <v>11.2</v>
      </c>
      <c r="H164">
        <v>20080702</v>
      </c>
      <c r="I164" t="s">
        <v>22</v>
      </c>
      <c r="K164" s="3">
        <v>39629</v>
      </c>
      <c r="L164">
        <v>4.2</v>
      </c>
      <c r="M164">
        <v>20080720</v>
      </c>
      <c r="N164">
        <v>3.3</v>
      </c>
      <c r="P164" s="3">
        <v>39629</v>
      </c>
      <c r="Q164">
        <v>-42.4</v>
      </c>
      <c r="R164">
        <v>20080710</v>
      </c>
      <c r="S164">
        <v>-42.4</v>
      </c>
      <c r="Z164" s="3">
        <v>40056</v>
      </c>
      <c r="AA164">
        <v>34.200000000000003</v>
      </c>
      <c r="AB164">
        <v>20090830</v>
      </c>
      <c r="AC164">
        <v>34.200000000000003</v>
      </c>
      <c r="AE164" s="3">
        <v>42400</v>
      </c>
      <c r="AF164">
        <v>57.8</v>
      </c>
      <c r="AG164">
        <v>20160210</v>
      </c>
      <c r="AH164">
        <v>57.9</v>
      </c>
      <c r="AO164" s="3">
        <v>42400</v>
      </c>
      <c r="AP164">
        <v>57.8</v>
      </c>
      <c r="AQ164" t="s">
        <v>22</v>
      </c>
      <c r="AR164" t="s">
        <v>22</v>
      </c>
      <c r="BI164" s="3">
        <v>39478</v>
      </c>
      <c r="BJ164">
        <v>8</v>
      </c>
      <c r="BK164">
        <v>20080226</v>
      </c>
      <c r="BL164">
        <v>3.3</v>
      </c>
      <c r="BX164" s="3"/>
    </row>
    <row r="165" spans="6:76" x14ac:dyDescent="0.25">
      <c r="F165" s="3">
        <v>39660</v>
      </c>
      <c r="G165">
        <v>8.1999999999999993</v>
      </c>
      <c r="H165">
        <v>20080804</v>
      </c>
      <c r="I165" t="s">
        <v>22</v>
      </c>
      <c r="K165" s="3">
        <v>39660</v>
      </c>
      <c r="L165">
        <v>5.2</v>
      </c>
      <c r="M165">
        <v>20080820</v>
      </c>
      <c r="N165">
        <v>3.8</v>
      </c>
      <c r="P165" s="3">
        <v>39660</v>
      </c>
      <c r="Q165">
        <v>-32.6</v>
      </c>
      <c r="R165">
        <v>20080812</v>
      </c>
      <c r="S165">
        <v>-32.6</v>
      </c>
      <c r="Z165" s="3">
        <v>40086</v>
      </c>
      <c r="AA165">
        <v>49.1</v>
      </c>
      <c r="AB165">
        <v>20090929</v>
      </c>
      <c r="AC165">
        <v>49.1</v>
      </c>
      <c r="AE165" s="3">
        <v>42429</v>
      </c>
      <c r="AF165">
        <v>55.8</v>
      </c>
      <c r="AG165">
        <v>20160310</v>
      </c>
      <c r="AH165">
        <v>56</v>
      </c>
      <c r="AO165" s="3">
        <v>42429</v>
      </c>
      <c r="AP165">
        <v>55.8</v>
      </c>
      <c r="AQ165" t="s">
        <v>22</v>
      </c>
      <c r="AR165" t="s">
        <v>22</v>
      </c>
      <c r="BI165" s="3">
        <v>39507</v>
      </c>
      <c r="BJ165">
        <v>-12.5</v>
      </c>
      <c r="BK165">
        <v>20080330</v>
      </c>
      <c r="BL165">
        <v>-6.5</v>
      </c>
      <c r="BX165" s="3"/>
    </row>
    <row r="166" spans="6:76" x14ac:dyDescent="0.25">
      <c r="F166" s="3">
        <v>39691</v>
      </c>
      <c r="G166">
        <v>3.1</v>
      </c>
      <c r="H166">
        <v>20080902</v>
      </c>
      <c r="I166" t="s">
        <v>22</v>
      </c>
      <c r="K166" s="3">
        <v>39691</v>
      </c>
      <c r="L166">
        <v>2.5</v>
      </c>
      <c r="M166">
        <v>20080918</v>
      </c>
      <c r="N166">
        <v>2.5</v>
      </c>
      <c r="P166" s="3">
        <v>39691</v>
      </c>
      <c r="Q166">
        <v>-34</v>
      </c>
      <c r="R166">
        <v>20080909</v>
      </c>
      <c r="S166">
        <v>-34</v>
      </c>
      <c r="Z166" s="3">
        <v>40117</v>
      </c>
      <c r="AA166">
        <v>48.2</v>
      </c>
      <c r="AB166">
        <v>20091027</v>
      </c>
      <c r="AC166">
        <v>48.2</v>
      </c>
      <c r="AE166" s="3">
        <v>42460</v>
      </c>
      <c r="AF166">
        <v>54.8</v>
      </c>
      <c r="AG166">
        <v>20160413</v>
      </c>
      <c r="AH166">
        <v>54.7</v>
      </c>
      <c r="AO166" s="3">
        <v>42460</v>
      </c>
      <c r="AP166">
        <v>54.8</v>
      </c>
      <c r="AQ166" t="s">
        <v>22</v>
      </c>
      <c r="AR166" t="s">
        <v>22</v>
      </c>
      <c r="BI166" s="3">
        <v>39538</v>
      </c>
      <c r="BJ166">
        <v>-10.7</v>
      </c>
      <c r="BK166">
        <v>20080429</v>
      </c>
      <c r="BL166">
        <v>-9.1</v>
      </c>
      <c r="BX166" s="3"/>
    </row>
    <row r="167" spans="6:76" x14ac:dyDescent="0.25">
      <c r="F167" s="3">
        <v>39721</v>
      </c>
      <c r="G167">
        <v>-2.5</v>
      </c>
      <c r="H167">
        <v>20081001</v>
      </c>
      <c r="I167" t="s">
        <v>22</v>
      </c>
      <c r="K167" s="3">
        <v>39721</v>
      </c>
      <c r="L167">
        <v>3.3</v>
      </c>
      <c r="M167">
        <v>20081020</v>
      </c>
      <c r="N167">
        <v>2.7</v>
      </c>
      <c r="P167" s="3">
        <v>39721</v>
      </c>
      <c r="Q167">
        <v>-23.7</v>
      </c>
      <c r="R167">
        <v>20081009</v>
      </c>
      <c r="S167">
        <v>-23.7</v>
      </c>
      <c r="Z167" s="3">
        <v>40147</v>
      </c>
      <c r="AA167">
        <v>43.4</v>
      </c>
      <c r="AB167">
        <v>20091125</v>
      </c>
      <c r="AC167">
        <v>43.4</v>
      </c>
      <c r="AE167" s="3">
        <v>42490</v>
      </c>
      <c r="AF167">
        <v>56.6</v>
      </c>
      <c r="AG167">
        <v>20160511</v>
      </c>
      <c r="AH167">
        <v>56.5</v>
      </c>
      <c r="AO167" s="3">
        <v>42490</v>
      </c>
      <c r="AP167">
        <v>56.6</v>
      </c>
      <c r="AQ167" t="s">
        <v>22</v>
      </c>
      <c r="AR167" t="s">
        <v>22</v>
      </c>
      <c r="BI167" s="3">
        <v>39568</v>
      </c>
      <c r="BJ167">
        <v>65.599999999999994</v>
      </c>
      <c r="BK167">
        <v>20080529</v>
      </c>
      <c r="BL167">
        <v>82.1</v>
      </c>
      <c r="BX167" s="3"/>
    </row>
    <row r="168" spans="6:76" x14ac:dyDescent="0.25">
      <c r="F168" s="3">
        <v>39752</v>
      </c>
      <c r="G168">
        <v>-11.2</v>
      </c>
      <c r="H168">
        <v>20081103</v>
      </c>
      <c r="I168" t="s">
        <v>22</v>
      </c>
      <c r="K168" s="3">
        <v>39752</v>
      </c>
      <c r="L168">
        <v>1.6</v>
      </c>
      <c r="M168">
        <v>20081120</v>
      </c>
      <c r="N168">
        <v>1.1000000000000001</v>
      </c>
      <c r="P168" s="3">
        <v>39752</v>
      </c>
      <c r="Q168">
        <v>-34.799999999999997</v>
      </c>
      <c r="R168">
        <v>20081112</v>
      </c>
      <c r="S168">
        <v>-34.799999999999997</v>
      </c>
      <c r="Z168" s="3">
        <v>40178</v>
      </c>
      <c r="AA168">
        <v>38.5</v>
      </c>
      <c r="AB168">
        <v>20091216</v>
      </c>
      <c r="AC168">
        <v>38.5</v>
      </c>
      <c r="AE168" s="3">
        <v>42521</v>
      </c>
      <c r="AF168">
        <v>57.2</v>
      </c>
      <c r="AG168">
        <v>20160616</v>
      </c>
      <c r="AH168">
        <v>57.1</v>
      </c>
      <c r="AO168" s="3">
        <v>42521</v>
      </c>
      <c r="AP168">
        <v>57.2</v>
      </c>
      <c r="AQ168" t="s">
        <v>22</v>
      </c>
      <c r="AR168" t="s">
        <v>22</v>
      </c>
      <c r="BI168" s="3">
        <v>39599</v>
      </c>
      <c r="BJ168">
        <v>-40.6</v>
      </c>
      <c r="BK168">
        <v>20080629</v>
      </c>
      <c r="BL168">
        <v>-42.3</v>
      </c>
      <c r="BX168" s="3"/>
    </row>
    <row r="169" spans="6:76" x14ac:dyDescent="0.25">
      <c r="F169" s="3">
        <v>39782</v>
      </c>
      <c r="G169">
        <v>-18.2</v>
      </c>
      <c r="H169">
        <v>20081202</v>
      </c>
      <c r="I169" t="s">
        <v>22</v>
      </c>
      <c r="K169" s="3">
        <v>39782</v>
      </c>
      <c r="L169">
        <v>-1.1000000000000001</v>
      </c>
      <c r="M169">
        <v>20081218</v>
      </c>
      <c r="N169">
        <v>-0.7</v>
      </c>
      <c r="P169" s="3">
        <v>39782</v>
      </c>
      <c r="Q169">
        <v>-45.4</v>
      </c>
      <c r="R169">
        <v>20081210</v>
      </c>
      <c r="S169">
        <v>-45.4</v>
      </c>
      <c r="Z169" s="3">
        <v>40237</v>
      </c>
      <c r="AA169">
        <v>50.1</v>
      </c>
      <c r="AB169">
        <v>20100224</v>
      </c>
      <c r="AC169">
        <v>50.1</v>
      </c>
      <c r="AE169" s="3">
        <v>42551</v>
      </c>
      <c r="AF169">
        <v>57.7</v>
      </c>
      <c r="AG169">
        <v>20160713</v>
      </c>
      <c r="AH169">
        <v>57.7</v>
      </c>
      <c r="AO169" s="3">
        <v>42551</v>
      </c>
      <c r="AP169">
        <v>57.7</v>
      </c>
      <c r="AQ169" t="s">
        <v>22</v>
      </c>
      <c r="AR169" t="s">
        <v>22</v>
      </c>
      <c r="BI169" s="3">
        <v>39629</v>
      </c>
      <c r="BJ169">
        <v>-6.9</v>
      </c>
      <c r="BK169">
        <v>20080728</v>
      </c>
      <c r="BL169">
        <v>-20.100000000000001</v>
      </c>
      <c r="BX169" s="3"/>
    </row>
    <row r="170" spans="6:76" x14ac:dyDescent="0.25">
      <c r="F170" s="3">
        <v>39813</v>
      </c>
      <c r="G170">
        <v>-23.7</v>
      </c>
      <c r="H170">
        <v>20090106</v>
      </c>
      <c r="I170" t="s">
        <v>22</v>
      </c>
      <c r="K170" s="3">
        <v>39813</v>
      </c>
      <c r="L170">
        <v>-2.5</v>
      </c>
      <c r="M170">
        <v>20090125</v>
      </c>
      <c r="N170">
        <v>-3.9</v>
      </c>
      <c r="P170" s="3">
        <v>39813</v>
      </c>
      <c r="Q170">
        <v>-23.1</v>
      </c>
      <c r="R170">
        <v>20090114</v>
      </c>
      <c r="S170">
        <v>-23.1</v>
      </c>
      <c r="Z170" s="3">
        <v>40268</v>
      </c>
      <c r="AA170">
        <v>42.5</v>
      </c>
      <c r="AB170">
        <v>20100330</v>
      </c>
      <c r="AC170">
        <v>42.5</v>
      </c>
      <c r="AE170" s="3">
        <v>42582</v>
      </c>
      <c r="AF170" t="s">
        <v>22</v>
      </c>
      <c r="AG170">
        <v>20160811</v>
      </c>
      <c r="AH170" t="s">
        <v>22</v>
      </c>
      <c r="BI170" s="3">
        <v>39660</v>
      </c>
      <c r="BJ170">
        <v>-6.7</v>
      </c>
      <c r="BK170">
        <v>20080828</v>
      </c>
      <c r="BL170">
        <v>4.7</v>
      </c>
      <c r="BX170" s="3"/>
    </row>
    <row r="171" spans="6:76" x14ac:dyDescent="0.25">
      <c r="F171" s="3">
        <v>39844</v>
      </c>
      <c r="G171">
        <v>-26.1</v>
      </c>
      <c r="H171">
        <v>20090203</v>
      </c>
      <c r="I171" t="s">
        <v>22</v>
      </c>
      <c r="K171" s="3">
        <v>39844</v>
      </c>
      <c r="L171">
        <v>-2.9</v>
      </c>
      <c r="M171">
        <v>20090222</v>
      </c>
      <c r="N171">
        <v>-2.2000000000000002</v>
      </c>
      <c r="P171" s="3">
        <v>39844</v>
      </c>
      <c r="Q171">
        <v>-28.5</v>
      </c>
      <c r="R171">
        <v>20090212</v>
      </c>
      <c r="S171">
        <v>-28.5</v>
      </c>
      <c r="Z171" s="3">
        <v>40298</v>
      </c>
      <c r="AA171">
        <v>49.5</v>
      </c>
      <c r="AB171">
        <v>20100427</v>
      </c>
      <c r="AC171">
        <v>49.5</v>
      </c>
      <c r="BI171" s="3">
        <v>39691</v>
      </c>
      <c r="BJ171">
        <v>-3.9</v>
      </c>
      <c r="BK171">
        <v>20080929</v>
      </c>
      <c r="BL171">
        <v>-7.9</v>
      </c>
      <c r="BX171" s="3"/>
    </row>
    <row r="172" spans="6:76" x14ac:dyDescent="0.25">
      <c r="F172" s="3">
        <v>39872</v>
      </c>
      <c r="G172">
        <v>-30.3</v>
      </c>
      <c r="H172">
        <v>20090303</v>
      </c>
      <c r="I172" t="s">
        <v>22</v>
      </c>
      <c r="K172" s="3">
        <v>39872</v>
      </c>
      <c r="L172">
        <v>-1.7</v>
      </c>
      <c r="M172">
        <v>20090319</v>
      </c>
      <c r="N172">
        <v>-1.9</v>
      </c>
      <c r="P172" s="3">
        <v>39872</v>
      </c>
      <c r="Q172">
        <v>-17.7</v>
      </c>
      <c r="R172">
        <v>20090310</v>
      </c>
      <c r="S172">
        <v>-17.7</v>
      </c>
      <c r="Z172" s="3">
        <v>40329</v>
      </c>
      <c r="AA172">
        <v>48.2</v>
      </c>
      <c r="AB172">
        <v>20100530</v>
      </c>
      <c r="AC172">
        <v>48.2</v>
      </c>
      <c r="BI172" s="3">
        <v>39721</v>
      </c>
      <c r="BJ172">
        <v>10.4</v>
      </c>
      <c r="BK172">
        <v>20081029</v>
      </c>
      <c r="BL172">
        <v>8.4</v>
      </c>
      <c r="BX172" s="3"/>
    </row>
    <row r="173" spans="6:76" x14ac:dyDescent="0.25">
      <c r="F173" s="3">
        <v>39903</v>
      </c>
      <c r="G173">
        <v>-31.1</v>
      </c>
      <c r="H173">
        <v>20090401</v>
      </c>
      <c r="I173" t="s">
        <v>22</v>
      </c>
      <c r="K173" s="3">
        <v>39903</v>
      </c>
      <c r="L173">
        <v>-3.9</v>
      </c>
      <c r="M173">
        <v>20090422</v>
      </c>
      <c r="N173">
        <v>-5</v>
      </c>
      <c r="P173" s="3">
        <v>39903</v>
      </c>
      <c r="Q173">
        <v>30.5</v>
      </c>
      <c r="R173">
        <v>20090408</v>
      </c>
      <c r="S173">
        <v>30.5</v>
      </c>
      <c r="Z173" s="3">
        <v>40359</v>
      </c>
      <c r="AA173">
        <v>40.200000000000003</v>
      </c>
      <c r="AB173">
        <v>20100627</v>
      </c>
      <c r="AC173">
        <v>40.200000000000003</v>
      </c>
      <c r="BI173" s="3">
        <v>39752</v>
      </c>
      <c r="BJ173">
        <v>-23</v>
      </c>
      <c r="BK173">
        <v>20081127</v>
      </c>
      <c r="BL173">
        <v>-21.9</v>
      </c>
      <c r="BX173" s="3"/>
    </row>
    <row r="174" spans="6:76" x14ac:dyDescent="0.25">
      <c r="F174" s="3">
        <v>39933</v>
      </c>
      <c r="G174">
        <v>-29.1</v>
      </c>
      <c r="H174">
        <v>20090504</v>
      </c>
      <c r="I174" t="s">
        <v>22</v>
      </c>
      <c r="K174" s="3">
        <v>39933</v>
      </c>
      <c r="L174">
        <v>-0.9</v>
      </c>
      <c r="M174">
        <v>20090520</v>
      </c>
      <c r="N174">
        <v>-1.6</v>
      </c>
      <c r="P174" s="3">
        <v>39933</v>
      </c>
      <c r="Q174">
        <v>39.6</v>
      </c>
      <c r="R174">
        <v>20090511</v>
      </c>
      <c r="S174">
        <v>39.6</v>
      </c>
      <c r="Z174" s="3">
        <v>40390</v>
      </c>
      <c r="AA174">
        <v>27.9</v>
      </c>
      <c r="AB174">
        <v>20100727</v>
      </c>
      <c r="AC174">
        <v>27.9</v>
      </c>
      <c r="BI174" s="3">
        <v>39782</v>
      </c>
      <c r="BJ174">
        <v>2.6</v>
      </c>
      <c r="BK174">
        <v>20090113</v>
      </c>
      <c r="BL174">
        <v>4.3</v>
      </c>
      <c r="BX174" s="3"/>
    </row>
    <row r="175" spans="6:76" x14ac:dyDescent="0.25">
      <c r="F175" s="3">
        <v>39964</v>
      </c>
      <c r="G175">
        <v>-28.2</v>
      </c>
      <c r="H175">
        <v>20090603</v>
      </c>
      <c r="I175" t="s">
        <v>22</v>
      </c>
      <c r="K175" s="3">
        <v>39964</v>
      </c>
      <c r="L175">
        <v>-2.4</v>
      </c>
      <c r="M175">
        <v>20090621</v>
      </c>
      <c r="N175">
        <v>-2.4</v>
      </c>
      <c r="P175" s="3">
        <v>39964</v>
      </c>
      <c r="Q175">
        <v>43.9</v>
      </c>
      <c r="R175">
        <v>20090610</v>
      </c>
      <c r="S175">
        <v>43.9</v>
      </c>
      <c r="Z175" s="3">
        <v>40421</v>
      </c>
      <c r="AA175">
        <v>16.399999999999999</v>
      </c>
      <c r="AB175">
        <v>20100829</v>
      </c>
      <c r="AC175">
        <v>16.399999999999999</v>
      </c>
      <c r="BI175" s="3">
        <v>39813</v>
      </c>
      <c r="BJ175">
        <v>-0.9</v>
      </c>
      <c r="BK175">
        <v>20090129</v>
      </c>
      <c r="BL175">
        <v>-6</v>
      </c>
      <c r="BX175" s="3"/>
    </row>
    <row r="176" spans="6:76" x14ac:dyDescent="0.25">
      <c r="F176" s="3">
        <v>39994</v>
      </c>
      <c r="G176">
        <v>-28.4</v>
      </c>
      <c r="H176">
        <v>20090701</v>
      </c>
      <c r="I176" t="s">
        <v>22</v>
      </c>
      <c r="K176" s="3">
        <v>39994</v>
      </c>
      <c r="L176">
        <v>-1.6</v>
      </c>
      <c r="M176">
        <v>20090720</v>
      </c>
      <c r="N176">
        <v>-2.1</v>
      </c>
      <c r="P176" s="3">
        <v>39994</v>
      </c>
      <c r="Q176">
        <v>40.299999999999997</v>
      </c>
      <c r="R176">
        <v>20090708</v>
      </c>
      <c r="S176">
        <v>40.299999999999997</v>
      </c>
      <c r="Z176" s="3">
        <v>40451</v>
      </c>
      <c r="AA176">
        <v>13.5</v>
      </c>
      <c r="AB176">
        <v>20100929</v>
      </c>
      <c r="AC176">
        <v>13.5</v>
      </c>
      <c r="BI176" s="3">
        <v>39844</v>
      </c>
      <c r="BJ176">
        <v>-13.1</v>
      </c>
      <c r="BK176">
        <v>20090226</v>
      </c>
      <c r="BL176">
        <v>-13.1</v>
      </c>
      <c r="BX176" s="3"/>
    </row>
    <row r="177" spans="6:76" x14ac:dyDescent="0.25">
      <c r="F177" s="3">
        <v>40025</v>
      </c>
      <c r="G177">
        <v>-29.1</v>
      </c>
      <c r="H177">
        <v>20090803</v>
      </c>
      <c r="I177" t="s">
        <v>22</v>
      </c>
      <c r="K177" s="3">
        <v>40025</v>
      </c>
      <c r="L177">
        <v>-1.9</v>
      </c>
      <c r="M177">
        <v>20090820</v>
      </c>
      <c r="N177">
        <v>-2</v>
      </c>
      <c r="P177" s="3">
        <v>40025</v>
      </c>
      <c r="Q177">
        <v>34</v>
      </c>
      <c r="R177">
        <v>20090813</v>
      </c>
      <c r="S177">
        <v>34</v>
      </c>
      <c r="Z177" s="3">
        <v>40482</v>
      </c>
      <c r="AA177">
        <v>23.7</v>
      </c>
      <c r="AB177">
        <v>20101026</v>
      </c>
      <c r="AC177">
        <v>23.7</v>
      </c>
      <c r="BI177" s="3">
        <v>39872</v>
      </c>
      <c r="BJ177">
        <v>11.4</v>
      </c>
      <c r="BK177">
        <v>20090329</v>
      </c>
      <c r="BL177">
        <v>11.6</v>
      </c>
      <c r="BX177" s="3"/>
    </row>
    <row r="178" spans="6:76" x14ac:dyDescent="0.25">
      <c r="F178" s="3">
        <v>40056</v>
      </c>
      <c r="G178">
        <v>-23.5</v>
      </c>
      <c r="H178">
        <v>20090902</v>
      </c>
      <c r="I178" t="s">
        <v>22</v>
      </c>
      <c r="K178" s="3">
        <v>40056</v>
      </c>
      <c r="L178">
        <v>0.3</v>
      </c>
      <c r="M178">
        <v>20090920</v>
      </c>
      <c r="N178">
        <v>0.1</v>
      </c>
      <c r="P178" s="3">
        <v>40056</v>
      </c>
      <c r="Q178">
        <v>39.299999999999997</v>
      </c>
      <c r="R178">
        <v>20090913</v>
      </c>
      <c r="S178">
        <v>39</v>
      </c>
      <c r="Z178" s="3">
        <v>40512</v>
      </c>
      <c r="AA178">
        <v>33.200000000000003</v>
      </c>
      <c r="AB178">
        <v>20101128</v>
      </c>
      <c r="AC178">
        <v>33.200000000000003</v>
      </c>
      <c r="BI178" s="3">
        <v>39903</v>
      </c>
      <c r="BJ178">
        <v>-3.8</v>
      </c>
      <c r="BK178">
        <v>20090429</v>
      </c>
      <c r="BL178">
        <v>-4.5999999999999996</v>
      </c>
      <c r="BX178" s="3"/>
    </row>
    <row r="179" spans="6:76" x14ac:dyDescent="0.25">
      <c r="F179" s="3">
        <v>40086</v>
      </c>
      <c r="G179">
        <v>-13.3</v>
      </c>
      <c r="H179">
        <v>20091004</v>
      </c>
      <c r="I179" t="s">
        <v>22</v>
      </c>
      <c r="K179" s="3">
        <v>40086</v>
      </c>
      <c r="L179">
        <v>-1.7</v>
      </c>
      <c r="M179">
        <v>20091020</v>
      </c>
      <c r="N179">
        <v>-2.2999999999999998</v>
      </c>
      <c r="P179" s="3">
        <v>40086</v>
      </c>
      <c r="Q179">
        <v>43.7</v>
      </c>
      <c r="R179">
        <v>20091013</v>
      </c>
      <c r="S179">
        <v>43.7</v>
      </c>
      <c r="Z179" s="3">
        <v>40543</v>
      </c>
      <c r="AA179">
        <v>29.5</v>
      </c>
      <c r="AB179">
        <v>20101215</v>
      </c>
      <c r="AC179">
        <v>29.5</v>
      </c>
      <c r="BI179" s="3">
        <v>39933</v>
      </c>
      <c r="BJ179">
        <v>5.8</v>
      </c>
      <c r="BK179">
        <v>20090528</v>
      </c>
      <c r="BL179">
        <v>11.2</v>
      </c>
      <c r="BX179" s="3"/>
    </row>
    <row r="180" spans="6:76" x14ac:dyDescent="0.25">
      <c r="F180" s="3">
        <v>40117</v>
      </c>
      <c r="G180">
        <v>-2.1</v>
      </c>
      <c r="H180">
        <v>20091102</v>
      </c>
      <c r="I180" t="s">
        <v>22</v>
      </c>
      <c r="K180" s="3">
        <v>40117</v>
      </c>
      <c r="L180">
        <v>-0.4</v>
      </c>
      <c r="M180">
        <v>20091119</v>
      </c>
      <c r="N180">
        <v>-0.4</v>
      </c>
      <c r="P180" s="3">
        <v>40117</v>
      </c>
      <c r="Q180">
        <v>36.299999999999997</v>
      </c>
      <c r="R180">
        <v>20091112</v>
      </c>
      <c r="S180">
        <v>36.299999999999997</v>
      </c>
      <c r="Z180" s="3">
        <v>40602</v>
      </c>
      <c r="AA180">
        <v>34.5</v>
      </c>
      <c r="AB180">
        <v>20110227</v>
      </c>
      <c r="AC180">
        <v>34.5</v>
      </c>
      <c r="BI180" s="3">
        <v>39964</v>
      </c>
      <c r="BJ180">
        <v>9.4</v>
      </c>
      <c r="BK180">
        <v>20090628</v>
      </c>
      <c r="BL180">
        <v>3.5</v>
      </c>
      <c r="BX180" s="3"/>
    </row>
    <row r="181" spans="6:76" x14ac:dyDescent="0.25">
      <c r="F181" s="3">
        <v>40147</v>
      </c>
      <c r="G181">
        <v>17.2</v>
      </c>
      <c r="H181">
        <v>20091202</v>
      </c>
      <c r="I181" t="s">
        <v>22</v>
      </c>
      <c r="K181" s="3">
        <v>40147</v>
      </c>
      <c r="L181">
        <v>1.8</v>
      </c>
      <c r="M181">
        <v>20091220</v>
      </c>
      <c r="N181">
        <v>1.6</v>
      </c>
      <c r="P181" s="3">
        <v>40147</v>
      </c>
      <c r="Q181">
        <v>41.5</v>
      </c>
      <c r="R181">
        <v>20091213</v>
      </c>
      <c r="S181">
        <v>41.5</v>
      </c>
      <c r="Z181" s="3">
        <v>40633</v>
      </c>
      <c r="AA181">
        <v>-8.6999999999999993</v>
      </c>
      <c r="AB181">
        <v>20110330</v>
      </c>
      <c r="AC181">
        <v>-8.6999999999999993</v>
      </c>
      <c r="BI181" s="3">
        <v>39994</v>
      </c>
      <c r="BJ181">
        <v>-9.8000000000000007</v>
      </c>
      <c r="BK181">
        <v>20090728</v>
      </c>
      <c r="BL181">
        <v>-9.5</v>
      </c>
      <c r="BX181" s="3"/>
    </row>
    <row r="182" spans="6:76" x14ac:dyDescent="0.25">
      <c r="F182" s="3">
        <v>40178</v>
      </c>
      <c r="G182">
        <v>29.3</v>
      </c>
      <c r="H182">
        <v>20100112</v>
      </c>
      <c r="I182" t="s">
        <v>22</v>
      </c>
      <c r="K182" s="3">
        <v>40178</v>
      </c>
      <c r="L182">
        <v>3.2</v>
      </c>
      <c r="M182">
        <v>20100125</v>
      </c>
      <c r="N182">
        <v>1.8</v>
      </c>
      <c r="P182" s="3">
        <v>40178</v>
      </c>
      <c r="Q182">
        <v>15.2</v>
      </c>
      <c r="R182">
        <v>20100117</v>
      </c>
      <c r="S182">
        <v>15.2</v>
      </c>
      <c r="Z182" s="3">
        <v>40663</v>
      </c>
      <c r="AA182">
        <v>14.2</v>
      </c>
      <c r="AB182">
        <v>20110426</v>
      </c>
      <c r="AC182">
        <v>14.2</v>
      </c>
      <c r="BI182" s="3">
        <v>40025</v>
      </c>
      <c r="BJ182">
        <v>2.4</v>
      </c>
      <c r="BK182">
        <v>20090827</v>
      </c>
      <c r="BL182">
        <v>5</v>
      </c>
      <c r="BX182" s="3"/>
    </row>
    <row r="183" spans="6:76" x14ac:dyDescent="0.25">
      <c r="F183" s="3">
        <v>40209</v>
      </c>
      <c r="G183">
        <v>36</v>
      </c>
      <c r="H183">
        <v>20100131</v>
      </c>
      <c r="I183" t="s">
        <v>22</v>
      </c>
      <c r="K183" s="3">
        <v>40209</v>
      </c>
      <c r="L183">
        <v>2.5</v>
      </c>
      <c r="M183">
        <v>20100218</v>
      </c>
      <c r="N183">
        <v>2.6</v>
      </c>
      <c r="P183" s="3">
        <v>40209</v>
      </c>
      <c r="Q183">
        <v>-1.1000000000000001</v>
      </c>
      <c r="R183">
        <v>20100211</v>
      </c>
      <c r="S183">
        <v>-1.1000000000000001</v>
      </c>
      <c r="Z183" s="3">
        <v>40694</v>
      </c>
      <c r="AA183">
        <v>38.299999999999997</v>
      </c>
      <c r="AB183">
        <v>20110530</v>
      </c>
      <c r="AC183">
        <v>38.299999999999997</v>
      </c>
      <c r="BI183" s="3">
        <v>40056</v>
      </c>
      <c r="BJ183">
        <v>7.2</v>
      </c>
      <c r="BK183">
        <v>20090928</v>
      </c>
      <c r="BL183">
        <v>1.7</v>
      </c>
      <c r="BX183" s="3"/>
    </row>
    <row r="184" spans="6:76" x14ac:dyDescent="0.25">
      <c r="F184" s="3">
        <v>40237</v>
      </c>
      <c r="G184">
        <v>41.5</v>
      </c>
      <c r="H184">
        <v>20100228</v>
      </c>
      <c r="I184" t="s">
        <v>22</v>
      </c>
      <c r="K184" s="3">
        <v>40237</v>
      </c>
      <c r="L184">
        <v>1.2</v>
      </c>
      <c r="M184">
        <v>20100318</v>
      </c>
      <c r="N184">
        <v>1.1000000000000001</v>
      </c>
      <c r="P184" s="3">
        <v>40237</v>
      </c>
      <c r="Q184">
        <v>-3.8</v>
      </c>
      <c r="R184">
        <v>20100311</v>
      </c>
      <c r="S184">
        <v>-3.8</v>
      </c>
      <c r="Z184" s="3">
        <v>40724</v>
      </c>
      <c r="AA184">
        <v>46.5</v>
      </c>
      <c r="AB184">
        <v>20110629</v>
      </c>
      <c r="AC184">
        <v>46.5</v>
      </c>
      <c r="BI184" s="3">
        <v>40086</v>
      </c>
      <c r="BJ184">
        <v>7.9</v>
      </c>
      <c r="BK184">
        <v>20091029</v>
      </c>
      <c r="BL184">
        <v>3.3</v>
      </c>
      <c r="BX184" s="3"/>
    </row>
    <row r="185" spans="6:76" x14ac:dyDescent="0.25">
      <c r="F185" s="3">
        <v>40268</v>
      </c>
      <c r="G185">
        <v>43.2</v>
      </c>
      <c r="H185">
        <v>20100405</v>
      </c>
      <c r="I185" t="s">
        <v>22</v>
      </c>
      <c r="K185" s="3">
        <v>40268</v>
      </c>
      <c r="L185">
        <v>6.2</v>
      </c>
      <c r="M185">
        <v>20100422</v>
      </c>
      <c r="N185">
        <v>6.3</v>
      </c>
      <c r="P185" s="3">
        <v>40268</v>
      </c>
      <c r="Q185">
        <v>-8</v>
      </c>
      <c r="R185">
        <v>20100415</v>
      </c>
      <c r="S185">
        <v>-8</v>
      </c>
      <c r="Z185" s="3">
        <v>40755</v>
      </c>
      <c r="AA185">
        <v>47.6</v>
      </c>
      <c r="AB185">
        <v>20110726</v>
      </c>
      <c r="AC185">
        <v>47.6</v>
      </c>
      <c r="BI185" s="3">
        <v>40117</v>
      </c>
      <c r="BJ185">
        <v>6.4</v>
      </c>
      <c r="BK185">
        <v>20091129</v>
      </c>
      <c r="BL185">
        <v>11.7</v>
      </c>
      <c r="BX185" s="3"/>
    </row>
    <row r="186" spans="6:76" x14ac:dyDescent="0.25">
      <c r="F186" s="3">
        <v>40298</v>
      </c>
      <c r="G186">
        <v>49.1</v>
      </c>
      <c r="H186">
        <v>20100502</v>
      </c>
      <c r="I186" t="s">
        <v>22</v>
      </c>
      <c r="K186" s="3">
        <v>40298</v>
      </c>
      <c r="L186">
        <v>0.9</v>
      </c>
      <c r="M186">
        <v>20100520</v>
      </c>
      <c r="N186">
        <v>1.9</v>
      </c>
      <c r="P186" s="3">
        <v>40298</v>
      </c>
      <c r="Q186">
        <v>-16.2</v>
      </c>
      <c r="R186">
        <v>20100513</v>
      </c>
      <c r="S186">
        <v>-16.2</v>
      </c>
      <c r="Z186" s="3">
        <v>40786</v>
      </c>
      <c r="AA186">
        <v>34.4</v>
      </c>
      <c r="AB186">
        <v>20110830</v>
      </c>
      <c r="AC186">
        <v>34.4</v>
      </c>
      <c r="BI186" s="3">
        <v>40147</v>
      </c>
      <c r="BJ186">
        <v>-2.4</v>
      </c>
      <c r="BK186">
        <v>20100113</v>
      </c>
      <c r="BL186">
        <v>1.2</v>
      </c>
      <c r="BX186" s="3"/>
    </row>
    <row r="187" spans="6:76" x14ac:dyDescent="0.25">
      <c r="F187" s="3">
        <v>40329</v>
      </c>
      <c r="G187">
        <v>47.2</v>
      </c>
      <c r="H187">
        <v>20100601</v>
      </c>
      <c r="I187" t="s">
        <v>22</v>
      </c>
      <c r="K187" s="3">
        <v>40329</v>
      </c>
      <c r="L187">
        <v>3.5</v>
      </c>
      <c r="M187">
        <v>20100621</v>
      </c>
      <c r="N187">
        <v>3.4</v>
      </c>
      <c r="P187" s="3">
        <v>40329</v>
      </c>
      <c r="Q187">
        <v>-17.2</v>
      </c>
      <c r="R187">
        <v>20100614</v>
      </c>
      <c r="S187">
        <v>-17.2</v>
      </c>
      <c r="Z187" s="3">
        <v>40816</v>
      </c>
      <c r="AA187">
        <v>30.3</v>
      </c>
      <c r="AB187">
        <v>20110929</v>
      </c>
      <c r="AC187">
        <v>30.3</v>
      </c>
      <c r="BI187" s="3">
        <v>40178</v>
      </c>
      <c r="BJ187">
        <v>4.8</v>
      </c>
      <c r="BK187">
        <v>20100128</v>
      </c>
      <c r="BL187">
        <v>-2.4</v>
      </c>
      <c r="BX187" s="3"/>
    </row>
    <row r="188" spans="6:76" x14ac:dyDescent="0.25">
      <c r="F188" s="3">
        <v>40359</v>
      </c>
      <c r="G188">
        <v>45.4</v>
      </c>
      <c r="H188">
        <v>20100630</v>
      </c>
      <c r="I188" t="s">
        <v>22</v>
      </c>
      <c r="K188" s="3">
        <v>40359</v>
      </c>
      <c r="L188">
        <v>5.2</v>
      </c>
      <c r="M188">
        <v>20100720</v>
      </c>
      <c r="N188">
        <v>4.5</v>
      </c>
      <c r="P188" s="3">
        <v>40359</v>
      </c>
      <c r="Q188">
        <v>-24.3</v>
      </c>
      <c r="R188">
        <v>20100713</v>
      </c>
      <c r="S188">
        <v>-24.3</v>
      </c>
      <c r="Z188" s="3">
        <v>40847</v>
      </c>
      <c r="AA188">
        <v>13.2</v>
      </c>
      <c r="AB188">
        <v>20111025</v>
      </c>
      <c r="AC188">
        <v>13.2</v>
      </c>
      <c r="BI188" s="3">
        <v>40209</v>
      </c>
      <c r="BJ188">
        <v>-6.5</v>
      </c>
      <c r="BK188">
        <v>20100225</v>
      </c>
      <c r="BL188">
        <v>-2.8</v>
      </c>
      <c r="BX188" s="3"/>
    </row>
    <row r="189" spans="6:76" x14ac:dyDescent="0.25">
      <c r="F189" s="3">
        <v>40390</v>
      </c>
      <c r="G189">
        <v>41.5</v>
      </c>
      <c r="H189">
        <v>20100801</v>
      </c>
      <c r="I189" t="s">
        <v>22</v>
      </c>
      <c r="K189" s="3">
        <v>40390</v>
      </c>
      <c r="L189">
        <v>3.1</v>
      </c>
      <c r="M189">
        <v>20100819</v>
      </c>
      <c r="N189">
        <v>2.7</v>
      </c>
      <c r="P189" s="3">
        <v>40390</v>
      </c>
      <c r="Q189">
        <v>-26.7</v>
      </c>
      <c r="R189">
        <v>20100812</v>
      </c>
      <c r="S189">
        <v>-26.7</v>
      </c>
      <c r="Z189" s="3">
        <v>40877</v>
      </c>
      <c r="AA189">
        <v>18.3</v>
      </c>
      <c r="AB189">
        <v>20111127</v>
      </c>
      <c r="AC189">
        <v>18.3</v>
      </c>
      <c r="BI189" s="3">
        <v>40237</v>
      </c>
      <c r="BJ189">
        <v>8.6999999999999993</v>
      </c>
      <c r="BK189">
        <v>20100329</v>
      </c>
      <c r="BL189">
        <v>5.9</v>
      </c>
      <c r="BX189" s="3"/>
    </row>
    <row r="190" spans="6:76" x14ac:dyDescent="0.25">
      <c r="F190" s="3">
        <v>40421</v>
      </c>
      <c r="G190">
        <v>34.200000000000003</v>
      </c>
      <c r="H190">
        <v>20100831</v>
      </c>
      <c r="I190" t="s">
        <v>22</v>
      </c>
      <c r="K190" s="3">
        <v>40421</v>
      </c>
      <c r="L190">
        <v>3.2</v>
      </c>
      <c r="M190">
        <v>20100920</v>
      </c>
      <c r="N190">
        <v>2</v>
      </c>
      <c r="P190" s="3">
        <v>40421</v>
      </c>
      <c r="Q190">
        <v>-27.1</v>
      </c>
      <c r="R190">
        <v>20100913</v>
      </c>
      <c r="S190">
        <v>-27.1</v>
      </c>
      <c r="Z190" s="3">
        <v>40908</v>
      </c>
      <c r="AA190">
        <v>16.899999999999999</v>
      </c>
      <c r="AB190">
        <v>20111218</v>
      </c>
      <c r="AC190">
        <v>16.899999999999999</v>
      </c>
      <c r="BI190" s="3">
        <v>40268</v>
      </c>
      <c r="BJ190">
        <v>-3.2</v>
      </c>
      <c r="BK190">
        <v>20100429</v>
      </c>
      <c r="BL190">
        <v>-0.4</v>
      </c>
      <c r="BX190" s="3"/>
    </row>
    <row r="191" spans="6:76" x14ac:dyDescent="0.25">
      <c r="F191" s="3">
        <v>40451</v>
      </c>
      <c r="G191">
        <v>28.5</v>
      </c>
      <c r="H191">
        <v>20101003</v>
      </c>
      <c r="I191" t="s">
        <v>22</v>
      </c>
      <c r="K191" s="3">
        <v>40451</v>
      </c>
      <c r="L191">
        <v>4.5999999999999996</v>
      </c>
      <c r="M191">
        <v>20101020</v>
      </c>
      <c r="N191">
        <v>4.0999999999999996</v>
      </c>
      <c r="P191" s="3">
        <v>40451</v>
      </c>
      <c r="Q191">
        <v>-33.1</v>
      </c>
      <c r="R191">
        <v>20101013</v>
      </c>
      <c r="S191">
        <v>-33.1</v>
      </c>
      <c r="Z191" s="3">
        <v>40968</v>
      </c>
      <c r="AA191">
        <v>28</v>
      </c>
      <c r="AB191">
        <v>20120228</v>
      </c>
      <c r="AC191">
        <v>28</v>
      </c>
      <c r="BI191" s="3">
        <v>40298</v>
      </c>
      <c r="BJ191">
        <v>5</v>
      </c>
      <c r="BK191">
        <v>20100527</v>
      </c>
      <c r="BL191">
        <v>8.5</v>
      </c>
      <c r="BX191" s="3"/>
    </row>
    <row r="192" spans="6:76" x14ac:dyDescent="0.25">
      <c r="F192" s="3">
        <v>40482</v>
      </c>
      <c r="G192">
        <v>26.5</v>
      </c>
      <c r="H192">
        <v>20101031</v>
      </c>
      <c r="I192" t="s">
        <v>22</v>
      </c>
      <c r="K192" s="3">
        <v>40482</v>
      </c>
      <c r="L192">
        <v>4.8</v>
      </c>
      <c r="M192">
        <v>20101118</v>
      </c>
      <c r="N192">
        <v>4.5999999999999996</v>
      </c>
      <c r="P192" s="3">
        <v>40482</v>
      </c>
      <c r="Q192">
        <v>-35.9</v>
      </c>
      <c r="R192">
        <v>20101110</v>
      </c>
      <c r="S192">
        <v>-35.9</v>
      </c>
      <c r="Z192" s="3">
        <v>40999</v>
      </c>
      <c r="AA192">
        <v>33.799999999999997</v>
      </c>
      <c r="AB192">
        <v>20120328</v>
      </c>
      <c r="AC192">
        <v>33.799999999999997</v>
      </c>
      <c r="BI192" s="3">
        <v>40329</v>
      </c>
      <c r="BJ192">
        <v>-8.4</v>
      </c>
      <c r="BK192">
        <v>20100628</v>
      </c>
      <c r="BL192">
        <v>-9.6</v>
      </c>
      <c r="BX192" s="3"/>
    </row>
    <row r="193" spans="6:76" x14ac:dyDescent="0.25">
      <c r="F193" s="3">
        <v>40512</v>
      </c>
      <c r="G193">
        <v>16.2</v>
      </c>
      <c r="H193">
        <v>20101130</v>
      </c>
      <c r="I193" t="s">
        <v>22</v>
      </c>
      <c r="K193" s="3">
        <v>40512</v>
      </c>
      <c r="L193">
        <v>4.5999999999999996</v>
      </c>
      <c r="M193">
        <v>20101220</v>
      </c>
      <c r="N193">
        <v>3.8</v>
      </c>
      <c r="P193" s="3">
        <v>40512</v>
      </c>
      <c r="Q193">
        <v>-15.2</v>
      </c>
      <c r="R193">
        <v>20101213</v>
      </c>
      <c r="S193" t="s">
        <v>22</v>
      </c>
      <c r="Z193" s="3">
        <v>41029</v>
      </c>
      <c r="AA193">
        <v>35.799999999999997</v>
      </c>
      <c r="AB193">
        <v>20120429</v>
      </c>
      <c r="AC193">
        <v>35.799999999999997</v>
      </c>
      <c r="BI193" s="3">
        <v>40359</v>
      </c>
      <c r="BJ193">
        <v>5.3</v>
      </c>
      <c r="BK193">
        <v>20100729</v>
      </c>
      <c r="BL193">
        <v>3.5</v>
      </c>
      <c r="BX193" s="3"/>
    </row>
    <row r="194" spans="6:76" x14ac:dyDescent="0.25">
      <c r="F194" s="3">
        <v>40543</v>
      </c>
      <c r="G194">
        <v>15</v>
      </c>
      <c r="H194">
        <v>20110112</v>
      </c>
      <c r="I194" t="s">
        <v>22</v>
      </c>
      <c r="K194" s="3">
        <v>40543</v>
      </c>
      <c r="L194">
        <v>2.1</v>
      </c>
      <c r="M194">
        <v>20110125</v>
      </c>
      <c r="N194">
        <v>2</v>
      </c>
      <c r="P194" s="3">
        <v>40543</v>
      </c>
      <c r="Q194">
        <v>-11.3</v>
      </c>
      <c r="R194">
        <v>20110117</v>
      </c>
      <c r="S194">
        <v>-11.3</v>
      </c>
      <c r="Z194" s="3">
        <v>41060</v>
      </c>
      <c r="AA194">
        <v>27.1</v>
      </c>
      <c r="AB194">
        <v>20120530</v>
      </c>
      <c r="AC194">
        <v>27.1</v>
      </c>
      <c r="BI194" s="3">
        <v>40390</v>
      </c>
      <c r="BJ194">
        <v>-0.8</v>
      </c>
      <c r="BK194">
        <v>20100830</v>
      </c>
      <c r="BL194">
        <v>3.1</v>
      </c>
      <c r="BX194" s="3"/>
    </row>
    <row r="195" spans="6:76" x14ac:dyDescent="0.25">
      <c r="F195" s="3">
        <v>40574</v>
      </c>
      <c r="G195">
        <v>19.2</v>
      </c>
      <c r="H195">
        <v>20110131</v>
      </c>
      <c r="I195" t="s">
        <v>22</v>
      </c>
      <c r="K195" s="3">
        <v>40574</v>
      </c>
      <c r="L195">
        <v>5.8</v>
      </c>
      <c r="M195">
        <v>20110220</v>
      </c>
      <c r="N195">
        <v>5.6</v>
      </c>
      <c r="P195" s="3">
        <v>40574</v>
      </c>
      <c r="Q195">
        <v>-11.3</v>
      </c>
      <c r="R195">
        <v>20110210</v>
      </c>
      <c r="S195">
        <v>-11.3</v>
      </c>
      <c r="Z195" s="3">
        <v>41090</v>
      </c>
      <c r="AA195">
        <v>12.6</v>
      </c>
      <c r="AB195">
        <v>20120627</v>
      </c>
      <c r="AC195">
        <v>12.6</v>
      </c>
      <c r="BI195" s="3">
        <v>40421</v>
      </c>
      <c r="BJ195">
        <v>-14.8</v>
      </c>
      <c r="BK195">
        <v>20100929</v>
      </c>
      <c r="BL195">
        <v>-17.8</v>
      </c>
      <c r="BX195" s="3"/>
    </row>
    <row r="196" spans="6:76" x14ac:dyDescent="0.25">
      <c r="F196" s="3">
        <v>40602</v>
      </c>
      <c r="G196">
        <v>23.2</v>
      </c>
      <c r="H196">
        <v>20110228</v>
      </c>
      <c r="I196" t="s">
        <v>22</v>
      </c>
      <c r="K196" s="3">
        <v>40602</v>
      </c>
      <c r="L196">
        <v>5.6</v>
      </c>
      <c r="M196">
        <v>20110320</v>
      </c>
      <c r="N196">
        <v>5.3</v>
      </c>
      <c r="P196" s="3">
        <v>40602</v>
      </c>
      <c r="Q196">
        <v>-10.5</v>
      </c>
      <c r="R196">
        <v>20110313</v>
      </c>
      <c r="S196">
        <v>-10.5</v>
      </c>
      <c r="Z196" s="3">
        <v>41121</v>
      </c>
      <c r="AA196">
        <v>15.1</v>
      </c>
      <c r="AB196">
        <v>20120730</v>
      </c>
      <c r="AC196">
        <v>15.1</v>
      </c>
      <c r="BI196" s="3">
        <v>40451</v>
      </c>
      <c r="BJ196">
        <v>-0.9</v>
      </c>
      <c r="BK196">
        <v>20101028</v>
      </c>
      <c r="BL196">
        <v>0.5</v>
      </c>
      <c r="BX196" s="3"/>
    </row>
    <row r="197" spans="6:76" x14ac:dyDescent="0.25">
      <c r="F197" s="3">
        <v>40633</v>
      </c>
      <c r="G197">
        <v>26.4</v>
      </c>
      <c r="H197">
        <v>20110403</v>
      </c>
      <c r="I197" t="s">
        <v>22</v>
      </c>
      <c r="K197" s="3">
        <v>40633</v>
      </c>
      <c r="L197">
        <v>2.4</v>
      </c>
      <c r="M197">
        <v>20110420</v>
      </c>
      <c r="N197">
        <v>1.5</v>
      </c>
      <c r="P197" s="3">
        <v>40633</v>
      </c>
      <c r="Q197">
        <v>-5.0999999999999996</v>
      </c>
      <c r="R197">
        <v>20110412</v>
      </c>
      <c r="S197">
        <v>-5.0999999999999996</v>
      </c>
      <c r="Z197" s="3">
        <v>41152</v>
      </c>
      <c r="AA197">
        <v>19.5</v>
      </c>
      <c r="AB197">
        <v>20120829</v>
      </c>
      <c r="AC197">
        <v>19.5</v>
      </c>
      <c r="BI197" s="3">
        <v>40482</v>
      </c>
      <c r="BJ197">
        <v>-4.3</v>
      </c>
      <c r="BK197">
        <v>20101129</v>
      </c>
      <c r="BL197">
        <v>-2</v>
      </c>
      <c r="BX197" s="3"/>
    </row>
    <row r="198" spans="6:76" x14ac:dyDescent="0.25">
      <c r="F198" s="3">
        <v>40663</v>
      </c>
      <c r="G198">
        <v>19.8</v>
      </c>
      <c r="H198">
        <v>20110501</v>
      </c>
      <c r="I198" t="s">
        <v>22</v>
      </c>
      <c r="K198" s="3">
        <v>40663</v>
      </c>
      <c r="L198">
        <v>6.5</v>
      </c>
      <c r="M198">
        <v>20110519</v>
      </c>
      <c r="N198">
        <v>6</v>
      </c>
      <c r="P198" s="3">
        <v>40663</v>
      </c>
      <c r="Q198">
        <v>-4.2</v>
      </c>
      <c r="R198">
        <v>20110510</v>
      </c>
      <c r="S198">
        <v>-4.2</v>
      </c>
      <c r="Z198" s="3">
        <v>41182</v>
      </c>
      <c r="AA198">
        <v>17</v>
      </c>
      <c r="AB198">
        <v>20120926</v>
      </c>
      <c r="AC198">
        <v>17</v>
      </c>
      <c r="BI198" s="3">
        <v>40512</v>
      </c>
      <c r="BJ198">
        <v>9.1999999999999993</v>
      </c>
      <c r="BK198">
        <v>20110110</v>
      </c>
      <c r="BL198">
        <v>8.8000000000000007</v>
      </c>
      <c r="BX198" s="3"/>
    </row>
    <row r="199" spans="6:76" x14ac:dyDescent="0.25">
      <c r="F199" s="3">
        <v>40694</v>
      </c>
      <c r="G199">
        <v>18.3</v>
      </c>
      <c r="H199">
        <v>20110531</v>
      </c>
      <c r="I199" t="s">
        <v>22</v>
      </c>
      <c r="K199" s="3">
        <v>40694</v>
      </c>
      <c r="L199">
        <v>5.9</v>
      </c>
      <c r="M199">
        <v>20110621</v>
      </c>
      <c r="N199">
        <v>5.0999999999999996</v>
      </c>
      <c r="P199" s="3">
        <v>40694</v>
      </c>
      <c r="Q199">
        <v>10.8</v>
      </c>
      <c r="R199">
        <v>20110612</v>
      </c>
      <c r="S199">
        <v>10.8</v>
      </c>
      <c r="Z199" s="3">
        <v>41213</v>
      </c>
      <c r="AA199">
        <v>17.2</v>
      </c>
      <c r="AB199">
        <v>20121025</v>
      </c>
      <c r="AC199">
        <v>17.2</v>
      </c>
      <c r="BI199" s="3">
        <v>40543</v>
      </c>
      <c r="BJ199">
        <v>-17</v>
      </c>
      <c r="BK199">
        <v>20110130</v>
      </c>
      <c r="BL199">
        <v>-18.600000000000001</v>
      </c>
      <c r="BX199" s="3"/>
    </row>
    <row r="200" spans="6:76" x14ac:dyDescent="0.25">
      <c r="F200" s="3">
        <v>40724</v>
      </c>
      <c r="G200">
        <v>19</v>
      </c>
      <c r="H200">
        <v>20110703</v>
      </c>
      <c r="I200" t="s">
        <v>22</v>
      </c>
      <c r="K200" s="3">
        <v>40724</v>
      </c>
      <c r="L200">
        <v>4.3</v>
      </c>
      <c r="M200">
        <v>20110720</v>
      </c>
      <c r="N200">
        <v>4.5</v>
      </c>
      <c r="P200" s="3">
        <v>40724</v>
      </c>
      <c r="Q200">
        <v>14.3</v>
      </c>
      <c r="R200">
        <v>20110713</v>
      </c>
      <c r="S200">
        <v>14.2</v>
      </c>
      <c r="Z200" s="3">
        <v>41243</v>
      </c>
      <c r="AA200">
        <v>26.4</v>
      </c>
      <c r="AB200">
        <v>20121128</v>
      </c>
      <c r="AC200">
        <v>26.4</v>
      </c>
      <c r="BI200" s="3">
        <v>40574</v>
      </c>
      <c r="BJ200">
        <v>8.4</v>
      </c>
      <c r="BK200">
        <v>20110306</v>
      </c>
      <c r="BL200">
        <v>9.6</v>
      </c>
      <c r="BX200" s="3"/>
    </row>
    <row r="201" spans="6:76" x14ac:dyDescent="0.25">
      <c r="F201" s="3">
        <v>40755</v>
      </c>
      <c r="G201">
        <v>20.6</v>
      </c>
      <c r="H201">
        <v>20110731</v>
      </c>
      <c r="I201" t="s">
        <v>22</v>
      </c>
      <c r="K201" s="3">
        <v>40755</v>
      </c>
      <c r="L201">
        <v>7.6</v>
      </c>
      <c r="M201">
        <v>20110818</v>
      </c>
      <c r="N201">
        <v>7.3</v>
      </c>
      <c r="P201" s="3">
        <v>40755</v>
      </c>
      <c r="Q201">
        <v>11.7</v>
      </c>
      <c r="R201">
        <v>20110810</v>
      </c>
      <c r="S201">
        <v>11.7</v>
      </c>
      <c r="Z201" s="3">
        <v>41274</v>
      </c>
      <c r="AA201">
        <v>22.7</v>
      </c>
      <c r="AB201">
        <v>20121219</v>
      </c>
      <c r="AC201">
        <v>22.7</v>
      </c>
      <c r="BI201" s="3">
        <v>40602</v>
      </c>
      <c r="BJ201">
        <v>-6.9</v>
      </c>
      <c r="BK201">
        <v>20110329</v>
      </c>
      <c r="BL201">
        <v>-9.6999999999999993</v>
      </c>
      <c r="BX201" s="3"/>
    </row>
    <row r="202" spans="6:76" x14ac:dyDescent="0.25">
      <c r="F202" s="3">
        <v>40786</v>
      </c>
      <c r="G202">
        <v>18.5</v>
      </c>
      <c r="H202">
        <v>20110831</v>
      </c>
      <c r="I202" t="s">
        <v>22</v>
      </c>
      <c r="K202" s="3">
        <v>40786</v>
      </c>
      <c r="L202">
        <v>4.8</v>
      </c>
      <c r="M202">
        <v>20110920</v>
      </c>
      <c r="N202">
        <v>4.7</v>
      </c>
      <c r="P202" s="3">
        <v>40786</v>
      </c>
      <c r="Q202">
        <v>21.1</v>
      </c>
      <c r="R202">
        <v>20110912</v>
      </c>
      <c r="S202">
        <v>21.1</v>
      </c>
      <c r="Z202" s="3">
        <v>41333</v>
      </c>
      <c r="AA202">
        <v>39.4</v>
      </c>
      <c r="AB202">
        <v>20130227</v>
      </c>
      <c r="AC202">
        <v>39.4</v>
      </c>
      <c r="BI202" s="3">
        <v>40633</v>
      </c>
      <c r="BJ202">
        <v>0.3</v>
      </c>
      <c r="BK202">
        <v>20110503</v>
      </c>
      <c r="BL202">
        <v>2.2000000000000002</v>
      </c>
      <c r="BX202" s="3"/>
    </row>
    <row r="203" spans="6:76" x14ac:dyDescent="0.25">
      <c r="F203" s="3">
        <v>40816</v>
      </c>
      <c r="G203">
        <v>14.3</v>
      </c>
      <c r="H203">
        <v>20111002</v>
      </c>
      <c r="I203" t="s">
        <v>22</v>
      </c>
      <c r="K203" s="3">
        <v>40816</v>
      </c>
      <c r="L203">
        <v>5.2</v>
      </c>
      <c r="M203">
        <v>20111020</v>
      </c>
      <c r="N203">
        <v>5.2</v>
      </c>
      <c r="P203" s="3">
        <v>40816</v>
      </c>
      <c r="Q203">
        <v>21.1</v>
      </c>
      <c r="R203">
        <v>20111011</v>
      </c>
      <c r="S203">
        <v>21.1</v>
      </c>
      <c r="Z203" s="3">
        <v>41364</v>
      </c>
      <c r="AA203">
        <v>34.6</v>
      </c>
      <c r="AB203">
        <v>20130326</v>
      </c>
      <c r="AC203">
        <v>34.6</v>
      </c>
      <c r="BI203" s="3">
        <v>40663</v>
      </c>
      <c r="BJ203">
        <v>-4.4000000000000004</v>
      </c>
      <c r="BK203">
        <v>20110602</v>
      </c>
      <c r="BL203">
        <v>-1.6</v>
      </c>
      <c r="BX203" s="3"/>
    </row>
    <row r="204" spans="6:76" x14ac:dyDescent="0.25">
      <c r="F204" s="3">
        <v>40847</v>
      </c>
      <c r="G204">
        <v>8.1999999999999993</v>
      </c>
      <c r="H204">
        <v>20111031</v>
      </c>
      <c r="I204" t="s">
        <v>22</v>
      </c>
      <c r="K204" s="3">
        <v>40847</v>
      </c>
      <c r="L204">
        <v>8.1</v>
      </c>
      <c r="M204">
        <v>20111120</v>
      </c>
      <c r="N204">
        <v>7.9</v>
      </c>
      <c r="P204" s="3">
        <v>40847</v>
      </c>
      <c r="Q204">
        <v>28.3</v>
      </c>
      <c r="R204">
        <v>20111110</v>
      </c>
      <c r="S204">
        <v>28.3</v>
      </c>
      <c r="Z204" s="3">
        <v>41394</v>
      </c>
      <c r="AA204">
        <v>32.299999999999997</v>
      </c>
      <c r="AB204">
        <v>20130429</v>
      </c>
      <c r="AC204">
        <v>32.299999999999997</v>
      </c>
      <c r="BI204" s="3">
        <v>40694</v>
      </c>
      <c r="BJ204">
        <v>7.7</v>
      </c>
      <c r="BK204">
        <v>20110629</v>
      </c>
      <c r="BL204">
        <v>2.2000000000000002</v>
      </c>
      <c r="BX204" s="3"/>
    </row>
    <row r="205" spans="6:76" x14ac:dyDescent="0.25">
      <c r="F205" s="3">
        <v>40877</v>
      </c>
      <c r="G205">
        <v>4.9000000000000004</v>
      </c>
      <c r="H205">
        <v>20111130</v>
      </c>
      <c r="I205" t="s">
        <v>22</v>
      </c>
      <c r="K205" s="3">
        <v>40877</v>
      </c>
      <c r="L205">
        <v>3.5</v>
      </c>
      <c r="M205">
        <v>20111220</v>
      </c>
      <c r="N205">
        <v>3.2</v>
      </c>
      <c r="P205" s="3">
        <v>40877</v>
      </c>
      <c r="Q205">
        <v>16.899999999999999</v>
      </c>
      <c r="R205">
        <v>20111208</v>
      </c>
      <c r="S205">
        <v>16.899999999999999</v>
      </c>
      <c r="Z205" s="3">
        <v>41425</v>
      </c>
      <c r="AA205">
        <v>41.8</v>
      </c>
      <c r="AB205">
        <v>20130530</v>
      </c>
      <c r="AC205">
        <v>41.8</v>
      </c>
      <c r="BI205" s="3">
        <v>40724</v>
      </c>
      <c r="BJ205">
        <v>-2.2999999999999998</v>
      </c>
      <c r="BK205">
        <v>20110728</v>
      </c>
      <c r="BL205">
        <v>-1.4</v>
      </c>
      <c r="BX205" s="3"/>
    </row>
    <row r="206" spans="6:76" x14ac:dyDescent="0.25">
      <c r="F206" s="3">
        <v>40908</v>
      </c>
      <c r="G206">
        <v>2.6</v>
      </c>
      <c r="H206">
        <v>20120111</v>
      </c>
      <c r="I206" t="s">
        <v>22</v>
      </c>
      <c r="K206" s="3">
        <v>40908</v>
      </c>
      <c r="L206">
        <v>5.8</v>
      </c>
      <c r="M206">
        <v>20120124</v>
      </c>
      <c r="N206">
        <v>5.9</v>
      </c>
      <c r="P206" s="3">
        <v>40908</v>
      </c>
      <c r="Q206">
        <v>20.9</v>
      </c>
      <c r="R206">
        <v>20120117</v>
      </c>
      <c r="S206">
        <v>20.9</v>
      </c>
      <c r="Z206" s="3">
        <v>41455</v>
      </c>
      <c r="AA206">
        <v>50.1</v>
      </c>
      <c r="AB206">
        <v>20130626</v>
      </c>
      <c r="AC206">
        <v>50.1</v>
      </c>
      <c r="BI206" s="3">
        <v>40755</v>
      </c>
      <c r="BJ206">
        <v>10.7</v>
      </c>
      <c r="BK206">
        <v>20110829</v>
      </c>
      <c r="BL206">
        <v>13</v>
      </c>
      <c r="BX206" s="3"/>
    </row>
    <row r="207" spans="6:76" x14ac:dyDescent="0.25">
      <c r="F207" s="3">
        <v>40939</v>
      </c>
      <c r="G207">
        <v>-0.3</v>
      </c>
      <c r="H207">
        <v>20120201</v>
      </c>
      <c r="I207" t="s">
        <v>22</v>
      </c>
      <c r="K207" s="3">
        <v>40939</v>
      </c>
      <c r="L207">
        <v>3.3</v>
      </c>
      <c r="M207">
        <v>20120221</v>
      </c>
      <c r="N207">
        <v>3.1</v>
      </c>
      <c r="P207" s="3">
        <v>40939</v>
      </c>
      <c r="Q207">
        <v>25.2</v>
      </c>
      <c r="R207">
        <v>20120213</v>
      </c>
      <c r="S207">
        <v>25.2</v>
      </c>
      <c r="Z207" s="3">
        <v>41486</v>
      </c>
      <c r="AA207">
        <v>52.8</v>
      </c>
      <c r="AB207">
        <v>20130730</v>
      </c>
      <c r="AC207">
        <v>52.8</v>
      </c>
      <c r="BI207" s="3">
        <v>40786</v>
      </c>
      <c r="BJ207">
        <v>23</v>
      </c>
      <c r="BK207">
        <v>20110929</v>
      </c>
      <c r="BL207">
        <v>12.5</v>
      </c>
      <c r="BX207" s="3"/>
    </row>
    <row r="208" spans="6:76" x14ac:dyDescent="0.25">
      <c r="F208" s="3">
        <v>40968</v>
      </c>
      <c r="G208">
        <v>-3</v>
      </c>
      <c r="H208">
        <v>20120301</v>
      </c>
      <c r="I208" t="s">
        <v>22</v>
      </c>
      <c r="K208" s="3">
        <v>40968</v>
      </c>
      <c r="L208">
        <v>4</v>
      </c>
      <c r="M208">
        <v>20120320</v>
      </c>
      <c r="N208">
        <v>4</v>
      </c>
      <c r="P208" s="3">
        <v>40968</v>
      </c>
      <c r="Q208">
        <v>37</v>
      </c>
      <c r="R208">
        <v>20120312</v>
      </c>
      <c r="S208">
        <v>37</v>
      </c>
      <c r="Z208" s="3">
        <v>41517</v>
      </c>
      <c r="AA208">
        <v>48.1</v>
      </c>
      <c r="AB208">
        <v>20130828</v>
      </c>
      <c r="AC208">
        <v>48.1</v>
      </c>
      <c r="BI208" s="3">
        <v>40816</v>
      </c>
      <c r="BJ208">
        <v>-19.399999999999999</v>
      </c>
      <c r="BK208">
        <v>20111030</v>
      </c>
      <c r="BL208">
        <v>-17.100000000000001</v>
      </c>
      <c r="BX208" s="3"/>
    </row>
    <row r="209" spans="6:76" x14ac:dyDescent="0.25">
      <c r="F209" s="3">
        <v>40999</v>
      </c>
      <c r="G209">
        <v>-8.9</v>
      </c>
      <c r="H209">
        <v>20120403</v>
      </c>
      <c r="I209" t="s">
        <v>22</v>
      </c>
      <c r="K209" s="3">
        <v>40999</v>
      </c>
      <c r="L209">
        <v>4.5999999999999996</v>
      </c>
      <c r="M209">
        <v>20120423</v>
      </c>
      <c r="N209">
        <v>5.2</v>
      </c>
      <c r="P209" s="3">
        <v>40999</v>
      </c>
      <c r="Q209">
        <v>25.3</v>
      </c>
      <c r="R209">
        <v>20120415</v>
      </c>
      <c r="S209">
        <v>25.3</v>
      </c>
      <c r="Z209" s="3">
        <v>41547</v>
      </c>
      <c r="AA209">
        <v>54.1</v>
      </c>
      <c r="AB209">
        <v>20130929</v>
      </c>
      <c r="AC209">
        <v>54.1</v>
      </c>
      <c r="BI209" s="3">
        <v>40847</v>
      </c>
      <c r="BJ209">
        <v>9.1999999999999993</v>
      </c>
      <c r="BK209">
        <v>20111129</v>
      </c>
      <c r="BL209">
        <v>11.2</v>
      </c>
      <c r="BX209" s="3"/>
    </row>
    <row r="210" spans="6:76" x14ac:dyDescent="0.25">
      <c r="F210" s="3">
        <v>41029</v>
      </c>
      <c r="G210">
        <v>-13.9</v>
      </c>
      <c r="H210">
        <v>20120501</v>
      </c>
      <c r="I210" t="s">
        <v>22</v>
      </c>
      <c r="K210" s="3">
        <v>41029</v>
      </c>
      <c r="L210">
        <v>3.7</v>
      </c>
      <c r="M210">
        <v>20120520</v>
      </c>
      <c r="N210">
        <v>3.7</v>
      </c>
      <c r="P210" s="3">
        <v>41029</v>
      </c>
      <c r="Q210">
        <v>13.8</v>
      </c>
      <c r="R210">
        <v>20120509</v>
      </c>
      <c r="S210">
        <v>13.8</v>
      </c>
      <c r="Z210" s="3">
        <v>41578</v>
      </c>
      <c r="AA210">
        <v>53.2</v>
      </c>
      <c r="AB210">
        <v>20131030</v>
      </c>
      <c r="AC210">
        <v>53.2</v>
      </c>
      <c r="BI210" s="3">
        <v>40877</v>
      </c>
      <c r="BJ210">
        <v>-5.8</v>
      </c>
      <c r="BK210">
        <v>20120109</v>
      </c>
      <c r="BL210">
        <v>-6.4</v>
      </c>
      <c r="BX210" s="3"/>
    </row>
    <row r="211" spans="6:76" x14ac:dyDescent="0.25">
      <c r="F211" s="3">
        <v>41060</v>
      </c>
      <c r="G211">
        <v>-17.399999999999999</v>
      </c>
      <c r="H211">
        <v>20120531</v>
      </c>
      <c r="I211" t="s">
        <v>22</v>
      </c>
      <c r="K211" s="3">
        <v>41060</v>
      </c>
      <c r="L211">
        <v>4.5999999999999996</v>
      </c>
      <c r="M211">
        <v>20120621</v>
      </c>
      <c r="N211">
        <v>3.9</v>
      </c>
      <c r="P211" s="3">
        <v>41060</v>
      </c>
      <c r="Q211">
        <v>24.4</v>
      </c>
      <c r="R211">
        <v>20120611</v>
      </c>
      <c r="S211">
        <v>24.4</v>
      </c>
      <c r="Z211" s="3">
        <v>41608</v>
      </c>
      <c r="AA211">
        <v>60.5</v>
      </c>
      <c r="AB211">
        <v>20131127</v>
      </c>
      <c r="AC211">
        <v>60.5</v>
      </c>
      <c r="BI211" s="3">
        <v>40908</v>
      </c>
      <c r="BJ211">
        <v>1.7</v>
      </c>
      <c r="BK211">
        <v>20120130</v>
      </c>
      <c r="BL211">
        <v>2.1</v>
      </c>
      <c r="BX211" s="3"/>
    </row>
    <row r="212" spans="6:76" x14ac:dyDescent="0.25">
      <c r="F212" s="3">
        <v>41090</v>
      </c>
      <c r="G212">
        <v>-18.7</v>
      </c>
      <c r="H212">
        <v>20120702</v>
      </c>
      <c r="I212" t="s">
        <v>22</v>
      </c>
      <c r="K212" s="3">
        <v>41090</v>
      </c>
      <c r="L212">
        <v>3.8</v>
      </c>
      <c r="M212">
        <v>20120719</v>
      </c>
      <c r="N212">
        <v>4.5999999999999996</v>
      </c>
      <c r="P212" s="3">
        <v>41090</v>
      </c>
      <c r="Q212">
        <v>17.3</v>
      </c>
      <c r="R212">
        <v>20120709</v>
      </c>
      <c r="S212">
        <v>17.3</v>
      </c>
      <c r="Z212" s="3">
        <v>41639</v>
      </c>
      <c r="AA212">
        <v>64.099999999999994</v>
      </c>
      <c r="AB212">
        <v>20131217</v>
      </c>
      <c r="AC212">
        <v>64.099999999999994</v>
      </c>
      <c r="BI212" s="3">
        <v>40939</v>
      </c>
      <c r="BJ212">
        <v>11.1</v>
      </c>
      <c r="BK212">
        <v>20120228</v>
      </c>
      <c r="BL212">
        <v>8.3000000000000007</v>
      </c>
      <c r="BX212" s="3"/>
    </row>
    <row r="213" spans="6:76" x14ac:dyDescent="0.25">
      <c r="F213" s="3">
        <v>41121</v>
      </c>
      <c r="G213">
        <v>-18.399999999999999</v>
      </c>
      <c r="H213">
        <v>20120801</v>
      </c>
      <c r="I213" t="s">
        <v>22</v>
      </c>
      <c r="K213" s="3">
        <v>41121</v>
      </c>
      <c r="L213">
        <v>0.9</v>
      </c>
      <c r="M213">
        <v>20120820</v>
      </c>
      <c r="N213">
        <v>0.1</v>
      </c>
      <c r="P213" s="3">
        <v>41121</v>
      </c>
      <c r="Q213">
        <v>19.899999999999999</v>
      </c>
      <c r="R213">
        <v>20120809</v>
      </c>
      <c r="S213">
        <v>19.899999999999999</v>
      </c>
      <c r="Z213" s="3">
        <v>41698</v>
      </c>
      <c r="AA213">
        <v>70.8</v>
      </c>
      <c r="AB213">
        <v>20140227</v>
      </c>
      <c r="AC213">
        <v>70.8</v>
      </c>
      <c r="BI213" s="3">
        <v>40968</v>
      </c>
      <c r="BJ213">
        <v>-6</v>
      </c>
      <c r="BK213">
        <v>20120329</v>
      </c>
      <c r="BL213">
        <v>-6.7</v>
      </c>
      <c r="BX213" s="3"/>
    </row>
    <row r="214" spans="6:76" x14ac:dyDescent="0.25">
      <c r="F214" s="3">
        <v>41152</v>
      </c>
      <c r="G214">
        <v>-15.7</v>
      </c>
      <c r="H214">
        <v>20120903</v>
      </c>
      <c r="I214" t="s">
        <v>22</v>
      </c>
      <c r="K214" s="3">
        <v>41152</v>
      </c>
      <c r="L214">
        <v>2.2999999999999998</v>
      </c>
      <c r="M214">
        <v>20120920</v>
      </c>
      <c r="N214">
        <v>1.9</v>
      </c>
      <c r="P214" s="3">
        <v>41152</v>
      </c>
      <c r="Q214">
        <v>16.2</v>
      </c>
      <c r="R214">
        <v>20120909</v>
      </c>
      <c r="S214">
        <v>16.2</v>
      </c>
      <c r="Z214" s="3">
        <v>41729</v>
      </c>
      <c r="AA214">
        <v>67.3</v>
      </c>
      <c r="AB214">
        <v>20140330</v>
      </c>
      <c r="AC214">
        <v>67.3</v>
      </c>
      <c r="BI214" s="3">
        <v>40999</v>
      </c>
      <c r="BJ214">
        <v>22.8</v>
      </c>
      <c r="BK214">
        <v>20120429</v>
      </c>
      <c r="BL214">
        <v>19.8</v>
      </c>
      <c r="BX214" s="3"/>
    </row>
    <row r="215" spans="6:76" x14ac:dyDescent="0.25">
      <c r="F215" s="3">
        <v>41182</v>
      </c>
      <c r="G215">
        <v>-12.1</v>
      </c>
      <c r="H215">
        <v>20121001</v>
      </c>
      <c r="I215" t="s">
        <v>22</v>
      </c>
      <c r="K215" s="3">
        <v>41182</v>
      </c>
      <c r="L215">
        <v>2.4</v>
      </c>
      <c r="M215">
        <v>20121018</v>
      </c>
      <c r="N215">
        <v>1.5</v>
      </c>
      <c r="P215" s="3">
        <v>41182</v>
      </c>
      <c r="Q215">
        <v>8</v>
      </c>
      <c r="R215">
        <v>20121007</v>
      </c>
      <c r="S215">
        <v>8</v>
      </c>
      <c r="Z215" s="3">
        <v>41759</v>
      </c>
      <c r="AA215">
        <v>64.8</v>
      </c>
      <c r="AB215">
        <v>20140429</v>
      </c>
      <c r="AC215">
        <v>64.8</v>
      </c>
      <c r="BI215" s="3">
        <v>41029</v>
      </c>
      <c r="BJ215">
        <v>-15.3</v>
      </c>
      <c r="BK215">
        <v>20120529</v>
      </c>
      <c r="BL215">
        <v>-7.2</v>
      </c>
      <c r="BX215" s="3"/>
    </row>
    <row r="216" spans="6:76" x14ac:dyDescent="0.25">
      <c r="F216" s="3">
        <v>41213</v>
      </c>
      <c r="G216">
        <v>-8.4</v>
      </c>
      <c r="H216">
        <v>20121101</v>
      </c>
      <c r="I216" t="s">
        <v>22</v>
      </c>
      <c r="K216" s="3">
        <v>41213</v>
      </c>
      <c r="L216">
        <v>0.2</v>
      </c>
      <c r="M216">
        <v>20121120</v>
      </c>
      <c r="N216">
        <v>-0.9</v>
      </c>
      <c r="P216" s="3">
        <v>41213</v>
      </c>
      <c r="Q216">
        <v>32.6</v>
      </c>
      <c r="R216">
        <v>20121108</v>
      </c>
      <c r="S216">
        <v>32.6</v>
      </c>
      <c r="Z216" s="3">
        <v>41790</v>
      </c>
      <c r="AA216">
        <v>53.5</v>
      </c>
      <c r="AB216">
        <v>20140527</v>
      </c>
      <c r="AC216">
        <v>53.5</v>
      </c>
      <c r="BI216" s="3">
        <v>41060</v>
      </c>
      <c r="BJ216">
        <v>-2.4</v>
      </c>
      <c r="BK216">
        <v>20120628</v>
      </c>
      <c r="BL216">
        <v>-7.1</v>
      </c>
      <c r="BX216" s="3"/>
    </row>
    <row r="217" spans="6:76" x14ac:dyDescent="0.25">
      <c r="F217" s="3">
        <v>41243</v>
      </c>
      <c r="G217">
        <v>-6.6</v>
      </c>
      <c r="H217">
        <v>20121203</v>
      </c>
      <c r="I217" t="s">
        <v>22</v>
      </c>
      <c r="K217" s="3">
        <v>41243</v>
      </c>
      <c r="L217">
        <v>3.7</v>
      </c>
      <c r="M217">
        <v>20121220</v>
      </c>
      <c r="N217">
        <v>3.9</v>
      </c>
      <c r="P217" s="3">
        <v>41243</v>
      </c>
      <c r="Q217">
        <v>24.1</v>
      </c>
      <c r="R217">
        <v>20121210</v>
      </c>
      <c r="S217">
        <v>24.1</v>
      </c>
      <c r="Z217" s="3">
        <v>41820</v>
      </c>
      <c r="AA217">
        <v>42.8</v>
      </c>
      <c r="AB217">
        <v>20140629</v>
      </c>
      <c r="AC217">
        <v>42.8</v>
      </c>
      <c r="BI217" s="3">
        <v>41090</v>
      </c>
      <c r="BJ217">
        <v>7.1</v>
      </c>
      <c r="BK217">
        <v>20120729</v>
      </c>
      <c r="BL217">
        <v>5.7</v>
      </c>
      <c r="BX217" s="3"/>
    </row>
    <row r="218" spans="6:76" x14ac:dyDescent="0.25">
      <c r="F218" s="3">
        <v>41274</v>
      </c>
      <c r="G218">
        <v>-5.0999999999999996</v>
      </c>
      <c r="H218">
        <v>20130109</v>
      </c>
      <c r="I218" t="s">
        <v>22</v>
      </c>
      <c r="K218" s="3">
        <v>41274</v>
      </c>
      <c r="L218">
        <v>5.2</v>
      </c>
      <c r="M218">
        <v>20130123</v>
      </c>
      <c r="N218">
        <v>4.5999999999999996</v>
      </c>
      <c r="P218" s="3">
        <v>41274</v>
      </c>
      <c r="Q218">
        <v>8.1999999999999993</v>
      </c>
      <c r="R218">
        <v>20130114</v>
      </c>
      <c r="S218">
        <v>8.1999999999999993</v>
      </c>
      <c r="Z218" s="3">
        <v>41851</v>
      </c>
      <c r="AA218">
        <v>39.700000000000003</v>
      </c>
      <c r="AB218">
        <v>20140724</v>
      </c>
      <c r="AC218">
        <v>39.700000000000003</v>
      </c>
      <c r="BI218" s="3">
        <v>41121</v>
      </c>
      <c r="BJ218">
        <v>0.9</v>
      </c>
      <c r="BK218">
        <v>20120829</v>
      </c>
      <c r="BL218">
        <v>2</v>
      </c>
      <c r="BX218" s="3"/>
    </row>
    <row r="219" spans="6:76" x14ac:dyDescent="0.25">
      <c r="F219" s="3">
        <v>41305</v>
      </c>
      <c r="G219">
        <v>-6</v>
      </c>
      <c r="H219">
        <v>20130203</v>
      </c>
      <c r="I219" t="s">
        <v>22</v>
      </c>
      <c r="K219" s="3">
        <v>41305</v>
      </c>
      <c r="L219">
        <v>1.3</v>
      </c>
      <c r="M219">
        <v>20130221</v>
      </c>
      <c r="N219">
        <v>0.4</v>
      </c>
      <c r="P219" s="3">
        <v>41305</v>
      </c>
      <c r="Q219">
        <v>21.1</v>
      </c>
      <c r="R219">
        <v>20130211</v>
      </c>
      <c r="S219">
        <v>21.1</v>
      </c>
      <c r="Z219" s="3">
        <v>41882</v>
      </c>
      <c r="AA219">
        <v>24.4</v>
      </c>
      <c r="AB219">
        <v>20140828</v>
      </c>
      <c r="AC219">
        <v>24.4</v>
      </c>
      <c r="BI219" s="3">
        <v>41152</v>
      </c>
      <c r="BJ219">
        <v>5</v>
      </c>
      <c r="BK219">
        <v>20120927</v>
      </c>
      <c r="BL219">
        <v>1.9</v>
      </c>
      <c r="BX219" s="3"/>
    </row>
    <row r="220" spans="6:76" x14ac:dyDescent="0.25">
      <c r="F220" s="3">
        <v>41333</v>
      </c>
      <c r="G220">
        <v>-4.9000000000000004</v>
      </c>
      <c r="H220">
        <v>20130303</v>
      </c>
      <c r="I220" t="s">
        <v>22</v>
      </c>
      <c r="K220" s="3">
        <v>41333</v>
      </c>
      <c r="L220">
        <v>4.5</v>
      </c>
      <c r="M220">
        <v>20130320</v>
      </c>
      <c r="N220">
        <v>4.7</v>
      </c>
      <c r="P220" s="3">
        <v>41333</v>
      </c>
      <c r="Q220">
        <v>7.5</v>
      </c>
      <c r="R220">
        <v>20130311</v>
      </c>
      <c r="S220">
        <v>7.5</v>
      </c>
      <c r="Z220" s="3">
        <v>41912</v>
      </c>
      <c r="AA220">
        <v>13.4</v>
      </c>
      <c r="AB220">
        <v>20140929</v>
      </c>
      <c r="AC220">
        <v>13.4</v>
      </c>
      <c r="BI220" s="3">
        <v>41182</v>
      </c>
      <c r="BJ220">
        <v>11.4</v>
      </c>
      <c r="BK220">
        <v>20121030</v>
      </c>
      <c r="BL220">
        <v>7.8</v>
      </c>
      <c r="BX220" s="3"/>
    </row>
    <row r="221" spans="6:76" x14ac:dyDescent="0.25">
      <c r="F221" s="3">
        <v>41364</v>
      </c>
      <c r="G221">
        <v>3.8</v>
      </c>
      <c r="H221">
        <v>20130401</v>
      </c>
      <c r="I221" t="s">
        <v>22</v>
      </c>
      <c r="K221" s="3">
        <v>41364</v>
      </c>
      <c r="L221">
        <v>4.3</v>
      </c>
      <c r="M221">
        <v>20130421</v>
      </c>
      <c r="N221">
        <v>3.6</v>
      </c>
      <c r="P221" s="3">
        <v>41364</v>
      </c>
      <c r="Q221">
        <v>10.9</v>
      </c>
      <c r="R221">
        <v>20130410</v>
      </c>
      <c r="S221">
        <v>10.9</v>
      </c>
      <c r="Z221" s="3">
        <v>41943</v>
      </c>
      <c r="AA221">
        <v>26.5</v>
      </c>
      <c r="AB221">
        <v>20141028</v>
      </c>
      <c r="AC221">
        <v>26.5</v>
      </c>
      <c r="BI221" s="3">
        <v>41213</v>
      </c>
      <c r="BJ221">
        <v>-6</v>
      </c>
      <c r="BK221">
        <v>20121129</v>
      </c>
      <c r="BL221">
        <v>-1.5</v>
      </c>
      <c r="BX221" s="3"/>
    </row>
    <row r="222" spans="6:76" x14ac:dyDescent="0.25">
      <c r="F222" s="3">
        <v>41394</v>
      </c>
      <c r="G222">
        <v>22.3</v>
      </c>
      <c r="H222">
        <v>20130501</v>
      </c>
      <c r="I222" t="s">
        <v>22</v>
      </c>
      <c r="K222" s="3">
        <v>41394</v>
      </c>
      <c r="L222">
        <v>4.0999999999999996</v>
      </c>
      <c r="M222">
        <v>20130520</v>
      </c>
      <c r="N222">
        <v>4</v>
      </c>
      <c r="P222" s="3">
        <v>41394</v>
      </c>
      <c r="Q222">
        <v>25.2</v>
      </c>
      <c r="R222">
        <v>20130512</v>
      </c>
      <c r="S222">
        <v>25.2</v>
      </c>
      <c r="Z222" s="3">
        <v>41973</v>
      </c>
      <c r="AA222">
        <v>31.5</v>
      </c>
      <c r="AB222">
        <v>20141127</v>
      </c>
      <c r="AC222">
        <v>31.5</v>
      </c>
      <c r="BI222" s="3">
        <v>41243</v>
      </c>
      <c r="BJ222">
        <v>-8.8000000000000007</v>
      </c>
      <c r="BK222">
        <v>20130108</v>
      </c>
      <c r="BL222">
        <v>-5.4</v>
      </c>
      <c r="BX222" s="3"/>
    </row>
    <row r="223" spans="6:76" x14ac:dyDescent="0.25">
      <c r="F223" s="3">
        <v>41425</v>
      </c>
      <c r="G223">
        <v>25.9</v>
      </c>
      <c r="H223">
        <v>20130604</v>
      </c>
      <c r="I223" t="s">
        <v>22</v>
      </c>
      <c r="K223" s="3">
        <v>41425</v>
      </c>
      <c r="L223">
        <v>2</v>
      </c>
      <c r="M223">
        <v>20130623</v>
      </c>
      <c r="N223">
        <v>2.4</v>
      </c>
      <c r="P223" s="3">
        <v>41425</v>
      </c>
      <c r="Q223">
        <v>7.5</v>
      </c>
      <c r="R223">
        <v>20130611</v>
      </c>
      <c r="S223">
        <v>7.5</v>
      </c>
      <c r="Z223" s="3">
        <v>42004</v>
      </c>
      <c r="AA223">
        <v>30.4</v>
      </c>
      <c r="AB223">
        <v>20141218</v>
      </c>
      <c r="AC223">
        <v>30.4</v>
      </c>
      <c r="BI223" s="3">
        <v>41274</v>
      </c>
      <c r="BJ223">
        <v>9.1999999999999993</v>
      </c>
      <c r="BK223">
        <v>20130129</v>
      </c>
      <c r="BL223">
        <v>9.4</v>
      </c>
      <c r="BX223" s="3"/>
    </row>
    <row r="224" spans="6:76" x14ac:dyDescent="0.25">
      <c r="F224" s="3">
        <v>41455</v>
      </c>
      <c r="G224">
        <v>24.3</v>
      </c>
      <c r="H224">
        <v>20130701</v>
      </c>
      <c r="I224" t="s">
        <v>22</v>
      </c>
      <c r="K224" s="3">
        <v>41455</v>
      </c>
      <c r="L224">
        <v>4</v>
      </c>
      <c r="M224">
        <v>20130718</v>
      </c>
      <c r="N224">
        <v>5.4</v>
      </c>
      <c r="P224" s="3">
        <v>41455</v>
      </c>
      <c r="Q224">
        <v>0</v>
      </c>
      <c r="R224">
        <v>20130707</v>
      </c>
      <c r="S224">
        <v>0</v>
      </c>
      <c r="Z224" s="3">
        <v>42063</v>
      </c>
      <c r="AA224">
        <v>34.4</v>
      </c>
      <c r="AB224">
        <v>20150226</v>
      </c>
      <c r="AC224">
        <v>34.4</v>
      </c>
      <c r="BI224" s="3">
        <v>41305</v>
      </c>
      <c r="BJ224">
        <v>4.2</v>
      </c>
      <c r="BK224">
        <v>20130227</v>
      </c>
      <c r="BL224">
        <v>-0.4</v>
      </c>
      <c r="BX224" s="3"/>
    </row>
    <row r="225" spans="6:76" x14ac:dyDescent="0.25">
      <c r="F225" s="3">
        <v>41486</v>
      </c>
      <c r="G225">
        <v>25.5</v>
      </c>
      <c r="H225">
        <v>20130804</v>
      </c>
      <c r="I225" t="s">
        <v>22</v>
      </c>
      <c r="K225" s="3">
        <v>41486</v>
      </c>
      <c r="L225">
        <v>4.9000000000000004</v>
      </c>
      <c r="M225">
        <v>20130820</v>
      </c>
      <c r="N225">
        <v>4.7</v>
      </c>
      <c r="P225" s="3">
        <v>41486</v>
      </c>
      <c r="Q225">
        <v>14.7</v>
      </c>
      <c r="R225">
        <v>20130811</v>
      </c>
      <c r="S225">
        <v>14.7</v>
      </c>
      <c r="Z225" s="3">
        <v>42094</v>
      </c>
      <c r="AA225">
        <v>35.799999999999997</v>
      </c>
      <c r="AB225">
        <v>20150330</v>
      </c>
      <c r="AC225">
        <v>35.799999999999997</v>
      </c>
      <c r="BI225" s="3">
        <v>41333</v>
      </c>
      <c r="BJ225">
        <v>8.3000000000000007</v>
      </c>
      <c r="BK225">
        <v>20130327</v>
      </c>
      <c r="BL225">
        <v>1.9</v>
      </c>
      <c r="BX225" s="3"/>
    </row>
    <row r="226" spans="6:76" x14ac:dyDescent="0.25">
      <c r="F226" s="3">
        <v>41517</v>
      </c>
      <c r="G226">
        <v>25.7</v>
      </c>
      <c r="H226">
        <v>20130902</v>
      </c>
      <c r="I226" t="s">
        <v>22</v>
      </c>
      <c r="K226" s="3">
        <v>41517</v>
      </c>
      <c r="L226">
        <v>6.7</v>
      </c>
      <c r="M226">
        <v>20130919</v>
      </c>
      <c r="N226">
        <v>6.6</v>
      </c>
      <c r="P226" s="3">
        <v>41517</v>
      </c>
      <c r="Q226">
        <v>8.5</v>
      </c>
      <c r="R226">
        <v>20130915</v>
      </c>
      <c r="S226">
        <v>8.5</v>
      </c>
      <c r="Z226" s="3">
        <v>42124</v>
      </c>
      <c r="AA226">
        <v>30.2</v>
      </c>
      <c r="AB226">
        <v>20150428</v>
      </c>
      <c r="AC226">
        <v>30.2</v>
      </c>
      <c r="BI226" s="3">
        <v>41364</v>
      </c>
      <c r="BJ226">
        <v>-10.199999999999999</v>
      </c>
      <c r="BK226">
        <v>20130429</v>
      </c>
      <c r="BL226">
        <v>-9.1</v>
      </c>
      <c r="BX226" s="3"/>
    </row>
    <row r="227" spans="6:76" x14ac:dyDescent="0.25">
      <c r="F227" s="3">
        <v>41547</v>
      </c>
      <c r="G227">
        <v>22.9</v>
      </c>
      <c r="H227">
        <v>20131001</v>
      </c>
      <c r="I227" t="s">
        <v>22</v>
      </c>
      <c r="K227" s="3">
        <v>41547</v>
      </c>
      <c r="L227">
        <v>5.3</v>
      </c>
      <c r="M227">
        <v>20131020</v>
      </c>
      <c r="N227">
        <v>5.2</v>
      </c>
      <c r="P227" s="3">
        <v>41547</v>
      </c>
      <c r="Q227">
        <v>18.899999999999999</v>
      </c>
      <c r="R227">
        <v>20131013</v>
      </c>
      <c r="S227">
        <v>19</v>
      </c>
      <c r="Z227" s="3">
        <v>42155</v>
      </c>
      <c r="AA227">
        <v>15.7</v>
      </c>
      <c r="AB227">
        <v>20150528</v>
      </c>
      <c r="AC227">
        <v>15.7</v>
      </c>
      <c r="BI227" s="3">
        <v>41394</v>
      </c>
      <c r="BJ227">
        <v>14.2</v>
      </c>
      <c r="BK227">
        <v>20130529</v>
      </c>
      <c r="BL227">
        <v>18.5</v>
      </c>
      <c r="BX227" s="3"/>
    </row>
    <row r="228" spans="6:76" x14ac:dyDescent="0.25">
      <c r="F228" s="3">
        <v>41578</v>
      </c>
      <c r="G228">
        <v>22.8</v>
      </c>
      <c r="H228">
        <v>20131103</v>
      </c>
      <c r="I228" t="s">
        <v>22</v>
      </c>
      <c r="K228" s="3">
        <v>41578</v>
      </c>
      <c r="L228">
        <v>4.2</v>
      </c>
      <c r="M228">
        <v>20131120</v>
      </c>
      <c r="N228">
        <v>3.2</v>
      </c>
      <c r="P228" s="3">
        <v>41578</v>
      </c>
      <c r="Q228">
        <v>2.1</v>
      </c>
      <c r="R228">
        <v>20131111</v>
      </c>
      <c r="S228">
        <v>2.1</v>
      </c>
      <c r="Z228" s="3">
        <v>42185</v>
      </c>
      <c r="AA228">
        <v>-2.2999999999999998</v>
      </c>
      <c r="AB228">
        <v>20150629</v>
      </c>
      <c r="AC228">
        <v>-2.2999999999999998</v>
      </c>
      <c r="BI228" s="3">
        <v>41425</v>
      </c>
      <c r="BJ228">
        <v>4.4000000000000004</v>
      </c>
      <c r="BK228">
        <v>20130627</v>
      </c>
      <c r="BL228">
        <v>1.3</v>
      </c>
      <c r="BX228" s="3"/>
    </row>
    <row r="229" spans="6:76" x14ac:dyDescent="0.25">
      <c r="F229" s="3">
        <v>41608</v>
      </c>
      <c r="G229">
        <v>21.3</v>
      </c>
      <c r="H229">
        <v>20131202</v>
      </c>
      <c r="I229" t="s">
        <v>22</v>
      </c>
      <c r="K229" s="3">
        <v>41608</v>
      </c>
      <c r="L229">
        <v>6</v>
      </c>
      <c r="M229">
        <v>20131219</v>
      </c>
      <c r="N229">
        <v>6.9</v>
      </c>
      <c r="P229" s="3">
        <v>41608</v>
      </c>
      <c r="Q229">
        <v>-6.6</v>
      </c>
      <c r="R229">
        <v>20131211</v>
      </c>
      <c r="S229">
        <v>-6.6</v>
      </c>
      <c r="Z229" s="3">
        <v>42216</v>
      </c>
      <c r="AA229">
        <v>-15.3</v>
      </c>
      <c r="AB229">
        <v>20150730</v>
      </c>
      <c r="AC229">
        <v>-15.3</v>
      </c>
      <c r="BI229" s="3">
        <v>41455</v>
      </c>
      <c r="BJ229">
        <v>-2.9</v>
      </c>
      <c r="BK229">
        <v>20130729</v>
      </c>
      <c r="BL229">
        <v>-4</v>
      </c>
      <c r="BX229" s="3"/>
    </row>
    <row r="230" spans="6:76" x14ac:dyDescent="0.25">
      <c r="F230" s="3">
        <v>41639</v>
      </c>
      <c r="G230">
        <v>21.5</v>
      </c>
      <c r="H230">
        <v>20140108</v>
      </c>
      <c r="I230" t="s">
        <v>22</v>
      </c>
      <c r="K230" s="3">
        <v>41639</v>
      </c>
      <c r="L230">
        <v>4.4000000000000004</v>
      </c>
      <c r="M230">
        <v>20140123</v>
      </c>
      <c r="N230">
        <v>4.7</v>
      </c>
      <c r="P230" s="3">
        <v>41639</v>
      </c>
      <c r="Q230">
        <v>-1.1000000000000001</v>
      </c>
      <c r="R230">
        <v>20140119</v>
      </c>
      <c r="S230">
        <v>-1.1000000000000001</v>
      </c>
      <c r="Z230" s="3">
        <v>42247</v>
      </c>
      <c r="AA230">
        <v>-29.1</v>
      </c>
      <c r="AB230">
        <v>20150830</v>
      </c>
      <c r="AC230">
        <v>-29.1</v>
      </c>
      <c r="BI230" s="3">
        <v>41486</v>
      </c>
      <c r="BJ230">
        <v>-5.3</v>
      </c>
      <c r="BK230">
        <v>20130829</v>
      </c>
      <c r="BL230">
        <v>-0.8</v>
      </c>
      <c r="BX230" s="3"/>
    </row>
    <row r="231" spans="6:76" x14ac:dyDescent="0.25">
      <c r="F231" s="3">
        <v>41670</v>
      </c>
      <c r="G231">
        <v>22.6</v>
      </c>
      <c r="H231">
        <v>20140203</v>
      </c>
      <c r="I231" t="s">
        <v>22</v>
      </c>
      <c r="K231" s="3">
        <v>41670</v>
      </c>
      <c r="L231">
        <v>8</v>
      </c>
      <c r="M231">
        <v>20140223</v>
      </c>
      <c r="N231">
        <v>9.1999999999999993</v>
      </c>
      <c r="P231" s="3">
        <v>41670</v>
      </c>
      <c r="Q231">
        <v>-4.3</v>
      </c>
      <c r="R231">
        <v>20140213</v>
      </c>
      <c r="S231">
        <v>-4.3</v>
      </c>
      <c r="Z231" s="3">
        <v>42277</v>
      </c>
      <c r="AA231">
        <v>-18.899999999999999</v>
      </c>
      <c r="AB231">
        <v>20150929</v>
      </c>
      <c r="AC231">
        <v>-18.899999999999999</v>
      </c>
      <c r="BI231" s="3">
        <v>41517</v>
      </c>
      <c r="BJ231">
        <v>3.4</v>
      </c>
      <c r="BK231">
        <v>20130929</v>
      </c>
      <c r="BL231">
        <v>1.4</v>
      </c>
      <c r="BX231" s="3"/>
    </row>
    <row r="232" spans="6:76" x14ac:dyDescent="0.25">
      <c r="F232" s="3">
        <v>41698</v>
      </c>
      <c r="G232">
        <v>22.4</v>
      </c>
      <c r="H232">
        <v>20140303</v>
      </c>
      <c r="I232" t="s">
        <v>22</v>
      </c>
      <c r="K232" s="3">
        <v>41698</v>
      </c>
      <c r="L232">
        <v>5</v>
      </c>
      <c r="M232">
        <v>20140320</v>
      </c>
      <c r="N232">
        <v>5.9</v>
      </c>
      <c r="P232" s="3">
        <v>41698</v>
      </c>
      <c r="Q232">
        <v>-7.6</v>
      </c>
      <c r="R232">
        <v>20140310</v>
      </c>
      <c r="S232">
        <v>-7.6</v>
      </c>
      <c r="Z232" s="3">
        <v>42308</v>
      </c>
      <c r="AA232">
        <v>10.5</v>
      </c>
      <c r="AB232">
        <v>20151029</v>
      </c>
      <c r="AC232">
        <v>10.5</v>
      </c>
      <c r="BI232" s="3">
        <v>41547</v>
      </c>
      <c r="BJ232">
        <v>7.8</v>
      </c>
      <c r="BK232">
        <v>20131030</v>
      </c>
      <c r="BL232">
        <v>1.4</v>
      </c>
      <c r="BX232" s="3"/>
    </row>
    <row r="233" spans="6:76" x14ac:dyDescent="0.25">
      <c r="F233" s="3">
        <v>41729</v>
      </c>
      <c r="G233">
        <v>14</v>
      </c>
      <c r="H233">
        <v>20140401</v>
      </c>
      <c r="I233" t="s">
        <v>22</v>
      </c>
      <c r="K233" s="3">
        <v>41729</v>
      </c>
      <c r="L233">
        <v>6.6</v>
      </c>
      <c r="M233">
        <v>20140422</v>
      </c>
      <c r="N233">
        <v>8.1</v>
      </c>
      <c r="P233" s="3">
        <v>41729</v>
      </c>
      <c r="Q233">
        <v>-10</v>
      </c>
      <c r="R233">
        <v>20140410</v>
      </c>
      <c r="S233">
        <v>-10</v>
      </c>
      <c r="Z233" s="3">
        <v>42338</v>
      </c>
      <c r="AA233">
        <v>14.6</v>
      </c>
      <c r="AB233">
        <v>20151129</v>
      </c>
      <c r="AC233">
        <v>14.6</v>
      </c>
      <c r="BI233" s="3">
        <v>41578</v>
      </c>
      <c r="BJ233">
        <v>-2.7</v>
      </c>
      <c r="BK233">
        <v>20131128</v>
      </c>
      <c r="BL233">
        <v>-0.6</v>
      </c>
      <c r="BX233" s="3"/>
    </row>
    <row r="234" spans="6:76" x14ac:dyDescent="0.25">
      <c r="F234" s="3">
        <v>41759</v>
      </c>
      <c r="G234">
        <v>-2.5</v>
      </c>
      <c r="H234">
        <v>20140501</v>
      </c>
      <c r="I234" t="s">
        <v>22</v>
      </c>
      <c r="K234" s="3">
        <v>41759</v>
      </c>
      <c r="L234">
        <v>2.8</v>
      </c>
      <c r="M234">
        <v>20140520</v>
      </c>
      <c r="N234">
        <v>3.2</v>
      </c>
      <c r="P234" s="3">
        <v>41759</v>
      </c>
      <c r="Q234">
        <v>-20.2</v>
      </c>
      <c r="R234">
        <v>20140511</v>
      </c>
      <c r="S234">
        <v>-20.2</v>
      </c>
      <c r="Z234" s="3">
        <v>42369</v>
      </c>
      <c r="AA234">
        <v>23</v>
      </c>
      <c r="AB234">
        <v>20151217</v>
      </c>
      <c r="AC234">
        <v>23</v>
      </c>
      <c r="BI234" s="3">
        <v>41608</v>
      </c>
      <c r="BJ234">
        <v>7.1</v>
      </c>
      <c r="BK234">
        <v>20140108</v>
      </c>
      <c r="BL234">
        <v>11.1</v>
      </c>
      <c r="BX234" s="3"/>
    </row>
    <row r="235" spans="6:76" x14ac:dyDescent="0.25">
      <c r="F235" s="3">
        <v>41790</v>
      </c>
      <c r="G235">
        <v>-2.7</v>
      </c>
      <c r="H235">
        <v>20140603</v>
      </c>
      <c r="I235" t="s">
        <v>22</v>
      </c>
      <c r="K235" s="3">
        <v>41790</v>
      </c>
      <c r="L235">
        <v>6.5</v>
      </c>
      <c r="M235">
        <v>20140622</v>
      </c>
      <c r="N235">
        <v>7.5</v>
      </c>
      <c r="P235" s="3">
        <v>41790</v>
      </c>
      <c r="Q235">
        <v>-14.8</v>
      </c>
      <c r="R235">
        <v>20140615</v>
      </c>
      <c r="S235">
        <v>-14.8</v>
      </c>
      <c r="Z235" s="3">
        <v>42429</v>
      </c>
      <c r="AA235">
        <v>7.1</v>
      </c>
      <c r="AB235">
        <v>20160228</v>
      </c>
      <c r="AC235">
        <v>7.1</v>
      </c>
      <c r="BI235" s="3">
        <v>41639</v>
      </c>
      <c r="BJ235">
        <v>6.1</v>
      </c>
      <c r="BK235">
        <v>20140129</v>
      </c>
      <c r="BL235">
        <v>7.6</v>
      </c>
      <c r="BX235" s="3"/>
    </row>
    <row r="236" spans="6:76" x14ac:dyDescent="0.25">
      <c r="F236" s="3">
        <v>41820</v>
      </c>
      <c r="G236">
        <v>0</v>
      </c>
      <c r="H236">
        <v>20140701</v>
      </c>
      <c r="I236" t="s">
        <v>22</v>
      </c>
      <c r="K236" s="3">
        <v>41820</v>
      </c>
      <c r="L236">
        <v>6.1</v>
      </c>
      <c r="M236">
        <v>20140720</v>
      </c>
      <c r="N236">
        <v>7</v>
      </c>
      <c r="P236" s="3">
        <v>41820</v>
      </c>
      <c r="Q236">
        <v>-6.1</v>
      </c>
      <c r="R236">
        <v>20140713</v>
      </c>
      <c r="S236">
        <v>-6.1</v>
      </c>
      <c r="Z236" s="3">
        <v>42460</v>
      </c>
      <c r="AA236">
        <v>3.2</v>
      </c>
      <c r="AB236">
        <v>20160330</v>
      </c>
      <c r="AC236">
        <v>3.2</v>
      </c>
      <c r="BI236" s="3">
        <v>41670</v>
      </c>
      <c r="BJ236">
        <v>-5.3</v>
      </c>
      <c r="BK236">
        <v>20140227</v>
      </c>
      <c r="BL236">
        <v>-8.3000000000000007</v>
      </c>
      <c r="BX236" s="3"/>
    </row>
    <row r="237" spans="6:76" x14ac:dyDescent="0.25">
      <c r="F237" s="3">
        <v>41851</v>
      </c>
      <c r="G237">
        <v>-3.2</v>
      </c>
      <c r="H237">
        <v>20140803</v>
      </c>
      <c r="I237" t="s">
        <v>22</v>
      </c>
      <c r="K237" s="3">
        <v>41851</v>
      </c>
      <c r="L237">
        <v>4.5999999999999996</v>
      </c>
      <c r="M237">
        <v>20140820</v>
      </c>
      <c r="N237">
        <v>4.5</v>
      </c>
      <c r="P237" s="3">
        <v>41851</v>
      </c>
      <c r="Q237">
        <v>-13</v>
      </c>
      <c r="R237">
        <v>20140811</v>
      </c>
      <c r="S237">
        <v>-13</v>
      </c>
      <c r="Z237" s="3">
        <v>42490</v>
      </c>
      <c r="AA237">
        <v>6.2</v>
      </c>
      <c r="AB237">
        <v>20160428</v>
      </c>
      <c r="AC237">
        <v>6.2</v>
      </c>
      <c r="BI237" s="3">
        <v>41698</v>
      </c>
      <c r="BJ237">
        <v>0.7</v>
      </c>
      <c r="BK237">
        <v>20140330</v>
      </c>
      <c r="BL237">
        <v>-1.7</v>
      </c>
      <c r="BX237" s="3"/>
    </row>
    <row r="238" spans="6:76" x14ac:dyDescent="0.25">
      <c r="F238" s="3">
        <v>41882</v>
      </c>
      <c r="G238">
        <v>-7.3</v>
      </c>
      <c r="H238">
        <v>20140901</v>
      </c>
      <c r="I238" t="s">
        <v>22</v>
      </c>
      <c r="K238" s="3">
        <v>41882</v>
      </c>
      <c r="L238">
        <v>3.9</v>
      </c>
      <c r="M238">
        <v>20140918</v>
      </c>
      <c r="N238">
        <v>4.2</v>
      </c>
      <c r="P238" s="3">
        <v>41882</v>
      </c>
      <c r="Q238">
        <v>-16.3</v>
      </c>
      <c r="R238">
        <v>20140911</v>
      </c>
      <c r="S238">
        <v>-16.3</v>
      </c>
      <c r="Z238" s="3">
        <v>42521</v>
      </c>
      <c r="AA238">
        <v>11.3</v>
      </c>
      <c r="AB238">
        <v>20160530</v>
      </c>
      <c r="AC238">
        <v>11.3</v>
      </c>
      <c r="BI238" s="3">
        <v>41729</v>
      </c>
      <c r="BJ238">
        <v>5.4</v>
      </c>
      <c r="BK238">
        <v>20140429</v>
      </c>
      <c r="BL238">
        <v>8.3000000000000007</v>
      </c>
      <c r="BX238" s="3"/>
    </row>
    <row r="239" spans="6:76" x14ac:dyDescent="0.25">
      <c r="F239" s="3">
        <v>41912</v>
      </c>
      <c r="G239">
        <v>-9.5</v>
      </c>
      <c r="H239">
        <v>20141001</v>
      </c>
      <c r="I239" t="s">
        <v>22</v>
      </c>
      <c r="K239" s="3">
        <v>41912</v>
      </c>
      <c r="L239">
        <v>4.7</v>
      </c>
      <c r="M239">
        <v>20141020</v>
      </c>
      <c r="N239">
        <v>4.4000000000000004</v>
      </c>
      <c r="P239" s="3">
        <v>41912</v>
      </c>
      <c r="Q239">
        <v>-12</v>
      </c>
      <c r="R239">
        <v>20141012</v>
      </c>
      <c r="S239">
        <v>-12</v>
      </c>
      <c r="Z239" s="3">
        <v>42551</v>
      </c>
      <c r="AA239">
        <v>20.2</v>
      </c>
      <c r="AB239">
        <v>20160629</v>
      </c>
      <c r="AC239">
        <v>20.2</v>
      </c>
      <c r="BI239" s="3">
        <v>41759</v>
      </c>
      <c r="BJ239">
        <v>1.6</v>
      </c>
      <c r="BK239">
        <v>20140529</v>
      </c>
      <c r="BL239">
        <v>1.5</v>
      </c>
      <c r="BX239" s="3"/>
    </row>
    <row r="240" spans="6:76" x14ac:dyDescent="0.25">
      <c r="F240" s="3">
        <v>41943</v>
      </c>
      <c r="G240">
        <v>-11.5</v>
      </c>
      <c r="H240">
        <v>20141103</v>
      </c>
      <c r="I240" t="s">
        <v>22</v>
      </c>
      <c r="K240" s="3">
        <v>41943</v>
      </c>
      <c r="L240">
        <v>6.6</v>
      </c>
      <c r="M240">
        <v>20141120</v>
      </c>
      <c r="N240">
        <v>6.7</v>
      </c>
      <c r="P240" s="3">
        <v>41943</v>
      </c>
      <c r="Q240">
        <v>-2.4</v>
      </c>
      <c r="R240">
        <v>20141112</v>
      </c>
      <c r="S240">
        <v>-2.4</v>
      </c>
      <c r="Z240" s="3">
        <v>42582</v>
      </c>
      <c r="AA240">
        <v>16</v>
      </c>
      <c r="AB240">
        <v>20160728</v>
      </c>
      <c r="AC240">
        <v>16</v>
      </c>
      <c r="BI240" s="3">
        <v>41790</v>
      </c>
      <c r="BJ240">
        <v>-2.6</v>
      </c>
      <c r="BK240">
        <v>20140629</v>
      </c>
      <c r="BL240">
        <v>-4.5999999999999996</v>
      </c>
      <c r="BX240" s="3"/>
    </row>
    <row r="241" spans="6:76" x14ac:dyDescent="0.25">
      <c r="F241" s="3">
        <v>41973</v>
      </c>
      <c r="G241">
        <v>-12.5</v>
      </c>
      <c r="H241">
        <v>20141201</v>
      </c>
      <c r="I241" t="s">
        <v>22</v>
      </c>
      <c r="K241" s="3">
        <v>41973</v>
      </c>
      <c r="L241">
        <v>5.0999999999999996</v>
      </c>
      <c r="M241">
        <v>20141218</v>
      </c>
      <c r="N241">
        <v>5.2</v>
      </c>
      <c r="P241" s="3">
        <v>41973</v>
      </c>
      <c r="Q241">
        <v>6.5</v>
      </c>
      <c r="R241">
        <v>20141209</v>
      </c>
      <c r="S241">
        <v>6.5</v>
      </c>
      <c r="BI241" s="3">
        <v>41820</v>
      </c>
      <c r="BJ241">
        <v>3.6</v>
      </c>
      <c r="BK241">
        <v>20140729</v>
      </c>
      <c r="BL241">
        <v>3.5</v>
      </c>
      <c r="BX241" s="3"/>
    </row>
    <row r="242" spans="6:76" x14ac:dyDescent="0.25">
      <c r="F242" s="3">
        <v>42004</v>
      </c>
      <c r="G242">
        <v>-17.2</v>
      </c>
      <c r="H242">
        <v>20150106</v>
      </c>
      <c r="I242" t="s">
        <v>22</v>
      </c>
      <c r="K242" s="3">
        <v>42004</v>
      </c>
      <c r="L242">
        <v>4.8</v>
      </c>
      <c r="M242">
        <v>20150125</v>
      </c>
      <c r="N242">
        <v>4.5</v>
      </c>
      <c r="P242" s="3">
        <v>42004</v>
      </c>
      <c r="Q242">
        <v>24.2</v>
      </c>
      <c r="R242">
        <v>20150114</v>
      </c>
      <c r="S242">
        <v>24.2</v>
      </c>
      <c r="BI242" s="3">
        <v>41851</v>
      </c>
      <c r="BJ242">
        <v>-2.4</v>
      </c>
      <c r="BK242">
        <v>20140828</v>
      </c>
      <c r="BL242">
        <v>0.1</v>
      </c>
      <c r="BX242" s="3"/>
    </row>
    <row r="243" spans="6:76" x14ac:dyDescent="0.25">
      <c r="F243" s="3">
        <v>42035</v>
      </c>
      <c r="G243">
        <v>-18.399999999999999</v>
      </c>
      <c r="H243">
        <v>20150202</v>
      </c>
      <c r="I243" t="s">
        <v>22</v>
      </c>
      <c r="K243" s="3">
        <v>42035</v>
      </c>
      <c r="L243">
        <v>6.1</v>
      </c>
      <c r="M243">
        <v>20150222</v>
      </c>
      <c r="N243">
        <v>6.2</v>
      </c>
      <c r="P243" s="3">
        <v>42035</v>
      </c>
      <c r="Q243">
        <v>2.6</v>
      </c>
      <c r="R243">
        <v>20150210</v>
      </c>
      <c r="S243">
        <v>2.6</v>
      </c>
      <c r="BI243" s="3">
        <v>41882</v>
      </c>
      <c r="BJ243">
        <v>2.5</v>
      </c>
      <c r="BK243">
        <v>20140929</v>
      </c>
      <c r="BL243">
        <v>0</v>
      </c>
      <c r="BX243" s="3"/>
    </row>
    <row r="244" spans="6:76" x14ac:dyDescent="0.25">
      <c r="F244" s="3">
        <v>42063</v>
      </c>
      <c r="G244">
        <v>-15.8</v>
      </c>
      <c r="H244">
        <v>20150302</v>
      </c>
      <c r="I244" t="s">
        <v>22</v>
      </c>
      <c r="K244" s="3">
        <v>42063</v>
      </c>
      <c r="L244">
        <v>5.8</v>
      </c>
      <c r="M244">
        <v>20150319</v>
      </c>
      <c r="N244">
        <v>5.8</v>
      </c>
      <c r="P244" s="3">
        <v>42063</v>
      </c>
      <c r="Q244">
        <v>12.6</v>
      </c>
      <c r="R244">
        <v>20150311</v>
      </c>
      <c r="S244">
        <v>12.6</v>
      </c>
      <c r="BI244" s="3">
        <v>41912</v>
      </c>
      <c r="BJ244">
        <v>-10</v>
      </c>
      <c r="BK244">
        <v>20141030</v>
      </c>
      <c r="BL244">
        <v>-12.2</v>
      </c>
      <c r="BX244" s="3"/>
    </row>
    <row r="245" spans="6:76" x14ac:dyDescent="0.25">
      <c r="F245" s="3">
        <v>42094</v>
      </c>
      <c r="G245">
        <v>-11.9</v>
      </c>
      <c r="H245">
        <v>20150401</v>
      </c>
      <c r="I245" t="s">
        <v>22</v>
      </c>
      <c r="K245" s="3">
        <v>42094</v>
      </c>
      <c r="L245">
        <v>5.6</v>
      </c>
      <c r="M245">
        <v>20150422</v>
      </c>
      <c r="N245">
        <v>5.2</v>
      </c>
      <c r="P245" s="3">
        <v>42094</v>
      </c>
      <c r="Q245">
        <v>20.3</v>
      </c>
      <c r="R245">
        <v>20150413</v>
      </c>
      <c r="S245">
        <v>20.3</v>
      </c>
      <c r="BI245" s="3">
        <v>41943</v>
      </c>
      <c r="BJ245">
        <v>7.1</v>
      </c>
      <c r="BK245">
        <v>20141127</v>
      </c>
      <c r="BL245">
        <v>8.8000000000000007</v>
      </c>
      <c r="BX245" s="3"/>
    </row>
    <row r="246" spans="6:76" x14ac:dyDescent="0.25">
      <c r="F246" s="3">
        <v>42124</v>
      </c>
      <c r="G246">
        <v>-15.3</v>
      </c>
      <c r="H246">
        <v>20150503</v>
      </c>
      <c r="I246" t="s">
        <v>22</v>
      </c>
      <c r="K246" s="3">
        <v>42124</v>
      </c>
      <c r="L246">
        <v>7</v>
      </c>
      <c r="M246">
        <v>20150520</v>
      </c>
      <c r="N246">
        <v>7.1</v>
      </c>
      <c r="P246" s="3">
        <v>42124</v>
      </c>
      <c r="Q246">
        <v>27.6</v>
      </c>
      <c r="R246">
        <v>20150511</v>
      </c>
      <c r="S246">
        <v>27.6</v>
      </c>
      <c r="BI246" s="3">
        <v>41973</v>
      </c>
      <c r="BJ246">
        <v>8.6</v>
      </c>
      <c r="BK246">
        <v>20150108</v>
      </c>
      <c r="BL246">
        <v>10</v>
      </c>
      <c r="BX246" s="3"/>
    </row>
    <row r="247" spans="6:76" x14ac:dyDescent="0.25">
      <c r="F247" s="3">
        <v>42155</v>
      </c>
      <c r="G247">
        <v>-18</v>
      </c>
      <c r="H247">
        <v>20150602</v>
      </c>
      <c r="I247" t="s">
        <v>22</v>
      </c>
      <c r="K247" s="3">
        <v>42155</v>
      </c>
      <c r="L247">
        <v>6.9</v>
      </c>
      <c r="M247">
        <v>20150621</v>
      </c>
      <c r="N247">
        <v>7.1</v>
      </c>
      <c r="P247" s="3">
        <v>42155</v>
      </c>
      <c r="Q247">
        <v>21.6</v>
      </c>
      <c r="R247">
        <v>20150610</v>
      </c>
      <c r="S247">
        <v>21.6</v>
      </c>
      <c r="BI247" s="3">
        <v>42004</v>
      </c>
      <c r="BJ247">
        <v>-6.4</v>
      </c>
      <c r="BK247">
        <v>20150129</v>
      </c>
      <c r="BL247">
        <v>-2.1</v>
      </c>
      <c r="BX247" s="3"/>
    </row>
    <row r="248" spans="6:76" x14ac:dyDescent="0.25">
      <c r="F248" s="3">
        <v>42185</v>
      </c>
      <c r="G248">
        <v>-19.7</v>
      </c>
      <c r="H248">
        <v>20150701</v>
      </c>
      <c r="I248" t="s">
        <v>22</v>
      </c>
      <c r="K248" s="3">
        <v>42185</v>
      </c>
      <c r="L248">
        <v>6.9</v>
      </c>
      <c r="M248">
        <v>20150720</v>
      </c>
      <c r="N248">
        <v>6.5</v>
      </c>
      <c r="P248" s="3">
        <v>42185</v>
      </c>
      <c r="Q248">
        <v>29.2</v>
      </c>
      <c r="R248">
        <v>20150712</v>
      </c>
      <c r="S248">
        <v>29.2</v>
      </c>
      <c r="BI248" s="3">
        <v>42035</v>
      </c>
      <c r="BJ248">
        <v>2.9</v>
      </c>
      <c r="BK248">
        <v>20150226</v>
      </c>
      <c r="BL248">
        <v>-3.8</v>
      </c>
      <c r="BX248" s="3"/>
    </row>
    <row r="249" spans="6:76" x14ac:dyDescent="0.25">
      <c r="F249" s="3">
        <v>42216</v>
      </c>
      <c r="G249">
        <v>-22.1</v>
      </c>
      <c r="H249">
        <v>20150803</v>
      </c>
      <c r="I249" t="s">
        <v>22</v>
      </c>
      <c r="K249" s="3">
        <v>42216</v>
      </c>
      <c r="L249">
        <v>9.6</v>
      </c>
      <c r="M249">
        <v>20150820</v>
      </c>
      <c r="N249">
        <v>9.6999999999999993</v>
      </c>
      <c r="P249" s="3">
        <v>42216</v>
      </c>
      <c r="Q249">
        <v>37.799999999999997</v>
      </c>
      <c r="R249">
        <v>20150812</v>
      </c>
      <c r="S249">
        <v>37.799999999999997</v>
      </c>
      <c r="BI249" s="3">
        <v>42063</v>
      </c>
      <c r="BJ249">
        <v>-8.5</v>
      </c>
      <c r="BK249">
        <v>20150330</v>
      </c>
      <c r="BL249">
        <v>-6.3</v>
      </c>
      <c r="BX249" s="3"/>
    </row>
    <row r="250" spans="6:76" x14ac:dyDescent="0.25">
      <c r="F250" s="3">
        <v>42247</v>
      </c>
      <c r="G250">
        <v>-23.6</v>
      </c>
      <c r="H250">
        <v>20150901</v>
      </c>
      <c r="I250" t="s">
        <v>22</v>
      </c>
      <c r="K250" s="3">
        <v>42247</v>
      </c>
      <c r="L250">
        <v>10.5</v>
      </c>
      <c r="M250">
        <v>20150920</v>
      </c>
      <c r="N250">
        <v>10.5</v>
      </c>
      <c r="P250" s="3">
        <v>42247</v>
      </c>
      <c r="Q250">
        <v>41.7</v>
      </c>
      <c r="R250">
        <v>20150909</v>
      </c>
      <c r="S250">
        <v>41.7</v>
      </c>
      <c r="BI250" s="3">
        <v>42094</v>
      </c>
      <c r="BJ250">
        <v>14.8</v>
      </c>
      <c r="BK250">
        <v>20150429</v>
      </c>
      <c r="BL250">
        <v>11</v>
      </c>
      <c r="BX250" s="3"/>
    </row>
    <row r="251" spans="6:76" x14ac:dyDescent="0.25">
      <c r="F251" s="3">
        <v>42277</v>
      </c>
      <c r="G251">
        <v>-18.2</v>
      </c>
      <c r="H251">
        <v>20151001</v>
      </c>
      <c r="I251" t="s">
        <v>22</v>
      </c>
      <c r="K251" s="3">
        <v>42277</v>
      </c>
      <c r="L251">
        <v>7.3</v>
      </c>
      <c r="M251">
        <v>20151020</v>
      </c>
      <c r="N251">
        <v>7.3</v>
      </c>
      <c r="P251" s="3">
        <v>42277</v>
      </c>
      <c r="Q251">
        <v>38.299999999999997</v>
      </c>
      <c r="R251">
        <v>20151011</v>
      </c>
      <c r="S251">
        <v>38.299999999999997</v>
      </c>
      <c r="BI251" s="3">
        <v>42124</v>
      </c>
      <c r="BJ251">
        <v>-4.8</v>
      </c>
      <c r="BK251">
        <v>20150528</v>
      </c>
      <c r="BL251">
        <v>-1.7</v>
      </c>
      <c r="BX251" s="3"/>
    </row>
    <row r="252" spans="6:76" x14ac:dyDescent="0.25">
      <c r="F252" s="3">
        <v>42308</v>
      </c>
      <c r="G252">
        <v>-11.6</v>
      </c>
      <c r="H252">
        <v>20151102</v>
      </c>
      <c r="I252" t="s">
        <v>22</v>
      </c>
      <c r="K252" s="3">
        <v>42308</v>
      </c>
      <c r="L252">
        <v>7.8</v>
      </c>
      <c r="M252">
        <v>20151119</v>
      </c>
      <c r="N252">
        <v>7.8</v>
      </c>
      <c r="P252" s="3">
        <v>42308</v>
      </c>
      <c r="Q252">
        <v>18.600000000000001</v>
      </c>
      <c r="R252">
        <v>20151109</v>
      </c>
      <c r="S252">
        <v>18.600000000000001</v>
      </c>
      <c r="BI252" s="3">
        <v>42155</v>
      </c>
      <c r="BJ252">
        <v>3</v>
      </c>
      <c r="BK252">
        <v>20150629</v>
      </c>
      <c r="BL252">
        <v>0</v>
      </c>
      <c r="BX252" s="3"/>
    </row>
    <row r="253" spans="6:76" x14ac:dyDescent="0.25">
      <c r="F253" s="3">
        <v>42338</v>
      </c>
      <c r="G253">
        <v>-15.3</v>
      </c>
      <c r="H253">
        <v>20151203</v>
      </c>
      <c r="I253" t="s">
        <v>22</v>
      </c>
      <c r="K253" s="3">
        <v>42338</v>
      </c>
      <c r="L253">
        <v>8.5</v>
      </c>
      <c r="M253">
        <v>20151220</v>
      </c>
      <c r="N253">
        <v>8.5</v>
      </c>
      <c r="P253" s="3">
        <v>42338</v>
      </c>
      <c r="Q253">
        <v>8.5</v>
      </c>
      <c r="R253">
        <v>20151209</v>
      </c>
      <c r="S253">
        <v>8.5</v>
      </c>
      <c r="BI253" s="3">
        <v>42185</v>
      </c>
      <c r="BJ253">
        <v>-8.1</v>
      </c>
      <c r="BK253">
        <v>20150729</v>
      </c>
      <c r="BL253">
        <v>-4.0999999999999996</v>
      </c>
      <c r="BX253" s="3"/>
    </row>
    <row r="254" spans="6:76" x14ac:dyDescent="0.25">
      <c r="F254" s="3">
        <v>42369</v>
      </c>
      <c r="G254">
        <v>-12.9</v>
      </c>
      <c r="H254">
        <v>20160111</v>
      </c>
      <c r="I254" t="s">
        <v>22</v>
      </c>
      <c r="K254" s="3">
        <v>42369</v>
      </c>
      <c r="L254">
        <v>7.5</v>
      </c>
      <c r="M254">
        <v>20160125</v>
      </c>
      <c r="N254">
        <v>7.4</v>
      </c>
      <c r="P254" s="3">
        <v>42369</v>
      </c>
      <c r="Q254">
        <v>3.5</v>
      </c>
      <c r="R254">
        <v>20160119</v>
      </c>
      <c r="S254">
        <v>3.5</v>
      </c>
      <c r="BI254" s="3">
        <v>42216</v>
      </c>
      <c r="BJ254">
        <v>24.4</v>
      </c>
      <c r="BK254">
        <v>20150830</v>
      </c>
      <c r="BL254">
        <v>20.399999999999999</v>
      </c>
      <c r="BX254" s="3"/>
    </row>
    <row r="255" spans="6:76" x14ac:dyDescent="0.25">
      <c r="F255" s="3">
        <v>42400</v>
      </c>
      <c r="G255">
        <v>-14.7</v>
      </c>
      <c r="H255">
        <v>20160201</v>
      </c>
      <c r="I255" t="s">
        <v>22</v>
      </c>
      <c r="K255" s="3">
        <v>42400</v>
      </c>
      <c r="L255">
        <v>8.1</v>
      </c>
      <c r="M255">
        <v>20160221</v>
      </c>
      <c r="N255">
        <v>8.9</v>
      </c>
      <c r="P255" s="3">
        <v>42400</v>
      </c>
      <c r="Q255">
        <v>4.3</v>
      </c>
      <c r="R255">
        <v>20160210</v>
      </c>
      <c r="S255">
        <v>4.3</v>
      </c>
      <c r="BI255" s="3">
        <v>42247</v>
      </c>
      <c r="BJ255">
        <v>-6.5</v>
      </c>
      <c r="BK255">
        <v>20150929</v>
      </c>
      <c r="BL255">
        <v>-4.9000000000000004</v>
      </c>
      <c r="BX255" s="3"/>
    </row>
    <row r="256" spans="6:76" x14ac:dyDescent="0.25">
      <c r="F256" s="3">
        <v>42429</v>
      </c>
      <c r="G256">
        <v>-17.8</v>
      </c>
      <c r="H256">
        <v>20160302</v>
      </c>
      <c r="I256" t="s">
        <v>22</v>
      </c>
      <c r="K256" s="3">
        <v>42429</v>
      </c>
      <c r="L256">
        <v>7.3</v>
      </c>
      <c r="M256">
        <v>20160320</v>
      </c>
      <c r="N256">
        <v>7.3</v>
      </c>
      <c r="P256" s="3">
        <v>42429</v>
      </c>
      <c r="Q256">
        <v>5.7</v>
      </c>
      <c r="R256">
        <v>20160310</v>
      </c>
      <c r="S256">
        <v>5.7</v>
      </c>
      <c r="BI256" s="3">
        <v>42277</v>
      </c>
      <c r="BJ256">
        <v>-5</v>
      </c>
      <c r="BK256">
        <v>20151029</v>
      </c>
      <c r="BL256">
        <v>-5.7</v>
      </c>
      <c r="BX256" s="3"/>
    </row>
    <row r="257" spans="6:76" x14ac:dyDescent="0.25">
      <c r="F257" s="3">
        <v>42460</v>
      </c>
      <c r="G257">
        <v>-22.4</v>
      </c>
      <c r="H257">
        <v>20160404</v>
      </c>
      <c r="I257" t="s">
        <v>22</v>
      </c>
      <c r="K257" s="3">
        <v>42460</v>
      </c>
      <c r="L257">
        <v>4.9000000000000004</v>
      </c>
      <c r="M257">
        <v>20160420</v>
      </c>
      <c r="N257">
        <v>4.8</v>
      </c>
      <c r="P257" s="3">
        <v>42460</v>
      </c>
      <c r="Q257">
        <v>8.1999999999999993</v>
      </c>
      <c r="R257">
        <v>20160411</v>
      </c>
      <c r="S257">
        <v>8.1999999999999993</v>
      </c>
      <c r="BI257" s="3">
        <v>42308</v>
      </c>
      <c r="BJ257">
        <v>4.9000000000000004</v>
      </c>
      <c r="BK257">
        <v>20151129</v>
      </c>
      <c r="BL257">
        <v>5.0999999999999996</v>
      </c>
      <c r="BX257" s="3"/>
    </row>
    <row r="258" spans="6:76" x14ac:dyDescent="0.25">
      <c r="F258" s="3">
        <v>42490</v>
      </c>
      <c r="G258">
        <v>-16.8</v>
      </c>
      <c r="H258">
        <v>20160503</v>
      </c>
      <c r="I258" t="s">
        <v>22</v>
      </c>
      <c r="K258" s="3">
        <v>42490</v>
      </c>
      <c r="L258">
        <v>9</v>
      </c>
      <c r="M258">
        <v>20160519</v>
      </c>
      <c r="N258">
        <v>9.1</v>
      </c>
      <c r="P258" s="3">
        <v>42490</v>
      </c>
      <c r="Q258">
        <v>18.399999999999999</v>
      </c>
      <c r="R258">
        <v>20160510</v>
      </c>
      <c r="S258">
        <v>18.399999999999999</v>
      </c>
      <c r="BI258" s="3">
        <v>42338</v>
      </c>
      <c r="BJ258">
        <v>1.5</v>
      </c>
      <c r="BK258">
        <v>20160110</v>
      </c>
      <c r="BL258">
        <v>1.8</v>
      </c>
      <c r="BX258" s="3"/>
    </row>
    <row r="259" spans="6:76" x14ac:dyDescent="0.25">
      <c r="F259" s="3">
        <v>42521</v>
      </c>
      <c r="G259">
        <v>-11.6</v>
      </c>
      <c r="H259">
        <v>20160602</v>
      </c>
      <c r="I259" t="s">
        <v>22</v>
      </c>
      <c r="K259" s="3">
        <v>42521</v>
      </c>
      <c r="L259">
        <v>6</v>
      </c>
      <c r="M259">
        <v>20160621</v>
      </c>
      <c r="N259">
        <v>5.9</v>
      </c>
      <c r="P259" s="3">
        <v>42521</v>
      </c>
      <c r="Q259">
        <v>13.6</v>
      </c>
      <c r="R259">
        <v>20160614</v>
      </c>
      <c r="S259">
        <v>13.6</v>
      </c>
      <c r="BI259" s="3">
        <v>42369</v>
      </c>
      <c r="BJ259">
        <v>2.4</v>
      </c>
      <c r="BK259">
        <v>20160128</v>
      </c>
      <c r="BL259">
        <v>2.2999999999999998</v>
      </c>
      <c r="BX259" s="3"/>
    </row>
    <row r="260" spans="6:76" x14ac:dyDescent="0.25">
      <c r="F260" s="3">
        <v>42551</v>
      </c>
      <c r="G260">
        <v>-5.4</v>
      </c>
      <c r="H260">
        <v>20160704</v>
      </c>
      <c r="I260" t="s">
        <v>22</v>
      </c>
      <c r="K260" s="3">
        <v>42551</v>
      </c>
      <c r="L260">
        <v>4.0999999999999996</v>
      </c>
      <c r="M260">
        <v>20160720</v>
      </c>
      <c r="N260">
        <v>4.0999999999999996</v>
      </c>
      <c r="P260" s="3">
        <v>42551</v>
      </c>
      <c r="Q260">
        <v>6</v>
      </c>
      <c r="R260">
        <v>20160714</v>
      </c>
      <c r="S260">
        <v>6</v>
      </c>
      <c r="BI260" s="3">
        <v>42400</v>
      </c>
      <c r="BJ260">
        <v>-8.1</v>
      </c>
      <c r="BK260">
        <v>20160228</v>
      </c>
      <c r="BL260">
        <v>-8.1999999999999993</v>
      </c>
      <c r="BX260" s="3"/>
    </row>
    <row r="261" spans="6:76" x14ac:dyDescent="0.25">
      <c r="F261" s="3">
        <v>42582</v>
      </c>
      <c r="G261">
        <v>2</v>
      </c>
      <c r="H261">
        <v>20160802</v>
      </c>
      <c r="I261" t="s">
        <v>22</v>
      </c>
      <c r="K261" s="3">
        <v>42582</v>
      </c>
      <c r="L261" t="s">
        <v>22</v>
      </c>
      <c r="M261">
        <v>20160818</v>
      </c>
      <c r="N261" t="s">
        <v>22</v>
      </c>
      <c r="P261" s="3">
        <v>42582</v>
      </c>
      <c r="Q261" t="s">
        <v>22</v>
      </c>
      <c r="R261">
        <v>20160815</v>
      </c>
      <c r="S261" t="s">
        <v>22</v>
      </c>
      <c r="BI261" s="3">
        <v>42429</v>
      </c>
      <c r="BJ261">
        <v>10.6</v>
      </c>
      <c r="BK261">
        <v>20160329</v>
      </c>
      <c r="BL261">
        <v>10.8</v>
      </c>
      <c r="BX261" s="3"/>
    </row>
    <row r="262" spans="6:76" x14ac:dyDescent="0.25">
      <c r="BI262" s="3">
        <v>42460</v>
      </c>
      <c r="BJ262">
        <v>-9.1999999999999993</v>
      </c>
      <c r="BK262">
        <v>20160428</v>
      </c>
      <c r="BL262">
        <v>-9.8000000000000007</v>
      </c>
    </row>
    <row r="263" spans="6:76" x14ac:dyDescent="0.25">
      <c r="BI263" s="3">
        <v>42490</v>
      </c>
      <c r="BJ263">
        <v>7.8</v>
      </c>
      <c r="BK263">
        <v>20160530</v>
      </c>
      <c r="BL263">
        <v>6.6</v>
      </c>
    </row>
    <row r="264" spans="6:76" x14ac:dyDescent="0.25">
      <c r="BI264" s="3">
        <v>42521</v>
      </c>
      <c r="BJ264">
        <v>0.1</v>
      </c>
      <c r="BK264">
        <v>20160629</v>
      </c>
      <c r="BL264">
        <v>-0.9</v>
      </c>
    </row>
    <row r="265" spans="6:76" x14ac:dyDescent="0.25">
      <c r="BI265" s="3">
        <v>42551</v>
      </c>
      <c r="BJ265">
        <v>16.3</v>
      </c>
      <c r="BK265">
        <v>20160728</v>
      </c>
      <c r="BL265">
        <v>16.3</v>
      </c>
    </row>
    <row r="266" spans="6:76" x14ac:dyDescent="0.25">
      <c r="BI266" s="3">
        <v>42582</v>
      </c>
      <c r="BJ266" t="s">
        <v>22</v>
      </c>
      <c r="BK266">
        <v>20160829</v>
      </c>
      <c r="BL266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1"/>
  <sheetViews>
    <sheetView topLeftCell="S86" workbookViewId="0">
      <selection activeCell="AE26" sqref="AE1:AE1048576"/>
    </sheetView>
  </sheetViews>
  <sheetFormatPr defaultRowHeight="15" x14ac:dyDescent="0.25"/>
  <cols>
    <col min="26" max="26" width="17" bestFit="1" customWidth="1"/>
    <col min="31" max="31" width="16.85546875" bestFit="1" customWidth="1"/>
    <col min="36" max="36" width="17.28515625" bestFit="1" customWidth="1"/>
  </cols>
  <sheetData>
    <row r="1" spans="1:39" x14ac:dyDescent="0.25">
      <c r="A1" s="4" t="s">
        <v>135</v>
      </c>
      <c r="F1" t="s">
        <v>42</v>
      </c>
      <c r="K1" t="s">
        <v>43</v>
      </c>
      <c r="P1" t="s">
        <v>136</v>
      </c>
      <c r="U1" t="s">
        <v>137</v>
      </c>
      <c r="Z1" t="s">
        <v>44</v>
      </c>
      <c r="AE1" t="s">
        <v>45</v>
      </c>
      <c r="AJ1" t="s">
        <v>46</v>
      </c>
    </row>
    <row r="2" spans="1:39" x14ac:dyDescent="0.25">
      <c r="A2" s="4" t="s">
        <v>18</v>
      </c>
      <c r="B2" t="s">
        <v>19</v>
      </c>
      <c r="C2" t="s">
        <v>20</v>
      </c>
      <c r="D2" t="s">
        <v>21</v>
      </c>
      <c r="F2" t="s">
        <v>18</v>
      </c>
      <c r="G2" t="s">
        <v>19</v>
      </c>
      <c r="H2" t="s">
        <v>20</v>
      </c>
      <c r="I2" t="s">
        <v>21</v>
      </c>
      <c r="K2" t="s">
        <v>18</v>
      </c>
      <c r="L2" t="s">
        <v>19</v>
      </c>
      <c r="M2" t="s">
        <v>20</v>
      </c>
      <c r="N2" t="s">
        <v>21</v>
      </c>
      <c r="P2" t="s">
        <v>18</v>
      </c>
      <c r="Q2" t="s">
        <v>19</v>
      </c>
      <c r="R2" t="s">
        <v>20</v>
      </c>
      <c r="S2" t="s">
        <v>21</v>
      </c>
      <c r="U2" t="s">
        <v>18</v>
      </c>
      <c r="V2" t="s">
        <v>19</v>
      </c>
      <c r="W2" t="s">
        <v>20</v>
      </c>
      <c r="X2" t="s">
        <v>21</v>
      </c>
      <c r="Z2" t="s">
        <v>18</v>
      </c>
      <c r="AA2" t="s">
        <v>19</v>
      </c>
      <c r="AB2" t="s">
        <v>20</v>
      </c>
      <c r="AC2" t="s">
        <v>21</v>
      </c>
      <c r="AE2" t="s">
        <v>18</v>
      </c>
      <c r="AF2" t="s">
        <v>19</v>
      </c>
      <c r="AG2" t="s">
        <v>20</v>
      </c>
      <c r="AH2" t="s">
        <v>21</v>
      </c>
      <c r="AJ2" t="s">
        <v>18</v>
      </c>
      <c r="AK2" t="s">
        <v>19</v>
      </c>
      <c r="AL2" t="s">
        <v>20</v>
      </c>
      <c r="AM2" t="s">
        <v>21</v>
      </c>
    </row>
    <row r="3" spans="1:39" x14ac:dyDescent="0.25">
      <c r="A3" s="5" t="e">
        <f ca="1">_xll.BDH($A$1,$B$2:$D$2,"1/1/1995","8/3/2016","Dir=V","Dts=S","Sort=A","Quote=C","QtTyp=Y","Days=T","Per=cd","DtFmt=D","UseDPDF=Y","CshAdjNormal=N","CshAdjAbnormal=N","CapChg=N","cols=4;rows=259")</f>
        <v>#NAME?</v>
      </c>
      <c r="B3">
        <v>6.6950000000000003</v>
      </c>
      <c r="C3" t="s">
        <v>22</v>
      </c>
      <c r="D3" t="s">
        <v>22</v>
      </c>
      <c r="F3" s="3" t="e">
        <f ca="1">_xll.BDH($F$1,$G$2:$I$2,"1/1/1995","8/3/2016","Dir=V","Dts=S","Sort=A","Quote=C","QtTyp=Y","Days=T","Per=cd","DtFmt=D","UseDPDF=Y","CshAdjNormal=N","CshAdjAbnormal=N","CapChg=N","cols=4;rows=259")</f>
        <v>#NAME?</v>
      </c>
      <c r="G3">
        <v>1.9</v>
      </c>
      <c r="H3" t="s">
        <v>22</v>
      </c>
      <c r="I3" t="s">
        <v>22</v>
      </c>
      <c r="K3" s="3" t="e">
        <f ca="1">_xll.BDH($K$1,$L$2:$N$2,"1/1/1995","8/3/2016","Dir=V","Dts=S","Sort=A","Quote=C","QtTyp=Y","Days=T","Per=cd","DtFmt=D","UseDPDF=Y","CshAdjNormal=N","CshAdjAbnormal=N","CapChg=N","cols=4;rows=150")</f>
        <v>#NAME?</v>
      </c>
      <c r="L3">
        <v>57.1</v>
      </c>
      <c r="M3" t="s">
        <v>22</v>
      </c>
      <c r="N3" t="s">
        <v>22</v>
      </c>
      <c r="P3" s="3" t="e">
        <f ca="1">_xll.BDH($P$1,$Q$2:$S$2,"1/1/1995","8/3/2016","Dir=V","Dts=S","Sort=A","Quote=C","QtTyp=Y","Days=T","Per=cd","DtFmt=D","UseDPDF=Y","CshAdjNormal=N","CshAdjAbnormal=N","CapChg=N","cols=4;rows=86")</f>
        <v>#NAME?</v>
      </c>
      <c r="Q3">
        <v>5.4</v>
      </c>
      <c r="R3" t="s">
        <v>22</v>
      </c>
      <c r="S3" t="s">
        <v>22</v>
      </c>
      <c r="U3" s="3" t="e">
        <f ca="1">_xll.BDH($U$1,$V$2:$X$2,"1/1/1995","8/3/2016","Dir=V","Dts=S","Sort=A","Quote=C","QtTyp=Y","Days=T","Per=cd","DtFmt=D","UseDPDF=Y","CshAdjNormal=N","CshAdjAbnormal=N","CapChg=N","cols=4;rows=86")</f>
        <v>#NAME?</v>
      </c>
      <c r="V3">
        <v>26.9</v>
      </c>
      <c r="W3" t="s">
        <v>22</v>
      </c>
      <c r="X3" t="s">
        <v>22</v>
      </c>
      <c r="Z3" s="3" t="e">
        <f ca="1">_xll.BDH($Z$1,$AA$2:$AC$2,"1/1/1995","8/3/2016","Dir=V","Dts=S","Sort=A","Quote=C","QtTyp=Y","Days=T","Per=cd","DtFmt=D","UseDPDF=Y","CshAdjNormal=N","CshAdjAbnormal=N","CapChg=N","cols=4;rows=86")</f>
        <v>#NAME?</v>
      </c>
      <c r="AA3">
        <v>-0.8</v>
      </c>
      <c r="AB3" t="s">
        <v>22</v>
      </c>
      <c r="AC3" t="s">
        <v>22</v>
      </c>
      <c r="AE3" s="3" t="e">
        <f ca="1">_xll.BDH($AE$1,$AF$2:$AH$2,"1/1/1995","8/3/2016","Dir=V","Dts=S","Sort=A","Quote=C","QtTyp=Y","Days=T","Per=cd","DtFmt=D","UseDPDF=Y","CshAdjNormal=N","CshAdjAbnormal=N","CapChg=N","cols=4;rows=259")</f>
        <v>#NAME?</v>
      </c>
      <c r="AF3">
        <v>-1.2</v>
      </c>
      <c r="AG3" t="s">
        <v>22</v>
      </c>
      <c r="AH3" t="s">
        <v>22</v>
      </c>
      <c r="AJ3" s="3" t="e">
        <f ca="1">_xll.BDH($AJ$1,$AK$2:$AM$2,"1/1/1995","8/3/2016","Dir=V","Dts=S","Sort=A","Quote=C","QtTyp=Y","Days=T","Per=cd","DtFmt=D","UseDPDF=Y","CshAdjNormal=N","CshAdjAbnormal=N","CapChg=N","cols=4;rows=198")</f>
        <v>#NAME?</v>
      </c>
      <c r="AK3">
        <v>0.5</v>
      </c>
      <c r="AL3" t="s">
        <v>22</v>
      </c>
      <c r="AM3" t="s">
        <v>22</v>
      </c>
    </row>
    <row r="4" spans="1:39" x14ac:dyDescent="0.25">
      <c r="A4" s="5">
        <v>34758</v>
      </c>
      <c r="B4">
        <v>5.1879999999999997</v>
      </c>
      <c r="C4" t="s">
        <v>22</v>
      </c>
      <c r="D4" t="s">
        <v>22</v>
      </c>
      <c r="F4" s="3">
        <v>34758</v>
      </c>
      <c r="G4">
        <v>2.7</v>
      </c>
      <c r="H4" t="s">
        <v>22</v>
      </c>
      <c r="I4" t="s">
        <v>22</v>
      </c>
      <c r="K4" s="3">
        <v>38077</v>
      </c>
      <c r="L4">
        <v>55.7</v>
      </c>
      <c r="M4" t="s">
        <v>22</v>
      </c>
      <c r="N4" t="s">
        <v>22</v>
      </c>
      <c r="P4" s="3">
        <v>34880</v>
      </c>
      <c r="Q4">
        <v>-3.5</v>
      </c>
      <c r="R4" t="s">
        <v>22</v>
      </c>
      <c r="S4" t="s">
        <v>22</v>
      </c>
      <c r="U4" s="3">
        <v>34880</v>
      </c>
      <c r="V4">
        <v>28.2</v>
      </c>
      <c r="W4" t="s">
        <v>22</v>
      </c>
      <c r="X4" t="s">
        <v>22</v>
      </c>
      <c r="Z4" s="3">
        <v>34880</v>
      </c>
      <c r="AA4">
        <v>0.9</v>
      </c>
      <c r="AB4" t="s">
        <v>22</v>
      </c>
      <c r="AC4" t="s">
        <v>22</v>
      </c>
      <c r="AE4" s="3">
        <v>34758</v>
      </c>
      <c r="AF4">
        <v>0.2</v>
      </c>
      <c r="AG4" t="s">
        <v>22</v>
      </c>
      <c r="AH4" t="s">
        <v>22</v>
      </c>
      <c r="AJ4" s="3">
        <v>36616</v>
      </c>
      <c r="AK4">
        <v>-0.4</v>
      </c>
      <c r="AL4" t="s">
        <v>22</v>
      </c>
      <c r="AM4" t="s">
        <v>22</v>
      </c>
    </row>
    <row r="5" spans="1:39" x14ac:dyDescent="0.25">
      <c r="A5" s="5">
        <v>34789</v>
      </c>
      <c r="B5">
        <v>4.8789999999999996</v>
      </c>
      <c r="C5" t="s">
        <v>22</v>
      </c>
      <c r="D5" t="s">
        <v>22</v>
      </c>
      <c r="F5" s="3">
        <v>34789</v>
      </c>
      <c r="G5">
        <v>3.3</v>
      </c>
      <c r="H5" t="s">
        <v>22</v>
      </c>
      <c r="I5" t="s">
        <v>22</v>
      </c>
      <c r="K5" s="3">
        <v>38107</v>
      </c>
      <c r="L5">
        <v>58.3</v>
      </c>
      <c r="M5" t="s">
        <v>22</v>
      </c>
      <c r="N5" t="s">
        <v>22</v>
      </c>
      <c r="P5" s="3">
        <v>34972</v>
      </c>
      <c r="Q5">
        <v>5.4</v>
      </c>
      <c r="R5" t="s">
        <v>22</v>
      </c>
      <c r="S5" t="s">
        <v>22</v>
      </c>
      <c r="U5" s="3">
        <v>34972</v>
      </c>
      <c r="V5">
        <v>32.1</v>
      </c>
      <c r="W5" t="s">
        <v>22</v>
      </c>
      <c r="X5" t="s">
        <v>22</v>
      </c>
      <c r="Z5" s="3">
        <v>34972</v>
      </c>
      <c r="AA5">
        <v>2.4</v>
      </c>
      <c r="AB5" t="s">
        <v>22</v>
      </c>
      <c r="AC5" t="s">
        <v>22</v>
      </c>
      <c r="AE5" s="3">
        <v>34789</v>
      </c>
      <c r="AF5">
        <v>2.4</v>
      </c>
      <c r="AG5" t="s">
        <v>22</v>
      </c>
      <c r="AH5" t="s">
        <v>22</v>
      </c>
      <c r="AJ5" s="3">
        <v>36646</v>
      </c>
      <c r="AK5">
        <v>0</v>
      </c>
      <c r="AL5" t="s">
        <v>22</v>
      </c>
      <c r="AM5" t="s">
        <v>22</v>
      </c>
    </row>
    <row r="6" spans="1:39" x14ac:dyDescent="0.25">
      <c r="A6" s="5">
        <v>34819</v>
      </c>
      <c r="B6">
        <v>4.7640000000000002</v>
      </c>
      <c r="C6" t="s">
        <v>22</v>
      </c>
      <c r="D6" t="s">
        <v>22</v>
      </c>
      <c r="F6" s="3">
        <v>34819</v>
      </c>
      <c r="G6">
        <v>3.4</v>
      </c>
      <c r="H6" t="s">
        <v>22</v>
      </c>
      <c r="I6" t="s">
        <v>22</v>
      </c>
      <c r="K6" s="3">
        <v>38138</v>
      </c>
      <c r="L6">
        <v>55.4</v>
      </c>
      <c r="M6" t="s">
        <v>22</v>
      </c>
      <c r="N6" t="s">
        <v>22</v>
      </c>
      <c r="P6" s="3">
        <v>35064</v>
      </c>
      <c r="Q6">
        <v>-5.8</v>
      </c>
      <c r="R6" t="s">
        <v>22</v>
      </c>
      <c r="S6" t="s">
        <v>22</v>
      </c>
      <c r="U6" s="3">
        <v>35064</v>
      </c>
      <c r="V6">
        <v>34</v>
      </c>
      <c r="W6" t="s">
        <v>22</v>
      </c>
      <c r="X6" t="s">
        <v>22</v>
      </c>
      <c r="Z6" s="3">
        <v>35064</v>
      </c>
      <c r="AA6">
        <v>1.2</v>
      </c>
      <c r="AB6" t="s">
        <v>22</v>
      </c>
      <c r="AC6" t="s">
        <v>22</v>
      </c>
      <c r="AE6" s="3">
        <v>34819</v>
      </c>
      <c r="AF6">
        <v>0.2</v>
      </c>
      <c r="AG6" t="s">
        <v>22</v>
      </c>
      <c r="AH6" t="s">
        <v>22</v>
      </c>
      <c r="AJ6" s="3">
        <v>36677</v>
      </c>
      <c r="AK6">
        <v>2.8</v>
      </c>
      <c r="AL6" t="s">
        <v>22</v>
      </c>
      <c r="AM6" t="s">
        <v>22</v>
      </c>
    </row>
    <row r="7" spans="1:39" x14ac:dyDescent="0.25">
      <c r="A7" s="5">
        <v>34850</v>
      </c>
      <c r="B7">
        <v>4.6779999999999999</v>
      </c>
      <c r="C7" t="s">
        <v>22</v>
      </c>
      <c r="D7" t="s">
        <v>22</v>
      </c>
      <c r="F7" s="3">
        <v>34850</v>
      </c>
      <c r="G7">
        <v>3.5</v>
      </c>
      <c r="H7" t="s">
        <v>22</v>
      </c>
      <c r="I7" t="s">
        <v>22</v>
      </c>
      <c r="K7" s="3">
        <v>38168</v>
      </c>
      <c r="L7">
        <v>57.8</v>
      </c>
      <c r="M7" t="s">
        <v>22</v>
      </c>
      <c r="N7" t="s">
        <v>22</v>
      </c>
      <c r="P7" s="3">
        <v>35155</v>
      </c>
      <c r="Q7">
        <v>2.4</v>
      </c>
      <c r="R7" t="s">
        <v>22</v>
      </c>
      <c r="S7" t="s">
        <v>22</v>
      </c>
      <c r="U7" s="3">
        <v>35155</v>
      </c>
      <c r="V7">
        <v>34</v>
      </c>
      <c r="W7" t="s">
        <v>22</v>
      </c>
      <c r="X7" t="s">
        <v>22</v>
      </c>
      <c r="Z7" s="3">
        <v>35155</v>
      </c>
      <c r="AA7">
        <v>1.5</v>
      </c>
      <c r="AB7" t="s">
        <v>22</v>
      </c>
      <c r="AC7" t="s">
        <v>22</v>
      </c>
      <c r="AE7" s="3">
        <v>34850</v>
      </c>
      <c r="AF7">
        <v>1.7</v>
      </c>
      <c r="AG7" t="s">
        <v>22</v>
      </c>
      <c r="AH7" t="s">
        <v>22</v>
      </c>
      <c r="AJ7" s="3">
        <v>36707</v>
      </c>
      <c r="AK7">
        <v>-4.2</v>
      </c>
      <c r="AL7" t="s">
        <v>22</v>
      </c>
      <c r="AM7" t="s">
        <v>22</v>
      </c>
    </row>
    <row r="8" spans="1:39" x14ac:dyDescent="0.25">
      <c r="A8" s="5">
        <v>34880</v>
      </c>
      <c r="B8">
        <v>3.2010000000000001</v>
      </c>
      <c r="C8" t="s">
        <v>22</v>
      </c>
      <c r="D8" t="s">
        <v>22</v>
      </c>
      <c r="F8" s="3">
        <v>34880</v>
      </c>
      <c r="G8">
        <v>2.9</v>
      </c>
      <c r="H8" t="s">
        <v>22</v>
      </c>
      <c r="I8" t="s">
        <v>22</v>
      </c>
      <c r="K8" s="3">
        <v>38199</v>
      </c>
      <c r="L8">
        <v>57.6</v>
      </c>
      <c r="M8" t="s">
        <v>22</v>
      </c>
      <c r="N8" t="s">
        <v>22</v>
      </c>
      <c r="P8" s="3">
        <v>35246</v>
      </c>
      <c r="Q8">
        <v>8.5</v>
      </c>
      <c r="R8" t="s">
        <v>22</v>
      </c>
      <c r="S8" t="s">
        <v>22</v>
      </c>
      <c r="U8" s="3">
        <v>35246</v>
      </c>
      <c r="V8">
        <v>31.8</v>
      </c>
      <c r="W8" t="s">
        <v>22</v>
      </c>
      <c r="X8" t="s">
        <v>22</v>
      </c>
      <c r="Z8" s="3">
        <v>35246</v>
      </c>
      <c r="AA8">
        <v>-0.1</v>
      </c>
      <c r="AB8" t="s">
        <v>22</v>
      </c>
      <c r="AC8" t="s">
        <v>22</v>
      </c>
      <c r="AE8" s="3">
        <v>34880</v>
      </c>
      <c r="AF8">
        <v>-2.6</v>
      </c>
      <c r="AG8" t="s">
        <v>22</v>
      </c>
      <c r="AH8" t="s">
        <v>22</v>
      </c>
      <c r="AJ8" s="3">
        <v>36738</v>
      </c>
      <c r="AK8">
        <v>2.5</v>
      </c>
      <c r="AL8" t="s">
        <v>22</v>
      </c>
      <c r="AM8" t="s">
        <v>22</v>
      </c>
    </row>
    <row r="9" spans="1:39" x14ac:dyDescent="0.25">
      <c r="A9" s="3">
        <v>34911</v>
      </c>
      <c r="B9">
        <v>6.6710000000000003</v>
      </c>
      <c r="C9" t="s">
        <v>22</v>
      </c>
      <c r="D9" t="s">
        <v>22</v>
      </c>
      <c r="F9" s="3">
        <v>34911</v>
      </c>
      <c r="G9">
        <v>3.3</v>
      </c>
      <c r="H9" t="s">
        <v>22</v>
      </c>
      <c r="I9" t="s">
        <v>22</v>
      </c>
      <c r="K9" s="3">
        <v>38230</v>
      </c>
      <c r="L9">
        <v>57.8</v>
      </c>
      <c r="M9" t="s">
        <v>22</v>
      </c>
      <c r="N9" t="s">
        <v>22</v>
      </c>
      <c r="P9" s="3">
        <v>35338</v>
      </c>
      <c r="Q9">
        <v>7.2</v>
      </c>
      <c r="R9" t="s">
        <v>22</v>
      </c>
      <c r="S9" t="s">
        <v>22</v>
      </c>
      <c r="U9" s="3">
        <v>35338</v>
      </c>
      <c r="V9">
        <v>30.8</v>
      </c>
      <c r="W9" t="s">
        <v>22</v>
      </c>
      <c r="X9" t="s">
        <v>22</v>
      </c>
      <c r="Z9" s="3">
        <v>35338</v>
      </c>
      <c r="AA9">
        <v>3.3</v>
      </c>
      <c r="AB9" t="s">
        <v>22</v>
      </c>
      <c r="AC9" t="s">
        <v>22</v>
      </c>
      <c r="AE9" s="3">
        <v>34911</v>
      </c>
      <c r="AF9">
        <v>3</v>
      </c>
      <c r="AG9" t="s">
        <v>22</v>
      </c>
      <c r="AH9" t="s">
        <v>22</v>
      </c>
      <c r="AJ9" s="3">
        <v>36769</v>
      </c>
      <c r="AK9">
        <v>0.8</v>
      </c>
      <c r="AL9" t="s">
        <v>22</v>
      </c>
      <c r="AM9" t="s">
        <v>22</v>
      </c>
    </row>
    <row r="10" spans="1:39" x14ac:dyDescent="0.25">
      <c r="A10" s="3">
        <v>34942</v>
      </c>
      <c r="B10">
        <v>3.637</v>
      </c>
      <c r="C10" t="s">
        <v>22</v>
      </c>
      <c r="D10" t="s">
        <v>22</v>
      </c>
      <c r="F10" s="3">
        <v>34942</v>
      </c>
      <c r="G10">
        <v>4.0999999999999996</v>
      </c>
      <c r="H10" t="s">
        <v>22</v>
      </c>
      <c r="I10" t="s">
        <v>22</v>
      </c>
      <c r="K10" s="3">
        <v>38260</v>
      </c>
      <c r="L10">
        <v>57.6</v>
      </c>
      <c r="M10" t="s">
        <v>22</v>
      </c>
      <c r="N10" t="s">
        <v>22</v>
      </c>
      <c r="P10" s="3">
        <v>35430</v>
      </c>
      <c r="Q10">
        <v>12.4</v>
      </c>
      <c r="R10" t="s">
        <v>22</v>
      </c>
      <c r="S10" t="s">
        <v>22</v>
      </c>
      <c r="U10" s="3">
        <v>35430</v>
      </c>
      <c r="V10">
        <v>33</v>
      </c>
      <c r="W10" t="s">
        <v>22</v>
      </c>
      <c r="X10" t="s">
        <v>22</v>
      </c>
      <c r="Z10" s="3">
        <v>35430</v>
      </c>
      <c r="AA10">
        <v>-1.6</v>
      </c>
      <c r="AB10" t="s">
        <v>22</v>
      </c>
      <c r="AC10" t="s">
        <v>22</v>
      </c>
      <c r="AE10" s="3">
        <v>34942</v>
      </c>
      <c r="AF10">
        <v>-1.5</v>
      </c>
      <c r="AG10" t="s">
        <v>22</v>
      </c>
      <c r="AH10" t="s">
        <v>22</v>
      </c>
      <c r="AJ10" s="3">
        <v>36799</v>
      </c>
      <c r="AK10">
        <v>-0.5</v>
      </c>
      <c r="AL10" t="s">
        <v>22</v>
      </c>
      <c r="AM10" t="s">
        <v>22</v>
      </c>
    </row>
    <row r="11" spans="1:39" x14ac:dyDescent="0.25">
      <c r="A11" s="3">
        <v>34972</v>
      </c>
      <c r="B11">
        <v>4.2110000000000003</v>
      </c>
      <c r="C11" t="s">
        <v>22</v>
      </c>
      <c r="D11" t="s">
        <v>22</v>
      </c>
      <c r="F11" s="3">
        <v>34972</v>
      </c>
      <c r="G11">
        <v>4.3</v>
      </c>
      <c r="H11" t="s">
        <v>22</v>
      </c>
      <c r="I11" t="s">
        <v>22</v>
      </c>
      <c r="K11" s="3">
        <v>38291</v>
      </c>
      <c r="L11">
        <v>56.8</v>
      </c>
      <c r="M11" t="s">
        <v>22</v>
      </c>
      <c r="N11" t="s">
        <v>22</v>
      </c>
      <c r="P11" s="3">
        <v>35520</v>
      </c>
      <c r="Q11">
        <v>9.8000000000000007</v>
      </c>
      <c r="R11" t="s">
        <v>22</v>
      </c>
      <c r="S11" t="s">
        <v>22</v>
      </c>
      <c r="U11" s="3">
        <v>35520</v>
      </c>
      <c r="V11">
        <v>34.9</v>
      </c>
      <c r="W11" t="s">
        <v>22</v>
      </c>
      <c r="X11" t="s">
        <v>22</v>
      </c>
      <c r="Z11" s="3">
        <v>35520</v>
      </c>
      <c r="AA11">
        <v>2.7</v>
      </c>
      <c r="AB11" t="s">
        <v>22</v>
      </c>
      <c r="AC11" t="s">
        <v>22</v>
      </c>
      <c r="AE11" s="3">
        <v>34972</v>
      </c>
      <c r="AF11">
        <v>2.9</v>
      </c>
      <c r="AG11" t="s">
        <v>22</v>
      </c>
      <c r="AH11" t="s">
        <v>22</v>
      </c>
      <c r="AJ11" s="3">
        <v>36830</v>
      </c>
      <c r="AK11">
        <v>-0.3</v>
      </c>
      <c r="AL11" t="s">
        <v>22</v>
      </c>
      <c r="AM11" t="s">
        <v>22</v>
      </c>
    </row>
    <row r="12" spans="1:39" x14ac:dyDescent="0.25">
      <c r="A12" s="3">
        <v>35003</v>
      </c>
      <c r="B12">
        <v>4.5229999999999997</v>
      </c>
      <c r="C12" t="s">
        <v>22</v>
      </c>
      <c r="D12" t="s">
        <v>22</v>
      </c>
      <c r="F12" s="3">
        <v>35003</v>
      </c>
      <c r="G12">
        <v>4.4000000000000004</v>
      </c>
      <c r="H12" t="s">
        <v>22</v>
      </c>
      <c r="I12" t="s">
        <v>22</v>
      </c>
      <c r="K12" s="3">
        <v>38321</v>
      </c>
      <c r="L12">
        <v>55</v>
      </c>
      <c r="M12" t="s">
        <v>22</v>
      </c>
      <c r="N12" t="s">
        <v>22</v>
      </c>
      <c r="P12" s="3">
        <v>35611</v>
      </c>
      <c r="Q12">
        <v>12.8</v>
      </c>
      <c r="R12" t="s">
        <v>22</v>
      </c>
      <c r="S12" t="s">
        <v>22</v>
      </c>
      <c r="U12" s="3">
        <v>35611</v>
      </c>
      <c r="V12">
        <v>33.700000000000003</v>
      </c>
      <c r="W12" t="s">
        <v>22</v>
      </c>
      <c r="X12" t="s">
        <v>22</v>
      </c>
      <c r="Z12" s="3">
        <v>35611</v>
      </c>
      <c r="AA12">
        <v>2.4</v>
      </c>
      <c r="AB12" t="s">
        <v>22</v>
      </c>
      <c r="AC12" t="s">
        <v>22</v>
      </c>
      <c r="AE12" s="3">
        <v>35003</v>
      </c>
      <c r="AF12">
        <v>-0.5</v>
      </c>
      <c r="AG12" t="s">
        <v>22</v>
      </c>
      <c r="AH12" t="s">
        <v>22</v>
      </c>
      <c r="AJ12" s="3">
        <v>36860</v>
      </c>
      <c r="AK12">
        <v>-0.6</v>
      </c>
      <c r="AL12" t="s">
        <v>22</v>
      </c>
      <c r="AM12" t="s">
        <v>22</v>
      </c>
    </row>
    <row r="13" spans="1:39" x14ac:dyDescent="0.25">
      <c r="A13" s="3">
        <v>35033</v>
      </c>
      <c r="B13">
        <v>2.8849999999999998</v>
      </c>
      <c r="C13" t="s">
        <v>22</v>
      </c>
      <c r="D13" t="s">
        <v>22</v>
      </c>
      <c r="F13" s="3">
        <v>35033</v>
      </c>
      <c r="G13">
        <v>4.7</v>
      </c>
      <c r="H13" t="s">
        <v>22</v>
      </c>
      <c r="I13" t="s">
        <v>22</v>
      </c>
      <c r="K13" s="3">
        <v>38352</v>
      </c>
      <c r="L13">
        <v>54.3</v>
      </c>
      <c r="M13" t="s">
        <v>22</v>
      </c>
      <c r="N13" t="s">
        <v>22</v>
      </c>
      <c r="P13" s="3">
        <v>35703</v>
      </c>
      <c r="Q13">
        <v>12.5</v>
      </c>
      <c r="R13" t="s">
        <v>22</v>
      </c>
      <c r="S13" t="s">
        <v>22</v>
      </c>
      <c r="U13" s="3">
        <v>35703</v>
      </c>
      <c r="V13">
        <v>33.4</v>
      </c>
      <c r="W13" t="s">
        <v>22</v>
      </c>
      <c r="X13" t="s">
        <v>22</v>
      </c>
      <c r="Z13" s="3">
        <v>35703</v>
      </c>
      <c r="AA13">
        <v>-0.1</v>
      </c>
      <c r="AB13" t="s">
        <v>22</v>
      </c>
      <c r="AC13" t="s">
        <v>22</v>
      </c>
      <c r="AE13" s="3">
        <v>35033</v>
      </c>
      <c r="AF13">
        <v>1.2</v>
      </c>
      <c r="AG13" t="s">
        <v>22</v>
      </c>
      <c r="AH13" t="s">
        <v>22</v>
      </c>
      <c r="AJ13" s="3">
        <v>36891</v>
      </c>
      <c r="AK13">
        <v>3.5</v>
      </c>
      <c r="AL13" t="s">
        <v>22</v>
      </c>
      <c r="AM13" t="s">
        <v>22</v>
      </c>
    </row>
    <row r="14" spans="1:39" x14ac:dyDescent="0.25">
      <c r="A14" s="3">
        <v>35064</v>
      </c>
      <c r="B14">
        <v>5.9260000000000002</v>
      </c>
      <c r="C14" t="s">
        <v>22</v>
      </c>
      <c r="D14" t="s">
        <v>22</v>
      </c>
      <c r="F14" s="3">
        <v>35064</v>
      </c>
      <c r="G14">
        <v>4.9000000000000004</v>
      </c>
      <c r="H14" t="s">
        <v>22</v>
      </c>
      <c r="I14" t="s">
        <v>22</v>
      </c>
      <c r="K14" s="3">
        <v>38383</v>
      </c>
      <c r="L14">
        <v>56.7</v>
      </c>
      <c r="M14" t="s">
        <v>22</v>
      </c>
      <c r="N14" t="s">
        <v>22</v>
      </c>
      <c r="P14" s="3">
        <v>35795</v>
      </c>
      <c r="Q14">
        <v>14.3</v>
      </c>
      <c r="R14" t="s">
        <v>22</v>
      </c>
      <c r="S14" t="s">
        <v>22</v>
      </c>
      <c r="U14" s="3">
        <v>35795</v>
      </c>
      <c r="V14">
        <v>33.5</v>
      </c>
      <c r="W14" t="s">
        <v>22</v>
      </c>
      <c r="X14" t="s">
        <v>22</v>
      </c>
      <c r="Z14" s="3">
        <v>35795</v>
      </c>
      <c r="AA14">
        <v>1.4</v>
      </c>
      <c r="AB14" t="s">
        <v>22</v>
      </c>
      <c r="AC14" t="s">
        <v>22</v>
      </c>
      <c r="AE14" s="3">
        <v>35064</v>
      </c>
      <c r="AF14">
        <v>0.5</v>
      </c>
      <c r="AG14" t="s">
        <v>22</v>
      </c>
      <c r="AH14" t="s">
        <v>22</v>
      </c>
      <c r="AJ14" s="3">
        <v>36922</v>
      </c>
      <c r="AK14">
        <v>-3.3</v>
      </c>
      <c r="AL14" t="s">
        <v>22</v>
      </c>
      <c r="AM14" t="s">
        <v>22</v>
      </c>
    </row>
    <row r="15" spans="1:39" x14ac:dyDescent="0.25">
      <c r="A15" s="3">
        <v>35095</v>
      </c>
      <c r="B15">
        <v>7.4139999999999997</v>
      </c>
      <c r="C15" t="s">
        <v>22</v>
      </c>
      <c r="D15" t="s">
        <v>22</v>
      </c>
      <c r="F15" s="3">
        <v>35095</v>
      </c>
      <c r="G15">
        <v>5.3</v>
      </c>
      <c r="H15" t="s">
        <v>22</v>
      </c>
      <c r="I15" t="s">
        <v>22</v>
      </c>
      <c r="K15" s="3">
        <v>38411</v>
      </c>
      <c r="L15">
        <v>57.4</v>
      </c>
      <c r="M15" t="s">
        <v>22</v>
      </c>
      <c r="N15" t="s">
        <v>22</v>
      </c>
      <c r="P15" s="3">
        <v>35885</v>
      </c>
      <c r="Q15">
        <v>4.9000000000000004</v>
      </c>
      <c r="R15" t="s">
        <v>22</v>
      </c>
      <c r="S15" t="s">
        <v>22</v>
      </c>
      <c r="U15" s="3">
        <v>35885</v>
      </c>
      <c r="V15">
        <v>30.4</v>
      </c>
      <c r="W15" t="s">
        <v>22</v>
      </c>
      <c r="X15" t="s">
        <v>22</v>
      </c>
      <c r="Z15" s="3">
        <v>35885</v>
      </c>
      <c r="AA15">
        <v>1</v>
      </c>
      <c r="AB15" t="s">
        <v>22</v>
      </c>
      <c r="AC15" t="s">
        <v>22</v>
      </c>
      <c r="AE15" s="3">
        <v>35095</v>
      </c>
      <c r="AF15">
        <v>1.8</v>
      </c>
      <c r="AG15" t="s">
        <v>22</v>
      </c>
      <c r="AH15" t="s">
        <v>22</v>
      </c>
      <c r="AJ15" s="3">
        <v>36950</v>
      </c>
      <c r="AK15">
        <v>0.8</v>
      </c>
      <c r="AL15" t="s">
        <v>22</v>
      </c>
      <c r="AM15" t="s">
        <v>22</v>
      </c>
    </row>
    <row r="16" spans="1:39" x14ac:dyDescent="0.25">
      <c r="A16" s="3">
        <v>35124</v>
      </c>
      <c r="B16">
        <v>6.6589999999999998</v>
      </c>
      <c r="C16" t="s">
        <v>22</v>
      </c>
      <c r="D16" t="s">
        <v>22</v>
      </c>
      <c r="F16" s="3">
        <v>35124</v>
      </c>
      <c r="G16">
        <v>4.9000000000000004</v>
      </c>
      <c r="H16" t="s">
        <v>22</v>
      </c>
      <c r="I16" t="s">
        <v>22</v>
      </c>
      <c r="K16" s="3">
        <v>38442</v>
      </c>
      <c r="L16">
        <v>57.9</v>
      </c>
      <c r="M16" t="s">
        <v>22</v>
      </c>
      <c r="N16" t="s">
        <v>22</v>
      </c>
      <c r="P16" s="3">
        <v>35976</v>
      </c>
      <c r="Q16">
        <v>3.6</v>
      </c>
      <c r="R16" t="s">
        <v>22</v>
      </c>
      <c r="S16" t="s">
        <v>22</v>
      </c>
      <c r="U16" s="3">
        <v>35976</v>
      </c>
      <c r="V16">
        <v>22</v>
      </c>
      <c r="W16" t="s">
        <v>22</v>
      </c>
      <c r="X16" t="s">
        <v>22</v>
      </c>
      <c r="Z16" s="3">
        <v>35976</v>
      </c>
      <c r="AA16">
        <v>1.1000000000000001</v>
      </c>
      <c r="AB16" t="s">
        <v>22</v>
      </c>
      <c r="AC16" t="s">
        <v>22</v>
      </c>
      <c r="AE16" s="3">
        <v>35124</v>
      </c>
      <c r="AF16">
        <v>1.7</v>
      </c>
      <c r="AG16" t="s">
        <v>22</v>
      </c>
      <c r="AH16" t="s">
        <v>22</v>
      </c>
      <c r="AJ16" s="3">
        <v>36981</v>
      </c>
      <c r="AK16">
        <v>1.3</v>
      </c>
      <c r="AL16" t="s">
        <v>22</v>
      </c>
      <c r="AM16" t="s">
        <v>22</v>
      </c>
    </row>
    <row r="17" spans="1:39" x14ac:dyDescent="0.25">
      <c r="A17" s="3">
        <v>35155</v>
      </c>
      <c r="B17">
        <v>7.9039999999999999</v>
      </c>
      <c r="C17" t="s">
        <v>22</v>
      </c>
      <c r="D17" t="s">
        <v>22</v>
      </c>
      <c r="F17" s="3">
        <v>35155</v>
      </c>
      <c r="G17">
        <v>4.5</v>
      </c>
      <c r="H17" t="s">
        <v>22</v>
      </c>
      <c r="I17" t="s">
        <v>22</v>
      </c>
      <c r="K17" s="3">
        <v>38472</v>
      </c>
      <c r="L17">
        <v>56.6</v>
      </c>
      <c r="M17" t="s">
        <v>22</v>
      </c>
      <c r="N17" t="s">
        <v>22</v>
      </c>
      <c r="P17" s="3">
        <v>36068</v>
      </c>
      <c r="Q17">
        <v>1</v>
      </c>
      <c r="R17" t="s">
        <v>22</v>
      </c>
      <c r="S17" t="s">
        <v>22</v>
      </c>
      <c r="U17" s="3">
        <v>36068</v>
      </c>
      <c r="V17">
        <v>9.1</v>
      </c>
      <c r="W17" t="s">
        <v>22</v>
      </c>
      <c r="X17" t="s">
        <v>22</v>
      </c>
      <c r="Z17" s="3">
        <v>36068</v>
      </c>
      <c r="AA17">
        <v>-1.8</v>
      </c>
      <c r="AB17" t="s">
        <v>22</v>
      </c>
      <c r="AC17" t="s">
        <v>22</v>
      </c>
      <c r="AE17" s="3">
        <v>35155</v>
      </c>
      <c r="AF17">
        <v>-3.1</v>
      </c>
      <c r="AG17" t="s">
        <v>22</v>
      </c>
      <c r="AH17" t="s">
        <v>22</v>
      </c>
      <c r="AJ17" s="3">
        <v>37011</v>
      </c>
      <c r="AK17">
        <v>-2</v>
      </c>
      <c r="AL17" t="s">
        <v>22</v>
      </c>
      <c r="AM17" t="s">
        <v>22</v>
      </c>
    </row>
    <row r="18" spans="1:39" x14ac:dyDescent="0.25">
      <c r="A18" s="3">
        <v>35185</v>
      </c>
      <c r="B18">
        <v>8.2219999999999995</v>
      </c>
      <c r="C18" t="s">
        <v>22</v>
      </c>
      <c r="D18" t="s">
        <v>22</v>
      </c>
      <c r="F18" s="3">
        <v>35185</v>
      </c>
      <c r="G18">
        <v>5.0999999999999996</v>
      </c>
      <c r="H18" t="s">
        <v>22</v>
      </c>
      <c r="I18" t="s">
        <v>22</v>
      </c>
      <c r="K18" s="3">
        <v>38503</v>
      </c>
      <c r="L18">
        <v>57.5</v>
      </c>
      <c r="M18" t="s">
        <v>22</v>
      </c>
      <c r="N18" t="s">
        <v>22</v>
      </c>
      <c r="P18" s="3">
        <v>36160</v>
      </c>
      <c r="Q18">
        <v>-5.6</v>
      </c>
      <c r="R18" t="s">
        <v>22</v>
      </c>
      <c r="S18" t="s">
        <v>22</v>
      </c>
      <c r="U18" s="3">
        <v>36160</v>
      </c>
      <c r="V18">
        <v>-1.9</v>
      </c>
      <c r="W18" t="s">
        <v>22</v>
      </c>
      <c r="X18" t="s">
        <v>22</v>
      </c>
      <c r="Z18" s="3">
        <v>36160</v>
      </c>
      <c r="AA18">
        <v>0.5</v>
      </c>
      <c r="AB18" t="s">
        <v>22</v>
      </c>
      <c r="AC18" t="s">
        <v>22</v>
      </c>
      <c r="AE18" s="3">
        <v>35185</v>
      </c>
      <c r="AF18">
        <v>0.5</v>
      </c>
      <c r="AG18" t="s">
        <v>22</v>
      </c>
      <c r="AH18" t="s">
        <v>22</v>
      </c>
      <c r="AJ18" s="3">
        <v>37042</v>
      </c>
      <c r="AK18">
        <v>0.3</v>
      </c>
      <c r="AL18" t="s">
        <v>22</v>
      </c>
      <c r="AM18" t="s">
        <v>22</v>
      </c>
    </row>
    <row r="19" spans="1:39" x14ac:dyDescent="0.25">
      <c r="A19" s="3">
        <v>35216</v>
      </c>
      <c r="B19">
        <v>7.0670000000000002</v>
      </c>
      <c r="C19" t="s">
        <v>22</v>
      </c>
      <c r="D19" t="s">
        <v>22</v>
      </c>
      <c r="F19" s="3">
        <v>35216</v>
      </c>
      <c r="G19">
        <v>5.3</v>
      </c>
      <c r="H19" t="s">
        <v>22</v>
      </c>
      <c r="I19" t="s">
        <v>22</v>
      </c>
      <c r="K19" s="3">
        <v>38533</v>
      </c>
      <c r="L19">
        <v>56.5</v>
      </c>
      <c r="M19" t="s">
        <v>22</v>
      </c>
      <c r="N19" t="s">
        <v>22</v>
      </c>
      <c r="P19" s="3">
        <v>36250</v>
      </c>
      <c r="Q19">
        <v>-2</v>
      </c>
      <c r="R19" t="s">
        <v>22</v>
      </c>
      <c r="S19" t="s">
        <v>22</v>
      </c>
      <c r="U19" s="3">
        <v>36250</v>
      </c>
      <c r="V19">
        <v>-0.8</v>
      </c>
      <c r="W19" t="s">
        <v>22</v>
      </c>
      <c r="X19" t="s">
        <v>22</v>
      </c>
      <c r="Z19" s="3">
        <v>36250</v>
      </c>
      <c r="AA19">
        <v>0.7</v>
      </c>
      <c r="AB19" t="s">
        <v>22</v>
      </c>
      <c r="AC19" t="s">
        <v>22</v>
      </c>
      <c r="AE19" s="3">
        <v>35216</v>
      </c>
      <c r="AF19">
        <v>-1.8</v>
      </c>
      <c r="AG19" t="s">
        <v>22</v>
      </c>
      <c r="AH19" t="s">
        <v>22</v>
      </c>
      <c r="AJ19" s="3">
        <v>37072</v>
      </c>
      <c r="AK19">
        <v>1</v>
      </c>
      <c r="AL19" t="s">
        <v>22</v>
      </c>
      <c r="AM19" t="s">
        <v>22</v>
      </c>
    </row>
    <row r="20" spans="1:39" x14ac:dyDescent="0.25">
      <c r="A20" s="3">
        <v>35246</v>
      </c>
      <c r="B20">
        <v>5.4539999999999997</v>
      </c>
      <c r="C20" t="s">
        <v>22</v>
      </c>
      <c r="D20" t="s">
        <v>22</v>
      </c>
      <c r="F20" s="3">
        <v>35246</v>
      </c>
      <c r="G20">
        <v>5.5</v>
      </c>
      <c r="H20" t="s">
        <v>22</v>
      </c>
      <c r="I20" t="s">
        <v>22</v>
      </c>
      <c r="K20" s="3">
        <v>38564</v>
      </c>
      <c r="L20">
        <v>57.7</v>
      </c>
      <c r="M20" t="s">
        <v>22</v>
      </c>
      <c r="N20" t="s">
        <v>22</v>
      </c>
      <c r="P20" s="3">
        <v>36341</v>
      </c>
      <c r="Q20">
        <v>-4.5</v>
      </c>
      <c r="R20" t="s">
        <v>22</v>
      </c>
      <c r="S20" t="s">
        <v>22</v>
      </c>
      <c r="U20" s="3">
        <v>36341</v>
      </c>
      <c r="V20">
        <v>10.8</v>
      </c>
      <c r="W20" t="s">
        <v>22</v>
      </c>
      <c r="X20" t="s">
        <v>22</v>
      </c>
      <c r="Z20" s="3">
        <v>36341</v>
      </c>
      <c r="AA20">
        <v>0</v>
      </c>
      <c r="AB20" t="s">
        <v>22</v>
      </c>
      <c r="AC20" t="s">
        <v>22</v>
      </c>
      <c r="AE20" s="3">
        <v>35246</v>
      </c>
      <c r="AF20">
        <v>4</v>
      </c>
      <c r="AG20" t="s">
        <v>22</v>
      </c>
      <c r="AH20" t="s">
        <v>22</v>
      </c>
      <c r="AJ20" s="3">
        <v>37103</v>
      </c>
      <c r="AK20">
        <v>0.6</v>
      </c>
      <c r="AL20" t="s">
        <v>22</v>
      </c>
      <c r="AM20" t="s">
        <v>22</v>
      </c>
    </row>
    <row r="21" spans="1:39" x14ac:dyDescent="0.25">
      <c r="A21" s="3">
        <v>35277</v>
      </c>
      <c r="B21">
        <v>6.45</v>
      </c>
      <c r="C21" t="s">
        <v>22</v>
      </c>
      <c r="D21" t="s">
        <v>22</v>
      </c>
      <c r="F21" s="3">
        <v>35277</v>
      </c>
      <c r="G21">
        <v>5.7</v>
      </c>
      <c r="H21" t="s">
        <v>22</v>
      </c>
      <c r="I21" t="s">
        <v>22</v>
      </c>
      <c r="K21" s="3">
        <v>38595</v>
      </c>
      <c r="L21">
        <v>56.7</v>
      </c>
      <c r="M21" t="s">
        <v>22</v>
      </c>
      <c r="N21" t="s">
        <v>22</v>
      </c>
      <c r="P21" s="3">
        <v>36433</v>
      </c>
      <c r="Q21">
        <v>-0.1</v>
      </c>
      <c r="R21" t="s">
        <v>22</v>
      </c>
      <c r="S21" t="s">
        <v>22</v>
      </c>
      <c r="U21" s="3">
        <v>36433</v>
      </c>
      <c r="V21">
        <v>20.7</v>
      </c>
      <c r="W21" t="s">
        <v>22</v>
      </c>
      <c r="X21" t="s">
        <v>22</v>
      </c>
      <c r="Z21" s="3">
        <v>36433</v>
      </c>
      <c r="AA21">
        <v>2.1</v>
      </c>
      <c r="AB21" t="s">
        <v>22</v>
      </c>
      <c r="AC21" t="s">
        <v>22</v>
      </c>
      <c r="AE21" s="3">
        <v>35277</v>
      </c>
      <c r="AF21">
        <v>-0.1</v>
      </c>
      <c r="AG21" t="s">
        <v>22</v>
      </c>
      <c r="AH21" t="s">
        <v>22</v>
      </c>
      <c r="AJ21" s="3">
        <v>37134</v>
      </c>
      <c r="AK21">
        <v>0.4</v>
      </c>
      <c r="AL21" t="s">
        <v>22</v>
      </c>
      <c r="AM21" t="s">
        <v>22</v>
      </c>
    </row>
    <row r="22" spans="1:39" x14ac:dyDescent="0.25">
      <c r="A22" s="3">
        <v>35308</v>
      </c>
      <c r="B22">
        <v>8.7360000000000007</v>
      </c>
      <c r="C22" t="s">
        <v>22</v>
      </c>
      <c r="D22" t="s">
        <v>22</v>
      </c>
      <c r="F22" s="3">
        <v>35308</v>
      </c>
      <c r="G22">
        <v>5.8</v>
      </c>
      <c r="H22" t="s">
        <v>22</v>
      </c>
      <c r="I22" t="s">
        <v>22</v>
      </c>
      <c r="K22" s="3">
        <v>38625</v>
      </c>
      <c r="L22">
        <v>58.9</v>
      </c>
      <c r="M22" t="s">
        <v>22</v>
      </c>
      <c r="N22" t="s">
        <v>22</v>
      </c>
      <c r="P22" s="3">
        <v>36525</v>
      </c>
      <c r="Q22">
        <v>0</v>
      </c>
      <c r="R22" t="s">
        <v>22</v>
      </c>
      <c r="S22" t="s">
        <v>22</v>
      </c>
      <c r="U22" s="3">
        <v>36525</v>
      </c>
      <c r="V22">
        <v>24.7</v>
      </c>
      <c r="W22" t="s">
        <v>22</v>
      </c>
      <c r="X22" t="s">
        <v>22</v>
      </c>
      <c r="Z22" s="3">
        <v>36525</v>
      </c>
      <c r="AA22">
        <v>1.7</v>
      </c>
      <c r="AB22" t="s">
        <v>22</v>
      </c>
      <c r="AC22" t="s">
        <v>22</v>
      </c>
      <c r="AE22" s="3">
        <v>35308</v>
      </c>
      <c r="AF22">
        <v>0.6</v>
      </c>
      <c r="AG22" t="s">
        <v>22</v>
      </c>
      <c r="AH22" t="s">
        <v>22</v>
      </c>
      <c r="AJ22" s="3">
        <v>37164</v>
      </c>
      <c r="AK22">
        <v>-0.1</v>
      </c>
      <c r="AL22" t="s">
        <v>22</v>
      </c>
      <c r="AM22" t="s">
        <v>22</v>
      </c>
    </row>
    <row r="23" spans="1:39" x14ac:dyDescent="0.25">
      <c r="A23" s="3">
        <v>35338</v>
      </c>
      <c r="B23">
        <v>7.5359999999999996</v>
      </c>
      <c r="C23" t="s">
        <v>22</v>
      </c>
      <c r="D23" t="s">
        <v>22</v>
      </c>
      <c r="F23" s="3">
        <v>35338</v>
      </c>
      <c r="G23">
        <v>5.9</v>
      </c>
      <c r="H23" t="s">
        <v>22</v>
      </c>
      <c r="I23" t="s">
        <v>22</v>
      </c>
      <c r="K23" s="3">
        <v>38656</v>
      </c>
      <c r="L23">
        <v>57.6</v>
      </c>
      <c r="M23" t="s">
        <v>22</v>
      </c>
      <c r="N23" t="s">
        <v>22</v>
      </c>
      <c r="P23" s="3">
        <v>36616</v>
      </c>
      <c r="Q23">
        <v>3.8</v>
      </c>
      <c r="R23" t="s">
        <v>22</v>
      </c>
      <c r="S23" t="s">
        <v>22</v>
      </c>
      <c r="U23" s="3">
        <v>36616</v>
      </c>
      <c r="V23">
        <v>23</v>
      </c>
      <c r="W23" t="s">
        <v>22</v>
      </c>
      <c r="X23" t="s">
        <v>22</v>
      </c>
      <c r="Z23" s="3">
        <v>36616</v>
      </c>
      <c r="AA23">
        <v>1.5</v>
      </c>
      <c r="AB23" t="s">
        <v>22</v>
      </c>
      <c r="AC23" t="s">
        <v>22</v>
      </c>
      <c r="AE23" s="3">
        <v>35338</v>
      </c>
      <c r="AF23">
        <v>-0.8</v>
      </c>
      <c r="AG23" t="s">
        <v>22</v>
      </c>
      <c r="AH23" t="s">
        <v>22</v>
      </c>
      <c r="AJ23" s="3">
        <v>37195</v>
      </c>
      <c r="AK23">
        <v>0.6</v>
      </c>
      <c r="AL23" t="s">
        <v>22</v>
      </c>
      <c r="AM23" t="s">
        <v>22</v>
      </c>
    </row>
    <row r="24" spans="1:39" x14ac:dyDescent="0.25">
      <c r="A24" s="3">
        <v>35369</v>
      </c>
      <c r="B24">
        <v>7.4169999999999998</v>
      </c>
      <c r="C24" t="s">
        <v>22</v>
      </c>
      <c r="D24" t="s">
        <v>22</v>
      </c>
      <c r="F24" s="3">
        <v>35369</v>
      </c>
      <c r="G24">
        <v>6.2</v>
      </c>
      <c r="H24" t="s">
        <v>22</v>
      </c>
      <c r="I24" t="s">
        <v>22</v>
      </c>
      <c r="K24" s="3">
        <v>38686</v>
      </c>
      <c r="L24">
        <v>60.8</v>
      </c>
      <c r="M24" t="s">
        <v>22</v>
      </c>
      <c r="N24" t="s">
        <v>22</v>
      </c>
      <c r="P24" s="3">
        <v>36707</v>
      </c>
      <c r="Q24">
        <v>6.7</v>
      </c>
      <c r="R24" t="s">
        <v>22</v>
      </c>
      <c r="S24" t="s">
        <v>22</v>
      </c>
      <c r="U24" s="3">
        <v>36707</v>
      </c>
      <c r="V24">
        <v>19</v>
      </c>
      <c r="W24" t="s">
        <v>22</v>
      </c>
      <c r="X24" t="s">
        <v>22</v>
      </c>
      <c r="Z24" s="3">
        <v>36707</v>
      </c>
      <c r="AA24">
        <v>-1.4</v>
      </c>
      <c r="AB24" t="s">
        <v>22</v>
      </c>
      <c r="AC24" t="s">
        <v>22</v>
      </c>
      <c r="AE24" s="3">
        <v>35369</v>
      </c>
      <c r="AF24">
        <v>-3.2</v>
      </c>
      <c r="AG24" t="s">
        <v>22</v>
      </c>
      <c r="AH24" t="s">
        <v>22</v>
      </c>
      <c r="AJ24" s="3">
        <v>37225</v>
      </c>
      <c r="AK24">
        <v>1.3</v>
      </c>
      <c r="AL24" t="s">
        <v>22</v>
      </c>
      <c r="AM24" t="s">
        <v>22</v>
      </c>
    </row>
    <row r="25" spans="1:39" x14ac:dyDescent="0.25">
      <c r="A25" s="3">
        <v>35399</v>
      </c>
      <c r="B25">
        <v>10.696</v>
      </c>
      <c r="C25" t="s">
        <v>22</v>
      </c>
      <c r="D25" t="s">
        <v>22</v>
      </c>
      <c r="F25" s="3">
        <v>35399</v>
      </c>
      <c r="G25">
        <v>6.5</v>
      </c>
      <c r="H25" t="s">
        <v>22</v>
      </c>
      <c r="I25" t="s">
        <v>22</v>
      </c>
      <c r="K25" s="3">
        <v>38717</v>
      </c>
      <c r="L25">
        <v>61.4</v>
      </c>
      <c r="M25" t="s">
        <v>22</v>
      </c>
      <c r="N25" t="s">
        <v>22</v>
      </c>
      <c r="P25" s="3">
        <v>36799</v>
      </c>
      <c r="Q25">
        <v>8.6</v>
      </c>
      <c r="R25" t="s">
        <v>22</v>
      </c>
      <c r="S25" t="s">
        <v>22</v>
      </c>
      <c r="U25" s="3">
        <v>36799</v>
      </c>
      <c r="V25">
        <v>18.5</v>
      </c>
      <c r="W25" t="s">
        <v>22</v>
      </c>
      <c r="X25" t="s">
        <v>22</v>
      </c>
      <c r="Z25" s="3">
        <v>36799</v>
      </c>
      <c r="AA25">
        <v>1</v>
      </c>
      <c r="AB25">
        <v>20001207</v>
      </c>
      <c r="AC25">
        <v>0.3</v>
      </c>
      <c r="AE25" s="3">
        <v>35399</v>
      </c>
      <c r="AF25">
        <v>2.2999999999999998</v>
      </c>
      <c r="AG25" t="s">
        <v>22</v>
      </c>
      <c r="AH25" t="s">
        <v>22</v>
      </c>
      <c r="AJ25" s="3">
        <v>37256</v>
      </c>
      <c r="AK25">
        <v>1.3</v>
      </c>
      <c r="AL25" t="s">
        <v>22</v>
      </c>
      <c r="AM25" t="s">
        <v>22</v>
      </c>
    </row>
    <row r="26" spans="1:39" x14ac:dyDescent="0.25">
      <c r="A26" s="3">
        <v>35430</v>
      </c>
      <c r="B26">
        <v>6.8529999999999998</v>
      </c>
      <c r="C26" t="s">
        <v>22</v>
      </c>
      <c r="D26" t="s">
        <v>22</v>
      </c>
      <c r="F26" s="3">
        <v>35430</v>
      </c>
      <c r="G26">
        <v>6.2</v>
      </c>
      <c r="H26" t="s">
        <v>22</v>
      </c>
      <c r="I26" t="s">
        <v>22</v>
      </c>
      <c r="K26" s="3">
        <v>38748</v>
      </c>
      <c r="L26">
        <v>61.8</v>
      </c>
      <c r="M26" t="s">
        <v>22</v>
      </c>
      <c r="N26" t="s">
        <v>22</v>
      </c>
      <c r="P26" s="3">
        <v>36891</v>
      </c>
      <c r="Q26">
        <v>11.1</v>
      </c>
      <c r="R26" t="s">
        <v>22</v>
      </c>
      <c r="S26" t="s">
        <v>22</v>
      </c>
      <c r="U26" s="3">
        <v>36891</v>
      </c>
      <c r="V26">
        <v>18.899999999999999</v>
      </c>
      <c r="W26" t="s">
        <v>22</v>
      </c>
      <c r="X26" t="s">
        <v>22</v>
      </c>
      <c r="Z26" s="3">
        <v>36891</v>
      </c>
      <c r="AA26">
        <v>0</v>
      </c>
      <c r="AB26">
        <v>20010208</v>
      </c>
      <c r="AC26">
        <v>0.1</v>
      </c>
      <c r="AE26" s="3">
        <v>35430</v>
      </c>
      <c r="AF26">
        <v>1.4</v>
      </c>
      <c r="AG26" t="s">
        <v>22</v>
      </c>
      <c r="AH26" t="s">
        <v>22</v>
      </c>
      <c r="AJ26" s="3">
        <v>37287</v>
      </c>
      <c r="AK26">
        <v>0.5</v>
      </c>
      <c r="AL26" t="s">
        <v>22</v>
      </c>
      <c r="AM26" t="s">
        <v>22</v>
      </c>
    </row>
    <row r="27" spans="1:39" x14ac:dyDescent="0.25">
      <c r="A27" s="3">
        <v>35461</v>
      </c>
      <c r="B27">
        <v>10.862</v>
      </c>
      <c r="C27" t="s">
        <v>22</v>
      </c>
      <c r="D27" t="s">
        <v>22</v>
      </c>
      <c r="F27" s="3">
        <v>35461</v>
      </c>
      <c r="G27">
        <v>6.6</v>
      </c>
      <c r="H27" t="s">
        <v>22</v>
      </c>
      <c r="I27" t="s">
        <v>22</v>
      </c>
      <c r="K27" s="3">
        <v>38776</v>
      </c>
      <c r="L27">
        <v>59.6</v>
      </c>
      <c r="M27" t="s">
        <v>22</v>
      </c>
      <c r="N27" t="s">
        <v>22</v>
      </c>
      <c r="P27" s="3">
        <v>36981</v>
      </c>
      <c r="Q27">
        <v>4.8</v>
      </c>
      <c r="R27" t="s">
        <v>22</v>
      </c>
      <c r="S27" t="s">
        <v>22</v>
      </c>
      <c r="U27" s="3">
        <v>36981</v>
      </c>
      <c r="V27">
        <v>15.2</v>
      </c>
      <c r="W27" t="s">
        <v>22</v>
      </c>
      <c r="X27" t="s">
        <v>22</v>
      </c>
      <c r="Z27" s="3">
        <v>36981</v>
      </c>
      <c r="AA27">
        <v>1.2</v>
      </c>
      <c r="AB27">
        <v>20010607</v>
      </c>
      <c r="AC27">
        <v>0.2</v>
      </c>
      <c r="AE27" s="3">
        <v>35461</v>
      </c>
      <c r="AF27">
        <v>1.1000000000000001</v>
      </c>
      <c r="AG27" t="s">
        <v>22</v>
      </c>
      <c r="AH27" t="s">
        <v>22</v>
      </c>
      <c r="AJ27" s="3">
        <v>37315</v>
      </c>
      <c r="AK27">
        <v>0.2</v>
      </c>
      <c r="AL27" t="s">
        <v>22</v>
      </c>
      <c r="AM27" t="s">
        <v>22</v>
      </c>
    </row>
    <row r="28" spans="1:39" x14ac:dyDescent="0.25">
      <c r="A28" s="3">
        <v>35489</v>
      </c>
      <c r="B28">
        <v>7.4619999999999997</v>
      </c>
      <c r="C28" t="s">
        <v>22</v>
      </c>
      <c r="D28" t="s">
        <v>22</v>
      </c>
      <c r="F28" s="3">
        <v>35489</v>
      </c>
      <c r="G28">
        <v>7</v>
      </c>
      <c r="H28" t="s">
        <v>22</v>
      </c>
      <c r="I28" t="s">
        <v>22</v>
      </c>
      <c r="K28" s="3">
        <v>38807</v>
      </c>
      <c r="L28">
        <v>58.8</v>
      </c>
      <c r="M28" t="s">
        <v>22</v>
      </c>
      <c r="N28" t="s">
        <v>22</v>
      </c>
      <c r="P28" s="3">
        <v>37072</v>
      </c>
      <c r="Q28">
        <v>4.0999999999999996</v>
      </c>
      <c r="R28" t="s">
        <v>22</v>
      </c>
      <c r="S28" t="s">
        <v>22</v>
      </c>
      <c r="U28" s="3">
        <v>37072</v>
      </c>
      <c r="V28">
        <v>13.4</v>
      </c>
      <c r="W28" t="s">
        <v>22</v>
      </c>
      <c r="X28" t="s">
        <v>22</v>
      </c>
      <c r="Z28" s="3">
        <v>37072</v>
      </c>
      <c r="AA28">
        <v>-0.2</v>
      </c>
      <c r="AB28">
        <v>20010906</v>
      </c>
      <c r="AC28">
        <v>0.1</v>
      </c>
      <c r="AE28" s="3">
        <v>35489</v>
      </c>
      <c r="AF28">
        <v>0</v>
      </c>
      <c r="AG28" t="s">
        <v>22</v>
      </c>
      <c r="AH28" t="s">
        <v>22</v>
      </c>
      <c r="AJ28" s="3">
        <v>37346</v>
      </c>
      <c r="AK28">
        <v>-0.1</v>
      </c>
      <c r="AL28" t="s">
        <v>22</v>
      </c>
      <c r="AM28" t="s">
        <v>22</v>
      </c>
    </row>
    <row r="29" spans="1:39" x14ac:dyDescent="0.25">
      <c r="A29" s="3">
        <v>35520</v>
      </c>
      <c r="B29">
        <v>8.5269999999999992</v>
      </c>
      <c r="C29" t="s">
        <v>22</v>
      </c>
      <c r="D29" t="s">
        <v>22</v>
      </c>
      <c r="F29" s="3">
        <v>35520</v>
      </c>
      <c r="G29">
        <v>7.4</v>
      </c>
      <c r="H29" t="s">
        <v>22</v>
      </c>
      <c r="I29" t="s">
        <v>22</v>
      </c>
      <c r="K29" s="3">
        <v>38837</v>
      </c>
      <c r="L29">
        <v>58.4</v>
      </c>
      <c r="M29" t="s">
        <v>22</v>
      </c>
      <c r="N29" t="s">
        <v>22</v>
      </c>
      <c r="P29" s="3">
        <v>37164</v>
      </c>
      <c r="Q29">
        <v>0.1</v>
      </c>
      <c r="R29" t="s">
        <v>22</v>
      </c>
      <c r="S29" t="s">
        <v>22</v>
      </c>
      <c r="U29" s="3">
        <v>37164</v>
      </c>
      <c r="V29">
        <v>12.8</v>
      </c>
      <c r="W29" t="s">
        <v>22</v>
      </c>
      <c r="X29" t="s">
        <v>22</v>
      </c>
      <c r="Z29" s="3">
        <v>37164</v>
      </c>
      <c r="AA29">
        <v>1.2</v>
      </c>
      <c r="AB29">
        <v>20011206</v>
      </c>
      <c r="AC29">
        <v>0.9</v>
      </c>
      <c r="AE29" s="3">
        <v>35520</v>
      </c>
      <c r="AF29">
        <v>-1.2</v>
      </c>
      <c r="AG29" t="s">
        <v>22</v>
      </c>
      <c r="AH29" t="s">
        <v>22</v>
      </c>
      <c r="AJ29" s="3">
        <v>37376</v>
      </c>
      <c r="AK29">
        <v>0.2</v>
      </c>
      <c r="AL29" t="s">
        <v>22</v>
      </c>
      <c r="AM29" t="s">
        <v>22</v>
      </c>
    </row>
    <row r="30" spans="1:39" x14ac:dyDescent="0.25">
      <c r="A30" s="3">
        <v>35550</v>
      </c>
      <c r="B30">
        <v>5.6890000000000001</v>
      </c>
      <c r="C30" t="s">
        <v>22</v>
      </c>
      <c r="D30" t="s">
        <v>22</v>
      </c>
      <c r="F30" s="3">
        <v>35550</v>
      </c>
      <c r="G30">
        <v>8.1999999999999993</v>
      </c>
      <c r="H30" t="s">
        <v>22</v>
      </c>
      <c r="I30" t="s">
        <v>22</v>
      </c>
      <c r="K30" s="3">
        <v>38868</v>
      </c>
      <c r="L30">
        <v>59.8</v>
      </c>
      <c r="M30" t="s">
        <v>22</v>
      </c>
      <c r="N30" t="s">
        <v>22</v>
      </c>
      <c r="P30" s="3">
        <v>37256</v>
      </c>
      <c r="Q30">
        <v>1.7</v>
      </c>
      <c r="R30" t="s">
        <v>22</v>
      </c>
      <c r="S30" t="s">
        <v>22</v>
      </c>
      <c r="U30" s="3">
        <v>37256</v>
      </c>
      <c r="V30">
        <v>14.3</v>
      </c>
      <c r="W30" t="s">
        <v>22</v>
      </c>
      <c r="X30" t="s">
        <v>22</v>
      </c>
      <c r="Z30" s="3">
        <v>37256</v>
      </c>
      <c r="AA30">
        <v>0.9</v>
      </c>
      <c r="AB30">
        <v>20020207</v>
      </c>
      <c r="AC30">
        <v>0.2</v>
      </c>
      <c r="AE30" s="3">
        <v>35550</v>
      </c>
      <c r="AF30">
        <v>2.9</v>
      </c>
      <c r="AG30" t="s">
        <v>22</v>
      </c>
      <c r="AH30" t="s">
        <v>22</v>
      </c>
      <c r="AJ30" s="3">
        <v>37407</v>
      </c>
      <c r="AK30">
        <v>1.6</v>
      </c>
      <c r="AL30" t="s">
        <v>22</v>
      </c>
      <c r="AM30" t="s">
        <v>22</v>
      </c>
    </row>
    <row r="31" spans="1:39" x14ac:dyDescent="0.25">
      <c r="A31" s="3">
        <v>35581</v>
      </c>
      <c r="B31">
        <v>9.3369999999999997</v>
      </c>
      <c r="C31" t="s">
        <v>22</v>
      </c>
      <c r="D31" t="s">
        <v>22</v>
      </c>
      <c r="F31" s="3">
        <v>35581</v>
      </c>
      <c r="G31">
        <v>8.4</v>
      </c>
      <c r="H31" t="s">
        <v>22</v>
      </c>
      <c r="I31" t="s">
        <v>22</v>
      </c>
      <c r="K31" s="3">
        <v>38898</v>
      </c>
      <c r="L31">
        <v>61.7</v>
      </c>
      <c r="M31" t="s">
        <v>22</v>
      </c>
      <c r="N31" t="s">
        <v>22</v>
      </c>
      <c r="P31" s="3">
        <v>37346</v>
      </c>
      <c r="Q31">
        <v>5.9</v>
      </c>
      <c r="R31" t="s">
        <v>22</v>
      </c>
      <c r="S31" t="s">
        <v>22</v>
      </c>
      <c r="U31" s="3">
        <v>37346</v>
      </c>
      <c r="V31">
        <v>19.600000000000001</v>
      </c>
      <c r="W31" t="s">
        <v>22</v>
      </c>
      <c r="X31" t="s">
        <v>22</v>
      </c>
      <c r="Z31" s="3">
        <v>37346</v>
      </c>
      <c r="AA31">
        <v>-0.9</v>
      </c>
      <c r="AB31">
        <v>20020614</v>
      </c>
      <c r="AC31">
        <v>-0.3</v>
      </c>
      <c r="AE31" s="3">
        <v>35581</v>
      </c>
      <c r="AF31">
        <v>0.3</v>
      </c>
      <c r="AG31" t="s">
        <v>22</v>
      </c>
      <c r="AH31" t="s">
        <v>22</v>
      </c>
      <c r="AJ31" s="3">
        <v>37437</v>
      </c>
      <c r="AK31">
        <v>-1</v>
      </c>
      <c r="AL31" t="s">
        <v>22</v>
      </c>
      <c r="AM31" t="s">
        <v>22</v>
      </c>
    </row>
    <row r="32" spans="1:39" x14ac:dyDescent="0.25">
      <c r="A32" s="3">
        <v>35611</v>
      </c>
      <c r="B32">
        <v>4.516</v>
      </c>
      <c r="C32" t="s">
        <v>22</v>
      </c>
      <c r="D32" t="s">
        <v>22</v>
      </c>
      <c r="F32" s="3">
        <v>35611</v>
      </c>
      <c r="G32">
        <v>9.4</v>
      </c>
      <c r="H32" t="s">
        <v>22</v>
      </c>
      <c r="I32" t="s">
        <v>22</v>
      </c>
      <c r="K32" s="3">
        <v>38929</v>
      </c>
      <c r="L32">
        <v>55.9</v>
      </c>
      <c r="M32" t="s">
        <v>22</v>
      </c>
      <c r="N32" t="s">
        <v>22</v>
      </c>
      <c r="P32" s="3">
        <v>37437</v>
      </c>
      <c r="Q32">
        <v>3.3</v>
      </c>
      <c r="R32" t="s">
        <v>22</v>
      </c>
      <c r="S32" t="s">
        <v>22</v>
      </c>
      <c r="U32" s="3">
        <v>37437</v>
      </c>
      <c r="V32">
        <v>19.2</v>
      </c>
      <c r="W32" t="s">
        <v>22</v>
      </c>
      <c r="X32" t="s">
        <v>22</v>
      </c>
      <c r="Z32" s="3">
        <v>37437</v>
      </c>
      <c r="AA32">
        <v>2.1</v>
      </c>
      <c r="AB32">
        <v>20020905</v>
      </c>
      <c r="AC32">
        <v>0.8</v>
      </c>
      <c r="AE32" s="3">
        <v>35611</v>
      </c>
      <c r="AF32">
        <v>-1.3</v>
      </c>
      <c r="AG32" t="s">
        <v>22</v>
      </c>
      <c r="AH32" t="s">
        <v>22</v>
      </c>
      <c r="AJ32" s="3">
        <v>37468</v>
      </c>
      <c r="AK32">
        <v>-1.1000000000000001</v>
      </c>
      <c r="AL32" t="s">
        <v>22</v>
      </c>
      <c r="AM32" t="s">
        <v>22</v>
      </c>
    </row>
    <row r="33" spans="1:39" x14ac:dyDescent="0.25">
      <c r="A33" s="3">
        <v>35642</v>
      </c>
      <c r="B33">
        <v>7.931</v>
      </c>
      <c r="C33" t="s">
        <v>22</v>
      </c>
      <c r="D33" t="s">
        <v>22</v>
      </c>
      <c r="F33" s="3">
        <v>35642</v>
      </c>
      <c r="G33">
        <v>9.1999999999999993</v>
      </c>
      <c r="H33" t="s">
        <v>22</v>
      </c>
      <c r="I33" t="s">
        <v>22</v>
      </c>
      <c r="K33" s="3">
        <v>38960</v>
      </c>
      <c r="L33">
        <v>62</v>
      </c>
      <c r="M33" t="s">
        <v>22</v>
      </c>
      <c r="N33" t="s">
        <v>22</v>
      </c>
      <c r="P33" s="3">
        <v>37529</v>
      </c>
      <c r="Q33">
        <v>-6.2</v>
      </c>
      <c r="R33" t="s">
        <v>22</v>
      </c>
      <c r="S33" t="s">
        <v>22</v>
      </c>
      <c r="U33" s="3">
        <v>37529</v>
      </c>
      <c r="V33">
        <v>10.9</v>
      </c>
      <c r="W33" t="s">
        <v>22</v>
      </c>
      <c r="X33" t="s">
        <v>22</v>
      </c>
      <c r="Z33" s="3">
        <v>37529</v>
      </c>
      <c r="AA33">
        <v>-1.5</v>
      </c>
      <c r="AB33">
        <v>20021212</v>
      </c>
      <c r="AC33">
        <v>-0.2</v>
      </c>
      <c r="AE33" s="3">
        <v>35642</v>
      </c>
      <c r="AF33">
        <v>2.1</v>
      </c>
      <c r="AG33" t="s">
        <v>22</v>
      </c>
      <c r="AH33" t="s">
        <v>22</v>
      </c>
      <c r="AJ33" s="3">
        <v>37499</v>
      </c>
      <c r="AK33">
        <v>1</v>
      </c>
      <c r="AL33" t="s">
        <v>22</v>
      </c>
      <c r="AM33" t="s">
        <v>22</v>
      </c>
    </row>
    <row r="34" spans="1:39" x14ac:dyDescent="0.25">
      <c r="A34" s="3">
        <v>35673</v>
      </c>
      <c r="B34">
        <v>7.6890000000000001</v>
      </c>
      <c r="C34" t="s">
        <v>22</v>
      </c>
      <c r="D34" t="s">
        <v>22</v>
      </c>
      <c r="F34" s="3">
        <v>35673</v>
      </c>
      <c r="G34">
        <v>9.3000000000000007</v>
      </c>
      <c r="H34" t="s">
        <v>22</v>
      </c>
      <c r="I34" t="s">
        <v>22</v>
      </c>
      <c r="K34" s="3">
        <v>38990</v>
      </c>
      <c r="L34">
        <v>61.6</v>
      </c>
      <c r="M34" t="s">
        <v>22</v>
      </c>
      <c r="N34" t="s">
        <v>22</v>
      </c>
      <c r="P34" s="3">
        <v>37621</v>
      </c>
      <c r="Q34">
        <v>-4.8</v>
      </c>
      <c r="R34" t="s">
        <v>22</v>
      </c>
      <c r="S34" t="s">
        <v>22</v>
      </c>
      <c r="U34" s="3">
        <v>37621</v>
      </c>
      <c r="V34">
        <v>2.1</v>
      </c>
      <c r="W34" t="s">
        <v>22</v>
      </c>
      <c r="X34" t="s">
        <v>22</v>
      </c>
      <c r="Z34" s="3">
        <v>37621</v>
      </c>
      <c r="AA34">
        <v>1.1000000000000001</v>
      </c>
      <c r="AB34">
        <v>20030320</v>
      </c>
      <c r="AC34">
        <v>0.2</v>
      </c>
      <c r="AE34" s="3">
        <v>35673</v>
      </c>
      <c r="AF34">
        <v>-3.5</v>
      </c>
      <c r="AG34" t="s">
        <v>22</v>
      </c>
      <c r="AH34" t="s">
        <v>22</v>
      </c>
      <c r="AJ34" s="3">
        <v>37529</v>
      </c>
      <c r="AK34">
        <v>1.1000000000000001</v>
      </c>
      <c r="AL34" t="s">
        <v>22</v>
      </c>
      <c r="AM34" t="s">
        <v>22</v>
      </c>
    </row>
    <row r="35" spans="1:39" x14ac:dyDescent="0.25">
      <c r="A35" s="3">
        <v>35703</v>
      </c>
      <c r="B35">
        <v>6.7059999999999995</v>
      </c>
      <c r="C35" t="s">
        <v>22</v>
      </c>
      <c r="D35" t="s">
        <v>22</v>
      </c>
      <c r="F35" s="3">
        <v>35703</v>
      </c>
      <c r="G35">
        <v>9.5</v>
      </c>
      <c r="H35" t="s">
        <v>22</v>
      </c>
      <c r="I35" t="s">
        <v>22</v>
      </c>
      <c r="K35" s="3">
        <v>39021</v>
      </c>
      <c r="L35">
        <v>63.5</v>
      </c>
      <c r="M35" t="s">
        <v>22</v>
      </c>
      <c r="N35" t="s">
        <v>22</v>
      </c>
      <c r="P35" s="3">
        <v>37711</v>
      </c>
      <c r="Q35">
        <v>-7.1</v>
      </c>
      <c r="R35" t="s">
        <v>22</v>
      </c>
      <c r="S35" t="s">
        <v>22</v>
      </c>
      <c r="U35" s="3">
        <v>37711</v>
      </c>
      <c r="V35">
        <v>-2</v>
      </c>
      <c r="W35" t="s">
        <v>22</v>
      </c>
      <c r="X35" t="s">
        <v>22</v>
      </c>
      <c r="Z35" s="3">
        <v>37711</v>
      </c>
      <c r="AA35">
        <v>0</v>
      </c>
      <c r="AB35">
        <v>20030605</v>
      </c>
      <c r="AC35">
        <v>0.3</v>
      </c>
      <c r="AE35" s="3">
        <v>35703</v>
      </c>
      <c r="AF35">
        <v>2.2000000000000002</v>
      </c>
      <c r="AG35" t="s">
        <v>22</v>
      </c>
      <c r="AH35" t="s">
        <v>22</v>
      </c>
      <c r="AJ35" s="3">
        <v>37560</v>
      </c>
      <c r="AK35">
        <v>0.5</v>
      </c>
      <c r="AL35" t="s">
        <v>22</v>
      </c>
      <c r="AM35" t="s">
        <v>22</v>
      </c>
    </row>
    <row r="36" spans="1:39" x14ac:dyDescent="0.25">
      <c r="A36" s="3">
        <v>35734</v>
      </c>
      <c r="B36">
        <v>6.048</v>
      </c>
      <c r="C36" t="s">
        <v>22</v>
      </c>
      <c r="D36" t="s">
        <v>22</v>
      </c>
      <c r="F36" s="3">
        <v>35734</v>
      </c>
      <c r="G36">
        <v>9.8000000000000007</v>
      </c>
      <c r="H36" t="s">
        <v>22</v>
      </c>
      <c r="I36" t="s">
        <v>22</v>
      </c>
      <c r="K36" s="3">
        <v>39051</v>
      </c>
      <c r="L36">
        <v>64.7</v>
      </c>
      <c r="M36" t="s">
        <v>22</v>
      </c>
      <c r="N36" t="s">
        <v>22</v>
      </c>
      <c r="P36" s="3">
        <v>37802</v>
      </c>
      <c r="Q36">
        <v>-4.5</v>
      </c>
      <c r="R36" t="s">
        <v>22</v>
      </c>
      <c r="S36" t="s">
        <v>22</v>
      </c>
      <c r="U36" s="3">
        <v>37802</v>
      </c>
      <c r="V36">
        <v>2.2999999999999998</v>
      </c>
      <c r="W36" t="s">
        <v>22</v>
      </c>
      <c r="X36" t="s">
        <v>22</v>
      </c>
      <c r="Z36" s="3">
        <v>37802</v>
      </c>
      <c r="AA36">
        <v>-0.5</v>
      </c>
      <c r="AB36">
        <v>20030902</v>
      </c>
      <c r="AC36">
        <v>-0.1</v>
      </c>
      <c r="AE36" s="3">
        <v>35734</v>
      </c>
      <c r="AF36">
        <v>3.1</v>
      </c>
      <c r="AG36" t="s">
        <v>22</v>
      </c>
      <c r="AH36" t="s">
        <v>22</v>
      </c>
      <c r="AJ36" s="3">
        <v>37590</v>
      </c>
      <c r="AK36">
        <v>0.5</v>
      </c>
      <c r="AL36" t="s">
        <v>22</v>
      </c>
      <c r="AM36" t="s">
        <v>22</v>
      </c>
    </row>
    <row r="37" spans="1:39" x14ac:dyDescent="0.25">
      <c r="A37" s="3">
        <v>35764</v>
      </c>
      <c r="B37">
        <v>8.3179999999999996</v>
      </c>
      <c r="C37" t="s">
        <v>22</v>
      </c>
      <c r="D37" t="s">
        <v>22</v>
      </c>
      <c r="F37" s="3">
        <v>35764</v>
      </c>
      <c r="G37">
        <v>9.9</v>
      </c>
      <c r="H37" t="s">
        <v>22</v>
      </c>
      <c r="I37" t="s">
        <v>22</v>
      </c>
      <c r="K37" s="3">
        <v>39082</v>
      </c>
      <c r="L37">
        <v>62.9</v>
      </c>
      <c r="M37" t="s">
        <v>22</v>
      </c>
      <c r="N37" t="s">
        <v>22</v>
      </c>
      <c r="P37" s="3">
        <v>37894</v>
      </c>
      <c r="Q37">
        <v>2.9</v>
      </c>
      <c r="R37" t="s">
        <v>22</v>
      </c>
      <c r="S37" t="s">
        <v>22</v>
      </c>
      <c r="U37" s="3">
        <v>37894</v>
      </c>
      <c r="V37">
        <v>14</v>
      </c>
      <c r="W37" t="s">
        <v>22</v>
      </c>
      <c r="X37" t="s">
        <v>22</v>
      </c>
      <c r="Z37" s="3">
        <v>37894</v>
      </c>
      <c r="AA37">
        <v>1.4</v>
      </c>
      <c r="AB37">
        <v>20031202</v>
      </c>
      <c r="AC37">
        <v>0.8</v>
      </c>
      <c r="AE37" s="3">
        <v>35764</v>
      </c>
      <c r="AF37">
        <v>-1.7</v>
      </c>
      <c r="AG37" t="s">
        <v>22</v>
      </c>
      <c r="AH37" t="s">
        <v>22</v>
      </c>
      <c r="AJ37" s="3">
        <v>37621</v>
      </c>
      <c r="AK37">
        <v>-0.6</v>
      </c>
      <c r="AL37" t="s">
        <v>22</v>
      </c>
      <c r="AM37" t="s">
        <v>22</v>
      </c>
    </row>
    <row r="38" spans="1:39" x14ac:dyDescent="0.25">
      <c r="A38" s="3">
        <v>35795</v>
      </c>
      <c r="B38">
        <v>7.1040000000000001</v>
      </c>
      <c r="C38" t="s">
        <v>22</v>
      </c>
      <c r="D38" t="s">
        <v>22</v>
      </c>
      <c r="F38" s="3">
        <v>35795</v>
      </c>
      <c r="G38">
        <v>10.199999999999999</v>
      </c>
      <c r="H38" t="s">
        <v>22</v>
      </c>
      <c r="I38" t="s">
        <v>22</v>
      </c>
      <c r="K38" s="3">
        <v>39113</v>
      </c>
      <c r="L38">
        <v>63.2</v>
      </c>
      <c r="M38" t="s">
        <v>22</v>
      </c>
      <c r="N38" t="s">
        <v>22</v>
      </c>
      <c r="P38" s="3">
        <v>37986</v>
      </c>
      <c r="Q38">
        <v>4.9000000000000004</v>
      </c>
      <c r="R38" t="s">
        <v>22</v>
      </c>
      <c r="S38" t="s">
        <v>22</v>
      </c>
      <c r="U38" s="3">
        <v>37986</v>
      </c>
      <c r="V38">
        <v>23.4</v>
      </c>
      <c r="W38" t="s">
        <v>22</v>
      </c>
      <c r="X38" t="s">
        <v>22</v>
      </c>
      <c r="Z38" s="3">
        <v>37986</v>
      </c>
      <c r="AA38">
        <v>0</v>
      </c>
      <c r="AB38">
        <v>20040311</v>
      </c>
      <c r="AC38">
        <v>0.6</v>
      </c>
      <c r="AE38" s="3">
        <v>35795</v>
      </c>
      <c r="AF38">
        <v>1</v>
      </c>
      <c r="AG38" t="s">
        <v>22</v>
      </c>
      <c r="AH38" t="s">
        <v>22</v>
      </c>
      <c r="AJ38" s="3">
        <v>37652</v>
      </c>
      <c r="AK38">
        <v>-1.7</v>
      </c>
      <c r="AL38" t="s">
        <v>22</v>
      </c>
      <c r="AM38" t="s">
        <v>22</v>
      </c>
    </row>
    <row r="39" spans="1:39" x14ac:dyDescent="0.25">
      <c r="A39" s="3">
        <v>35826</v>
      </c>
      <c r="B39">
        <v>6.2119999999999997</v>
      </c>
      <c r="C39" t="s">
        <v>22</v>
      </c>
      <c r="D39" t="s">
        <v>22</v>
      </c>
      <c r="F39" s="3">
        <v>35826</v>
      </c>
      <c r="G39">
        <v>10.199999999999999</v>
      </c>
      <c r="H39" t="s">
        <v>22</v>
      </c>
      <c r="I39" t="s">
        <v>22</v>
      </c>
      <c r="K39" s="3">
        <v>39141</v>
      </c>
      <c r="L39">
        <v>62.1</v>
      </c>
      <c r="M39" t="s">
        <v>22</v>
      </c>
      <c r="N39" t="s">
        <v>22</v>
      </c>
      <c r="P39" s="3">
        <v>38077</v>
      </c>
      <c r="Q39">
        <v>10.5</v>
      </c>
      <c r="R39" t="s">
        <v>22</v>
      </c>
      <c r="S39" t="s">
        <v>22</v>
      </c>
      <c r="U39" s="3">
        <v>38077</v>
      </c>
      <c r="V39">
        <v>26.9</v>
      </c>
      <c r="W39" t="s">
        <v>22</v>
      </c>
      <c r="X39" t="s">
        <v>22</v>
      </c>
      <c r="Z39" s="3">
        <v>38077</v>
      </c>
      <c r="AA39">
        <v>3.5</v>
      </c>
      <c r="AB39">
        <v>20040608</v>
      </c>
      <c r="AC39">
        <v>1</v>
      </c>
      <c r="AE39" s="3">
        <v>35826</v>
      </c>
      <c r="AF39">
        <v>-1.7</v>
      </c>
      <c r="AG39" t="s">
        <v>22</v>
      </c>
      <c r="AH39" t="s">
        <v>22</v>
      </c>
      <c r="AJ39" s="3">
        <v>37680</v>
      </c>
      <c r="AK39">
        <v>0.6</v>
      </c>
      <c r="AL39" t="s">
        <v>22</v>
      </c>
      <c r="AM39" t="s">
        <v>22</v>
      </c>
    </row>
    <row r="40" spans="1:39" x14ac:dyDescent="0.25">
      <c r="A40" s="3">
        <v>35854</v>
      </c>
      <c r="B40">
        <v>2.4809999999999999</v>
      </c>
      <c r="C40" t="s">
        <v>22</v>
      </c>
      <c r="D40" t="s">
        <v>22</v>
      </c>
      <c r="F40" s="3">
        <v>35854</v>
      </c>
      <c r="G40">
        <v>10.5</v>
      </c>
      <c r="H40" t="s">
        <v>22</v>
      </c>
      <c r="I40" t="s">
        <v>22</v>
      </c>
      <c r="K40" s="3">
        <v>39172</v>
      </c>
      <c r="L40">
        <v>63.8</v>
      </c>
      <c r="M40" t="s">
        <v>22</v>
      </c>
      <c r="N40" t="s">
        <v>22</v>
      </c>
      <c r="P40" s="3">
        <v>38168</v>
      </c>
      <c r="Q40">
        <v>11.4</v>
      </c>
      <c r="R40" t="s">
        <v>22</v>
      </c>
      <c r="S40" t="s">
        <v>22</v>
      </c>
      <c r="U40" s="3">
        <v>38168</v>
      </c>
      <c r="V40">
        <v>27</v>
      </c>
      <c r="W40" t="s">
        <v>22</v>
      </c>
      <c r="X40" t="s">
        <v>22</v>
      </c>
      <c r="Z40" s="3">
        <v>38168</v>
      </c>
      <c r="AA40">
        <v>0.2</v>
      </c>
      <c r="AB40">
        <v>20040907</v>
      </c>
      <c r="AC40">
        <v>1.2</v>
      </c>
      <c r="AE40" s="3">
        <v>35854</v>
      </c>
      <c r="AF40">
        <v>-1.1000000000000001</v>
      </c>
      <c r="AG40" t="s">
        <v>22</v>
      </c>
      <c r="AH40" t="s">
        <v>22</v>
      </c>
      <c r="AJ40" s="3">
        <v>37711</v>
      </c>
      <c r="AK40">
        <v>0.2</v>
      </c>
      <c r="AL40" t="s">
        <v>22</v>
      </c>
      <c r="AM40" t="s">
        <v>22</v>
      </c>
    </row>
    <row r="41" spans="1:39" x14ac:dyDescent="0.25">
      <c r="A41" s="3">
        <v>35885</v>
      </c>
      <c r="B41">
        <v>4.8079999999999998</v>
      </c>
      <c r="C41" t="s">
        <v>22</v>
      </c>
      <c r="D41" t="s">
        <v>22</v>
      </c>
      <c r="F41" s="3">
        <v>35885</v>
      </c>
      <c r="G41">
        <v>10.8</v>
      </c>
      <c r="H41" t="s">
        <v>22</v>
      </c>
      <c r="I41" t="s">
        <v>22</v>
      </c>
      <c r="K41" s="3">
        <v>39202</v>
      </c>
      <c r="L41">
        <v>61.9</v>
      </c>
      <c r="M41" t="s">
        <v>22</v>
      </c>
      <c r="N41" t="s">
        <v>22</v>
      </c>
      <c r="P41" s="3">
        <v>38260</v>
      </c>
      <c r="Q41">
        <v>12.1</v>
      </c>
      <c r="R41" t="s">
        <v>22</v>
      </c>
      <c r="S41" t="s">
        <v>22</v>
      </c>
      <c r="U41" s="3">
        <v>38260</v>
      </c>
      <c r="V41">
        <v>26.8</v>
      </c>
      <c r="W41" t="s">
        <v>22</v>
      </c>
      <c r="X41" t="s">
        <v>22</v>
      </c>
      <c r="Z41" s="3">
        <v>38260</v>
      </c>
      <c r="AA41">
        <v>-1.2</v>
      </c>
      <c r="AB41">
        <v>20041207</v>
      </c>
      <c r="AC41">
        <v>-1</v>
      </c>
      <c r="AE41" s="3">
        <v>35885</v>
      </c>
      <c r="AF41">
        <v>0.7</v>
      </c>
      <c r="AG41" t="s">
        <v>22</v>
      </c>
      <c r="AH41" t="s">
        <v>22</v>
      </c>
      <c r="AJ41" s="3">
        <v>37741</v>
      </c>
      <c r="AK41">
        <v>1.6</v>
      </c>
      <c r="AL41" t="s">
        <v>22</v>
      </c>
      <c r="AM41" t="s">
        <v>22</v>
      </c>
    </row>
    <row r="42" spans="1:39" x14ac:dyDescent="0.25">
      <c r="A42" s="3">
        <v>35915</v>
      </c>
      <c r="B42">
        <v>1.9550000000000001</v>
      </c>
      <c r="C42" t="s">
        <v>22</v>
      </c>
      <c r="D42" t="s">
        <v>22</v>
      </c>
      <c r="F42" s="3">
        <v>35915</v>
      </c>
      <c r="G42">
        <v>10.1</v>
      </c>
      <c r="H42" t="s">
        <v>22</v>
      </c>
      <c r="I42" t="s">
        <v>22</v>
      </c>
      <c r="K42" s="3">
        <v>39233</v>
      </c>
      <c r="L42">
        <v>61.5</v>
      </c>
      <c r="M42" t="s">
        <v>22</v>
      </c>
      <c r="N42" t="s">
        <v>22</v>
      </c>
      <c r="P42" s="3">
        <v>38352</v>
      </c>
      <c r="Q42">
        <v>11.2</v>
      </c>
      <c r="R42" t="s">
        <v>22</v>
      </c>
      <c r="S42" t="s">
        <v>22</v>
      </c>
      <c r="U42" s="3">
        <v>38352</v>
      </c>
      <c r="V42">
        <v>27.3</v>
      </c>
      <c r="W42" t="s">
        <v>22</v>
      </c>
      <c r="X42" t="s">
        <v>22</v>
      </c>
      <c r="Z42" s="3">
        <v>38352</v>
      </c>
      <c r="AA42">
        <v>1</v>
      </c>
      <c r="AB42">
        <v>20050310</v>
      </c>
      <c r="AC42">
        <v>1.5</v>
      </c>
      <c r="AE42" s="3">
        <v>35915</v>
      </c>
      <c r="AF42">
        <v>1.4</v>
      </c>
      <c r="AG42" t="s">
        <v>22</v>
      </c>
      <c r="AH42" t="s">
        <v>22</v>
      </c>
      <c r="AJ42" s="3">
        <v>37772</v>
      </c>
      <c r="AK42">
        <v>-1.4</v>
      </c>
      <c r="AL42" t="s">
        <v>22</v>
      </c>
      <c r="AM42" t="s">
        <v>22</v>
      </c>
    </row>
    <row r="43" spans="1:39" x14ac:dyDescent="0.25">
      <c r="A43" s="3">
        <v>35946</v>
      </c>
      <c r="B43">
        <v>2.6879999999999997</v>
      </c>
      <c r="C43" t="s">
        <v>22</v>
      </c>
      <c r="D43" t="s">
        <v>22</v>
      </c>
      <c r="F43" s="3">
        <v>35946</v>
      </c>
      <c r="G43">
        <v>10.1</v>
      </c>
      <c r="H43" t="s">
        <v>22</v>
      </c>
      <c r="I43" t="s">
        <v>22</v>
      </c>
      <c r="K43" s="3">
        <v>39263</v>
      </c>
      <c r="L43">
        <v>57.8</v>
      </c>
      <c r="M43" t="s">
        <v>22</v>
      </c>
      <c r="N43" t="s">
        <v>22</v>
      </c>
      <c r="P43" s="3">
        <v>38442</v>
      </c>
      <c r="Q43">
        <v>10.5</v>
      </c>
      <c r="R43" t="s">
        <v>22</v>
      </c>
      <c r="S43" t="s">
        <v>22</v>
      </c>
      <c r="U43" s="3">
        <v>38442</v>
      </c>
      <c r="V43">
        <v>31.5</v>
      </c>
      <c r="W43" t="s">
        <v>22</v>
      </c>
      <c r="X43" t="s">
        <v>22</v>
      </c>
      <c r="Z43" s="3">
        <v>38442</v>
      </c>
      <c r="AA43">
        <v>1.7</v>
      </c>
      <c r="AB43">
        <v>20050607</v>
      </c>
      <c r="AC43">
        <v>0.5</v>
      </c>
      <c r="AE43" s="3">
        <v>35946</v>
      </c>
      <c r="AF43">
        <v>-3.9</v>
      </c>
      <c r="AG43" t="s">
        <v>22</v>
      </c>
      <c r="AH43" t="s">
        <v>22</v>
      </c>
      <c r="AJ43" s="3">
        <v>37802</v>
      </c>
      <c r="AK43">
        <v>1.6</v>
      </c>
      <c r="AL43" t="s">
        <v>22</v>
      </c>
      <c r="AM43" t="s">
        <v>22</v>
      </c>
    </row>
    <row r="44" spans="1:39" x14ac:dyDescent="0.25">
      <c r="A44" s="3">
        <v>35976</v>
      </c>
      <c r="B44">
        <v>3.4969999999999999</v>
      </c>
      <c r="C44" t="s">
        <v>22</v>
      </c>
      <c r="D44" t="s">
        <v>22</v>
      </c>
      <c r="F44" s="3">
        <v>35976</v>
      </c>
      <c r="G44">
        <v>9.6999999999999993</v>
      </c>
      <c r="H44" t="s">
        <v>22</v>
      </c>
      <c r="I44" t="s">
        <v>22</v>
      </c>
      <c r="K44" s="3">
        <v>39294</v>
      </c>
      <c r="L44">
        <v>55.9</v>
      </c>
      <c r="M44" t="s">
        <v>22</v>
      </c>
      <c r="N44" t="s">
        <v>22</v>
      </c>
      <c r="P44" s="3">
        <v>38533</v>
      </c>
      <c r="Q44">
        <v>9.5</v>
      </c>
      <c r="R44" t="s">
        <v>22</v>
      </c>
      <c r="S44" t="s">
        <v>22</v>
      </c>
      <c r="U44" s="3">
        <v>38533</v>
      </c>
      <c r="V44">
        <v>30.9</v>
      </c>
      <c r="W44" t="s">
        <v>22</v>
      </c>
      <c r="X44" t="s">
        <v>22</v>
      </c>
      <c r="Z44" s="3">
        <v>38533</v>
      </c>
      <c r="AA44">
        <v>0.5</v>
      </c>
      <c r="AB44">
        <v>20050906</v>
      </c>
      <c r="AC44">
        <v>1.3</v>
      </c>
      <c r="AE44" s="3">
        <v>35976</v>
      </c>
      <c r="AF44">
        <v>3.4</v>
      </c>
      <c r="AG44" t="s">
        <v>22</v>
      </c>
      <c r="AH44" t="s">
        <v>22</v>
      </c>
      <c r="AJ44" s="3">
        <v>37833</v>
      </c>
      <c r="AK44">
        <v>0.1</v>
      </c>
      <c r="AL44" t="s">
        <v>22</v>
      </c>
      <c r="AM44" t="s">
        <v>22</v>
      </c>
    </row>
    <row r="45" spans="1:39" x14ac:dyDescent="0.25">
      <c r="A45" s="3">
        <v>36007</v>
      </c>
      <c r="B45">
        <v>2.528</v>
      </c>
      <c r="C45" t="s">
        <v>22</v>
      </c>
      <c r="D45" t="s">
        <v>22</v>
      </c>
      <c r="F45" s="3">
        <v>36007</v>
      </c>
      <c r="G45">
        <v>10</v>
      </c>
      <c r="H45" t="s">
        <v>22</v>
      </c>
      <c r="I45" t="s">
        <v>22</v>
      </c>
      <c r="K45" s="3">
        <v>39325</v>
      </c>
      <c r="L45">
        <v>59.4</v>
      </c>
      <c r="M45" t="s">
        <v>22</v>
      </c>
      <c r="N45" t="s">
        <v>22</v>
      </c>
      <c r="P45" s="3">
        <v>38625</v>
      </c>
      <c r="Q45">
        <v>11</v>
      </c>
      <c r="R45" t="s">
        <v>22</v>
      </c>
      <c r="S45" t="s">
        <v>22</v>
      </c>
      <c r="U45" s="3">
        <v>38625</v>
      </c>
      <c r="V45">
        <v>29.3</v>
      </c>
      <c r="W45" t="s">
        <v>22</v>
      </c>
      <c r="X45" t="s">
        <v>22</v>
      </c>
      <c r="Z45" s="3">
        <v>38625</v>
      </c>
      <c r="AA45">
        <v>0.8</v>
      </c>
      <c r="AB45">
        <v>20051206</v>
      </c>
      <c r="AC45">
        <v>0.8</v>
      </c>
      <c r="AE45" s="3">
        <v>36007</v>
      </c>
      <c r="AF45">
        <v>-1.6</v>
      </c>
      <c r="AG45" t="s">
        <v>22</v>
      </c>
      <c r="AH45" t="s">
        <v>22</v>
      </c>
      <c r="AJ45" s="3">
        <v>37864</v>
      </c>
      <c r="AK45">
        <v>0</v>
      </c>
      <c r="AL45" t="s">
        <v>22</v>
      </c>
      <c r="AM45" t="s">
        <v>22</v>
      </c>
    </row>
    <row r="46" spans="1:39" x14ac:dyDescent="0.25">
      <c r="A46" s="3">
        <v>36038</v>
      </c>
      <c r="B46">
        <v>-0.80500000000000005</v>
      </c>
      <c r="C46" t="s">
        <v>22</v>
      </c>
      <c r="D46" t="s">
        <v>22</v>
      </c>
      <c r="F46" s="3">
        <v>36038</v>
      </c>
      <c r="G46">
        <v>9.9</v>
      </c>
      <c r="H46" t="s">
        <v>22</v>
      </c>
      <c r="I46" t="s">
        <v>22</v>
      </c>
      <c r="K46" s="3">
        <v>39355</v>
      </c>
      <c r="L46">
        <v>57.7</v>
      </c>
      <c r="M46" t="s">
        <v>22</v>
      </c>
      <c r="N46" t="s">
        <v>22</v>
      </c>
      <c r="P46" s="3">
        <v>38717</v>
      </c>
      <c r="Q46">
        <v>14.6</v>
      </c>
      <c r="R46" t="s">
        <v>22</v>
      </c>
      <c r="S46" t="s">
        <v>22</v>
      </c>
      <c r="U46" s="3">
        <v>38717</v>
      </c>
      <c r="V46">
        <v>27.7</v>
      </c>
      <c r="W46" t="s">
        <v>22</v>
      </c>
      <c r="X46" t="s">
        <v>22</v>
      </c>
      <c r="Z46" s="3">
        <v>38717</v>
      </c>
      <c r="AA46">
        <v>0.2</v>
      </c>
      <c r="AB46">
        <v>20060316</v>
      </c>
      <c r="AC46">
        <v>0.2</v>
      </c>
      <c r="AE46" s="3">
        <v>36038</v>
      </c>
      <c r="AF46">
        <v>-5.7</v>
      </c>
      <c r="AG46" t="s">
        <v>22</v>
      </c>
      <c r="AH46" t="s">
        <v>22</v>
      </c>
      <c r="AJ46" s="3">
        <v>37894</v>
      </c>
      <c r="AK46">
        <v>0.5</v>
      </c>
      <c r="AL46" t="s">
        <v>22</v>
      </c>
      <c r="AM46" t="s">
        <v>22</v>
      </c>
    </row>
    <row r="47" spans="1:39" x14ac:dyDescent="0.25">
      <c r="A47" s="3">
        <v>36068</v>
      </c>
      <c r="B47">
        <v>-0.46200000000000002</v>
      </c>
      <c r="C47" t="s">
        <v>22</v>
      </c>
      <c r="D47" t="s">
        <v>22</v>
      </c>
      <c r="F47" s="3">
        <v>36068</v>
      </c>
      <c r="G47">
        <v>8.8000000000000007</v>
      </c>
      <c r="H47" t="s">
        <v>22</v>
      </c>
      <c r="I47" t="s">
        <v>22</v>
      </c>
      <c r="K47" s="3">
        <v>39386</v>
      </c>
      <c r="L47">
        <v>60.2</v>
      </c>
      <c r="M47">
        <v>20071102</v>
      </c>
      <c r="N47">
        <v>59</v>
      </c>
      <c r="P47" s="3">
        <v>38807</v>
      </c>
      <c r="Q47">
        <v>12.4</v>
      </c>
      <c r="R47" t="s">
        <v>22</v>
      </c>
      <c r="S47" t="s">
        <v>22</v>
      </c>
      <c r="U47" s="3">
        <v>38807</v>
      </c>
      <c r="V47">
        <v>26.3</v>
      </c>
      <c r="W47" t="s">
        <v>22</v>
      </c>
      <c r="X47" t="s">
        <v>22</v>
      </c>
      <c r="Z47" s="3">
        <v>38807</v>
      </c>
      <c r="AA47">
        <v>0.6</v>
      </c>
      <c r="AB47">
        <v>20060606</v>
      </c>
      <c r="AC47">
        <v>0.6</v>
      </c>
      <c r="AE47" s="3">
        <v>36068</v>
      </c>
      <c r="AF47">
        <v>7.1</v>
      </c>
      <c r="AG47" t="s">
        <v>22</v>
      </c>
      <c r="AH47" t="s">
        <v>22</v>
      </c>
      <c r="AJ47" s="3">
        <v>37925</v>
      </c>
      <c r="AK47">
        <v>0.7</v>
      </c>
      <c r="AL47" t="s">
        <v>22</v>
      </c>
      <c r="AM47" t="s">
        <v>22</v>
      </c>
    </row>
    <row r="48" spans="1:39" x14ac:dyDescent="0.25">
      <c r="A48" s="3">
        <v>36099</v>
      </c>
      <c r="B48">
        <v>0.16900000000000001</v>
      </c>
      <c r="C48" t="s">
        <v>22</v>
      </c>
      <c r="D48" t="s">
        <v>22</v>
      </c>
      <c r="F48" s="3">
        <v>36099</v>
      </c>
      <c r="G48">
        <v>8.6</v>
      </c>
      <c r="H48" t="s">
        <v>22</v>
      </c>
      <c r="I48" t="s">
        <v>22</v>
      </c>
      <c r="K48" s="3">
        <v>39416</v>
      </c>
      <c r="L48">
        <v>54.4</v>
      </c>
      <c r="M48">
        <v>20071204</v>
      </c>
      <c r="N48">
        <v>54.6</v>
      </c>
      <c r="P48" s="3">
        <v>38898</v>
      </c>
      <c r="Q48">
        <v>15.7</v>
      </c>
      <c r="R48" t="s">
        <v>22</v>
      </c>
      <c r="S48" t="s">
        <v>22</v>
      </c>
      <c r="U48" s="3">
        <v>38898</v>
      </c>
      <c r="V48">
        <v>26.3</v>
      </c>
      <c r="W48" t="s">
        <v>22</v>
      </c>
      <c r="X48" t="s">
        <v>22</v>
      </c>
      <c r="Z48" s="3">
        <v>38898</v>
      </c>
      <c r="AA48">
        <v>0.1</v>
      </c>
      <c r="AB48">
        <v>20060905</v>
      </c>
      <c r="AC48">
        <v>0.5</v>
      </c>
      <c r="AE48" s="3">
        <v>36099</v>
      </c>
      <c r="AF48">
        <v>-1.5</v>
      </c>
      <c r="AG48" t="s">
        <v>22</v>
      </c>
      <c r="AH48" t="s">
        <v>22</v>
      </c>
      <c r="AJ48" s="3">
        <v>37955</v>
      </c>
      <c r="AK48">
        <v>-0.7</v>
      </c>
      <c r="AL48" t="s">
        <v>22</v>
      </c>
      <c r="AM48" t="s">
        <v>22</v>
      </c>
    </row>
    <row r="49" spans="1:39" x14ac:dyDescent="0.25">
      <c r="A49" s="3">
        <v>36129</v>
      </c>
      <c r="B49">
        <v>0.38800000000000001</v>
      </c>
      <c r="C49" t="s">
        <v>22</v>
      </c>
      <c r="D49" t="s">
        <v>22</v>
      </c>
      <c r="F49" s="3">
        <v>36129</v>
      </c>
      <c r="G49">
        <v>8.3000000000000007</v>
      </c>
      <c r="H49" t="s">
        <v>22</v>
      </c>
      <c r="I49" t="s">
        <v>22</v>
      </c>
      <c r="K49" s="3">
        <v>39447</v>
      </c>
      <c r="L49">
        <v>53.7</v>
      </c>
      <c r="M49">
        <v>20080103</v>
      </c>
      <c r="N49">
        <v>54.4</v>
      </c>
      <c r="P49" s="3">
        <v>38990</v>
      </c>
      <c r="Q49">
        <v>17.100000000000001</v>
      </c>
      <c r="R49" t="s">
        <v>22</v>
      </c>
      <c r="S49" t="s">
        <v>22</v>
      </c>
      <c r="U49" s="3">
        <v>38990</v>
      </c>
      <c r="V49">
        <v>27</v>
      </c>
      <c r="W49" t="s">
        <v>22</v>
      </c>
      <c r="X49" t="s">
        <v>22</v>
      </c>
      <c r="Z49" s="3">
        <v>38990</v>
      </c>
      <c r="AA49">
        <v>1</v>
      </c>
      <c r="AB49">
        <v>20061205</v>
      </c>
      <c r="AC49">
        <v>1.3</v>
      </c>
      <c r="AE49" s="3">
        <v>36129</v>
      </c>
      <c r="AF49">
        <v>-0.4</v>
      </c>
      <c r="AG49" t="s">
        <v>22</v>
      </c>
      <c r="AH49" t="s">
        <v>22</v>
      </c>
      <c r="AJ49" s="3">
        <v>37986</v>
      </c>
      <c r="AK49">
        <v>0.6</v>
      </c>
      <c r="AL49" t="s">
        <v>22</v>
      </c>
      <c r="AM49" t="s">
        <v>22</v>
      </c>
    </row>
    <row r="50" spans="1:39" x14ac:dyDescent="0.25">
      <c r="A50" s="3">
        <v>36160</v>
      </c>
      <c r="B50">
        <v>-1.446</v>
      </c>
      <c r="C50" t="s">
        <v>22</v>
      </c>
      <c r="D50" t="s">
        <v>22</v>
      </c>
      <c r="F50" s="3">
        <v>36160</v>
      </c>
      <c r="G50">
        <v>8.3000000000000007</v>
      </c>
      <c r="H50" t="s">
        <v>22</v>
      </c>
      <c r="I50" t="s">
        <v>22</v>
      </c>
      <c r="K50" s="3">
        <v>39478</v>
      </c>
      <c r="L50">
        <v>52.3</v>
      </c>
      <c r="M50">
        <v>20080204</v>
      </c>
      <c r="N50">
        <v>53</v>
      </c>
      <c r="P50" s="3">
        <v>39082</v>
      </c>
      <c r="Q50">
        <v>20.100000000000001</v>
      </c>
      <c r="R50" t="s">
        <v>22</v>
      </c>
      <c r="S50" t="s">
        <v>22</v>
      </c>
      <c r="U50" s="3">
        <v>39082</v>
      </c>
      <c r="V50">
        <v>28.6</v>
      </c>
      <c r="W50" t="s">
        <v>22</v>
      </c>
      <c r="X50" t="s">
        <v>22</v>
      </c>
      <c r="Z50" s="3">
        <v>39082</v>
      </c>
      <c r="AA50">
        <v>1.8</v>
      </c>
      <c r="AB50">
        <v>20070222</v>
      </c>
      <c r="AC50">
        <v>0.5</v>
      </c>
      <c r="AE50" s="3">
        <v>36160</v>
      </c>
      <c r="AF50">
        <v>-1.4</v>
      </c>
      <c r="AG50" t="s">
        <v>22</v>
      </c>
      <c r="AH50" t="s">
        <v>22</v>
      </c>
      <c r="AJ50" s="3">
        <v>38017</v>
      </c>
      <c r="AK50">
        <v>0.5</v>
      </c>
      <c r="AL50" t="s">
        <v>22</v>
      </c>
      <c r="AM50" t="s">
        <v>22</v>
      </c>
    </row>
    <row r="51" spans="1:39" x14ac:dyDescent="0.25">
      <c r="A51" s="3">
        <v>36191</v>
      </c>
      <c r="B51">
        <v>2.794</v>
      </c>
      <c r="C51" t="s">
        <v>22</v>
      </c>
      <c r="D51" t="s">
        <v>22</v>
      </c>
      <c r="F51" s="3">
        <v>36191</v>
      </c>
      <c r="G51">
        <v>7.8</v>
      </c>
      <c r="H51" t="s">
        <v>22</v>
      </c>
      <c r="I51" t="s">
        <v>22</v>
      </c>
      <c r="K51" s="3">
        <v>39507</v>
      </c>
      <c r="L51">
        <v>55.6</v>
      </c>
      <c r="M51">
        <v>20080304</v>
      </c>
      <c r="N51">
        <v>54.4</v>
      </c>
      <c r="P51" s="3">
        <v>39172</v>
      </c>
      <c r="Q51">
        <v>16</v>
      </c>
      <c r="R51" t="s">
        <v>22</v>
      </c>
      <c r="S51" t="s">
        <v>22</v>
      </c>
      <c r="U51" s="3">
        <v>39172</v>
      </c>
      <c r="V51">
        <v>30.7</v>
      </c>
      <c r="W51" t="s">
        <v>22</v>
      </c>
      <c r="X51" t="s">
        <v>22</v>
      </c>
      <c r="Z51" s="3">
        <v>39172</v>
      </c>
      <c r="AA51">
        <v>0</v>
      </c>
      <c r="AB51">
        <v>20070523</v>
      </c>
      <c r="AC51">
        <v>0.7</v>
      </c>
      <c r="AE51" s="3">
        <v>36191</v>
      </c>
      <c r="AF51">
        <v>0.4</v>
      </c>
      <c r="AG51" t="s">
        <v>22</v>
      </c>
      <c r="AH51" t="s">
        <v>22</v>
      </c>
      <c r="AJ51" s="3">
        <v>38046</v>
      </c>
      <c r="AK51">
        <v>-1.2</v>
      </c>
      <c r="AL51" t="s">
        <v>22</v>
      </c>
      <c r="AM51" t="s">
        <v>22</v>
      </c>
    </row>
    <row r="52" spans="1:39" x14ac:dyDescent="0.25">
      <c r="A52" s="3">
        <v>36219</v>
      </c>
      <c r="B52">
        <v>2.0499999999999998</v>
      </c>
      <c r="C52" t="s">
        <v>22</v>
      </c>
      <c r="D52" t="s">
        <v>22</v>
      </c>
      <c r="F52" s="3">
        <v>36219</v>
      </c>
      <c r="G52">
        <v>7.8</v>
      </c>
      <c r="H52" t="s">
        <v>22</v>
      </c>
      <c r="I52" t="s">
        <v>22</v>
      </c>
      <c r="K52" s="3">
        <v>39538</v>
      </c>
      <c r="L52">
        <v>54.2</v>
      </c>
      <c r="M52">
        <v>20080407</v>
      </c>
      <c r="N52">
        <v>52.8</v>
      </c>
      <c r="P52" s="3">
        <v>39263</v>
      </c>
      <c r="Q52">
        <v>10.5</v>
      </c>
      <c r="R52" t="s">
        <v>22</v>
      </c>
      <c r="S52" t="s">
        <v>22</v>
      </c>
      <c r="U52" s="3">
        <v>39263</v>
      </c>
      <c r="V52">
        <v>30.6</v>
      </c>
      <c r="W52" t="s">
        <v>22</v>
      </c>
      <c r="X52" t="s">
        <v>22</v>
      </c>
      <c r="Z52" s="3">
        <v>39263</v>
      </c>
      <c r="AA52">
        <v>0</v>
      </c>
      <c r="AB52">
        <v>20070823</v>
      </c>
      <c r="AC52">
        <v>0.9</v>
      </c>
      <c r="AE52" s="3">
        <v>36219</v>
      </c>
      <c r="AF52">
        <v>-0.3</v>
      </c>
      <c r="AG52" t="s">
        <v>22</v>
      </c>
      <c r="AH52" t="s">
        <v>22</v>
      </c>
      <c r="AJ52" s="3">
        <v>38077</v>
      </c>
      <c r="AK52">
        <v>2.5</v>
      </c>
      <c r="AL52" t="s">
        <v>22</v>
      </c>
      <c r="AM52" t="s">
        <v>22</v>
      </c>
    </row>
    <row r="53" spans="1:39" x14ac:dyDescent="0.25">
      <c r="A53" s="3">
        <v>36250</v>
      </c>
      <c r="B53">
        <v>2.5289999999999999</v>
      </c>
      <c r="C53" t="s">
        <v>22</v>
      </c>
      <c r="D53" t="s">
        <v>22</v>
      </c>
      <c r="F53" s="3">
        <v>36250</v>
      </c>
      <c r="G53">
        <v>7.1</v>
      </c>
      <c r="H53" t="s">
        <v>22</v>
      </c>
      <c r="I53" t="s">
        <v>22</v>
      </c>
      <c r="K53" s="3">
        <v>39568</v>
      </c>
      <c r="L53">
        <v>54</v>
      </c>
      <c r="M53">
        <v>20080505</v>
      </c>
      <c r="N53">
        <v>54.4</v>
      </c>
      <c r="P53" s="3">
        <v>39355</v>
      </c>
      <c r="Q53">
        <v>9</v>
      </c>
      <c r="R53" t="s">
        <v>22</v>
      </c>
      <c r="S53" t="s">
        <v>22</v>
      </c>
      <c r="U53" s="3">
        <v>39355</v>
      </c>
      <c r="V53">
        <v>28.2</v>
      </c>
      <c r="W53" t="s">
        <v>22</v>
      </c>
      <c r="X53" t="s">
        <v>22</v>
      </c>
      <c r="Z53" s="3">
        <v>39355</v>
      </c>
      <c r="AA53">
        <v>1.3</v>
      </c>
      <c r="AB53">
        <v>20071120</v>
      </c>
      <c r="AC53">
        <v>1.4</v>
      </c>
      <c r="AE53" s="3">
        <v>36250</v>
      </c>
      <c r="AF53">
        <v>-0.6</v>
      </c>
      <c r="AG53" t="s">
        <v>22</v>
      </c>
      <c r="AH53" t="s">
        <v>22</v>
      </c>
      <c r="AJ53" s="3">
        <v>38107</v>
      </c>
      <c r="AK53">
        <v>-0.8</v>
      </c>
      <c r="AL53" t="s">
        <v>22</v>
      </c>
      <c r="AM53" t="s">
        <v>22</v>
      </c>
    </row>
    <row r="54" spans="1:39" x14ac:dyDescent="0.25">
      <c r="A54" s="3">
        <v>36280</v>
      </c>
      <c r="B54">
        <v>4.2610000000000001</v>
      </c>
      <c r="C54" t="s">
        <v>22</v>
      </c>
      <c r="D54" t="s">
        <v>22</v>
      </c>
      <c r="F54" s="3">
        <v>36280</v>
      </c>
      <c r="G54">
        <v>6.9</v>
      </c>
      <c r="H54" t="s">
        <v>22</v>
      </c>
      <c r="I54" t="s">
        <v>22</v>
      </c>
      <c r="K54" s="3">
        <v>39599</v>
      </c>
      <c r="L54">
        <v>51.9</v>
      </c>
      <c r="M54">
        <v>20080603</v>
      </c>
      <c r="N54">
        <v>53</v>
      </c>
      <c r="P54" s="3">
        <v>39447</v>
      </c>
      <c r="Q54">
        <v>7.1</v>
      </c>
      <c r="R54" t="s">
        <v>22</v>
      </c>
      <c r="S54" t="s">
        <v>22</v>
      </c>
      <c r="U54" s="3">
        <v>39447</v>
      </c>
      <c r="V54">
        <v>25.6</v>
      </c>
      <c r="W54" t="s">
        <v>22</v>
      </c>
      <c r="X54" t="s">
        <v>22</v>
      </c>
      <c r="Z54" s="3">
        <v>39447</v>
      </c>
      <c r="AA54">
        <v>1.1000000000000001</v>
      </c>
      <c r="AB54">
        <v>20080221</v>
      </c>
      <c r="AC54">
        <v>1.3</v>
      </c>
      <c r="AE54" s="3">
        <v>36280</v>
      </c>
      <c r="AF54">
        <v>-2.4</v>
      </c>
      <c r="AG54" t="s">
        <v>22</v>
      </c>
      <c r="AH54" t="s">
        <v>22</v>
      </c>
      <c r="AJ54" s="3">
        <v>38138</v>
      </c>
      <c r="AK54">
        <v>-1.2</v>
      </c>
      <c r="AL54" t="s">
        <v>22</v>
      </c>
      <c r="AM54" t="s">
        <v>22</v>
      </c>
    </row>
    <row r="55" spans="1:39" x14ac:dyDescent="0.25">
      <c r="A55" s="3">
        <v>36311</v>
      </c>
      <c r="B55">
        <v>5.7460000000000004</v>
      </c>
      <c r="C55" t="s">
        <v>22</v>
      </c>
      <c r="D55" t="s">
        <v>22</v>
      </c>
      <c r="F55" s="3">
        <v>36311</v>
      </c>
      <c r="G55">
        <v>7.3</v>
      </c>
      <c r="H55" t="s">
        <v>22</v>
      </c>
      <c r="I55" t="s">
        <v>22</v>
      </c>
      <c r="K55" s="3">
        <v>39629</v>
      </c>
      <c r="L55">
        <v>47.7</v>
      </c>
      <c r="M55">
        <v>20080702</v>
      </c>
      <c r="N55">
        <v>49.3</v>
      </c>
      <c r="P55" s="3">
        <v>39538</v>
      </c>
      <c r="Q55">
        <v>6.9</v>
      </c>
      <c r="R55" t="s">
        <v>22</v>
      </c>
      <c r="S55" t="s">
        <v>22</v>
      </c>
      <c r="U55" s="3">
        <v>39538</v>
      </c>
      <c r="V55">
        <v>20.7</v>
      </c>
      <c r="W55" t="s">
        <v>22</v>
      </c>
      <c r="X55" t="s">
        <v>22</v>
      </c>
      <c r="Z55" s="3">
        <v>39538</v>
      </c>
      <c r="AA55">
        <v>-1.3</v>
      </c>
      <c r="AB55">
        <v>20080521</v>
      </c>
      <c r="AC55">
        <v>0.2</v>
      </c>
      <c r="AE55" s="3">
        <v>36311</v>
      </c>
      <c r="AF55">
        <v>2.6</v>
      </c>
      <c r="AG55" t="s">
        <v>22</v>
      </c>
      <c r="AH55" t="s">
        <v>22</v>
      </c>
      <c r="AJ55" s="3">
        <v>38168</v>
      </c>
      <c r="AK55">
        <v>2.1</v>
      </c>
      <c r="AL55" t="s">
        <v>22</v>
      </c>
      <c r="AM55" t="s">
        <v>22</v>
      </c>
    </row>
    <row r="56" spans="1:39" x14ac:dyDescent="0.25">
      <c r="A56" s="3">
        <v>36341</v>
      </c>
      <c r="B56">
        <v>7.1920000000000002</v>
      </c>
      <c r="C56" t="s">
        <v>22</v>
      </c>
      <c r="D56" t="s">
        <v>22</v>
      </c>
      <c r="F56" s="3">
        <v>36341</v>
      </c>
      <c r="G56">
        <v>7.2</v>
      </c>
      <c r="H56" t="s">
        <v>22</v>
      </c>
      <c r="I56" t="s">
        <v>22</v>
      </c>
      <c r="K56" s="3">
        <v>39660</v>
      </c>
      <c r="L56">
        <v>46.8</v>
      </c>
      <c r="M56">
        <v>20080804</v>
      </c>
      <c r="N56">
        <v>51.7</v>
      </c>
      <c r="P56" s="3">
        <v>39629</v>
      </c>
      <c r="Q56">
        <v>-0.7</v>
      </c>
      <c r="R56" t="s">
        <v>22</v>
      </c>
      <c r="S56" t="s">
        <v>22</v>
      </c>
      <c r="U56" s="3">
        <v>39629</v>
      </c>
      <c r="V56">
        <v>11.5</v>
      </c>
      <c r="W56" t="s">
        <v>22</v>
      </c>
      <c r="X56" t="s">
        <v>22</v>
      </c>
      <c r="Z56" s="3">
        <v>39629</v>
      </c>
      <c r="AA56">
        <v>0</v>
      </c>
      <c r="AB56">
        <v>20080821</v>
      </c>
      <c r="AC56">
        <v>0.6</v>
      </c>
      <c r="AE56" s="3">
        <v>36341</v>
      </c>
      <c r="AF56">
        <v>0.7</v>
      </c>
      <c r="AG56" t="s">
        <v>22</v>
      </c>
      <c r="AH56" t="s">
        <v>22</v>
      </c>
      <c r="AJ56" s="3">
        <v>38199</v>
      </c>
      <c r="AK56">
        <v>-1.9</v>
      </c>
      <c r="AL56" t="s">
        <v>22</v>
      </c>
      <c r="AM56" t="s">
        <v>22</v>
      </c>
    </row>
    <row r="57" spans="1:39" x14ac:dyDescent="0.25">
      <c r="A57" s="3">
        <v>36372</v>
      </c>
      <c r="B57">
        <v>7.0990000000000002</v>
      </c>
      <c r="C57" t="s">
        <v>22</v>
      </c>
      <c r="D57" t="s">
        <v>22</v>
      </c>
      <c r="F57" s="3">
        <v>36372</v>
      </c>
      <c r="G57">
        <v>7</v>
      </c>
      <c r="H57" t="s">
        <v>22</v>
      </c>
      <c r="I57" t="s">
        <v>22</v>
      </c>
      <c r="K57" s="3">
        <v>39691</v>
      </c>
      <c r="L57">
        <v>48.8</v>
      </c>
      <c r="M57">
        <v>20080902</v>
      </c>
      <c r="N57">
        <v>48.4</v>
      </c>
      <c r="P57" s="3">
        <v>39721</v>
      </c>
      <c r="Q57">
        <v>-6.9</v>
      </c>
      <c r="R57" t="s">
        <v>22</v>
      </c>
      <c r="S57" t="s">
        <v>22</v>
      </c>
      <c r="U57" s="3">
        <v>39721</v>
      </c>
      <c r="V57">
        <v>0.7</v>
      </c>
      <c r="W57" t="s">
        <v>22</v>
      </c>
      <c r="X57" t="s">
        <v>22</v>
      </c>
      <c r="Z57" s="3">
        <v>39721</v>
      </c>
      <c r="AA57">
        <v>-0.2</v>
      </c>
      <c r="AB57">
        <v>20081125</v>
      </c>
      <c r="AC57">
        <v>-0.7</v>
      </c>
      <c r="AE57" s="3">
        <v>36372</v>
      </c>
      <c r="AF57">
        <v>1.5</v>
      </c>
      <c r="AG57" t="s">
        <v>22</v>
      </c>
      <c r="AH57" t="s">
        <v>22</v>
      </c>
      <c r="AJ57" s="3">
        <v>38230</v>
      </c>
      <c r="AK57">
        <v>1.9</v>
      </c>
      <c r="AL57" t="s">
        <v>22</v>
      </c>
      <c r="AM57" t="s">
        <v>22</v>
      </c>
    </row>
    <row r="58" spans="1:39" x14ac:dyDescent="0.25">
      <c r="A58" s="3">
        <v>36403</v>
      </c>
      <c r="B58">
        <v>10.063000000000001</v>
      </c>
      <c r="C58" t="s">
        <v>22</v>
      </c>
      <c r="D58" t="s">
        <v>22</v>
      </c>
      <c r="F58" s="3">
        <v>36403</v>
      </c>
      <c r="G58">
        <v>6.9</v>
      </c>
      <c r="H58" t="s">
        <v>22</v>
      </c>
      <c r="I58" t="s">
        <v>22</v>
      </c>
      <c r="K58" s="3">
        <v>39721</v>
      </c>
      <c r="L58">
        <v>43.3</v>
      </c>
      <c r="M58">
        <v>20081003</v>
      </c>
      <c r="N58">
        <v>43.5</v>
      </c>
      <c r="P58" s="3">
        <v>39813</v>
      </c>
      <c r="Q58">
        <v>-22.9</v>
      </c>
      <c r="R58" t="s">
        <v>22</v>
      </c>
      <c r="S58" t="s">
        <v>22</v>
      </c>
      <c r="U58" s="3">
        <v>39813</v>
      </c>
      <c r="V58">
        <v>-13.3</v>
      </c>
      <c r="W58">
        <v>20081202</v>
      </c>
      <c r="X58">
        <v>-13.3</v>
      </c>
      <c r="Z58" s="3">
        <v>39813</v>
      </c>
      <c r="AA58">
        <v>0.3</v>
      </c>
      <c r="AB58">
        <v>20090219</v>
      </c>
      <c r="AC58">
        <v>1.3</v>
      </c>
      <c r="AE58" s="3">
        <v>36403</v>
      </c>
      <c r="AF58">
        <v>0.5</v>
      </c>
      <c r="AG58" t="s">
        <v>22</v>
      </c>
      <c r="AH58" t="s">
        <v>22</v>
      </c>
      <c r="AJ58" s="3">
        <v>38260</v>
      </c>
      <c r="AK58">
        <v>0.7</v>
      </c>
      <c r="AL58" t="s">
        <v>22</v>
      </c>
      <c r="AM58" t="s">
        <v>22</v>
      </c>
    </row>
    <row r="59" spans="1:39" x14ac:dyDescent="0.25">
      <c r="A59" s="3">
        <v>36433</v>
      </c>
      <c r="B59">
        <v>8.2780000000000005</v>
      </c>
      <c r="C59" t="s">
        <v>22</v>
      </c>
      <c r="D59" t="s">
        <v>22</v>
      </c>
      <c r="F59" s="3">
        <v>36433</v>
      </c>
      <c r="G59">
        <v>7.9</v>
      </c>
      <c r="H59" t="s">
        <v>22</v>
      </c>
      <c r="I59" t="s">
        <v>22</v>
      </c>
      <c r="K59" s="3">
        <v>39752</v>
      </c>
      <c r="L59">
        <v>42.3</v>
      </c>
      <c r="M59">
        <v>20081104</v>
      </c>
      <c r="N59">
        <v>42.5</v>
      </c>
      <c r="P59" s="3">
        <v>39903</v>
      </c>
      <c r="Q59">
        <v>-19.3</v>
      </c>
      <c r="R59" t="s">
        <v>22</v>
      </c>
      <c r="S59" t="s">
        <v>22</v>
      </c>
      <c r="U59" s="3">
        <v>39903</v>
      </c>
      <c r="V59">
        <v>-8.5</v>
      </c>
      <c r="W59">
        <v>20090303</v>
      </c>
      <c r="X59">
        <v>-11.1</v>
      </c>
      <c r="Z59" s="3">
        <v>39903</v>
      </c>
      <c r="AA59">
        <v>-0.7</v>
      </c>
      <c r="AB59">
        <v>20090519</v>
      </c>
      <c r="AC59">
        <v>-0.4</v>
      </c>
      <c r="AE59" s="3">
        <v>36433</v>
      </c>
      <c r="AF59">
        <v>-1.7</v>
      </c>
      <c r="AG59" t="s">
        <v>22</v>
      </c>
      <c r="AH59" t="s">
        <v>22</v>
      </c>
      <c r="AJ59" s="3">
        <v>38291</v>
      </c>
      <c r="AK59">
        <v>-0.8</v>
      </c>
      <c r="AL59" t="s">
        <v>22</v>
      </c>
      <c r="AM59" t="s">
        <v>22</v>
      </c>
    </row>
    <row r="60" spans="1:39" x14ac:dyDescent="0.25">
      <c r="A60" s="3">
        <v>36464</v>
      </c>
      <c r="B60">
        <v>11.817</v>
      </c>
      <c r="C60" t="s">
        <v>22</v>
      </c>
      <c r="D60" t="s">
        <v>22</v>
      </c>
      <c r="F60" s="3">
        <v>36464</v>
      </c>
      <c r="G60">
        <v>8.1999999999999993</v>
      </c>
      <c r="H60" t="s">
        <v>22</v>
      </c>
      <c r="I60" t="s">
        <v>22</v>
      </c>
      <c r="K60" s="3">
        <v>39782</v>
      </c>
      <c r="L60">
        <v>39</v>
      </c>
      <c r="M60">
        <v>20081203</v>
      </c>
      <c r="N60">
        <v>40.700000000000003</v>
      </c>
      <c r="P60" s="3">
        <v>39994</v>
      </c>
      <c r="Q60">
        <v>-7.9</v>
      </c>
      <c r="R60" t="s">
        <v>22</v>
      </c>
      <c r="S60" t="s">
        <v>22</v>
      </c>
      <c r="U60" s="3">
        <v>39994</v>
      </c>
      <c r="V60">
        <v>0.7</v>
      </c>
      <c r="W60">
        <v>20090602</v>
      </c>
      <c r="X60">
        <v>-3.7</v>
      </c>
      <c r="Z60" s="3">
        <v>39994</v>
      </c>
      <c r="AA60">
        <v>-0.9</v>
      </c>
      <c r="AB60">
        <v>20090820</v>
      </c>
      <c r="AC60">
        <v>-1.3</v>
      </c>
      <c r="AE60" s="3">
        <v>36464</v>
      </c>
      <c r="AF60">
        <v>-0.9</v>
      </c>
      <c r="AG60" t="s">
        <v>22</v>
      </c>
      <c r="AH60" t="s">
        <v>22</v>
      </c>
      <c r="AJ60" s="3">
        <v>38321</v>
      </c>
      <c r="AK60">
        <v>0</v>
      </c>
      <c r="AL60" t="s">
        <v>22</v>
      </c>
      <c r="AM60" t="s">
        <v>22</v>
      </c>
    </row>
    <row r="61" spans="1:39" x14ac:dyDescent="0.25">
      <c r="A61" s="3">
        <v>36494</v>
      </c>
      <c r="B61">
        <v>14.407999999999999</v>
      </c>
      <c r="C61" t="s">
        <v>22</v>
      </c>
      <c r="D61" t="s">
        <v>22</v>
      </c>
      <c r="F61" s="3">
        <v>36494</v>
      </c>
      <c r="G61">
        <v>8.3000000000000007</v>
      </c>
      <c r="H61" t="s">
        <v>22</v>
      </c>
      <c r="I61" t="s">
        <v>22</v>
      </c>
      <c r="K61" s="3">
        <v>39813</v>
      </c>
      <c r="L61">
        <v>39.4</v>
      </c>
      <c r="M61" t="s">
        <v>22</v>
      </c>
      <c r="N61">
        <v>40.700000000000003</v>
      </c>
      <c r="P61" s="3">
        <v>40086</v>
      </c>
      <c r="Q61">
        <v>-2.9</v>
      </c>
      <c r="R61" t="s">
        <v>22</v>
      </c>
      <c r="S61" t="s">
        <v>22</v>
      </c>
      <c r="U61" s="3">
        <v>40086</v>
      </c>
      <c r="V61">
        <v>10.8</v>
      </c>
      <c r="W61">
        <v>20090908</v>
      </c>
      <c r="X61">
        <v>11.7</v>
      </c>
      <c r="Z61" s="3">
        <v>40086</v>
      </c>
      <c r="AA61">
        <v>0.1</v>
      </c>
      <c r="AB61">
        <v>20091124</v>
      </c>
      <c r="AC61">
        <v>0.9</v>
      </c>
      <c r="AE61" s="3">
        <v>36494</v>
      </c>
      <c r="AF61">
        <v>3.4</v>
      </c>
      <c r="AG61" t="s">
        <v>22</v>
      </c>
      <c r="AH61" t="s">
        <v>22</v>
      </c>
      <c r="AJ61" s="3">
        <v>38352</v>
      </c>
      <c r="AK61">
        <v>0.9</v>
      </c>
      <c r="AL61" t="s">
        <v>22</v>
      </c>
      <c r="AM61" t="s">
        <v>22</v>
      </c>
    </row>
    <row r="62" spans="1:39" x14ac:dyDescent="0.25">
      <c r="A62" s="3">
        <v>36525</v>
      </c>
      <c r="B62">
        <v>12.263999999999999</v>
      </c>
      <c r="C62" t="s">
        <v>22</v>
      </c>
      <c r="D62" t="s">
        <v>22</v>
      </c>
      <c r="F62" s="3">
        <v>36525</v>
      </c>
      <c r="G62">
        <v>8.4</v>
      </c>
      <c r="H62" t="s">
        <v>22</v>
      </c>
      <c r="I62" t="s">
        <v>22</v>
      </c>
      <c r="K62" s="3">
        <v>39844</v>
      </c>
      <c r="L62">
        <v>39.1</v>
      </c>
      <c r="M62">
        <v>20090203</v>
      </c>
      <c r="N62">
        <v>40.799999999999997</v>
      </c>
      <c r="P62" s="3">
        <v>40178</v>
      </c>
      <c r="Q62">
        <v>0.1</v>
      </c>
      <c r="R62" t="s">
        <v>22</v>
      </c>
      <c r="S62" t="s">
        <v>22</v>
      </c>
      <c r="U62" s="3">
        <v>40178</v>
      </c>
      <c r="V62">
        <v>17.100000000000001</v>
      </c>
      <c r="W62">
        <v>20091201</v>
      </c>
      <c r="X62">
        <v>16.399999999999999</v>
      </c>
      <c r="Z62" s="3">
        <v>40178</v>
      </c>
      <c r="AA62">
        <v>0.1</v>
      </c>
      <c r="AB62">
        <v>20100218</v>
      </c>
      <c r="AC62">
        <v>0.1</v>
      </c>
      <c r="AE62" s="3">
        <v>36525</v>
      </c>
      <c r="AF62">
        <v>1.2</v>
      </c>
      <c r="AG62" t="s">
        <v>22</v>
      </c>
      <c r="AH62" t="s">
        <v>22</v>
      </c>
      <c r="AJ62" s="3">
        <v>38383</v>
      </c>
      <c r="AK62">
        <v>-0.1</v>
      </c>
      <c r="AL62" t="s">
        <v>22</v>
      </c>
      <c r="AM62" t="s">
        <v>22</v>
      </c>
    </row>
    <row r="63" spans="1:39" x14ac:dyDescent="0.25">
      <c r="A63" s="3">
        <v>36556</v>
      </c>
      <c r="B63">
        <v>18.574999999999999</v>
      </c>
      <c r="C63" t="s">
        <v>22</v>
      </c>
      <c r="D63" t="s">
        <v>22</v>
      </c>
      <c r="F63" s="3">
        <v>36556</v>
      </c>
      <c r="G63">
        <v>8.9</v>
      </c>
      <c r="H63" t="s">
        <v>22</v>
      </c>
      <c r="I63" t="s">
        <v>22</v>
      </c>
      <c r="K63" s="3">
        <v>39872</v>
      </c>
      <c r="L63">
        <v>34.700000000000003</v>
      </c>
      <c r="M63">
        <v>20090303</v>
      </c>
      <c r="N63">
        <v>36.4</v>
      </c>
      <c r="P63" s="3">
        <v>40268</v>
      </c>
      <c r="Q63">
        <v>3.1</v>
      </c>
      <c r="R63" t="s">
        <v>22</v>
      </c>
      <c r="S63" t="s">
        <v>22</v>
      </c>
      <c r="U63" s="3">
        <v>40268</v>
      </c>
      <c r="V63">
        <v>17</v>
      </c>
      <c r="W63">
        <v>20100309</v>
      </c>
      <c r="X63">
        <v>18.5</v>
      </c>
      <c r="Z63" s="3">
        <v>40268</v>
      </c>
      <c r="AA63">
        <v>1.9</v>
      </c>
      <c r="AB63">
        <v>20100520</v>
      </c>
      <c r="AC63">
        <v>-0.1</v>
      </c>
      <c r="AE63" s="3">
        <v>36556</v>
      </c>
      <c r="AF63">
        <v>-1.4</v>
      </c>
      <c r="AG63" t="s">
        <v>22</v>
      </c>
      <c r="AH63" t="s">
        <v>22</v>
      </c>
      <c r="AJ63" s="3">
        <v>38411</v>
      </c>
      <c r="AK63">
        <v>1.3</v>
      </c>
      <c r="AL63" t="s">
        <v>22</v>
      </c>
      <c r="AM63" t="s">
        <v>22</v>
      </c>
    </row>
    <row r="64" spans="1:39" x14ac:dyDescent="0.25">
      <c r="A64" s="3">
        <v>36585</v>
      </c>
      <c r="B64">
        <v>14.217000000000001</v>
      </c>
      <c r="C64" t="s">
        <v>22</v>
      </c>
      <c r="D64" t="s">
        <v>22</v>
      </c>
      <c r="F64" s="3">
        <v>36585</v>
      </c>
      <c r="G64">
        <v>9</v>
      </c>
      <c r="H64" t="s">
        <v>22</v>
      </c>
      <c r="I64" t="s">
        <v>22</v>
      </c>
      <c r="K64" s="3">
        <v>39903</v>
      </c>
      <c r="L64">
        <v>35.5</v>
      </c>
      <c r="M64">
        <v>20090402</v>
      </c>
      <c r="N64">
        <v>38</v>
      </c>
      <c r="P64" s="3">
        <v>40359</v>
      </c>
      <c r="Q64">
        <v>4.5</v>
      </c>
      <c r="R64" t="s">
        <v>22</v>
      </c>
      <c r="S64" t="s">
        <v>22</v>
      </c>
      <c r="U64" s="3">
        <v>40359</v>
      </c>
      <c r="V64">
        <v>18.8</v>
      </c>
      <c r="W64">
        <v>20100608</v>
      </c>
      <c r="X64">
        <v>15.8</v>
      </c>
      <c r="Z64" s="3">
        <v>40359</v>
      </c>
      <c r="AA64">
        <v>-1.1000000000000001</v>
      </c>
      <c r="AB64">
        <v>20100819</v>
      </c>
      <c r="AC64">
        <v>0.1</v>
      </c>
      <c r="AE64" s="3">
        <v>36585</v>
      </c>
      <c r="AF64">
        <v>1.2</v>
      </c>
      <c r="AG64" t="s">
        <v>22</v>
      </c>
      <c r="AH64" t="s">
        <v>22</v>
      </c>
      <c r="AJ64" s="3">
        <v>38442</v>
      </c>
      <c r="AK64">
        <v>-1.1000000000000001</v>
      </c>
      <c r="AL64" t="s">
        <v>22</v>
      </c>
      <c r="AM64" t="s">
        <v>22</v>
      </c>
    </row>
    <row r="65" spans="1:39" x14ac:dyDescent="0.25">
      <c r="A65" s="3">
        <v>36616</v>
      </c>
      <c r="B65">
        <v>13.696999999999999</v>
      </c>
      <c r="C65" t="s">
        <v>22</v>
      </c>
      <c r="D65" t="s">
        <v>22</v>
      </c>
      <c r="F65" s="3">
        <v>36616</v>
      </c>
      <c r="G65">
        <v>9.6</v>
      </c>
      <c r="H65" t="s">
        <v>22</v>
      </c>
      <c r="I65" t="s">
        <v>22</v>
      </c>
      <c r="K65" s="3">
        <v>39933</v>
      </c>
      <c r="L65">
        <v>36.9</v>
      </c>
      <c r="M65">
        <v>20090505</v>
      </c>
      <c r="N65">
        <v>39.799999999999997</v>
      </c>
      <c r="P65" s="3">
        <v>40451</v>
      </c>
      <c r="Q65">
        <v>8.8000000000000007</v>
      </c>
      <c r="R65" t="s">
        <v>22</v>
      </c>
      <c r="S65" t="s">
        <v>22</v>
      </c>
      <c r="U65" s="3">
        <v>40451</v>
      </c>
      <c r="V65">
        <v>23.2</v>
      </c>
      <c r="W65">
        <v>20100907</v>
      </c>
      <c r="X65">
        <v>22.7</v>
      </c>
      <c r="Z65" s="3">
        <v>40451</v>
      </c>
      <c r="AA65">
        <v>-2.5</v>
      </c>
      <c r="AB65">
        <v>20101123</v>
      </c>
      <c r="AC65">
        <v>-1.6</v>
      </c>
      <c r="AE65" s="3">
        <v>36616</v>
      </c>
      <c r="AF65">
        <v>1.2</v>
      </c>
      <c r="AG65" t="s">
        <v>22</v>
      </c>
      <c r="AH65" t="s">
        <v>22</v>
      </c>
      <c r="AJ65" s="3">
        <v>38472</v>
      </c>
      <c r="AK65">
        <v>0.8</v>
      </c>
      <c r="AL65" t="s">
        <v>22</v>
      </c>
      <c r="AM65" t="s">
        <v>22</v>
      </c>
    </row>
    <row r="66" spans="1:39" x14ac:dyDescent="0.25">
      <c r="A66" s="3">
        <v>36646</v>
      </c>
      <c r="B66">
        <v>13.141999999999999</v>
      </c>
      <c r="C66" t="s">
        <v>22</v>
      </c>
      <c r="D66" t="s">
        <v>22</v>
      </c>
      <c r="F66" s="3">
        <v>36646</v>
      </c>
      <c r="G66">
        <v>10.5</v>
      </c>
      <c r="H66" t="s">
        <v>22</v>
      </c>
      <c r="I66" t="s">
        <v>22</v>
      </c>
      <c r="K66" s="3">
        <v>39964</v>
      </c>
      <c r="L66">
        <v>38.799999999999997</v>
      </c>
      <c r="M66">
        <v>20090603</v>
      </c>
      <c r="N66">
        <v>41</v>
      </c>
      <c r="P66" s="3">
        <v>40543</v>
      </c>
      <c r="Q66">
        <v>11.1</v>
      </c>
      <c r="R66" t="s">
        <v>22</v>
      </c>
      <c r="S66" t="s">
        <v>22</v>
      </c>
      <c r="U66" s="3">
        <v>40543</v>
      </c>
      <c r="V66">
        <v>28.6</v>
      </c>
      <c r="W66">
        <v>20101207</v>
      </c>
      <c r="X66">
        <v>26.5</v>
      </c>
      <c r="Z66" s="3">
        <v>40543</v>
      </c>
      <c r="AA66">
        <v>2.8</v>
      </c>
      <c r="AB66">
        <v>20110217</v>
      </c>
      <c r="AC66">
        <v>2.4</v>
      </c>
      <c r="AE66" s="3">
        <v>36646</v>
      </c>
      <c r="AF66">
        <v>-4.2</v>
      </c>
      <c r="AG66" t="s">
        <v>22</v>
      </c>
      <c r="AH66" t="s">
        <v>22</v>
      </c>
      <c r="AJ66" s="3">
        <v>38503</v>
      </c>
      <c r="AK66">
        <v>-1.7</v>
      </c>
      <c r="AL66" t="s">
        <v>22</v>
      </c>
      <c r="AM66" t="s">
        <v>22</v>
      </c>
    </row>
    <row r="67" spans="1:39" x14ac:dyDescent="0.25">
      <c r="A67" s="3">
        <v>36677</v>
      </c>
      <c r="B67">
        <v>17.733000000000001</v>
      </c>
      <c r="C67" t="s">
        <v>22</v>
      </c>
      <c r="D67" t="s">
        <v>22</v>
      </c>
      <c r="F67" s="3">
        <v>36677</v>
      </c>
      <c r="G67">
        <v>10.199999999999999</v>
      </c>
      <c r="H67" t="s">
        <v>22</v>
      </c>
      <c r="I67" t="s">
        <v>22</v>
      </c>
      <c r="K67" s="3">
        <v>39994</v>
      </c>
      <c r="L67">
        <v>45.8</v>
      </c>
      <c r="M67">
        <v>20090702</v>
      </c>
      <c r="N67">
        <v>48.7</v>
      </c>
      <c r="P67" s="3">
        <v>40633</v>
      </c>
      <c r="Q67">
        <v>9.1</v>
      </c>
      <c r="R67" t="s">
        <v>22</v>
      </c>
      <c r="S67" t="s">
        <v>22</v>
      </c>
      <c r="U67" s="3">
        <v>40633</v>
      </c>
      <c r="V67">
        <v>29.3</v>
      </c>
      <c r="W67">
        <v>20110315</v>
      </c>
      <c r="X67">
        <v>30.3</v>
      </c>
      <c r="Z67" s="3">
        <v>40633</v>
      </c>
      <c r="AA67">
        <v>0</v>
      </c>
      <c r="AB67">
        <v>20110524</v>
      </c>
      <c r="AC67">
        <v>-0.4</v>
      </c>
      <c r="AE67" s="3">
        <v>36677</v>
      </c>
      <c r="AF67">
        <v>4.2</v>
      </c>
      <c r="AG67" t="s">
        <v>22</v>
      </c>
      <c r="AH67" t="s">
        <v>22</v>
      </c>
      <c r="AJ67" s="3">
        <v>38533</v>
      </c>
      <c r="AK67">
        <v>2.4</v>
      </c>
      <c r="AL67" t="s">
        <v>22</v>
      </c>
      <c r="AM67" t="s">
        <v>22</v>
      </c>
    </row>
    <row r="68" spans="1:39" x14ac:dyDescent="0.25">
      <c r="A68" s="3">
        <v>36707</v>
      </c>
      <c r="B68">
        <v>17.327000000000002</v>
      </c>
      <c r="C68" t="s">
        <v>22</v>
      </c>
      <c r="D68" t="s">
        <v>22</v>
      </c>
      <c r="F68" s="3">
        <v>36707</v>
      </c>
      <c r="G68">
        <v>10.6</v>
      </c>
      <c r="H68" t="s">
        <v>22</v>
      </c>
      <c r="I68" t="s">
        <v>22</v>
      </c>
      <c r="K68" s="3">
        <v>40025</v>
      </c>
      <c r="L68">
        <v>46.9</v>
      </c>
      <c r="M68">
        <v>20090804</v>
      </c>
      <c r="N68">
        <v>49.7</v>
      </c>
      <c r="P68" s="3">
        <v>40724</v>
      </c>
      <c r="Q68">
        <v>8.5</v>
      </c>
      <c r="R68" t="s">
        <v>22</v>
      </c>
      <c r="S68" t="s">
        <v>22</v>
      </c>
      <c r="U68" s="3">
        <v>40724</v>
      </c>
      <c r="V68">
        <v>26</v>
      </c>
      <c r="W68">
        <v>20110607</v>
      </c>
      <c r="X68">
        <v>27.7</v>
      </c>
      <c r="Z68" s="3">
        <v>40724</v>
      </c>
      <c r="AA68">
        <v>-0.4</v>
      </c>
      <c r="AB68">
        <v>20110823</v>
      </c>
      <c r="AC68">
        <v>0.4</v>
      </c>
      <c r="AE68" s="3">
        <v>36707</v>
      </c>
      <c r="AF68">
        <v>-2.1</v>
      </c>
      <c r="AG68" t="s">
        <v>22</v>
      </c>
      <c r="AH68" t="s">
        <v>22</v>
      </c>
      <c r="AJ68" s="3">
        <v>38564</v>
      </c>
      <c r="AK68">
        <v>0.8</v>
      </c>
      <c r="AL68" t="s">
        <v>22</v>
      </c>
      <c r="AM68" t="s">
        <v>22</v>
      </c>
    </row>
    <row r="69" spans="1:39" x14ac:dyDescent="0.25">
      <c r="A69" s="3">
        <v>36738</v>
      </c>
      <c r="B69">
        <v>18.917000000000002</v>
      </c>
      <c r="C69" t="s">
        <v>22</v>
      </c>
      <c r="D69" t="s">
        <v>22</v>
      </c>
      <c r="F69" s="3">
        <v>36738</v>
      </c>
      <c r="G69">
        <v>11.2</v>
      </c>
      <c r="H69" t="s">
        <v>22</v>
      </c>
      <c r="I69" t="s">
        <v>22</v>
      </c>
      <c r="K69" s="3">
        <v>40056</v>
      </c>
      <c r="L69">
        <v>42.7</v>
      </c>
      <c r="M69">
        <v>20090902</v>
      </c>
      <c r="N69">
        <v>42.3</v>
      </c>
      <c r="P69" s="3">
        <v>40816</v>
      </c>
      <c r="Q69">
        <v>5.6</v>
      </c>
      <c r="R69" t="s">
        <v>22</v>
      </c>
      <c r="S69" t="s">
        <v>22</v>
      </c>
      <c r="U69" s="3">
        <v>40816</v>
      </c>
      <c r="V69">
        <v>18.2</v>
      </c>
      <c r="W69">
        <v>20110906</v>
      </c>
      <c r="X69">
        <v>22.8</v>
      </c>
      <c r="Z69" s="3">
        <v>40816</v>
      </c>
      <c r="AA69">
        <v>1.6</v>
      </c>
      <c r="AB69">
        <v>20111122</v>
      </c>
      <c r="AC69">
        <v>1.4</v>
      </c>
      <c r="AE69" s="3">
        <v>36738</v>
      </c>
      <c r="AF69">
        <v>3.1</v>
      </c>
      <c r="AG69" t="s">
        <v>22</v>
      </c>
      <c r="AH69" t="s">
        <v>22</v>
      </c>
      <c r="AJ69" s="3">
        <v>38595</v>
      </c>
      <c r="AK69">
        <v>0</v>
      </c>
      <c r="AL69" t="s">
        <v>22</v>
      </c>
      <c r="AM69" t="s">
        <v>22</v>
      </c>
    </row>
    <row r="70" spans="1:39" x14ac:dyDescent="0.25">
      <c r="A70" s="3">
        <v>36769</v>
      </c>
      <c r="B70">
        <v>22.919</v>
      </c>
      <c r="C70" t="s">
        <v>22</v>
      </c>
      <c r="D70" t="s">
        <v>22</v>
      </c>
      <c r="F70" s="3">
        <v>36769</v>
      </c>
      <c r="G70">
        <v>11.7</v>
      </c>
      <c r="H70" t="s">
        <v>22</v>
      </c>
      <c r="I70" t="s">
        <v>22</v>
      </c>
      <c r="K70" s="3">
        <v>40086</v>
      </c>
      <c r="L70">
        <v>44.4</v>
      </c>
      <c r="M70">
        <v>20091002</v>
      </c>
      <c r="N70">
        <v>47.4</v>
      </c>
      <c r="P70" s="3">
        <v>40908</v>
      </c>
      <c r="Q70">
        <v>6</v>
      </c>
      <c r="R70" t="s">
        <v>22</v>
      </c>
      <c r="S70" t="s">
        <v>22</v>
      </c>
      <c r="U70" s="3">
        <v>40908</v>
      </c>
      <c r="V70">
        <v>13.1</v>
      </c>
      <c r="W70">
        <v>20111206</v>
      </c>
      <c r="X70">
        <v>9.6999999999999993</v>
      </c>
      <c r="Z70" s="3">
        <v>40908</v>
      </c>
      <c r="AA70">
        <v>0.1</v>
      </c>
      <c r="AB70">
        <v>20120216</v>
      </c>
      <c r="AC70">
        <v>0.5</v>
      </c>
      <c r="AE70" s="3">
        <v>36769</v>
      </c>
      <c r="AF70">
        <v>-2.2999999999999998</v>
      </c>
      <c r="AG70" t="s">
        <v>22</v>
      </c>
      <c r="AH70" t="s">
        <v>22</v>
      </c>
      <c r="AJ70" s="3">
        <v>38625</v>
      </c>
      <c r="AK70">
        <v>-0.6</v>
      </c>
      <c r="AL70" t="s">
        <v>22</v>
      </c>
      <c r="AM70" t="s">
        <v>22</v>
      </c>
    </row>
    <row r="71" spans="1:39" x14ac:dyDescent="0.25">
      <c r="A71" s="3">
        <v>36799</v>
      </c>
      <c r="B71">
        <v>19</v>
      </c>
      <c r="C71" t="s">
        <v>22</v>
      </c>
      <c r="D71" t="s">
        <v>22</v>
      </c>
      <c r="F71" s="3">
        <v>36799</v>
      </c>
      <c r="G71">
        <v>12.1</v>
      </c>
      <c r="H71" t="s">
        <v>22</v>
      </c>
      <c r="I71" t="s">
        <v>22</v>
      </c>
      <c r="K71" s="3">
        <v>40117</v>
      </c>
      <c r="L71">
        <v>43.3</v>
      </c>
      <c r="M71">
        <v>20091103</v>
      </c>
      <c r="N71">
        <v>45.8</v>
      </c>
      <c r="P71" s="3">
        <v>40999</v>
      </c>
      <c r="Q71">
        <v>9</v>
      </c>
      <c r="R71" t="s">
        <v>22</v>
      </c>
      <c r="S71" t="s">
        <v>22</v>
      </c>
      <c r="U71" s="3">
        <v>40999</v>
      </c>
      <c r="V71">
        <v>17.899999999999999</v>
      </c>
      <c r="W71">
        <v>20120306</v>
      </c>
      <c r="X71">
        <v>15.5</v>
      </c>
      <c r="Z71" s="3">
        <v>40999</v>
      </c>
      <c r="AA71">
        <v>2.2000000000000002</v>
      </c>
      <c r="AB71">
        <v>20120522</v>
      </c>
      <c r="AC71">
        <v>1.4</v>
      </c>
      <c r="AE71" s="3">
        <v>36799</v>
      </c>
      <c r="AF71">
        <v>0.3</v>
      </c>
      <c r="AG71" t="s">
        <v>22</v>
      </c>
      <c r="AH71" t="s">
        <v>22</v>
      </c>
      <c r="AJ71" s="3">
        <v>38656</v>
      </c>
      <c r="AK71">
        <v>-0.2</v>
      </c>
      <c r="AL71" t="s">
        <v>22</v>
      </c>
      <c r="AM71" t="s">
        <v>22</v>
      </c>
    </row>
    <row r="72" spans="1:39" x14ac:dyDescent="0.25">
      <c r="A72" s="3">
        <v>36830</v>
      </c>
      <c r="B72">
        <v>24.317</v>
      </c>
      <c r="C72" t="s">
        <v>22</v>
      </c>
      <c r="D72" t="s">
        <v>22</v>
      </c>
      <c r="F72" s="3">
        <v>36830</v>
      </c>
      <c r="G72">
        <v>11.5</v>
      </c>
      <c r="H72" t="s">
        <v>22</v>
      </c>
      <c r="I72" t="s">
        <v>22</v>
      </c>
      <c r="K72" s="3">
        <v>40147</v>
      </c>
      <c r="L72">
        <v>48</v>
      </c>
      <c r="M72">
        <v>20091202</v>
      </c>
      <c r="N72">
        <v>48.5</v>
      </c>
      <c r="P72" s="3">
        <v>41090</v>
      </c>
      <c r="Q72">
        <v>6.6</v>
      </c>
      <c r="R72" t="s">
        <v>22</v>
      </c>
      <c r="S72" t="s">
        <v>22</v>
      </c>
      <c r="U72" s="3">
        <v>41090</v>
      </c>
      <c r="V72">
        <v>22.8</v>
      </c>
      <c r="W72">
        <v>20120529</v>
      </c>
      <c r="X72">
        <v>22.4</v>
      </c>
      <c r="Z72" s="3">
        <v>41090</v>
      </c>
      <c r="AA72">
        <v>0.2</v>
      </c>
      <c r="AB72">
        <v>20120823</v>
      </c>
      <c r="AC72">
        <v>1.2</v>
      </c>
      <c r="AE72" s="3">
        <v>36830</v>
      </c>
      <c r="AF72">
        <v>1.4</v>
      </c>
      <c r="AG72" t="s">
        <v>22</v>
      </c>
      <c r="AH72" t="s">
        <v>22</v>
      </c>
      <c r="AJ72" s="3">
        <v>38686</v>
      </c>
      <c r="AK72">
        <v>0.3</v>
      </c>
      <c r="AL72" t="s">
        <v>22</v>
      </c>
      <c r="AM72" t="s">
        <v>22</v>
      </c>
    </row>
    <row r="73" spans="1:39" x14ac:dyDescent="0.25">
      <c r="A73" s="3">
        <v>36860</v>
      </c>
      <c r="B73">
        <v>25.690999999999999</v>
      </c>
      <c r="C73" t="s">
        <v>22</v>
      </c>
      <c r="D73" t="s">
        <v>22</v>
      </c>
      <c r="F73" s="3">
        <v>36860</v>
      </c>
      <c r="G73">
        <v>12.6</v>
      </c>
      <c r="H73" t="s">
        <v>22</v>
      </c>
      <c r="I73" t="s">
        <v>22</v>
      </c>
      <c r="K73" s="3">
        <v>40178</v>
      </c>
      <c r="L73">
        <v>48.7</v>
      </c>
      <c r="M73">
        <v>20100105</v>
      </c>
      <c r="N73">
        <v>50.4</v>
      </c>
      <c r="P73" s="3">
        <v>41182</v>
      </c>
      <c r="Q73">
        <v>0.7</v>
      </c>
      <c r="R73" t="s">
        <v>22</v>
      </c>
      <c r="S73" t="s">
        <v>22</v>
      </c>
      <c r="U73" s="3">
        <v>41182</v>
      </c>
      <c r="V73">
        <v>24.9</v>
      </c>
      <c r="W73">
        <v>20120904</v>
      </c>
      <c r="X73">
        <v>23.4</v>
      </c>
      <c r="Z73" s="3">
        <v>41182</v>
      </c>
      <c r="AA73">
        <v>-1.4</v>
      </c>
      <c r="AB73">
        <v>20121120</v>
      </c>
      <c r="AC73">
        <v>-0.8</v>
      </c>
      <c r="AE73" s="3">
        <v>36860</v>
      </c>
      <c r="AF73">
        <v>-2.6</v>
      </c>
      <c r="AG73" t="s">
        <v>22</v>
      </c>
      <c r="AH73" t="s">
        <v>22</v>
      </c>
      <c r="AJ73" s="3">
        <v>38717</v>
      </c>
      <c r="AK73">
        <v>0.5</v>
      </c>
      <c r="AL73" t="s">
        <v>22</v>
      </c>
      <c r="AM73" t="s">
        <v>22</v>
      </c>
    </row>
    <row r="74" spans="1:39" x14ac:dyDescent="0.25">
      <c r="A74" s="3">
        <v>36891</v>
      </c>
      <c r="B74">
        <v>21.434999999999999</v>
      </c>
      <c r="C74" t="s">
        <v>22</v>
      </c>
      <c r="D74" t="s">
        <v>22</v>
      </c>
      <c r="F74" s="3">
        <v>36891</v>
      </c>
      <c r="G74">
        <v>12.3</v>
      </c>
      <c r="H74" t="s">
        <v>22</v>
      </c>
      <c r="I74" t="s">
        <v>22</v>
      </c>
      <c r="K74" s="3">
        <v>40209</v>
      </c>
      <c r="L74">
        <v>49.5</v>
      </c>
      <c r="M74">
        <v>20100201</v>
      </c>
      <c r="N74">
        <v>50.1</v>
      </c>
      <c r="P74" s="3">
        <v>41274</v>
      </c>
      <c r="Q74">
        <v>4.8</v>
      </c>
      <c r="R74" t="s">
        <v>22</v>
      </c>
      <c r="S74" t="s">
        <v>22</v>
      </c>
      <c r="U74" s="3">
        <v>41274</v>
      </c>
      <c r="V74">
        <v>26.9</v>
      </c>
      <c r="W74">
        <v>20121127</v>
      </c>
      <c r="X74">
        <v>25.4</v>
      </c>
      <c r="Z74" s="3">
        <v>41274</v>
      </c>
      <c r="AA74">
        <v>0.8</v>
      </c>
      <c r="AB74">
        <v>20130213</v>
      </c>
      <c r="AC74">
        <v>0.4</v>
      </c>
      <c r="AE74" s="3">
        <v>36891</v>
      </c>
      <c r="AF74">
        <v>0.5</v>
      </c>
      <c r="AG74" t="s">
        <v>22</v>
      </c>
      <c r="AH74" t="s">
        <v>22</v>
      </c>
      <c r="AJ74" s="3">
        <v>38748</v>
      </c>
      <c r="AK74">
        <v>0.6</v>
      </c>
      <c r="AL74" t="s">
        <v>22</v>
      </c>
      <c r="AM74" t="s">
        <v>22</v>
      </c>
    </row>
    <row r="75" spans="1:39" x14ac:dyDescent="0.25">
      <c r="A75" s="3">
        <v>36922</v>
      </c>
      <c r="B75">
        <v>26.204999999999998</v>
      </c>
      <c r="C75" t="s">
        <v>22</v>
      </c>
      <c r="D75" t="s">
        <v>22</v>
      </c>
      <c r="F75" s="3">
        <v>36922</v>
      </c>
      <c r="G75">
        <v>12.2</v>
      </c>
      <c r="H75" t="s">
        <v>22</v>
      </c>
      <c r="I75" t="s">
        <v>22</v>
      </c>
      <c r="K75" s="3">
        <v>40237</v>
      </c>
      <c r="L75">
        <v>48.5</v>
      </c>
      <c r="M75">
        <v>20100301</v>
      </c>
      <c r="N75">
        <v>49.4</v>
      </c>
      <c r="P75" s="3">
        <v>41364</v>
      </c>
      <c r="Q75">
        <v>1.4</v>
      </c>
      <c r="R75">
        <v>20130429</v>
      </c>
      <c r="S75">
        <v>1</v>
      </c>
      <c r="U75" s="3">
        <v>41364</v>
      </c>
      <c r="V75">
        <v>26.1</v>
      </c>
      <c r="W75">
        <v>20130219</v>
      </c>
      <c r="X75">
        <v>27.1</v>
      </c>
      <c r="Z75" s="3">
        <v>41364</v>
      </c>
      <c r="AA75">
        <v>0</v>
      </c>
      <c r="AB75">
        <v>20130516</v>
      </c>
      <c r="AC75">
        <v>-0.2</v>
      </c>
      <c r="AE75" s="3">
        <v>36922</v>
      </c>
      <c r="AF75">
        <v>1.9</v>
      </c>
      <c r="AG75" t="s">
        <v>22</v>
      </c>
      <c r="AH75" t="s">
        <v>22</v>
      </c>
      <c r="AJ75" s="3">
        <v>38776</v>
      </c>
      <c r="AK75">
        <v>0.9</v>
      </c>
      <c r="AL75" t="s">
        <v>22</v>
      </c>
      <c r="AM75" t="s">
        <v>22</v>
      </c>
    </row>
    <row r="76" spans="1:39" x14ac:dyDescent="0.25">
      <c r="A76" s="3">
        <v>36950</v>
      </c>
      <c r="B76">
        <v>17.821999999999999</v>
      </c>
      <c r="C76" t="s">
        <v>22</v>
      </c>
      <c r="D76" t="s">
        <v>22</v>
      </c>
      <c r="F76" s="3">
        <v>36950</v>
      </c>
      <c r="G76">
        <v>12.4</v>
      </c>
      <c r="H76" t="s">
        <v>22</v>
      </c>
      <c r="I76" t="s">
        <v>22</v>
      </c>
      <c r="K76" s="3">
        <v>40268</v>
      </c>
      <c r="L76">
        <v>48.6</v>
      </c>
      <c r="M76">
        <v>20100406</v>
      </c>
      <c r="N76">
        <v>49.6</v>
      </c>
      <c r="P76" s="3">
        <v>41455</v>
      </c>
      <c r="Q76">
        <v>1.4</v>
      </c>
      <c r="R76">
        <v>20130731</v>
      </c>
      <c r="S76">
        <v>1</v>
      </c>
      <c r="U76" s="3">
        <v>41455</v>
      </c>
      <c r="V76">
        <v>23.2</v>
      </c>
      <c r="W76">
        <v>20130528</v>
      </c>
      <c r="X76">
        <v>22.8</v>
      </c>
      <c r="Z76" s="3">
        <v>41455</v>
      </c>
      <c r="AA76">
        <v>1.1000000000000001</v>
      </c>
      <c r="AB76">
        <v>20130820</v>
      </c>
      <c r="AC76">
        <v>0.8</v>
      </c>
      <c r="AE76" s="3">
        <v>36950</v>
      </c>
      <c r="AF76">
        <v>-3.5</v>
      </c>
      <c r="AG76" t="s">
        <v>22</v>
      </c>
      <c r="AH76" t="s">
        <v>22</v>
      </c>
      <c r="AJ76" s="3">
        <v>38807</v>
      </c>
      <c r="AK76">
        <v>1</v>
      </c>
      <c r="AL76" t="s">
        <v>22</v>
      </c>
      <c r="AM76" t="s">
        <v>22</v>
      </c>
    </row>
    <row r="77" spans="1:39" x14ac:dyDescent="0.25">
      <c r="A77" s="3">
        <v>36981</v>
      </c>
      <c r="B77">
        <v>17.474</v>
      </c>
      <c r="C77" t="s">
        <v>22</v>
      </c>
      <c r="D77" t="s">
        <v>22</v>
      </c>
      <c r="F77" s="3">
        <v>36981</v>
      </c>
      <c r="G77">
        <v>12.1</v>
      </c>
      <c r="H77" t="s">
        <v>22</v>
      </c>
      <c r="I77" t="s">
        <v>22</v>
      </c>
      <c r="K77" s="3">
        <v>40298</v>
      </c>
      <c r="L77">
        <v>51.6</v>
      </c>
      <c r="M77">
        <v>20100503</v>
      </c>
      <c r="N77">
        <v>51.9</v>
      </c>
      <c r="P77" s="3">
        <v>41547</v>
      </c>
      <c r="Q77">
        <v>5.9</v>
      </c>
      <c r="R77">
        <v>20131028</v>
      </c>
      <c r="S77">
        <v>5</v>
      </c>
      <c r="U77" s="3">
        <v>41547</v>
      </c>
      <c r="V77">
        <v>20</v>
      </c>
      <c r="W77">
        <v>20130827</v>
      </c>
      <c r="X77">
        <v>22.4</v>
      </c>
      <c r="Z77" s="3">
        <v>41547</v>
      </c>
      <c r="AA77">
        <v>0.7</v>
      </c>
      <c r="AB77">
        <v>20131119</v>
      </c>
      <c r="AC77">
        <v>0.7</v>
      </c>
      <c r="AE77" s="3">
        <v>36981</v>
      </c>
      <c r="AF77">
        <v>1.5</v>
      </c>
      <c r="AG77" t="s">
        <v>22</v>
      </c>
      <c r="AH77" t="s">
        <v>22</v>
      </c>
      <c r="AJ77" s="3">
        <v>38837</v>
      </c>
      <c r="AK77">
        <v>-1.1000000000000001</v>
      </c>
      <c r="AL77" t="s">
        <v>22</v>
      </c>
      <c r="AM77" t="s">
        <v>22</v>
      </c>
    </row>
    <row r="78" spans="1:39" x14ac:dyDescent="0.25">
      <c r="A78" s="3">
        <v>37011</v>
      </c>
      <c r="B78">
        <v>21.018999999999998</v>
      </c>
      <c r="C78" t="s">
        <v>22</v>
      </c>
      <c r="D78" t="s">
        <v>22</v>
      </c>
      <c r="F78" s="3">
        <v>37011</v>
      </c>
      <c r="G78">
        <v>11.7</v>
      </c>
      <c r="H78" t="s">
        <v>22</v>
      </c>
      <c r="I78" t="s">
        <v>22</v>
      </c>
      <c r="K78" s="3">
        <v>40329</v>
      </c>
      <c r="L78">
        <v>50.1</v>
      </c>
      <c r="M78">
        <v>20100601</v>
      </c>
      <c r="N78">
        <v>50.1</v>
      </c>
      <c r="P78" s="3">
        <v>41639</v>
      </c>
      <c r="Q78">
        <v>8</v>
      </c>
      <c r="R78">
        <v>20140128</v>
      </c>
      <c r="S78">
        <v>8</v>
      </c>
      <c r="U78" s="3">
        <v>41639</v>
      </c>
      <c r="V78">
        <v>17.7</v>
      </c>
      <c r="W78">
        <v>20131126</v>
      </c>
      <c r="X78">
        <v>17.600000000000001</v>
      </c>
      <c r="Z78" s="3">
        <v>41639</v>
      </c>
      <c r="AA78">
        <v>-0.2</v>
      </c>
      <c r="AB78">
        <v>20140212</v>
      </c>
      <c r="AC78">
        <v>-0.2</v>
      </c>
      <c r="AE78" s="3">
        <v>37011</v>
      </c>
      <c r="AF78">
        <v>0.5</v>
      </c>
      <c r="AG78" t="s">
        <v>22</v>
      </c>
      <c r="AH78" t="s">
        <v>22</v>
      </c>
      <c r="AJ78" s="3">
        <v>38868</v>
      </c>
      <c r="AK78">
        <v>2.2000000000000002</v>
      </c>
      <c r="AL78" t="s">
        <v>22</v>
      </c>
      <c r="AM78" t="s">
        <v>22</v>
      </c>
    </row>
    <row r="79" spans="1:39" x14ac:dyDescent="0.25">
      <c r="A79" s="3">
        <v>37042</v>
      </c>
      <c r="B79">
        <v>20.128</v>
      </c>
      <c r="C79" t="s">
        <v>22</v>
      </c>
      <c r="D79" t="s">
        <v>22</v>
      </c>
      <c r="F79" s="3">
        <v>37042</v>
      </c>
      <c r="G79">
        <v>11.4</v>
      </c>
      <c r="H79" t="s">
        <v>22</v>
      </c>
      <c r="I79" t="s">
        <v>22</v>
      </c>
      <c r="K79" s="3">
        <v>40359</v>
      </c>
      <c r="L79">
        <v>51.4</v>
      </c>
      <c r="M79">
        <v>20100701</v>
      </c>
      <c r="N79">
        <v>51.2</v>
      </c>
      <c r="P79" s="3">
        <v>41729</v>
      </c>
      <c r="Q79">
        <v>6.6</v>
      </c>
      <c r="R79">
        <v>20140430</v>
      </c>
      <c r="S79">
        <v>7</v>
      </c>
      <c r="U79" s="3">
        <v>41729</v>
      </c>
      <c r="V79">
        <v>17.100000000000001</v>
      </c>
      <c r="W79">
        <v>20140225</v>
      </c>
      <c r="X79">
        <v>15.9</v>
      </c>
      <c r="Z79" s="3">
        <v>41729</v>
      </c>
      <c r="AA79">
        <v>0.5</v>
      </c>
      <c r="AB79">
        <v>20140520</v>
      </c>
      <c r="AC79">
        <v>0.3</v>
      </c>
      <c r="AE79" s="3">
        <v>37042</v>
      </c>
      <c r="AF79">
        <v>-4.4000000000000004</v>
      </c>
      <c r="AG79" t="s">
        <v>22</v>
      </c>
      <c r="AH79" t="s">
        <v>22</v>
      </c>
      <c r="AJ79" s="3">
        <v>38898</v>
      </c>
      <c r="AK79">
        <v>0.4</v>
      </c>
      <c r="AL79" t="s">
        <v>22</v>
      </c>
      <c r="AM79" t="s">
        <v>22</v>
      </c>
    </row>
    <row r="80" spans="1:39" x14ac:dyDescent="0.25">
      <c r="A80" s="3">
        <v>37072</v>
      </c>
      <c r="B80">
        <v>18.495000000000001</v>
      </c>
      <c r="C80" t="s">
        <v>22</v>
      </c>
      <c r="D80" t="s">
        <v>22</v>
      </c>
      <c r="F80" s="3">
        <v>37072</v>
      </c>
      <c r="G80">
        <v>11</v>
      </c>
      <c r="H80" t="s">
        <v>22</v>
      </c>
      <c r="I80" t="s">
        <v>22</v>
      </c>
      <c r="K80" s="3">
        <v>40390</v>
      </c>
      <c r="L80">
        <v>53.7</v>
      </c>
      <c r="M80">
        <v>20100802</v>
      </c>
      <c r="N80">
        <v>54.9</v>
      </c>
      <c r="P80" s="3">
        <v>41820</v>
      </c>
      <c r="Q80">
        <v>6.7</v>
      </c>
      <c r="R80">
        <v>20140730</v>
      </c>
      <c r="S80">
        <v>8</v>
      </c>
      <c r="U80" s="3">
        <v>41820</v>
      </c>
      <c r="V80">
        <v>18.8</v>
      </c>
      <c r="W80">
        <v>20140520</v>
      </c>
      <c r="X80">
        <v>16.8</v>
      </c>
      <c r="Z80" s="3">
        <v>41820</v>
      </c>
      <c r="AA80">
        <v>1</v>
      </c>
      <c r="AB80">
        <v>20140821</v>
      </c>
      <c r="AC80">
        <v>0.9</v>
      </c>
      <c r="AE80" s="3">
        <v>37072</v>
      </c>
      <c r="AF80">
        <v>2.7</v>
      </c>
      <c r="AG80" t="s">
        <v>22</v>
      </c>
      <c r="AH80" t="s">
        <v>22</v>
      </c>
      <c r="AJ80" s="3">
        <v>38929</v>
      </c>
      <c r="AK80">
        <v>0.1</v>
      </c>
      <c r="AL80" t="s">
        <v>22</v>
      </c>
      <c r="AM80" t="s">
        <v>22</v>
      </c>
    </row>
    <row r="81" spans="1:39" x14ac:dyDescent="0.25">
      <c r="A81" s="3">
        <v>37103</v>
      </c>
      <c r="B81">
        <v>24.225000000000001</v>
      </c>
      <c r="C81" t="s">
        <v>22</v>
      </c>
      <c r="D81" t="s">
        <v>22</v>
      </c>
      <c r="F81" s="3">
        <v>37103</v>
      </c>
      <c r="G81">
        <v>10.6</v>
      </c>
      <c r="H81" t="s">
        <v>22</v>
      </c>
      <c r="I81" t="s">
        <v>22</v>
      </c>
      <c r="K81" s="3">
        <v>40421</v>
      </c>
      <c r="L81">
        <v>50.6</v>
      </c>
      <c r="M81">
        <v>20100901</v>
      </c>
      <c r="N81">
        <v>49.2</v>
      </c>
      <c r="P81" s="3">
        <v>41912</v>
      </c>
      <c r="Q81">
        <v>1</v>
      </c>
      <c r="R81">
        <v>20141028</v>
      </c>
      <c r="S81">
        <v>2</v>
      </c>
      <c r="U81" s="3">
        <v>41912</v>
      </c>
      <c r="V81">
        <v>19</v>
      </c>
      <c r="W81">
        <v>20140826</v>
      </c>
      <c r="X81">
        <v>21.2</v>
      </c>
      <c r="Z81" s="3">
        <v>41912</v>
      </c>
      <c r="AA81">
        <v>0.3</v>
      </c>
      <c r="AB81">
        <v>20141120</v>
      </c>
      <c r="AC81">
        <v>0.5</v>
      </c>
      <c r="AE81" s="3">
        <v>37103</v>
      </c>
      <c r="AF81">
        <v>-0.1</v>
      </c>
      <c r="AG81" t="s">
        <v>22</v>
      </c>
      <c r="AH81" t="s">
        <v>22</v>
      </c>
      <c r="AJ81" s="3">
        <v>38960</v>
      </c>
      <c r="AK81">
        <v>0.4</v>
      </c>
      <c r="AL81" t="s">
        <v>22</v>
      </c>
      <c r="AM81" t="s">
        <v>22</v>
      </c>
    </row>
    <row r="82" spans="1:39" x14ac:dyDescent="0.25">
      <c r="A82" s="3">
        <v>37134</v>
      </c>
      <c r="B82">
        <v>17.646999999999998</v>
      </c>
      <c r="C82" t="s">
        <v>22</v>
      </c>
      <c r="D82" t="s">
        <v>22</v>
      </c>
      <c r="F82" s="3">
        <v>37134</v>
      </c>
      <c r="G82">
        <v>10.5</v>
      </c>
      <c r="H82" t="s">
        <v>22</v>
      </c>
      <c r="I82" t="s">
        <v>22</v>
      </c>
      <c r="K82" s="3">
        <v>40451</v>
      </c>
      <c r="L82">
        <v>53.1</v>
      </c>
      <c r="M82">
        <v>20101001</v>
      </c>
      <c r="N82">
        <v>52.8</v>
      </c>
      <c r="P82" s="3">
        <v>42004</v>
      </c>
      <c r="Q82">
        <v>-1.6</v>
      </c>
      <c r="R82">
        <v>20150128</v>
      </c>
      <c r="S82">
        <v>-2</v>
      </c>
      <c r="U82" s="3">
        <v>42004</v>
      </c>
      <c r="V82">
        <v>14.2</v>
      </c>
      <c r="W82">
        <v>20141125</v>
      </c>
      <c r="X82">
        <v>15.4</v>
      </c>
      <c r="Z82" s="3">
        <v>42004</v>
      </c>
      <c r="AA82">
        <v>1.2</v>
      </c>
      <c r="AB82">
        <v>20150211</v>
      </c>
      <c r="AC82">
        <v>0.9</v>
      </c>
      <c r="AE82" s="3">
        <v>37134</v>
      </c>
      <c r="AF82">
        <v>1</v>
      </c>
      <c r="AG82" t="s">
        <v>22</v>
      </c>
      <c r="AH82" t="s">
        <v>22</v>
      </c>
      <c r="AJ82" s="3">
        <v>38990</v>
      </c>
      <c r="AK82">
        <v>0.3</v>
      </c>
      <c r="AL82" t="s">
        <v>22</v>
      </c>
      <c r="AM82" t="s">
        <v>22</v>
      </c>
    </row>
    <row r="83" spans="1:39" x14ac:dyDescent="0.25">
      <c r="A83" s="3">
        <v>37164</v>
      </c>
      <c r="B83">
        <v>19.114000000000001</v>
      </c>
      <c r="C83" t="s">
        <v>22</v>
      </c>
      <c r="D83" t="s">
        <v>22</v>
      </c>
      <c r="F83" s="3">
        <v>37164</v>
      </c>
      <c r="G83">
        <v>10.1</v>
      </c>
      <c r="H83" t="s">
        <v>22</v>
      </c>
      <c r="I83" t="s">
        <v>22</v>
      </c>
      <c r="K83" s="3">
        <v>40482</v>
      </c>
      <c r="L83">
        <v>56.8</v>
      </c>
      <c r="M83">
        <v>20101101</v>
      </c>
      <c r="N83">
        <v>54.2</v>
      </c>
      <c r="P83" s="3">
        <v>42094</v>
      </c>
      <c r="Q83">
        <v>-3.5</v>
      </c>
      <c r="R83">
        <v>20150428</v>
      </c>
      <c r="S83">
        <v>-3</v>
      </c>
      <c r="U83" s="3">
        <v>42094</v>
      </c>
      <c r="V83">
        <v>7.1</v>
      </c>
      <c r="W83">
        <v>20150225</v>
      </c>
      <c r="X83">
        <v>7.4</v>
      </c>
      <c r="Z83" s="3">
        <v>42094</v>
      </c>
      <c r="AA83">
        <v>-0.3</v>
      </c>
      <c r="AB83">
        <v>20150520</v>
      </c>
      <c r="AC83">
        <v>0.2</v>
      </c>
      <c r="AE83" s="3">
        <v>37164</v>
      </c>
      <c r="AF83">
        <v>2.9</v>
      </c>
      <c r="AG83" t="s">
        <v>22</v>
      </c>
      <c r="AH83" t="s">
        <v>22</v>
      </c>
      <c r="AJ83" s="3">
        <v>39021</v>
      </c>
      <c r="AK83">
        <v>1</v>
      </c>
      <c r="AL83" t="s">
        <v>22</v>
      </c>
      <c r="AM83" t="s">
        <v>22</v>
      </c>
    </row>
    <row r="84" spans="1:39" x14ac:dyDescent="0.25">
      <c r="A84" s="3">
        <v>37195</v>
      </c>
      <c r="B84">
        <v>17.425000000000001</v>
      </c>
      <c r="C84" t="s">
        <v>22</v>
      </c>
      <c r="D84" t="s">
        <v>22</v>
      </c>
      <c r="F84" s="3">
        <v>37195</v>
      </c>
      <c r="G84">
        <v>10.199999999999999</v>
      </c>
      <c r="H84" t="s">
        <v>22</v>
      </c>
      <c r="I84" t="s">
        <v>22</v>
      </c>
      <c r="K84" s="3">
        <v>40512</v>
      </c>
      <c r="L84">
        <v>56.7</v>
      </c>
      <c r="M84">
        <v>20101201</v>
      </c>
      <c r="N84">
        <v>56</v>
      </c>
      <c r="P84" s="3">
        <v>42185</v>
      </c>
      <c r="Q84">
        <v>-8.4</v>
      </c>
      <c r="R84">
        <v>20150730</v>
      </c>
      <c r="S84">
        <v>-8</v>
      </c>
      <c r="U84" s="3">
        <v>42185</v>
      </c>
      <c r="V84">
        <v>0.3</v>
      </c>
      <c r="W84">
        <v>20150512</v>
      </c>
      <c r="X84">
        <v>1.7</v>
      </c>
      <c r="Z84" s="3">
        <v>42185</v>
      </c>
      <c r="AA84">
        <v>0.1</v>
      </c>
      <c r="AB84">
        <v>20150820</v>
      </c>
      <c r="AC84">
        <v>-0.1</v>
      </c>
      <c r="AE84" s="3">
        <v>37195</v>
      </c>
      <c r="AF84">
        <v>-1.9</v>
      </c>
      <c r="AG84" t="s">
        <v>22</v>
      </c>
      <c r="AH84" t="s">
        <v>22</v>
      </c>
      <c r="AJ84" s="3">
        <v>39051</v>
      </c>
      <c r="AK84">
        <v>0</v>
      </c>
      <c r="AL84" t="s">
        <v>22</v>
      </c>
      <c r="AM84" t="s">
        <v>22</v>
      </c>
    </row>
    <row r="85" spans="1:39" x14ac:dyDescent="0.25">
      <c r="A85" s="3">
        <v>37225</v>
      </c>
      <c r="B85">
        <v>12.565</v>
      </c>
      <c r="C85" t="s">
        <v>22</v>
      </c>
      <c r="D85" t="s">
        <v>22</v>
      </c>
      <c r="F85" s="3">
        <v>37225</v>
      </c>
      <c r="G85">
        <v>9.6999999999999993</v>
      </c>
      <c r="H85" t="s">
        <v>22</v>
      </c>
      <c r="I85" t="s">
        <v>22</v>
      </c>
      <c r="K85" s="3">
        <v>40543</v>
      </c>
      <c r="L85">
        <v>55.4</v>
      </c>
      <c r="M85">
        <v>20110104</v>
      </c>
      <c r="N85">
        <v>54.4</v>
      </c>
      <c r="P85" s="3">
        <v>42277</v>
      </c>
      <c r="Q85">
        <v>-7.7</v>
      </c>
      <c r="R85">
        <v>20151028</v>
      </c>
      <c r="S85">
        <v>-8</v>
      </c>
      <c r="U85" s="3">
        <v>42277</v>
      </c>
      <c r="V85">
        <v>-6.4</v>
      </c>
      <c r="W85">
        <v>20150825</v>
      </c>
      <c r="X85">
        <v>-4.0999999999999996</v>
      </c>
      <c r="Z85" s="3">
        <v>42277</v>
      </c>
      <c r="AA85">
        <v>1.7</v>
      </c>
      <c r="AB85">
        <v>20151117</v>
      </c>
      <c r="AC85">
        <v>1.8</v>
      </c>
      <c r="AE85" s="3">
        <v>37225</v>
      </c>
      <c r="AF85">
        <v>1.2</v>
      </c>
      <c r="AG85">
        <v>20020108</v>
      </c>
      <c r="AH85">
        <v>-2.2999999999999998</v>
      </c>
      <c r="AJ85" s="3">
        <v>39082</v>
      </c>
      <c r="AK85">
        <v>0.5</v>
      </c>
      <c r="AL85" t="s">
        <v>22</v>
      </c>
      <c r="AM85" t="s">
        <v>22</v>
      </c>
    </row>
    <row r="86" spans="1:39" x14ac:dyDescent="0.25">
      <c r="A86" s="3">
        <v>37256</v>
      </c>
      <c r="B86">
        <v>24.032</v>
      </c>
      <c r="C86" t="s">
        <v>22</v>
      </c>
      <c r="D86" t="s">
        <v>22</v>
      </c>
      <c r="F86" s="3">
        <v>37256</v>
      </c>
      <c r="G86">
        <v>9.6999999999999993</v>
      </c>
      <c r="H86" t="s">
        <v>22</v>
      </c>
      <c r="I86" t="s">
        <v>22</v>
      </c>
      <c r="K86" s="3">
        <v>40574</v>
      </c>
      <c r="L86">
        <v>54.4</v>
      </c>
      <c r="M86">
        <v>20110201</v>
      </c>
      <c r="N86">
        <v>55.8</v>
      </c>
      <c r="P86" s="3">
        <v>42369</v>
      </c>
      <c r="Q86">
        <v>-7.8</v>
      </c>
      <c r="R86">
        <v>20160128</v>
      </c>
      <c r="S86">
        <v>-8.1999999999999993</v>
      </c>
      <c r="U86" s="3">
        <v>42369</v>
      </c>
      <c r="V86">
        <v>-12.5</v>
      </c>
      <c r="W86">
        <v>20151124</v>
      </c>
      <c r="X86">
        <v>-11.3</v>
      </c>
      <c r="Z86" s="3">
        <v>42369</v>
      </c>
      <c r="AA86">
        <v>-1.3</v>
      </c>
      <c r="AB86">
        <v>20160216</v>
      </c>
      <c r="AC86">
        <v>-1.2</v>
      </c>
      <c r="AE86" s="3">
        <v>37256</v>
      </c>
      <c r="AF86">
        <v>3.4</v>
      </c>
      <c r="AG86">
        <v>20020207</v>
      </c>
      <c r="AH86">
        <v>0.1</v>
      </c>
      <c r="AJ86" s="3">
        <v>39113</v>
      </c>
      <c r="AK86">
        <v>0.9</v>
      </c>
      <c r="AL86" t="s">
        <v>22</v>
      </c>
      <c r="AM86" t="s">
        <v>22</v>
      </c>
    </row>
    <row r="87" spans="1:39" x14ac:dyDescent="0.25">
      <c r="A87" s="3">
        <v>37287</v>
      </c>
      <c r="B87">
        <v>13.837</v>
      </c>
      <c r="C87" t="s">
        <v>22</v>
      </c>
      <c r="D87" t="s">
        <v>22</v>
      </c>
      <c r="F87" s="3">
        <v>37287</v>
      </c>
      <c r="G87">
        <v>9.4</v>
      </c>
      <c r="H87" t="s">
        <v>22</v>
      </c>
      <c r="I87" t="s">
        <v>22</v>
      </c>
      <c r="K87" s="3">
        <v>40602</v>
      </c>
      <c r="L87">
        <v>57.2</v>
      </c>
      <c r="M87">
        <v>20110301</v>
      </c>
      <c r="N87">
        <v>58.7</v>
      </c>
      <c r="P87" s="3">
        <v>42460</v>
      </c>
      <c r="Q87">
        <v>-6.6</v>
      </c>
      <c r="R87">
        <v>20160428</v>
      </c>
      <c r="S87">
        <v>-7.3</v>
      </c>
      <c r="U87" s="3">
        <v>42460</v>
      </c>
      <c r="V87">
        <v>-15.4</v>
      </c>
      <c r="W87">
        <v>20160216</v>
      </c>
      <c r="X87">
        <v>-16.2</v>
      </c>
      <c r="Z87" s="3">
        <v>42460</v>
      </c>
      <c r="AA87">
        <v>1</v>
      </c>
      <c r="AB87">
        <v>20160512</v>
      </c>
      <c r="AC87">
        <v>1</v>
      </c>
      <c r="AE87" s="3">
        <v>37287</v>
      </c>
      <c r="AF87">
        <v>-3.1</v>
      </c>
      <c r="AG87">
        <v>20020308</v>
      </c>
      <c r="AH87">
        <v>0.6</v>
      </c>
      <c r="AJ87" s="3">
        <v>39141</v>
      </c>
      <c r="AK87">
        <v>0.5</v>
      </c>
      <c r="AL87" t="s">
        <v>22</v>
      </c>
      <c r="AM87" t="s">
        <v>22</v>
      </c>
    </row>
    <row r="88" spans="1:39" x14ac:dyDescent="0.25">
      <c r="A88" s="3">
        <v>37315</v>
      </c>
      <c r="B88">
        <v>14.931000000000001</v>
      </c>
      <c r="C88" t="s">
        <v>22</v>
      </c>
      <c r="D88" t="s">
        <v>22</v>
      </c>
      <c r="F88" s="3">
        <v>37315</v>
      </c>
      <c r="G88">
        <v>8.9</v>
      </c>
      <c r="H88" t="s">
        <v>22</v>
      </c>
      <c r="I88" t="s">
        <v>22</v>
      </c>
      <c r="K88" s="3">
        <v>40633</v>
      </c>
      <c r="L88">
        <v>55.2</v>
      </c>
      <c r="M88">
        <v>20110401</v>
      </c>
      <c r="N88">
        <v>57.7</v>
      </c>
      <c r="P88" s="3">
        <v>42551</v>
      </c>
      <c r="Q88">
        <v>-2</v>
      </c>
      <c r="R88">
        <v>20160729</v>
      </c>
      <c r="S88">
        <v>-2</v>
      </c>
      <c r="U88" s="3">
        <v>42551</v>
      </c>
      <c r="V88">
        <v>-16.5</v>
      </c>
      <c r="W88">
        <v>20160511</v>
      </c>
      <c r="X88">
        <v>-16.5</v>
      </c>
      <c r="Z88" s="3">
        <v>42551</v>
      </c>
      <c r="AA88" t="s">
        <v>22</v>
      </c>
      <c r="AB88">
        <v>20160831</v>
      </c>
      <c r="AC88" t="s">
        <v>22</v>
      </c>
      <c r="AE88" s="3">
        <v>37315</v>
      </c>
      <c r="AF88">
        <v>1.7</v>
      </c>
      <c r="AG88">
        <v>20020408</v>
      </c>
      <c r="AH88">
        <v>1.1000000000000001</v>
      </c>
      <c r="AJ88" s="3">
        <v>39172</v>
      </c>
      <c r="AK88">
        <v>0.9</v>
      </c>
      <c r="AL88" t="s">
        <v>22</v>
      </c>
      <c r="AM88" t="s">
        <v>22</v>
      </c>
    </row>
    <row r="89" spans="1:39" x14ac:dyDescent="0.25">
      <c r="A89" s="3">
        <v>37346</v>
      </c>
      <c r="B89">
        <v>20.382000000000001</v>
      </c>
      <c r="C89" t="s">
        <v>22</v>
      </c>
      <c r="D89" t="s">
        <v>22</v>
      </c>
      <c r="F89" s="3">
        <v>37346</v>
      </c>
      <c r="G89">
        <v>8.8000000000000007</v>
      </c>
      <c r="H89" t="s">
        <v>22</v>
      </c>
      <c r="I89" t="s">
        <v>22</v>
      </c>
      <c r="K89" s="3">
        <v>40663</v>
      </c>
      <c r="L89">
        <v>55.4</v>
      </c>
      <c r="M89">
        <v>20110502</v>
      </c>
      <c r="N89">
        <v>55.6</v>
      </c>
      <c r="AE89" s="3">
        <v>37346</v>
      </c>
      <c r="AF89">
        <v>-9.3000000000000007</v>
      </c>
      <c r="AG89">
        <v>20020507</v>
      </c>
      <c r="AH89">
        <v>-6.1</v>
      </c>
      <c r="AJ89" s="3">
        <v>39202</v>
      </c>
      <c r="AK89">
        <v>1.3</v>
      </c>
      <c r="AL89" t="s">
        <v>22</v>
      </c>
      <c r="AM89" t="s">
        <v>22</v>
      </c>
    </row>
    <row r="90" spans="1:39" x14ac:dyDescent="0.25">
      <c r="A90" s="3">
        <v>37376</v>
      </c>
      <c r="B90">
        <v>18.916</v>
      </c>
      <c r="C90" t="s">
        <v>22</v>
      </c>
      <c r="D90" t="s">
        <v>22</v>
      </c>
      <c r="F90" s="3">
        <v>37376</v>
      </c>
      <c r="G90">
        <v>8.9</v>
      </c>
      <c r="H90" t="s">
        <v>22</v>
      </c>
      <c r="I90" t="s">
        <v>22</v>
      </c>
      <c r="K90" s="3">
        <v>40694</v>
      </c>
      <c r="L90">
        <v>56.3</v>
      </c>
      <c r="M90">
        <v>20110601</v>
      </c>
      <c r="N90">
        <v>56.9</v>
      </c>
      <c r="AE90" s="3">
        <v>37376</v>
      </c>
      <c r="AF90">
        <v>11.9</v>
      </c>
      <c r="AG90" t="s">
        <v>22</v>
      </c>
      <c r="AH90" t="s">
        <v>22</v>
      </c>
      <c r="AJ90" s="3">
        <v>39233</v>
      </c>
      <c r="AK90">
        <v>-0.8</v>
      </c>
      <c r="AL90" t="s">
        <v>22</v>
      </c>
      <c r="AM90" t="s">
        <v>22</v>
      </c>
    </row>
    <row r="91" spans="1:39" x14ac:dyDescent="0.25">
      <c r="A91" s="3">
        <v>37407</v>
      </c>
      <c r="B91">
        <v>15.945</v>
      </c>
      <c r="C91" t="s">
        <v>22</v>
      </c>
      <c r="D91" t="s">
        <v>22</v>
      </c>
      <c r="F91" s="3">
        <v>37407</v>
      </c>
      <c r="G91">
        <v>9.1999999999999993</v>
      </c>
      <c r="H91" t="s">
        <v>22</v>
      </c>
      <c r="I91" t="s">
        <v>22</v>
      </c>
      <c r="K91" s="3">
        <v>40724</v>
      </c>
      <c r="L91">
        <v>57</v>
      </c>
      <c r="M91">
        <v>20110701</v>
      </c>
      <c r="N91">
        <v>56.1</v>
      </c>
      <c r="AE91" s="3">
        <v>37407</v>
      </c>
      <c r="AF91">
        <v>-1.8</v>
      </c>
      <c r="AG91">
        <v>20020705</v>
      </c>
      <c r="AH91">
        <v>-0.2</v>
      </c>
      <c r="AJ91" s="3">
        <v>39263</v>
      </c>
      <c r="AK91">
        <v>2</v>
      </c>
      <c r="AL91" t="s">
        <v>22</v>
      </c>
      <c r="AM91" t="s">
        <v>22</v>
      </c>
    </row>
    <row r="92" spans="1:39" x14ac:dyDescent="0.25">
      <c r="A92" s="3">
        <v>37437</v>
      </c>
      <c r="B92">
        <v>11.760999999999999</v>
      </c>
      <c r="C92" t="s">
        <v>22</v>
      </c>
      <c r="D92" t="s">
        <v>22</v>
      </c>
      <c r="F92" s="3">
        <v>37437</v>
      </c>
      <c r="G92">
        <v>9.5</v>
      </c>
      <c r="H92" t="s">
        <v>22</v>
      </c>
      <c r="I92" t="s">
        <v>22</v>
      </c>
      <c r="K92" s="3">
        <v>40755</v>
      </c>
      <c r="L92">
        <v>57.4</v>
      </c>
      <c r="M92">
        <v>20110802</v>
      </c>
      <c r="N92">
        <v>56.5</v>
      </c>
      <c r="AE92" s="3">
        <v>37437</v>
      </c>
      <c r="AF92">
        <v>0</v>
      </c>
      <c r="AG92">
        <v>20020807</v>
      </c>
      <c r="AH92">
        <v>1.9</v>
      </c>
      <c r="AJ92" s="3">
        <v>39294</v>
      </c>
      <c r="AK92">
        <v>-1.4</v>
      </c>
      <c r="AL92" t="s">
        <v>22</v>
      </c>
      <c r="AM92" t="s">
        <v>22</v>
      </c>
    </row>
    <row r="93" spans="1:39" x14ac:dyDescent="0.25">
      <c r="A93" s="3">
        <v>37468</v>
      </c>
      <c r="B93">
        <v>14.676</v>
      </c>
      <c r="C93" t="s">
        <v>22</v>
      </c>
      <c r="D93" t="s">
        <v>22</v>
      </c>
      <c r="F93" s="3">
        <v>37468</v>
      </c>
      <c r="G93">
        <v>9.3000000000000007</v>
      </c>
      <c r="H93">
        <v>20020902</v>
      </c>
      <c r="I93">
        <v>9.4</v>
      </c>
      <c r="K93" s="3">
        <v>40786</v>
      </c>
      <c r="L93">
        <v>55.5</v>
      </c>
      <c r="M93">
        <v>20110901</v>
      </c>
      <c r="N93">
        <v>55.5</v>
      </c>
      <c r="AE93" s="3">
        <v>37468</v>
      </c>
      <c r="AF93">
        <v>-3.1</v>
      </c>
      <c r="AG93">
        <v>20020906</v>
      </c>
      <c r="AH93">
        <v>-1.8</v>
      </c>
      <c r="AJ93" s="3">
        <v>39325</v>
      </c>
      <c r="AK93">
        <v>-0.2</v>
      </c>
      <c r="AL93" t="s">
        <v>22</v>
      </c>
      <c r="AM93" t="s">
        <v>22</v>
      </c>
    </row>
    <row r="94" spans="1:39" x14ac:dyDescent="0.25">
      <c r="A94" s="3">
        <v>37499</v>
      </c>
      <c r="B94">
        <v>16.981000000000002</v>
      </c>
      <c r="C94" t="s">
        <v>22</v>
      </c>
      <c r="D94" t="s">
        <v>22</v>
      </c>
      <c r="F94" s="3">
        <v>37499</v>
      </c>
      <c r="G94">
        <v>9.1</v>
      </c>
      <c r="H94">
        <v>20020930</v>
      </c>
      <c r="I94">
        <v>9.1</v>
      </c>
      <c r="K94" s="3">
        <v>40816</v>
      </c>
      <c r="L94">
        <v>54.4</v>
      </c>
      <c r="M94">
        <v>20111003</v>
      </c>
      <c r="N94">
        <v>54.8</v>
      </c>
      <c r="AE94" s="3">
        <v>37499</v>
      </c>
      <c r="AF94">
        <v>0.2</v>
      </c>
      <c r="AG94">
        <v>20021007</v>
      </c>
      <c r="AH94">
        <v>-0.4</v>
      </c>
      <c r="AJ94" s="3">
        <v>39355</v>
      </c>
      <c r="AK94">
        <v>1.4</v>
      </c>
      <c r="AL94" t="s">
        <v>22</v>
      </c>
      <c r="AM94" t="s">
        <v>22</v>
      </c>
    </row>
    <row r="95" spans="1:39" x14ac:dyDescent="0.25">
      <c r="A95" s="3">
        <v>37529</v>
      </c>
      <c r="B95">
        <v>16.585000000000001</v>
      </c>
      <c r="C95" t="s">
        <v>22</v>
      </c>
      <c r="D95" t="s">
        <v>22</v>
      </c>
      <c r="F95" s="3">
        <v>37529</v>
      </c>
      <c r="G95">
        <v>8.6</v>
      </c>
      <c r="H95">
        <v>20021030</v>
      </c>
      <c r="I95">
        <v>8.8000000000000007</v>
      </c>
      <c r="K95" s="3">
        <v>40847</v>
      </c>
      <c r="L95">
        <v>51.1</v>
      </c>
      <c r="M95">
        <v>20111101</v>
      </c>
      <c r="N95">
        <v>50.8</v>
      </c>
      <c r="AE95" s="3">
        <v>37529</v>
      </c>
      <c r="AF95">
        <v>-4.0999999999999996</v>
      </c>
      <c r="AG95">
        <v>20021107</v>
      </c>
      <c r="AH95">
        <v>-5.2</v>
      </c>
      <c r="AJ95" s="3">
        <v>39386</v>
      </c>
      <c r="AK95">
        <v>-0.5</v>
      </c>
      <c r="AL95" t="s">
        <v>22</v>
      </c>
      <c r="AM95" t="s">
        <v>22</v>
      </c>
    </row>
    <row r="96" spans="1:39" x14ac:dyDescent="0.25">
      <c r="A96" s="3">
        <v>37560</v>
      </c>
      <c r="B96">
        <v>14.452</v>
      </c>
      <c r="C96" t="s">
        <v>22</v>
      </c>
      <c r="D96" t="s">
        <v>22</v>
      </c>
      <c r="F96" s="3">
        <v>37560</v>
      </c>
      <c r="G96">
        <v>8.6</v>
      </c>
      <c r="H96" t="s">
        <v>22</v>
      </c>
      <c r="I96" t="s">
        <v>22</v>
      </c>
      <c r="K96" s="3">
        <v>40877</v>
      </c>
      <c r="L96">
        <v>49.2</v>
      </c>
      <c r="M96">
        <v>20111201</v>
      </c>
      <c r="N96">
        <v>48.6</v>
      </c>
      <c r="AE96" s="3">
        <v>37560</v>
      </c>
      <c r="AF96">
        <v>3.6</v>
      </c>
      <c r="AG96">
        <v>20021206</v>
      </c>
      <c r="AH96">
        <v>-5</v>
      </c>
      <c r="AJ96" s="3">
        <v>39416</v>
      </c>
      <c r="AK96">
        <v>0.8</v>
      </c>
      <c r="AL96" t="s">
        <v>22</v>
      </c>
      <c r="AM96" t="s">
        <v>22</v>
      </c>
    </row>
    <row r="97" spans="1:39" x14ac:dyDescent="0.25">
      <c r="A97" s="3">
        <v>37590</v>
      </c>
      <c r="B97">
        <v>18.18</v>
      </c>
      <c r="C97" t="s">
        <v>22</v>
      </c>
      <c r="D97" t="s">
        <v>22</v>
      </c>
      <c r="F97" s="3">
        <v>37590</v>
      </c>
      <c r="G97">
        <v>8.9</v>
      </c>
      <c r="H97" t="s">
        <v>22</v>
      </c>
      <c r="I97" t="s">
        <v>22</v>
      </c>
      <c r="K97" s="3">
        <v>40908</v>
      </c>
      <c r="L97">
        <v>48</v>
      </c>
      <c r="M97">
        <v>20120103</v>
      </c>
      <c r="N97">
        <v>46.6</v>
      </c>
      <c r="AE97" s="3">
        <v>37590</v>
      </c>
      <c r="AF97">
        <v>-1</v>
      </c>
      <c r="AG97">
        <v>20030108</v>
      </c>
      <c r="AH97">
        <v>0.5</v>
      </c>
      <c r="AJ97" s="3">
        <v>39447</v>
      </c>
      <c r="AK97">
        <v>-1.3</v>
      </c>
      <c r="AL97" t="s">
        <v>22</v>
      </c>
      <c r="AM97" t="s">
        <v>22</v>
      </c>
    </row>
    <row r="98" spans="1:39" x14ac:dyDescent="0.25">
      <c r="A98" s="3">
        <v>37621</v>
      </c>
      <c r="B98">
        <v>19.876000000000001</v>
      </c>
      <c r="C98" t="s">
        <v>22</v>
      </c>
      <c r="D98" t="s">
        <v>22</v>
      </c>
      <c r="F98" s="3">
        <v>37621</v>
      </c>
      <c r="G98">
        <v>8.9</v>
      </c>
      <c r="H98" t="s">
        <v>22</v>
      </c>
      <c r="I98" t="s">
        <v>22</v>
      </c>
      <c r="K98" s="3">
        <v>40939</v>
      </c>
      <c r="L98">
        <v>53.5</v>
      </c>
      <c r="M98">
        <v>20120201</v>
      </c>
      <c r="N98">
        <v>54.9</v>
      </c>
      <c r="AE98" s="3">
        <v>37621</v>
      </c>
      <c r="AF98">
        <v>-1.1000000000000001</v>
      </c>
      <c r="AG98">
        <v>20030207</v>
      </c>
      <c r="AH98">
        <v>-4.3</v>
      </c>
      <c r="AJ98" s="3">
        <v>39478</v>
      </c>
      <c r="AK98">
        <v>1</v>
      </c>
      <c r="AL98" t="s">
        <v>22</v>
      </c>
      <c r="AM98" t="s">
        <v>22</v>
      </c>
    </row>
    <row r="99" spans="1:39" x14ac:dyDescent="0.25">
      <c r="A99" s="3">
        <v>37652</v>
      </c>
      <c r="B99">
        <v>17.992999999999999</v>
      </c>
      <c r="C99" t="s">
        <v>22</v>
      </c>
      <c r="D99" t="s">
        <v>22</v>
      </c>
      <c r="F99" s="3">
        <v>37652</v>
      </c>
      <c r="G99">
        <v>9.1</v>
      </c>
      <c r="H99" t="s">
        <v>22</v>
      </c>
      <c r="I99" t="s">
        <v>22</v>
      </c>
      <c r="K99" s="3">
        <v>40968</v>
      </c>
      <c r="L99">
        <v>55.4</v>
      </c>
      <c r="M99">
        <v>20120301</v>
      </c>
      <c r="N99">
        <v>56.9</v>
      </c>
      <c r="AE99" s="3">
        <v>37652</v>
      </c>
      <c r="AF99">
        <v>2</v>
      </c>
      <c r="AG99">
        <v>20030307</v>
      </c>
      <c r="AH99">
        <v>0.1</v>
      </c>
      <c r="AJ99" s="3">
        <v>39507</v>
      </c>
      <c r="AK99">
        <v>1.2</v>
      </c>
      <c r="AL99" t="s">
        <v>22</v>
      </c>
      <c r="AM99" t="s">
        <v>22</v>
      </c>
    </row>
    <row r="100" spans="1:39" x14ac:dyDescent="0.25">
      <c r="A100" s="3">
        <v>37680</v>
      </c>
      <c r="B100">
        <v>19.760999999999999</v>
      </c>
      <c r="C100" t="s">
        <v>22</v>
      </c>
      <c r="D100" t="s">
        <v>22</v>
      </c>
      <c r="F100" s="3">
        <v>37680</v>
      </c>
      <c r="G100">
        <v>8.8000000000000007</v>
      </c>
      <c r="H100">
        <v>20030331</v>
      </c>
      <c r="I100">
        <v>8.9</v>
      </c>
      <c r="K100" s="3">
        <v>40999</v>
      </c>
      <c r="L100">
        <v>57</v>
      </c>
      <c r="M100">
        <v>20120330</v>
      </c>
      <c r="N100">
        <v>59.7</v>
      </c>
      <c r="AE100" s="3">
        <v>37680</v>
      </c>
      <c r="AF100">
        <v>-0.5</v>
      </c>
      <c r="AG100">
        <v>20030407</v>
      </c>
      <c r="AH100">
        <v>0.1</v>
      </c>
      <c r="AJ100" s="3">
        <v>39538</v>
      </c>
      <c r="AK100">
        <v>-0.2</v>
      </c>
      <c r="AL100" t="s">
        <v>22</v>
      </c>
      <c r="AM100" t="s">
        <v>22</v>
      </c>
    </row>
    <row r="101" spans="1:39" x14ac:dyDescent="0.25">
      <c r="A101" s="3">
        <v>37711</v>
      </c>
      <c r="B101">
        <v>15.544</v>
      </c>
      <c r="C101" t="s">
        <v>22</v>
      </c>
      <c r="D101" t="s">
        <v>22</v>
      </c>
      <c r="F101" s="3">
        <v>37711</v>
      </c>
      <c r="G101">
        <v>8.6999999999999993</v>
      </c>
      <c r="H101">
        <v>20030430</v>
      </c>
      <c r="I101">
        <v>8.6999999999999993</v>
      </c>
      <c r="K101" s="3">
        <v>41029</v>
      </c>
      <c r="L101">
        <v>53.2</v>
      </c>
      <c r="M101">
        <v>20120502</v>
      </c>
      <c r="N101">
        <v>53.7</v>
      </c>
      <c r="AE101" s="3">
        <v>37711</v>
      </c>
      <c r="AF101">
        <v>0</v>
      </c>
      <c r="AG101">
        <v>20030508</v>
      </c>
      <c r="AH101">
        <v>0</v>
      </c>
      <c r="AJ101" s="3">
        <v>39568</v>
      </c>
      <c r="AK101">
        <v>0.1</v>
      </c>
      <c r="AL101" t="s">
        <v>22</v>
      </c>
      <c r="AM101" t="s">
        <v>22</v>
      </c>
    </row>
    <row r="102" spans="1:39" x14ac:dyDescent="0.25">
      <c r="A102" s="3">
        <v>37741</v>
      </c>
      <c r="B102">
        <v>18.503</v>
      </c>
      <c r="C102" t="s">
        <v>22</v>
      </c>
      <c r="D102" t="s">
        <v>22</v>
      </c>
      <c r="F102" s="3">
        <v>37741</v>
      </c>
      <c r="G102">
        <v>8.1</v>
      </c>
      <c r="H102">
        <v>20030602</v>
      </c>
      <c r="I102">
        <v>8.1999999999999993</v>
      </c>
      <c r="K102" s="3">
        <v>41060</v>
      </c>
      <c r="L102">
        <v>53.6</v>
      </c>
      <c r="M102">
        <v>20120601</v>
      </c>
      <c r="N102">
        <v>54.9</v>
      </c>
      <c r="AE102" s="3">
        <v>37741</v>
      </c>
      <c r="AF102">
        <v>-2.2000000000000002</v>
      </c>
      <c r="AG102">
        <v>20030606</v>
      </c>
      <c r="AH102">
        <v>-0.7</v>
      </c>
      <c r="AJ102" s="3">
        <v>39599</v>
      </c>
      <c r="AK102">
        <v>1.7</v>
      </c>
      <c r="AL102" t="s">
        <v>22</v>
      </c>
      <c r="AM102" t="s">
        <v>22</v>
      </c>
    </row>
    <row r="103" spans="1:39" x14ac:dyDescent="0.25">
      <c r="A103" s="3">
        <v>37772</v>
      </c>
      <c r="B103">
        <v>16.387</v>
      </c>
      <c r="C103" t="s">
        <v>22</v>
      </c>
      <c r="D103" t="s">
        <v>22</v>
      </c>
      <c r="F103" s="3">
        <v>37772</v>
      </c>
      <c r="G103">
        <v>8.3000000000000007</v>
      </c>
      <c r="H103">
        <v>20030630</v>
      </c>
      <c r="I103">
        <v>8.4</v>
      </c>
      <c r="K103" s="3">
        <v>41090</v>
      </c>
      <c r="L103">
        <v>47.7</v>
      </c>
      <c r="M103">
        <v>20120702</v>
      </c>
      <c r="N103">
        <v>46.3</v>
      </c>
      <c r="AE103" s="3">
        <v>37772</v>
      </c>
      <c r="AF103">
        <v>-0.4</v>
      </c>
      <c r="AG103">
        <v>20030707</v>
      </c>
      <c r="AH103">
        <v>-0.1</v>
      </c>
      <c r="AJ103" s="3">
        <v>39629</v>
      </c>
      <c r="AK103">
        <v>-1.5</v>
      </c>
      <c r="AL103" t="s">
        <v>22</v>
      </c>
      <c r="AM103" t="s">
        <v>22</v>
      </c>
    </row>
    <row r="104" spans="1:39" x14ac:dyDescent="0.25">
      <c r="A104" s="3">
        <v>37802</v>
      </c>
      <c r="B104">
        <v>10.853</v>
      </c>
      <c r="C104" t="s">
        <v>22</v>
      </c>
      <c r="D104" t="s">
        <v>22</v>
      </c>
      <c r="F104" s="3">
        <v>37802</v>
      </c>
      <c r="G104">
        <v>7.6</v>
      </c>
      <c r="H104">
        <v>20030731</v>
      </c>
      <c r="I104">
        <v>7.7</v>
      </c>
      <c r="K104" s="3">
        <v>41121</v>
      </c>
      <c r="L104">
        <v>50.9</v>
      </c>
      <c r="M104">
        <v>20120801</v>
      </c>
      <c r="N104">
        <v>48.7</v>
      </c>
      <c r="AE104" s="3">
        <v>37802</v>
      </c>
      <c r="AF104">
        <v>0.2</v>
      </c>
      <c r="AG104">
        <v>20030807</v>
      </c>
      <c r="AH104">
        <v>0.1</v>
      </c>
      <c r="AJ104" s="3">
        <v>39660</v>
      </c>
      <c r="AK104">
        <v>-1.2</v>
      </c>
      <c r="AL104" t="s">
        <v>22</v>
      </c>
      <c r="AM104" t="s">
        <v>22</v>
      </c>
    </row>
    <row r="105" spans="1:39" x14ac:dyDescent="0.25">
      <c r="A105" s="3">
        <v>37833</v>
      </c>
      <c r="B105">
        <v>14.348000000000001</v>
      </c>
      <c r="C105" t="s">
        <v>22</v>
      </c>
      <c r="D105" t="s">
        <v>22</v>
      </c>
      <c r="F105" s="3">
        <v>37833</v>
      </c>
      <c r="G105">
        <v>7.5</v>
      </c>
      <c r="H105">
        <v>20030901</v>
      </c>
      <c r="I105">
        <v>7.6</v>
      </c>
      <c r="K105" s="3">
        <v>41152</v>
      </c>
      <c r="L105">
        <v>48.1</v>
      </c>
      <c r="M105">
        <v>20120905</v>
      </c>
      <c r="N105">
        <v>48.7</v>
      </c>
      <c r="AE105" s="3">
        <v>37833</v>
      </c>
      <c r="AF105">
        <v>1.6</v>
      </c>
      <c r="AG105">
        <v>20030905</v>
      </c>
      <c r="AH105">
        <v>3.1</v>
      </c>
      <c r="AJ105" s="3">
        <v>39691</v>
      </c>
      <c r="AK105">
        <v>0</v>
      </c>
      <c r="AL105" t="s">
        <v>22</v>
      </c>
      <c r="AM105" t="s">
        <v>22</v>
      </c>
    </row>
    <row r="106" spans="1:39" x14ac:dyDescent="0.25">
      <c r="A106" s="3">
        <v>37864</v>
      </c>
      <c r="B106">
        <v>16.798999999999999</v>
      </c>
      <c r="C106" t="s">
        <v>22</v>
      </c>
      <c r="D106" t="s">
        <v>22</v>
      </c>
      <c r="F106" s="3">
        <v>37864</v>
      </c>
      <c r="G106">
        <v>7.4</v>
      </c>
      <c r="H106">
        <v>20030930</v>
      </c>
      <c r="I106">
        <v>7.5</v>
      </c>
      <c r="K106" s="3">
        <v>41182</v>
      </c>
      <c r="L106">
        <v>49.5</v>
      </c>
      <c r="M106">
        <v>20121001</v>
      </c>
      <c r="N106">
        <v>48.9</v>
      </c>
      <c r="AE106" s="3">
        <v>37864</v>
      </c>
      <c r="AF106">
        <v>-1.1000000000000001</v>
      </c>
      <c r="AG106">
        <v>20031007</v>
      </c>
      <c r="AH106">
        <v>-2.1</v>
      </c>
      <c r="AJ106" s="3">
        <v>39721</v>
      </c>
      <c r="AK106">
        <v>-0.1</v>
      </c>
      <c r="AL106" t="s">
        <v>22</v>
      </c>
      <c r="AM106" t="s">
        <v>22</v>
      </c>
    </row>
    <row r="107" spans="1:39" x14ac:dyDescent="0.25">
      <c r="A107" s="3">
        <v>37894</v>
      </c>
      <c r="B107">
        <v>13.637</v>
      </c>
      <c r="C107" t="s">
        <v>22</v>
      </c>
      <c r="D107" t="s">
        <v>22</v>
      </c>
      <c r="F107" s="3">
        <v>37894</v>
      </c>
      <c r="G107">
        <v>7.6</v>
      </c>
      <c r="H107">
        <v>20031029</v>
      </c>
      <c r="I107">
        <v>7.8</v>
      </c>
      <c r="K107" s="3">
        <v>41213</v>
      </c>
      <c r="L107">
        <v>48.7</v>
      </c>
      <c r="M107">
        <v>20121101</v>
      </c>
      <c r="N107">
        <v>48.7</v>
      </c>
      <c r="AE107" s="3">
        <v>37894</v>
      </c>
      <c r="AF107">
        <v>1.4</v>
      </c>
      <c r="AG107">
        <v>20031107</v>
      </c>
      <c r="AH107">
        <v>0.8</v>
      </c>
      <c r="AJ107" s="3">
        <v>39752</v>
      </c>
      <c r="AK107">
        <v>-1.5</v>
      </c>
      <c r="AL107" t="s">
        <v>22</v>
      </c>
      <c r="AM107" t="s">
        <v>22</v>
      </c>
    </row>
    <row r="108" spans="1:39" x14ac:dyDescent="0.25">
      <c r="A108" s="3">
        <v>37925</v>
      </c>
      <c r="B108">
        <v>19.673000000000002</v>
      </c>
      <c r="C108" t="s">
        <v>22</v>
      </c>
      <c r="D108" t="s">
        <v>22</v>
      </c>
      <c r="F108" s="3">
        <v>37925</v>
      </c>
      <c r="G108">
        <v>7.6</v>
      </c>
      <c r="H108">
        <v>20031201</v>
      </c>
      <c r="I108">
        <v>7.7</v>
      </c>
      <c r="K108" s="3">
        <v>41243</v>
      </c>
      <c r="L108">
        <v>49.7</v>
      </c>
      <c r="M108">
        <v>20121203</v>
      </c>
      <c r="N108">
        <v>50.1</v>
      </c>
      <c r="AE108" s="3">
        <v>37925</v>
      </c>
      <c r="AF108">
        <v>2.2000000000000002</v>
      </c>
      <c r="AG108">
        <v>20031205</v>
      </c>
      <c r="AH108">
        <v>0.7</v>
      </c>
      <c r="AJ108" s="3">
        <v>39782</v>
      </c>
      <c r="AK108">
        <v>0.2</v>
      </c>
      <c r="AL108" t="s">
        <v>22</v>
      </c>
      <c r="AM108" t="s">
        <v>22</v>
      </c>
    </row>
    <row r="109" spans="1:39" x14ac:dyDescent="0.25">
      <c r="A109" s="3">
        <v>37955</v>
      </c>
      <c r="B109">
        <v>17.149000000000001</v>
      </c>
      <c r="C109" t="s">
        <v>22</v>
      </c>
      <c r="D109" t="s">
        <v>22</v>
      </c>
      <c r="F109" s="3">
        <v>37955</v>
      </c>
      <c r="G109">
        <v>7</v>
      </c>
      <c r="H109">
        <v>20031230</v>
      </c>
      <c r="I109">
        <v>6.9</v>
      </c>
      <c r="K109" s="3">
        <v>41274</v>
      </c>
      <c r="L109">
        <v>51.3</v>
      </c>
      <c r="M109">
        <v>20130103</v>
      </c>
      <c r="N109">
        <v>50</v>
      </c>
      <c r="AE109" s="3">
        <v>37955</v>
      </c>
      <c r="AF109">
        <v>-1.6</v>
      </c>
      <c r="AG109">
        <v>20040108</v>
      </c>
      <c r="AH109">
        <v>-0.8</v>
      </c>
      <c r="AJ109" s="3">
        <v>39813</v>
      </c>
      <c r="AK109">
        <v>-0.4</v>
      </c>
      <c r="AL109" t="s">
        <v>22</v>
      </c>
      <c r="AM109" t="s">
        <v>22</v>
      </c>
    </row>
    <row r="110" spans="1:39" x14ac:dyDescent="0.25">
      <c r="A110" s="3">
        <v>37986</v>
      </c>
      <c r="B110">
        <v>19.015999999999998</v>
      </c>
      <c r="C110" t="s">
        <v>22</v>
      </c>
      <c r="D110" t="s">
        <v>22</v>
      </c>
      <c r="F110" s="3">
        <v>37986</v>
      </c>
      <c r="G110">
        <v>6.8</v>
      </c>
      <c r="H110">
        <v>20040202</v>
      </c>
      <c r="I110">
        <v>7.4</v>
      </c>
      <c r="K110" s="3">
        <v>41305</v>
      </c>
      <c r="L110">
        <v>48.9</v>
      </c>
      <c r="M110">
        <v>20130201</v>
      </c>
      <c r="N110">
        <v>50.5</v>
      </c>
      <c r="AE110" s="3">
        <v>37986</v>
      </c>
      <c r="AF110">
        <v>0.9</v>
      </c>
      <c r="AG110">
        <v>20040206</v>
      </c>
      <c r="AH110">
        <v>-1.5</v>
      </c>
      <c r="AJ110" s="3">
        <v>39844</v>
      </c>
      <c r="AK110">
        <v>0</v>
      </c>
      <c r="AL110" t="s">
        <v>22</v>
      </c>
      <c r="AM110" t="s">
        <v>22</v>
      </c>
    </row>
    <row r="111" spans="1:39" x14ac:dyDescent="0.25">
      <c r="A111" s="3">
        <v>38017</v>
      </c>
      <c r="B111">
        <v>21.015999999999998</v>
      </c>
      <c r="C111" t="s">
        <v>22</v>
      </c>
      <c r="D111" t="s">
        <v>22</v>
      </c>
      <c r="F111" s="3">
        <v>38017</v>
      </c>
      <c r="G111">
        <v>6.8</v>
      </c>
      <c r="H111">
        <v>20040226</v>
      </c>
      <c r="I111">
        <v>7.2</v>
      </c>
      <c r="K111" s="3">
        <v>41333</v>
      </c>
      <c r="L111">
        <v>47.9</v>
      </c>
      <c r="M111">
        <v>20130301</v>
      </c>
      <c r="N111">
        <v>48.3</v>
      </c>
      <c r="AE111" s="3">
        <v>38017</v>
      </c>
      <c r="AF111">
        <v>-1.4</v>
      </c>
      <c r="AG111">
        <v>20040305</v>
      </c>
      <c r="AH111">
        <v>1.5</v>
      </c>
      <c r="AJ111" s="3">
        <v>39872</v>
      </c>
      <c r="AK111">
        <v>-0.1</v>
      </c>
      <c r="AL111" t="s">
        <v>22</v>
      </c>
      <c r="AM111" t="s">
        <v>22</v>
      </c>
    </row>
    <row r="112" spans="1:39" x14ac:dyDescent="0.25">
      <c r="A112" s="3">
        <v>38046</v>
      </c>
      <c r="B112">
        <v>20.297999999999998</v>
      </c>
      <c r="C112" t="s">
        <v>22</v>
      </c>
      <c r="D112" t="s">
        <v>22</v>
      </c>
      <c r="F112" s="3">
        <v>38046</v>
      </c>
      <c r="G112">
        <v>7</v>
      </c>
      <c r="H112">
        <v>20040331</v>
      </c>
      <c r="I112">
        <v>7.3</v>
      </c>
      <c r="K112" s="3">
        <v>41364</v>
      </c>
      <c r="L112">
        <v>49.7</v>
      </c>
      <c r="M112">
        <v>20130403</v>
      </c>
      <c r="N112">
        <v>50.1</v>
      </c>
      <c r="AE112" s="3">
        <v>38046</v>
      </c>
      <c r="AF112">
        <v>-0.5</v>
      </c>
      <c r="AG112">
        <v>20040407</v>
      </c>
      <c r="AH112">
        <v>0.3</v>
      </c>
      <c r="AJ112" s="3">
        <v>39903</v>
      </c>
      <c r="AK112">
        <v>0.4</v>
      </c>
      <c r="AL112" t="s">
        <v>22</v>
      </c>
      <c r="AM112" t="s">
        <v>22</v>
      </c>
    </row>
    <row r="113" spans="1:39" x14ac:dyDescent="0.25">
      <c r="A113" s="3">
        <v>38077</v>
      </c>
      <c r="B113">
        <v>16.68</v>
      </c>
      <c r="C113" t="s">
        <v>22</v>
      </c>
      <c r="D113" t="s">
        <v>22</v>
      </c>
      <c r="F113" s="3">
        <v>38077</v>
      </c>
      <c r="G113">
        <v>7.1</v>
      </c>
      <c r="H113">
        <v>20040430</v>
      </c>
      <c r="I113">
        <v>7.1</v>
      </c>
      <c r="K113" s="3">
        <v>41394</v>
      </c>
      <c r="L113">
        <v>49.3</v>
      </c>
      <c r="M113">
        <v>20130503</v>
      </c>
      <c r="N113">
        <v>48.9</v>
      </c>
      <c r="AE113" s="3">
        <v>38077</v>
      </c>
      <c r="AF113">
        <v>1.5</v>
      </c>
      <c r="AG113">
        <v>20040507</v>
      </c>
      <c r="AH113">
        <v>2.4</v>
      </c>
      <c r="AJ113" s="3">
        <v>39933</v>
      </c>
      <c r="AK113">
        <v>0.7</v>
      </c>
      <c r="AL113" t="s">
        <v>22</v>
      </c>
      <c r="AM113" t="s">
        <v>22</v>
      </c>
    </row>
    <row r="114" spans="1:39" x14ac:dyDescent="0.25">
      <c r="A114" s="3">
        <v>38107</v>
      </c>
      <c r="B114">
        <v>20.626999999999999</v>
      </c>
      <c r="C114" t="s">
        <v>22</v>
      </c>
      <c r="D114" t="s">
        <v>22</v>
      </c>
      <c r="F114" s="3">
        <v>38107</v>
      </c>
      <c r="G114">
        <v>7.2</v>
      </c>
      <c r="H114">
        <v>20040601</v>
      </c>
      <c r="I114">
        <v>7.2</v>
      </c>
      <c r="K114" s="3">
        <v>41425</v>
      </c>
      <c r="L114">
        <v>52.8</v>
      </c>
      <c r="M114">
        <v>20130603</v>
      </c>
      <c r="N114">
        <v>52</v>
      </c>
      <c r="AE114" s="3">
        <v>38107</v>
      </c>
      <c r="AF114">
        <v>-1.8</v>
      </c>
      <c r="AG114">
        <v>20040607</v>
      </c>
      <c r="AH114">
        <v>-4.8</v>
      </c>
      <c r="AJ114" s="3">
        <v>39964</v>
      </c>
      <c r="AK114">
        <v>-0.3</v>
      </c>
      <c r="AL114" t="s">
        <v>22</v>
      </c>
      <c r="AM114" t="s">
        <v>22</v>
      </c>
    </row>
    <row r="115" spans="1:39" x14ac:dyDescent="0.25">
      <c r="A115" s="3">
        <v>38138</v>
      </c>
      <c r="B115">
        <v>18.847000000000001</v>
      </c>
      <c r="C115" t="s">
        <v>22</v>
      </c>
      <c r="D115" t="s">
        <v>22</v>
      </c>
      <c r="F115" s="3">
        <v>38138</v>
      </c>
      <c r="G115">
        <v>7.1</v>
      </c>
      <c r="H115">
        <v>20040630</v>
      </c>
      <c r="I115">
        <v>7.1</v>
      </c>
      <c r="K115" s="3">
        <v>41455</v>
      </c>
      <c r="L115">
        <v>47.9</v>
      </c>
      <c r="M115">
        <v>20130703</v>
      </c>
      <c r="N115">
        <v>46.7</v>
      </c>
      <c r="AE115" s="3">
        <v>38138</v>
      </c>
      <c r="AF115">
        <v>0.9</v>
      </c>
      <c r="AG115">
        <v>20040707</v>
      </c>
      <c r="AH115">
        <v>3.9</v>
      </c>
      <c r="AJ115" s="3">
        <v>39994</v>
      </c>
      <c r="AK115">
        <v>0.4</v>
      </c>
      <c r="AL115" t="s">
        <v>22</v>
      </c>
      <c r="AM115" t="s">
        <v>22</v>
      </c>
    </row>
    <row r="116" spans="1:39" x14ac:dyDescent="0.25">
      <c r="A116" s="3">
        <v>38168</v>
      </c>
      <c r="B116">
        <v>13.76</v>
      </c>
      <c r="C116" t="s">
        <v>22</v>
      </c>
      <c r="D116" t="s">
        <v>22</v>
      </c>
      <c r="F116" s="3">
        <v>38168</v>
      </c>
      <c r="G116">
        <v>7.6</v>
      </c>
      <c r="H116">
        <v>20040802</v>
      </c>
      <c r="I116">
        <v>7.6</v>
      </c>
      <c r="K116" s="3">
        <v>41486</v>
      </c>
      <c r="L116">
        <v>49.4</v>
      </c>
      <c r="M116">
        <v>20130801</v>
      </c>
      <c r="N116">
        <v>47.5</v>
      </c>
      <c r="AE116" s="3">
        <v>38168</v>
      </c>
      <c r="AF116">
        <v>6.1</v>
      </c>
      <c r="AG116">
        <v>20040806</v>
      </c>
      <c r="AH116">
        <v>6.1</v>
      </c>
      <c r="AJ116" s="3">
        <v>40025</v>
      </c>
      <c r="AK116">
        <v>1.2</v>
      </c>
      <c r="AL116" t="s">
        <v>22</v>
      </c>
      <c r="AM116" t="s">
        <v>22</v>
      </c>
    </row>
    <row r="117" spans="1:39" x14ac:dyDescent="0.25">
      <c r="A117" s="3">
        <v>38199</v>
      </c>
      <c r="B117">
        <v>20.225000000000001</v>
      </c>
      <c r="C117" t="s">
        <v>22</v>
      </c>
      <c r="D117" t="s">
        <v>22</v>
      </c>
      <c r="F117" s="3">
        <v>38199</v>
      </c>
      <c r="G117">
        <v>7.8</v>
      </c>
      <c r="H117">
        <v>20040831</v>
      </c>
      <c r="I117">
        <v>7.8</v>
      </c>
      <c r="K117" s="3">
        <v>41517</v>
      </c>
      <c r="L117">
        <v>53.2</v>
      </c>
      <c r="M117">
        <v>20130902</v>
      </c>
      <c r="N117">
        <v>53</v>
      </c>
      <c r="AE117" s="3">
        <v>38199</v>
      </c>
      <c r="AF117">
        <v>-8.1</v>
      </c>
      <c r="AG117">
        <v>20040907</v>
      </c>
      <c r="AH117">
        <v>-8.6999999999999993</v>
      </c>
      <c r="AJ117" s="3">
        <v>40056</v>
      </c>
      <c r="AK117">
        <v>-0.1</v>
      </c>
      <c r="AL117" t="s">
        <v>22</v>
      </c>
      <c r="AM117" t="s">
        <v>22</v>
      </c>
    </row>
    <row r="118" spans="1:39" x14ac:dyDescent="0.25">
      <c r="A118" s="3">
        <v>38230</v>
      </c>
      <c r="B118">
        <v>16.821000000000002</v>
      </c>
      <c r="C118" t="s">
        <v>22</v>
      </c>
      <c r="D118" t="s">
        <v>22</v>
      </c>
      <c r="F118" s="3">
        <v>38230</v>
      </c>
      <c r="G118">
        <v>7.8</v>
      </c>
      <c r="H118">
        <v>20040930</v>
      </c>
      <c r="I118">
        <v>7.7</v>
      </c>
      <c r="K118" s="3">
        <v>41547</v>
      </c>
      <c r="L118">
        <v>52.4</v>
      </c>
      <c r="M118">
        <v>20131001</v>
      </c>
      <c r="N118">
        <v>52.3</v>
      </c>
      <c r="AE118" s="3">
        <v>38230</v>
      </c>
      <c r="AF118">
        <v>-8.1999999999999993</v>
      </c>
      <c r="AG118">
        <v>20041007</v>
      </c>
      <c r="AH118">
        <v>-5.5</v>
      </c>
      <c r="AJ118" s="3">
        <v>40086</v>
      </c>
      <c r="AK118">
        <v>-0.8</v>
      </c>
      <c r="AL118" t="s">
        <v>22</v>
      </c>
      <c r="AM118" t="s">
        <v>22</v>
      </c>
    </row>
    <row r="119" spans="1:39" x14ac:dyDescent="0.25">
      <c r="A119" s="3">
        <v>38260</v>
      </c>
      <c r="B119">
        <v>19.707999999999998</v>
      </c>
      <c r="C119" t="s">
        <v>22</v>
      </c>
      <c r="D119" t="s">
        <v>22</v>
      </c>
      <c r="F119" s="3">
        <v>38260</v>
      </c>
      <c r="G119">
        <v>8</v>
      </c>
      <c r="H119">
        <v>20041101</v>
      </c>
      <c r="I119">
        <v>8.1</v>
      </c>
      <c r="K119" s="3">
        <v>41578</v>
      </c>
      <c r="L119">
        <v>52.2</v>
      </c>
      <c r="M119">
        <v>20131101</v>
      </c>
      <c r="N119">
        <v>53.6</v>
      </c>
      <c r="AE119" s="3">
        <v>38260</v>
      </c>
      <c r="AF119">
        <v>8.3000000000000007</v>
      </c>
      <c r="AG119">
        <v>20041105</v>
      </c>
      <c r="AH119">
        <v>5.3</v>
      </c>
      <c r="AJ119" s="3">
        <v>40117</v>
      </c>
      <c r="AK119">
        <v>1.4</v>
      </c>
      <c r="AL119" t="s">
        <v>22</v>
      </c>
      <c r="AM119" t="s">
        <v>22</v>
      </c>
    </row>
    <row r="120" spans="1:39" x14ac:dyDescent="0.25">
      <c r="A120" s="3">
        <v>38291</v>
      </c>
      <c r="B120">
        <v>23.614000000000001</v>
      </c>
      <c r="C120" t="s">
        <v>22</v>
      </c>
      <c r="D120" t="s">
        <v>22</v>
      </c>
      <c r="F120" s="3">
        <v>38291</v>
      </c>
      <c r="G120">
        <v>8.4</v>
      </c>
      <c r="H120">
        <v>20041130</v>
      </c>
      <c r="I120">
        <v>8.4</v>
      </c>
      <c r="K120" s="3">
        <v>41608</v>
      </c>
      <c r="L120">
        <v>52.7</v>
      </c>
      <c r="M120">
        <v>20131202</v>
      </c>
      <c r="N120">
        <v>54.5</v>
      </c>
      <c r="AE120" s="3">
        <v>38291</v>
      </c>
      <c r="AF120">
        <v>4.4000000000000004</v>
      </c>
      <c r="AG120">
        <v>20041207</v>
      </c>
      <c r="AH120">
        <v>2.4</v>
      </c>
      <c r="AJ120" s="3">
        <v>40147</v>
      </c>
      <c r="AK120">
        <v>-1.6</v>
      </c>
      <c r="AL120" t="s">
        <v>22</v>
      </c>
      <c r="AM120" t="s">
        <v>22</v>
      </c>
    </row>
    <row r="121" spans="1:39" x14ac:dyDescent="0.25">
      <c r="A121" s="3">
        <v>38321</v>
      </c>
      <c r="B121">
        <v>21.852</v>
      </c>
      <c r="C121" t="s">
        <v>22</v>
      </c>
      <c r="D121" t="s">
        <v>22</v>
      </c>
      <c r="F121" s="3">
        <v>38321</v>
      </c>
      <c r="G121">
        <v>8.5</v>
      </c>
      <c r="H121">
        <v>20041230</v>
      </c>
      <c r="I121">
        <v>8.4</v>
      </c>
      <c r="K121" s="3">
        <v>41639</v>
      </c>
      <c r="L121">
        <v>51.5</v>
      </c>
      <c r="M121">
        <v>20140106</v>
      </c>
      <c r="N121">
        <v>51.6</v>
      </c>
      <c r="AE121" s="3">
        <v>38321</v>
      </c>
      <c r="AF121">
        <v>-2.6</v>
      </c>
      <c r="AG121">
        <v>20050107</v>
      </c>
      <c r="AH121">
        <v>-1.3</v>
      </c>
      <c r="AJ121" s="3">
        <v>40178</v>
      </c>
      <c r="AK121">
        <v>1.5</v>
      </c>
      <c r="AL121" t="s">
        <v>22</v>
      </c>
      <c r="AM121" t="s">
        <v>22</v>
      </c>
    </row>
    <row r="122" spans="1:39" x14ac:dyDescent="0.25">
      <c r="A122" s="3">
        <v>38352</v>
      </c>
      <c r="B122">
        <v>15.347</v>
      </c>
      <c r="C122" t="s">
        <v>22</v>
      </c>
      <c r="D122" t="s">
        <v>22</v>
      </c>
      <c r="F122" s="3">
        <v>38352</v>
      </c>
      <c r="G122">
        <v>8.9</v>
      </c>
      <c r="H122">
        <v>20050131</v>
      </c>
      <c r="I122">
        <v>8.8000000000000007</v>
      </c>
      <c r="K122" s="3">
        <v>41670</v>
      </c>
      <c r="L122">
        <v>51.3</v>
      </c>
      <c r="M122">
        <v>20140203</v>
      </c>
      <c r="N122">
        <v>52.8</v>
      </c>
      <c r="AE122" s="3">
        <v>38352</v>
      </c>
      <c r="AF122">
        <v>-3.1</v>
      </c>
      <c r="AG122">
        <v>20050207</v>
      </c>
      <c r="AH122">
        <v>-3.2</v>
      </c>
      <c r="AJ122" s="3">
        <v>40209</v>
      </c>
      <c r="AK122">
        <v>0.4</v>
      </c>
      <c r="AL122" t="s">
        <v>22</v>
      </c>
      <c r="AM122" t="s">
        <v>22</v>
      </c>
    </row>
    <row r="123" spans="1:39" x14ac:dyDescent="0.25">
      <c r="A123" s="3">
        <v>38383</v>
      </c>
      <c r="B123">
        <v>24.277000000000001</v>
      </c>
      <c r="C123" t="s">
        <v>22</v>
      </c>
      <c r="D123" t="s">
        <v>22</v>
      </c>
      <c r="F123" s="3">
        <v>38383</v>
      </c>
      <c r="G123">
        <v>8.9</v>
      </c>
      <c r="H123">
        <v>20050228</v>
      </c>
      <c r="I123">
        <v>8.9</v>
      </c>
      <c r="K123" s="3">
        <v>41698</v>
      </c>
      <c r="L123">
        <v>50.5</v>
      </c>
      <c r="M123">
        <v>20140303</v>
      </c>
      <c r="N123">
        <v>51</v>
      </c>
      <c r="AE123" s="3">
        <v>38383</v>
      </c>
      <c r="AF123">
        <v>-0.3</v>
      </c>
      <c r="AG123">
        <v>20050307</v>
      </c>
      <c r="AH123">
        <v>0.7</v>
      </c>
      <c r="AJ123" s="3">
        <v>40237</v>
      </c>
      <c r="AK123">
        <v>-1.4</v>
      </c>
      <c r="AL123" t="s">
        <v>22</v>
      </c>
      <c r="AM123" t="s">
        <v>22</v>
      </c>
    </row>
    <row r="124" spans="1:39" x14ac:dyDescent="0.25">
      <c r="A124" s="3">
        <v>38411</v>
      </c>
      <c r="B124">
        <v>22.952999999999999</v>
      </c>
      <c r="C124" t="s">
        <v>22</v>
      </c>
      <c r="D124" t="s">
        <v>22</v>
      </c>
      <c r="F124" s="3">
        <v>38411</v>
      </c>
      <c r="G124">
        <v>9.1</v>
      </c>
      <c r="H124">
        <v>20050331</v>
      </c>
      <c r="I124">
        <v>9</v>
      </c>
      <c r="K124" s="3">
        <v>41729</v>
      </c>
      <c r="L124">
        <v>52.5</v>
      </c>
      <c r="M124">
        <v>20140401</v>
      </c>
      <c r="N124">
        <v>51.9</v>
      </c>
      <c r="AE124" s="3">
        <v>38411</v>
      </c>
      <c r="AF124">
        <v>2.5</v>
      </c>
      <c r="AG124">
        <v>20050407</v>
      </c>
      <c r="AH124">
        <v>1.7</v>
      </c>
      <c r="AJ124" s="3">
        <v>40268</v>
      </c>
      <c r="AK124">
        <v>0.1</v>
      </c>
      <c r="AL124" t="s">
        <v>22</v>
      </c>
      <c r="AM124" t="s">
        <v>22</v>
      </c>
    </row>
    <row r="125" spans="1:39" x14ac:dyDescent="0.25">
      <c r="A125" s="3">
        <v>38442</v>
      </c>
      <c r="B125">
        <v>25.106000000000002</v>
      </c>
      <c r="C125" t="s">
        <v>22</v>
      </c>
      <c r="D125" t="s">
        <v>22</v>
      </c>
      <c r="F125" s="3">
        <v>38442</v>
      </c>
      <c r="G125">
        <v>9.6</v>
      </c>
      <c r="H125">
        <v>20050502</v>
      </c>
      <c r="I125">
        <v>9.5</v>
      </c>
      <c r="K125" s="3">
        <v>41759</v>
      </c>
      <c r="L125">
        <v>51.2</v>
      </c>
      <c r="M125">
        <v>20140502</v>
      </c>
      <c r="N125">
        <v>51.2</v>
      </c>
      <c r="AE125" s="3">
        <v>38442</v>
      </c>
      <c r="AF125">
        <v>-1.3</v>
      </c>
      <c r="AG125">
        <v>20050509</v>
      </c>
      <c r="AH125">
        <v>-2</v>
      </c>
      <c r="AJ125" s="3">
        <v>40298</v>
      </c>
      <c r="AK125">
        <v>-1</v>
      </c>
      <c r="AL125" t="s">
        <v>22</v>
      </c>
      <c r="AM125" t="s">
        <v>22</v>
      </c>
    </row>
    <row r="126" spans="1:39" x14ac:dyDescent="0.25">
      <c r="A126" s="3">
        <v>38472</v>
      </c>
      <c r="B126">
        <v>29.504999999999999</v>
      </c>
      <c r="C126" t="s">
        <v>22</v>
      </c>
      <c r="D126" t="s">
        <v>22</v>
      </c>
      <c r="F126" s="3">
        <v>38472</v>
      </c>
      <c r="G126">
        <v>10.3</v>
      </c>
      <c r="H126">
        <v>20050531</v>
      </c>
      <c r="I126">
        <v>10.3</v>
      </c>
      <c r="K126" s="3">
        <v>41790</v>
      </c>
      <c r="L126">
        <v>50.2</v>
      </c>
      <c r="M126">
        <v>20140602</v>
      </c>
      <c r="N126">
        <v>49.8</v>
      </c>
      <c r="AE126" s="3">
        <v>38472</v>
      </c>
      <c r="AF126">
        <v>7.4</v>
      </c>
      <c r="AG126">
        <v>20050607</v>
      </c>
      <c r="AH126">
        <v>4.7</v>
      </c>
      <c r="AJ126" s="3">
        <v>40329</v>
      </c>
      <c r="AK126">
        <v>0.6</v>
      </c>
      <c r="AL126" t="s">
        <v>22</v>
      </c>
      <c r="AM126" t="s">
        <v>22</v>
      </c>
    </row>
    <row r="127" spans="1:39" x14ac:dyDescent="0.25">
      <c r="A127" s="3">
        <v>38503</v>
      </c>
      <c r="B127">
        <v>22.706</v>
      </c>
      <c r="C127" t="s">
        <v>22</v>
      </c>
      <c r="D127" t="s">
        <v>22</v>
      </c>
      <c r="F127" s="3">
        <v>38503</v>
      </c>
      <c r="G127">
        <v>10.5</v>
      </c>
      <c r="H127">
        <v>20050630</v>
      </c>
      <c r="I127">
        <v>10.5</v>
      </c>
      <c r="K127" s="3">
        <v>41820</v>
      </c>
      <c r="L127">
        <v>50.6</v>
      </c>
      <c r="M127">
        <v>20140701</v>
      </c>
      <c r="N127">
        <v>49.6</v>
      </c>
      <c r="AE127" s="3">
        <v>38503</v>
      </c>
      <c r="AF127">
        <v>-2.4</v>
      </c>
      <c r="AG127">
        <v>20050707</v>
      </c>
      <c r="AH127">
        <v>0.1</v>
      </c>
      <c r="AJ127" s="3">
        <v>40359</v>
      </c>
      <c r="AK127">
        <v>0.3</v>
      </c>
      <c r="AL127" t="s">
        <v>22</v>
      </c>
      <c r="AM127" t="s">
        <v>22</v>
      </c>
    </row>
    <row r="128" spans="1:39" x14ac:dyDescent="0.25">
      <c r="A128" s="3">
        <v>38533</v>
      </c>
      <c r="B128">
        <v>18.713000000000001</v>
      </c>
      <c r="C128" t="s">
        <v>22</v>
      </c>
      <c r="D128" t="s">
        <v>22</v>
      </c>
      <c r="F128" s="3">
        <v>38533</v>
      </c>
      <c r="G128">
        <v>10.6</v>
      </c>
      <c r="H128">
        <v>20050801</v>
      </c>
      <c r="I128">
        <v>10.6</v>
      </c>
      <c r="K128" s="3">
        <v>41851</v>
      </c>
      <c r="L128">
        <v>50.6</v>
      </c>
      <c r="M128">
        <v>20140801</v>
      </c>
      <c r="N128">
        <v>50.6</v>
      </c>
      <c r="AE128" s="3">
        <v>38533</v>
      </c>
      <c r="AF128">
        <v>-4.8</v>
      </c>
      <c r="AG128">
        <v>20050805</v>
      </c>
      <c r="AH128">
        <v>-6</v>
      </c>
      <c r="AJ128" s="3">
        <v>40390</v>
      </c>
      <c r="AK128">
        <v>1.2</v>
      </c>
      <c r="AL128" t="s">
        <v>22</v>
      </c>
      <c r="AM128" t="s">
        <v>22</v>
      </c>
    </row>
    <row r="129" spans="1:39" x14ac:dyDescent="0.25">
      <c r="A129" s="3">
        <v>38564</v>
      </c>
      <c r="B129">
        <v>24.193000000000001</v>
      </c>
      <c r="C129" t="s">
        <v>22</v>
      </c>
      <c r="D129" t="s">
        <v>22</v>
      </c>
      <c r="F129" s="3">
        <v>38564</v>
      </c>
      <c r="G129">
        <v>11.2</v>
      </c>
      <c r="H129">
        <v>20050831</v>
      </c>
      <c r="I129">
        <v>11.2</v>
      </c>
      <c r="K129" s="3">
        <v>41882</v>
      </c>
      <c r="L129">
        <v>52.8</v>
      </c>
      <c r="M129">
        <v>20140901</v>
      </c>
      <c r="N129">
        <v>51.8</v>
      </c>
      <c r="AE129" s="3">
        <v>38564</v>
      </c>
      <c r="AF129">
        <v>0</v>
      </c>
      <c r="AG129">
        <v>20050907</v>
      </c>
      <c r="AH129">
        <v>1.1000000000000001</v>
      </c>
      <c r="AJ129" s="3">
        <v>40421</v>
      </c>
      <c r="AK129">
        <v>-0.7</v>
      </c>
      <c r="AL129" t="s">
        <v>22</v>
      </c>
      <c r="AM129" t="s">
        <v>22</v>
      </c>
    </row>
    <row r="130" spans="1:39" x14ac:dyDescent="0.25">
      <c r="A130" s="3">
        <v>38595</v>
      </c>
      <c r="B130">
        <v>28.132000000000001</v>
      </c>
      <c r="C130" t="s">
        <v>22</v>
      </c>
      <c r="D130" t="s">
        <v>22</v>
      </c>
      <c r="F130" s="3">
        <v>38595</v>
      </c>
      <c r="G130">
        <v>11.3</v>
      </c>
      <c r="H130">
        <v>20050930</v>
      </c>
      <c r="I130">
        <v>11.3</v>
      </c>
      <c r="K130" s="3">
        <v>41912</v>
      </c>
      <c r="L130">
        <v>49.2</v>
      </c>
      <c r="M130">
        <v>20141001</v>
      </c>
      <c r="N130">
        <v>49.4</v>
      </c>
      <c r="AE130" s="3">
        <v>38595</v>
      </c>
      <c r="AF130">
        <v>3.4</v>
      </c>
      <c r="AG130">
        <v>20051007</v>
      </c>
      <c r="AH130">
        <v>4.2</v>
      </c>
      <c r="AJ130" s="3">
        <v>40451</v>
      </c>
      <c r="AK130">
        <v>1.4</v>
      </c>
      <c r="AL130" t="s">
        <v>22</v>
      </c>
      <c r="AM130" t="s">
        <v>22</v>
      </c>
    </row>
    <row r="131" spans="1:39" x14ac:dyDescent="0.25">
      <c r="A131" s="3">
        <v>38625</v>
      </c>
      <c r="B131">
        <v>26.786000000000001</v>
      </c>
      <c r="C131" t="s">
        <v>22</v>
      </c>
      <c r="D131" t="s">
        <v>22</v>
      </c>
      <c r="F131" s="3">
        <v>38625</v>
      </c>
      <c r="G131">
        <v>11.5</v>
      </c>
      <c r="H131">
        <v>20051031</v>
      </c>
      <c r="I131">
        <v>11.7</v>
      </c>
      <c r="K131" s="3">
        <v>41943</v>
      </c>
      <c r="L131">
        <v>49.9</v>
      </c>
      <c r="M131">
        <v>20141103</v>
      </c>
      <c r="N131">
        <v>50.7</v>
      </c>
      <c r="AE131" s="3">
        <v>38625</v>
      </c>
      <c r="AF131">
        <v>2.1</v>
      </c>
      <c r="AG131">
        <v>20051107</v>
      </c>
      <c r="AH131">
        <v>-0.1</v>
      </c>
      <c r="AJ131" s="3">
        <v>40482</v>
      </c>
      <c r="AK131">
        <v>0.4</v>
      </c>
      <c r="AL131" t="s">
        <v>22</v>
      </c>
      <c r="AM131" t="s">
        <v>22</v>
      </c>
    </row>
    <row r="132" spans="1:39" x14ac:dyDescent="0.25">
      <c r="A132" s="3">
        <v>38656</v>
      </c>
      <c r="B132">
        <v>31.47</v>
      </c>
      <c r="C132" t="s">
        <v>22</v>
      </c>
      <c r="D132" t="s">
        <v>22</v>
      </c>
      <c r="F132" s="3">
        <v>38656</v>
      </c>
      <c r="G132">
        <v>12.2</v>
      </c>
      <c r="H132">
        <v>20051130</v>
      </c>
      <c r="I132">
        <v>12.4</v>
      </c>
      <c r="K132" s="3">
        <v>41973</v>
      </c>
      <c r="L132">
        <v>51.4</v>
      </c>
      <c r="M132">
        <v>20141201</v>
      </c>
      <c r="N132">
        <v>51.3</v>
      </c>
      <c r="AE132" s="3">
        <v>38656</v>
      </c>
      <c r="AF132">
        <v>-3.4</v>
      </c>
      <c r="AG132">
        <v>20051207</v>
      </c>
      <c r="AH132">
        <v>-3.9</v>
      </c>
      <c r="AJ132" s="3">
        <v>40512</v>
      </c>
      <c r="AK132">
        <v>1.3</v>
      </c>
      <c r="AL132" t="s">
        <v>22</v>
      </c>
      <c r="AM132" t="s">
        <v>22</v>
      </c>
    </row>
    <row r="133" spans="1:39" x14ac:dyDescent="0.25">
      <c r="A133" s="3">
        <v>38686</v>
      </c>
      <c r="B133">
        <v>24.881</v>
      </c>
      <c r="C133" t="s">
        <v>22</v>
      </c>
      <c r="D133" t="s">
        <v>22</v>
      </c>
      <c r="F133" s="3">
        <v>38686</v>
      </c>
      <c r="G133">
        <v>12.1</v>
      </c>
      <c r="H133">
        <v>20051230</v>
      </c>
      <c r="I133">
        <v>12.3</v>
      </c>
      <c r="K133" s="3">
        <v>42004</v>
      </c>
      <c r="L133">
        <v>50.1</v>
      </c>
      <c r="M133">
        <v>20150106</v>
      </c>
      <c r="N133">
        <v>49.8</v>
      </c>
      <c r="AE133" s="3">
        <v>38686</v>
      </c>
      <c r="AF133">
        <v>1.1000000000000001</v>
      </c>
      <c r="AG133">
        <v>20060106</v>
      </c>
      <c r="AH133">
        <v>2.5</v>
      </c>
      <c r="AJ133" s="3">
        <v>40543</v>
      </c>
      <c r="AK133">
        <v>-1.8</v>
      </c>
      <c r="AL133" t="s">
        <v>22</v>
      </c>
      <c r="AM133" t="s">
        <v>22</v>
      </c>
    </row>
    <row r="134" spans="1:39" x14ac:dyDescent="0.25">
      <c r="A134" s="3">
        <v>38717</v>
      </c>
      <c r="B134">
        <v>32.381999999999998</v>
      </c>
      <c r="C134" t="s">
        <v>22</v>
      </c>
      <c r="D134" t="s">
        <v>22</v>
      </c>
      <c r="F134" s="3">
        <v>38717</v>
      </c>
      <c r="G134">
        <v>13.1</v>
      </c>
      <c r="H134">
        <v>20060131</v>
      </c>
      <c r="I134">
        <v>13.3</v>
      </c>
      <c r="K134" s="3">
        <v>42035</v>
      </c>
      <c r="L134">
        <v>50.9</v>
      </c>
      <c r="M134">
        <v>20150202</v>
      </c>
      <c r="N134">
        <v>51.9</v>
      </c>
      <c r="AE134" s="3">
        <v>38717</v>
      </c>
      <c r="AF134">
        <v>-0.7</v>
      </c>
      <c r="AG134">
        <v>20060207</v>
      </c>
      <c r="AH134">
        <v>0.2</v>
      </c>
      <c r="AJ134" s="3">
        <v>40574</v>
      </c>
      <c r="AK134">
        <v>-0.2</v>
      </c>
      <c r="AL134" t="s">
        <v>22</v>
      </c>
      <c r="AM134" t="s">
        <v>22</v>
      </c>
    </row>
    <row r="135" spans="1:39" x14ac:dyDescent="0.25">
      <c r="A135" s="3">
        <v>38748</v>
      </c>
      <c r="B135">
        <v>40.619</v>
      </c>
      <c r="C135" t="s">
        <v>22</v>
      </c>
      <c r="D135" t="s">
        <v>22</v>
      </c>
      <c r="F135" s="3">
        <v>38748</v>
      </c>
      <c r="G135">
        <v>13.2</v>
      </c>
      <c r="H135">
        <v>20060228</v>
      </c>
      <c r="I135">
        <v>13.4</v>
      </c>
      <c r="K135" s="3">
        <v>42063</v>
      </c>
      <c r="L135">
        <v>50.5</v>
      </c>
      <c r="M135">
        <v>20150302</v>
      </c>
      <c r="N135">
        <v>51.2</v>
      </c>
      <c r="AE135" s="3">
        <v>38748</v>
      </c>
      <c r="AF135">
        <v>-0.6</v>
      </c>
      <c r="AG135">
        <v>20060307</v>
      </c>
      <c r="AH135">
        <v>0.3</v>
      </c>
      <c r="AJ135" s="3">
        <v>40602</v>
      </c>
      <c r="AK135">
        <v>0.5</v>
      </c>
      <c r="AL135" t="s">
        <v>22</v>
      </c>
      <c r="AM135" t="s">
        <v>22</v>
      </c>
    </row>
    <row r="136" spans="1:39" x14ac:dyDescent="0.25">
      <c r="A136" s="3">
        <v>38776</v>
      </c>
      <c r="B136">
        <v>31.315999999999999</v>
      </c>
      <c r="C136" t="s">
        <v>22</v>
      </c>
      <c r="D136" t="s">
        <v>22</v>
      </c>
      <c r="F136" s="3">
        <v>38776</v>
      </c>
      <c r="G136">
        <v>13.5</v>
      </c>
      <c r="H136">
        <v>20060331</v>
      </c>
      <c r="I136">
        <v>13.8</v>
      </c>
      <c r="K136" s="3">
        <v>42094</v>
      </c>
      <c r="L136">
        <v>48.7</v>
      </c>
      <c r="M136">
        <v>20150401</v>
      </c>
      <c r="N136">
        <v>48.8</v>
      </c>
      <c r="AE136" s="3">
        <v>38776</v>
      </c>
      <c r="AF136">
        <v>-0.4</v>
      </c>
      <c r="AG136">
        <v>20060407</v>
      </c>
      <c r="AH136">
        <v>-1.1000000000000001</v>
      </c>
      <c r="AJ136" s="3">
        <v>40633</v>
      </c>
      <c r="AK136">
        <v>-0.9</v>
      </c>
      <c r="AL136" t="s">
        <v>22</v>
      </c>
      <c r="AM136" t="s">
        <v>22</v>
      </c>
    </row>
    <row r="137" spans="1:39" x14ac:dyDescent="0.25">
      <c r="A137" s="3">
        <v>38807</v>
      </c>
      <c r="B137">
        <v>35.555</v>
      </c>
      <c r="C137" t="s">
        <v>22</v>
      </c>
      <c r="D137" t="s">
        <v>22</v>
      </c>
      <c r="F137" s="3">
        <v>38807</v>
      </c>
      <c r="G137">
        <v>13.8</v>
      </c>
      <c r="H137">
        <v>20060502</v>
      </c>
      <c r="I137">
        <v>13.9</v>
      </c>
      <c r="K137" s="3">
        <v>42124</v>
      </c>
      <c r="L137">
        <v>50.8</v>
      </c>
      <c r="M137">
        <v>20150504</v>
      </c>
      <c r="N137">
        <v>50.5</v>
      </c>
      <c r="AE137" s="3">
        <v>38807</v>
      </c>
      <c r="AF137">
        <v>0.1</v>
      </c>
      <c r="AG137">
        <v>20060508</v>
      </c>
      <c r="AH137">
        <v>0.7</v>
      </c>
      <c r="AJ137" s="3">
        <v>40663</v>
      </c>
      <c r="AK137">
        <v>1.1000000000000001</v>
      </c>
      <c r="AL137" t="s">
        <v>22</v>
      </c>
      <c r="AM137" t="s">
        <v>22</v>
      </c>
    </row>
    <row r="138" spans="1:39" x14ac:dyDescent="0.25">
      <c r="A138" s="3">
        <v>38837</v>
      </c>
      <c r="B138">
        <v>33.945</v>
      </c>
      <c r="C138" t="s">
        <v>22</v>
      </c>
      <c r="D138" t="s">
        <v>22</v>
      </c>
      <c r="F138" s="3">
        <v>38837</v>
      </c>
      <c r="G138">
        <v>13.5</v>
      </c>
      <c r="H138">
        <v>20060531</v>
      </c>
      <c r="I138">
        <v>13.7</v>
      </c>
      <c r="K138" s="3">
        <v>42155</v>
      </c>
      <c r="L138">
        <v>46.5</v>
      </c>
      <c r="M138">
        <v>20150601</v>
      </c>
      <c r="N138">
        <v>46.6</v>
      </c>
      <c r="AE138" s="3">
        <v>38837</v>
      </c>
      <c r="AF138">
        <v>-1.5</v>
      </c>
      <c r="AG138">
        <v>20060608</v>
      </c>
      <c r="AH138">
        <v>-2.1</v>
      </c>
      <c r="AJ138" s="3">
        <v>40694</v>
      </c>
      <c r="AK138">
        <v>0</v>
      </c>
      <c r="AL138" t="s">
        <v>22</v>
      </c>
      <c r="AM138" t="s">
        <v>22</v>
      </c>
    </row>
    <row r="139" spans="1:39" x14ac:dyDescent="0.25">
      <c r="A139" s="3">
        <v>38868</v>
      </c>
      <c r="B139">
        <v>27.870999999999999</v>
      </c>
      <c r="C139" t="s">
        <v>22</v>
      </c>
      <c r="D139" t="s">
        <v>22</v>
      </c>
      <c r="F139" s="3">
        <v>38868</v>
      </c>
      <c r="G139">
        <v>13.5</v>
      </c>
      <c r="H139">
        <v>20060629</v>
      </c>
      <c r="I139">
        <v>13.7</v>
      </c>
      <c r="K139" s="3">
        <v>42185</v>
      </c>
      <c r="L139">
        <v>43.8</v>
      </c>
      <c r="M139">
        <v>20150701</v>
      </c>
      <c r="N139">
        <v>44</v>
      </c>
      <c r="AE139" s="3">
        <v>38868</v>
      </c>
      <c r="AF139">
        <v>1.4</v>
      </c>
      <c r="AG139">
        <v>20060707</v>
      </c>
      <c r="AH139">
        <v>0.8</v>
      </c>
      <c r="AJ139" s="3">
        <v>40724</v>
      </c>
      <c r="AK139">
        <v>-0.3</v>
      </c>
      <c r="AL139" t="s">
        <v>22</v>
      </c>
      <c r="AM139" t="s">
        <v>22</v>
      </c>
    </row>
    <row r="140" spans="1:39" x14ac:dyDescent="0.25">
      <c r="A140" s="3">
        <v>38898</v>
      </c>
      <c r="B140">
        <v>28.68</v>
      </c>
      <c r="C140" t="s">
        <v>22</v>
      </c>
      <c r="D140" t="s">
        <v>22</v>
      </c>
      <c r="F140" s="3">
        <v>38898</v>
      </c>
      <c r="G140">
        <v>14.3</v>
      </c>
      <c r="H140">
        <v>20060731</v>
      </c>
      <c r="I140">
        <v>14.4</v>
      </c>
      <c r="K140" s="3">
        <v>42216</v>
      </c>
      <c r="L140">
        <v>45.3</v>
      </c>
      <c r="M140">
        <v>20150804</v>
      </c>
      <c r="N140">
        <v>45.8</v>
      </c>
      <c r="AE140" s="3">
        <v>38898</v>
      </c>
      <c r="AF140">
        <v>0.7</v>
      </c>
      <c r="AG140">
        <v>20060807</v>
      </c>
      <c r="AH140">
        <v>-0.3</v>
      </c>
      <c r="AJ140" s="3">
        <v>40755</v>
      </c>
      <c r="AK140">
        <v>0.3</v>
      </c>
      <c r="AL140" t="s">
        <v>22</v>
      </c>
      <c r="AM140" t="s">
        <v>22</v>
      </c>
    </row>
    <row r="141" spans="1:39" x14ac:dyDescent="0.25">
      <c r="A141" s="3">
        <v>38929</v>
      </c>
      <c r="B141">
        <v>33.246000000000002</v>
      </c>
      <c r="C141" t="s">
        <v>22</v>
      </c>
      <c r="D141" t="s">
        <v>22</v>
      </c>
      <c r="F141" s="3">
        <v>38929</v>
      </c>
      <c r="G141">
        <v>14.2</v>
      </c>
      <c r="H141">
        <v>20060831</v>
      </c>
      <c r="I141">
        <v>14.4</v>
      </c>
      <c r="K141" s="3">
        <v>42247</v>
      </c>
      <c r="L141">
        <v>43.8</v>
      </c>
      <c r="M141">
        <v>20150901</v>
      </c>
      <c r="N141">
        <v>43.3</v>
      </c>
      <c r="AE141" s="3">
        <v>38929</v>
      </c>
      <c r="AF141">
        <v>-1.7</v>
      </c>
      <c r="AG141">
        <v>20060907</v>
      </c>
      <c r="AH141">
        <v>0</v>
      </c>
      <c r="AJ141" s="3">
        <v>40786</v>
      </c>
      <c r="AK141">
        <v>1.9</v>
      </c>
      <c r="AL141" t="s">
        <v>22</v>
      </c>
      <c r="AM141" t="s">
        <v>22</v>
      </c>
    </row>
    <row r="142" spans="1:39" x14ac:dyDescent="0.25">
      <c r="A142" s="3">
        <v>38960</v>
      </c>
      <c r="B142">
        <v>30.79</v>
      </c>
      <c r="C142" t="s">
        <v>22</v>
      </c>
      <c r="D142" t="s">
        <v>22</v>
      </c>
      <c r="F142" s="3">
        <v>38960</v>
      </c>
      <c r="G142">
        <v>14.6</v>
      </c>
      <c r="H142">
        <v>20061002</v>
      </c>
      <c r="I142">
        <v>14.7</v>
      </c>
      <c r="K142" s="3">
        <v>42277</v>
      </c>
      <c r="L142">
        <v>47.5</v>
      </c>
      <c r="M142">
        <v>20151001</v>
      </c>
      <c r="N142">
        <v>47.3</v>
      </c>
      <c r="AE142" s="3">
        <v>38960</v>
      </c>
      <c r="AF142">
        <v>-0.4</v>
      </c>
      <c r="AG142">
        <v>20061006</v>
      </c>
      <c r="AH142">
        <v>1.2</v>
      </c>
      <c r="AJ142" s="3">
        <v>40816</v>
      </c>
      <c r="AK142">
        <v>-0.5</v>
      </c>
      <c r="AL142" t="s">
        <v>22</v>
      </c>
      <c r="AM142" t="s">
        <v>22</v>
      </c>
    </row>
    <row r="143" spans="1:39" x14ac:dyDescent="0.25">
      <c r="A143" s="3">
        <v>38990</v>
      </c>
      <c r="B143">
        <v>25.334</v>
      </c>
      <c r="C143" t="s">
        <v>22</v>
      </c>
      <c r="D143" t="s">
        <v>22</v>
      </c>
      <c r="F143" s="3">
        <v>38990</v>
      </c>
      <c r="G143">
        <v>15.1</v>
      </c>
      <c r="H143">
        <v>20061031</v>
      </c>
      <c r="I143">
        <v>15</v>
      </c>
      <c r="K143" s="3">
        <v>42308</v>
      </c>
      <c r="L143">
        <v>48.2</v>
      </c>
      <c r="M143">
        <v>20151102</v>
      </c>
      <c r="N143">
        <v>48.3</v>
      </c>
      <c r="AE143" s="3">
        <v>38990</v>
      </c>
      <c r="AF143">
        <v>-0.7</v>
      </c>
      <c r="AG143">
        <v>20061107</v>
      </c>
      <c r="AH143">
        <v>-1.1000000000000001</v>
      </c>
      <c r="AJ143" s="3">
        <v>40847</v>
      </c>
      <c r="AK143">
        <v>0.7</v>
      </c>
      <c r="AL143" t="s">
        <v>22</v>
      </c>
      <c r="AM143" t="s">
        <v>22</v>
      </c>
    </row>
    <row r="144" spans="1:39" x14ac:dyDescent="0.25">
      <c r="A144" s="3">
        <v>39021</v>
      </c>
      <c r="B144">
        <v>28.513999999999999</v>
      </c>
      <c r="C144" t="s">
        <v>22</v>
      </c>
      <c r="D144" t="s">
        <v>22</v>
      </c>
      <c r="F144" s="3">
        <v>39021</v>
      </c>
      <c r="G144">
        <v>14.5</v>
      </c>
      <c r="H144">
        <v>20061130</v>
      </c>
      <c r="I144">
        <v>14.6</v>
      </c>
      <c r="K144" s="3">
        <v>42338</v>
      </c>
      <c r="L144">
        <v>47.6</v>
      </c>
      <c r="M144">
        <v>20151201</v>
      </c>
      <c r="N144">
        <v>47.6</v>
      </c>
      <c r="AE144" s="3">
        <v>39021</v>
      </c>
      <c r="AF144">
        <v>-1.9</v>
      </c>
      <c r="AG144">
        <v>20061207</v>
      </c>
      <c r="AH144">
        <v>-2.2999999999999998</v>
      </c>
      <c r="AJ144" s="3">
        <v>40877</v>
      </c>
      <c r="AK144">
        <v>-0.4</v>
      </c>
      <c r="AL144" t="s">
        <v>22</v>
      </c>
      <c r="AM144" t="s">
        <v>22</v>
      </c>
    </row>
    <row r="145" spans="1:39" x14ac:dyDescent="0.25">
      <c r="A145" s="3">
        <v>39051</v>
      </c>
      <c r="B145">
        <v>26.748999999999999</v>
      </c>
      <c r="C145" t="s">
        <v>22</v>
      </c>
      <c r="D145" t="s">
        <v>22</v>
      </c>
      <c r="F145" s="3">
        <v>39051</v>
      </c>
      <c r="G145">
        <v>14.8</v>
      </c>
      <c r="H145">
        <v>20061229</v>
      </c>
      <c r="I145">
        <v>14.8</v>
      </c>
      <c r="K145" s="3">
        <v>42369</v>
      </c>
      <c r="L145">
        <v>47.2</v>
      </c>
      <c r="M145">
        <v>20160105</v>
      </c>
      <c r="N145">
        <v>46.8</v>
      </c>
      <c r="AE145" s="3">
        <v>39051</v>
      </c>
      <c r="AF145">
        <v>-0.2</v>
      </c>
      <c r="AG145">
        <v>20070108</v>
      </c>
      <c r="AH145">
        <v>-0.4</v>
      </c>
      <c r="AJ145" s="3">
        <v>40908</v>
      </c>
      <c r="AK145">
        <v>-0.3</v>
      </c>
      <c r="AL145" t="s">
        <v>22</v>
      </c>
      <c r="AM145" t="s">
        <v>22</v>
      </c>
    </row>
    <row r="146" spans="1:39" x14ac:dyDescent="0.25">
      <c r="A146" s="3">
        <v>39082</v>
      </c>
      <c r="B146">
        <v>28.568000000000001</v>
      </c>
      <c r="C146" t="s">
        <v>22</v>
      </c>
      <c r="D146" t="s">
        <v>22</v>
      </c>
      <c r="F146" s="3">
        <v>39082</v>
      </c>
      <c r="G146">
        <v>14.4</v>
      </c>
      <c r="H146">
        <v>20070131</v>
      </c>
      <c r="I146">
        <v>14.6</v>
      </c>
      <c r="K146" s="3">
        <v>42400</v>
      </c>
      <c r="L146">
        <v>49.4</v>
      </c>
      <c r="M146">
        <v>20160201</v>
      </c>
      <c r="N146">
        <v>49.2</v>
      </c>
      <c r="AE146" s="3">
        <v>39082</v>
      </c>
      <c r="AF146">
        <v>3.6</v>
      </c>
      <c r="AG146">
        <v>20070207</v>
      </c>
      <c r="AH146">
        <v>3.7</v>
      </c>
      <c r="AJ146" s="3">
        <v>40939</v>
      </c>
      <c r="AK146">
        <v>1.2</v>
      </c>
      <c r="AL146" t="s">
        <v>22</v>
      </c>
      <c r="AM146" t="s">
        <v>22</v>
      </c>
    </row>
    <row r="147" spans="1:39" x14ac:dyDescent="0.25">
      <c r="A147" s="3">
        <v>39113</v>
      </c>
      <c r="B147">
        <v>29.834</v>
      </c>
      <c r="C147" t="s">
        <v>22</v>
      </c>
      <c r="D147" t="s">
        <v>22</v>
      </c>
      <c r="F147" s="3">
        <v>39113</v>
      </c>
      <c r="G147">
        <v>14.2</v>
      </c>
      <c r="H147">
        <v>20070228</v>
      </c>
      <c r="I147">
        <v>14.5</v>
      </c>
      <c r="K147" s="3">
        <v>42429</v>
      </c>
      <c r="L147">
        <v>48.8</v>
      </c>
      <c r="M147">
        <v>20160301</v>
      </c>
      <c r="N147">
        <v>48.4</v>
      </c>
      <c r="AE147" s="3">
        <v>39113</v>
      </c>
      <c r="AF147">
        <v>-1.5</v>
      </c>
      <c r="AG147">
        <v>20070307</v>
      </c>
      <c r="AH147">
        <v>-1.1000000000000001</v>
      </c>
      <c r="AJ147" s="3">
        <v>40968</v>
      </c>
      <c r="AK147">
        <v>0.1</v>
      </c>
      <c r="AL147" t="s">
        <v>22</v>
      </c>
      <c r="AM147" t="s">
        <v>22</v>
      </c>
    </row>
    <row r="148" spans="1:39" x14ac:dyDescent="0.25">
      <c r="A148" s="3">
        <v>39141</v>
      </c>
      <c r="B148">
        <v>25.306000000000001</v>
      </c>
      <c r="C148" t="s">
        <v>22</v>
      </c>
      <c r="D148" t="s">
        <v>22</v>
      </c>
      <c r="F148" s="3">
        <v>39141</v>
      </c>
      <c r="G148">
        <v>14.4</v>
      </c>
      <c r="H148">
        <v>20070330</v>
      </c>
      <c r="I148">
        <v>14.7</v>
      </c>
      <c r="K148" s="3">
        <v>42460</v>
      </c>
      <c r="L148">
        <v>47.3</v>
      </c>
      <c r="M148">
        <v>20160401</v>
      </c>
      <c r="N148">
        <v>46.8</v>
      </c>
      <c r="AE148" s="3">
        <v>39141</v>
      </c>
      <c r="AF148">
        <v>-0.5</v>
      </c>
      <c r="AG148">
        <v>20070411</v>
      </c>
      <c r="AH148">
        <v>-0.9</v>
      </c>
      <c r="AJ148" s="3">
        <v>40999</v>
      </c>
      <c r="AK148">
        <v>0.8</v>
      </c>
      <c r="AL148" t="s">
        <v>22</v>
      </c>
      <c r="AM148" t="s">
        <v>22</v>
      </c>
    </row>
    <row r="149" spans="1:39" x14ac:dyDescent="0.25">
      <c r="A149" s="3">
        <v>39172</v>
      </c>
      <c r="B149">
        <v>27.175000000000001</v>
      </c>
      <c r="C149" t="s">
        <v>22</v>
      </c>
      <c r="D149" t="s">
        <v>22</v>
      </c>
      <c r="F149" s="3">
        <v>39172</v>
      </c>
      <c r="G149">
        <v>14.4</v>
      </c>
      <c r="H149">
        <v>20070430</v>
      </c>
      <c r="I149">
        <v>14.5</v>
      </c>
      <c r="K149" s="3">
        <v>42490</v>
      </c>
      <c r="L149">
        <v>49.1</v>
      </c>
      <c r="M149">
        <v>20160502</v>
      </c>
      <c r="N149">
        <v>48</v>
      </c>
      <c r="AE149" s="3">
        <v>39172</v>
      </c>
      <c r="AF149">
        <v>-1</v>
      </c>
      <c r="AG149">
        <v>20070508</v>
      </c>
      <c r="AH149">
        <v>-1.5</v>
      </c>
      <c r="AJ149" s="3">
        <v>41029</v>
      </c>
      <c r="AK149">
        <v>-0.7</v>
      </c>
      <c r="AL149" t="s">
        <v>22</v>
      </c>
      <c r="AM149" t="s">
        <v>22</v>
      </c>
    </row>
    <row r="150" spans="1:39" x14ac:dyDescent="0.25">
      <c r="A150" s="3">
        <v>39202</v>
      </c>
      <c r="B150">
        <v>26.181999999999999</v>
      </c>
      <c r="C150" t="s">
        <v>22</v>
      </c>
      <c r="D150" t="s">
        <v>22</v>
      </c>
      <c r="F150" s="3">
        <v>39202</v>
      </c>
      <c r="G150">
        <v>14.1</v>
      </c>
      <c r="H150">
        <v>20070531</v>
      </c>
      <c r="I150">
        <v>14.3</v>
      </c>
      <c r="K150" s="3">
        <v>42521</v>
      </c>
      <c r="L150">
        <v>52</v>
      </c>
      <c r="M150">
        <v>20160601</v>
      </c>
      <c r="N150">
        <v>51.1</v>
      </c>
      <c r="AE150" s="3">
        <v>39202</v>
      </c>
      <c r="AF150">
        <v>6.2</v>
      </c>
      <c r="AG150">
        <v>20070607</v>
      </c>
      <c r="AH150">
        <v>3.2</v>
      </c>
      <c r="AJ150" s="3">
        <v>41060</v>
      </c>
      <c r="AK150">
        <v>2.2000000000000002</v>
      </c>
      <c r="AL150" t="s">
        <v>22</v>
      </c>
      <c r="AM150" t="s">
        <v>22</v>
      </c>
    </row>
    <row r="151" spans="1:39" x14ac:dyDescent="0.25">
      <c r="A151" s="3">
        <v>39233</v>
      </c>
      <c r="B151">
        <v>23.158000000000001</v>
      </c>
      <c r="C151" t="s">
        <v>22</v>
      </c>
      <c r="D151" t="s">
        <v>22</v>
      </c>
      <c r="F151" s="3">
        <v>39233</v>
      </c>
      <c r="G151">
        <v>14.6</v>
      </c>
      <c r="H151">
        <v>20070702</v>
      </c>
      <c r="I151">
        <v>14.8</v>
      </c>
      <c r="K151" s="3">
        <v>42551</v>
      </c>
      <c r="L151">
        <v>53.8</v>
      </c>
      <c r="M151">
        <v>20160701</v>
      </c>
      <c r="N151">
        <v>53.5</v>
      </c>
      <c r="AE151" s="3">
        <v>39233</v>
      </c>
      <c r="AF151">
        <v>-5.4</v>
      </c>
      <c r="AG151">
        <v>20070706</v>
      </c>
      <c r="AH151">
        <v>-4.0999999999999996</v>
      </c>
      <c r="AJ151" s="3">
        <v>41090</v>
      </c>
      <c r="AK151">
        <v>-2.1</v>
      </c>
      <c r="AL151" t="s">
        <v>22</v>
      </c>
      <c r="AM151" t="s">
        <v>22</v>
      </c>
    </row>
    <row r="152" spans="1:39" x14ac:dyDescent="0.25">
      <c r="A152" s="3">
        <v>39263</v>
      </c>
      <c r="B152">
        <v>24.273</v>
      </c>
      <c r="C152" t="s">
        <v>22</v>
      </c>
      <c r="D152" t="s">
        <v>22</v>
      </c>
      <c r="F152" s="3">
        <v>39263</v>
      </c>
      <c r="G152">
        <v>14.5</v>
      </c>
      <c r="H152">
        <v>20070731</v>
      </c>
      <c r="I152">
        <v>14.7</v>
      </c>
      <c r="K152" s="3">
        <v>42582</v>
      </c>
      <c r="L152">
        <v>54.8</v>
      </c>
      <c r="M152">
        <v>20160801</v>
      </c>
      <c r="N152">
        <v>54.8</v>
      </c>
      <c r="AE152" s="3">
        <v>39263</v>
      </c>
      <c r="AF152">
        <v>-3.9</v>
      </c>
      <c r="AG152">
        <v>20070807</v>
      </c>
      <c r="AH152">
        <v>-4</v>
      </c>
      <c r="AJ152" s="3">
        <v>41121</v>
      </c>
      <c r="AK152">
        <v>0.7</v>
      </c>
      <c r="AL152" t="s">
        <v>22</v>
      </c>
      <c r="AM152" t="s">
        <v>22</v>
      </c>
    </row>
    <row r="153" spans="1:39" x14ac:dyDescent="0.25">
      <c r="A153" s="3">
        <v>39294</v>
      </c>
      <c r="B153">
        <v>23.558</v>
      </c>
      <c r="C153" t="s">
        <v>22</v>
      </c>
      <c r="D153" t="s">
        <v>22</v>
      </c>
      <c r="F153" s="3">
        <v>39294</v>
      </c>
      <c r="G153">
        <v>14.4</v>
      </c>
      <c r="H153">
        <v>20070831</v>
      </c>
      <c r="I153">
        <v>14.8</v>
      </c>
      <c r="AE153" s="3">
        <v>39294</v>
      </c>
      <c r="AF153">
        <v>6.4</v>
      </c>
      <c r="AG153">
        <v>20070907</v>
      </c>
      <c r="AH153">
        <v>7.8</v>
      </c>
      <c r="AJ153" s="3">
        <v>41152</v>
      </c>
      <c r="AK153">
        <v>0</v>
      </c>
      <c r="AL153" t="s">
        <v>22</v>
      </c>
      <c r="AM153" t="s">
        <v>22</v>
      </c>
    </row>
    <row r="154" spans="1:39" x14ac:dyDescent="0.25">
      <c r="A154" s="3">
        <v>39325</v>
      </c>
      <c r="B154">
        <v>25.603999999999999</v>
      </c>
      <c r="C154" t="s">
        <v>22</v>
      </c>
      <c r="D154" t="s">
        <v>22</v>
      </c>
      <c r="F154" s="3">
        <v>39325</v>
      </c>
      <c r="G154">
        <v>14.4</v>
      </c>
      <c r="H154">
        <v>20071001</v>
      </c>
      <c r="I154">
        <v>14.8</v>
      </c>
      <c r="AE154" s="3">
        <v>39325</v>
      </c>
      <c r="AF154">
        <v>-0.5</v>
      </c>
      <c r="AG154">
        <v>20071005</v>
      </c>
      <c r="AH154">
        <v>-0.1</v>
      </c>
      <c r="AJ154" s="3">
        <v>41182</v>
      </c>
      <c r="AK154">
        <v>0.6</v>
      </c>
      <c r="AL154" t="s">
        <v>22</v>
      </c>
      <c r="AM154" t="s">
        <v>22</v>
      </c>
    </row>
    <row r="155" spans="1:39" x14ac:dyDescent="0.25">
      <c r="A155" s="3">
        <v>39355</v>
      </c>
      <c r="B155">
        <v>26.771999999999998</v>
      </c>
      <c r="C155" t="s">
        <v>22</v>
      </c>
      <c r="D155" t="s">
        <v>22</v>
      </c>
      <c r="F155" s="3">
        <v>39355</v>
      </c>
      <c r="G155">
        <v>14</v>
      </c>
      <c r="H155">
        <v>20071031</v>
      </c>
      <c r="I155">
        <v>14.3</v>
      </c>
      <c r="AE155" s="3">
        <v>39355</v>
      </c>
      <c r="AF155">
        <v>1.3</v>
      </c>
      <c r="AG155">
        <v>20071107</v>
      </c>
      <c r="AH155">
        <v>-0.2</v>
      </c>
      <c r="AJ155" s="3">
        <v>41213</v>
      </c>
      <c r="AK155">
        <v>-0.8</v>
      </c>
      <c r="AL155" t="s">
        <v>22</v>
      </c>
      <c r="AM155" t="s">
        <v>22</v>
      </c>
    </row>
    <row r="156" spans="1:39" x14ac:dyDescent="0.25">
      <c r="A156" s="3">
        <v>39386</v>
      </c>
      <c r="B156">
        <v>24.024000000000001</v>
      </c>
      <c r="C156" t="s">
        <v>22</v>
      </c>
      <c r="D156" t="s">
        <v>22</v>
      </c>
      <c r="F156" s="3">
        <v>39386</v>
      </c>
      <c r="G156">
        <v>13.8</v>
      </c>
      <c r="H156">
        <v>20071130</v>
      </c>
      <c r="I156">
        <v>14</v>
      </c>
      <c r="AE156" s="3">
        <v>39386</v>
      </c>
      <c r="AF156">
        <v>-0.6</v>
      </c>
      <c r="AG156">
        <v>20071207</v>
      </c>
      <c r="AH156">
        <v>1</v>
      </c>
      <c r="AJ156" s="3">
        <v>41243</v>
      </c>
      <c r="AK156">
        <v>0.4</v>
      </c>
      <c r="AL156" t="s">
        <v>22</v>
      </c>
      <c r="AM156" t="s">
        <v>22</v>
      </c>
    </row>
    <row r="157" spans="1:39" x14ac:dyDescent="0.25">
      <c r="A157" s="3">
        <v>39416</v>
      </c>
      <c r="B157">
        <v>31.050999999999998</v>
      </c>
      <c r="C157" t="s">
        <v>22</v>
      </c>
      <c r="D157" t="s">
        <v>22</v>
      </c>
      <c r="F157" s="3">
        <v>39416</v>
      </c>
      <c r="G157">
        <v>14.4</v>
      </c>
      <c r="H157">
        <v>20080104</v>
      </c>
      <c r="I157">
        <v>14.7</v>
      </c>
      <c r="AE157" s="3">
        <v>39416</v>
      </c>
      <c r="AF157">
        <v>-1.9</v>
      </c>
      <c r="AG157">
        <v>20080108</v>
      </c>
      <c r="AH157">
        <v>-2.1</v>
      </c>
      <c r="AJ157" s="3">
        <v>41274</v>
      </c>
      <c r="AK157">
        <v>0.3</v>
      </c>
      <c r="AL157" t="s">
        <v>22</v>
      </c>
      <c r="AM157" t="s">
        <v>22</v>
      </c>
    </row>
    <row r="158" spans="1:39" x14ac:dyDescent="0.25">
      <c r="A158" s="3">
        <v>39447</v>
      </c>
      <c r="B158">
        <v>39.51</v>
      </c>
      <c r="C158" t="s">
        <v>22</v>
      </c>
      <c r="D158" t="s">
        <v>22</v>
      </c>
      <c r="F158" s="3">
        <v>39447</v>
      </c>
      <c r="G158">
        <v>14.4</v>
      </c>
      <c r="H158">
        <v>20080131</v>
      </c>
      <c r="I158">
        <v>14.5</v>
      </c>
      <c r="AE158" s="3">
        <v>39447</v>
      </c>
      <c r="AF158">
        <v>-1.7</v>
      </c>
      <c r="AG158">
        <v>20080207</v>
      </c>
      <c r="AH158">
        <v>-2.8</v>
      </c>
      <c r="AJ158" s="3">
        <v>41305</v>
      </c>
      <c r="AK158">
        <v>1.9</v>
      </c>
      <c r="AL158" t="s">
        <v>22</v>
      </c>
      <c r="AM158" t="s">
        <v>22</v>
      </c>
    </row>
    <row r="159" spans="1:39" x14ac:dyDescent="0.25">
      <c r="A159" s="3">
        <v>39478</v>
      </c>
      <c r="B159">
        <v>38.871000000000002</v>
      </c>
      <c r="C159" t="s">
        <v>22</v>
      </c>
      <c r="D159" t="s">
        <v>22</v>
      </c>
      <c r="F159" s="3">
        <v>39478</v>
      </c>
      <c r="G159">
        <v>14.5</v>
      </c>
      <c r="H159">
        <v>20080229</v>
      </c>
      <c r="I159">
        <v>14.3</v>
      </c>
      <c r="AE159" s="3">
        <v>39478</v>
      </c>
      <c r="AF159">
        <v>1.9</v>
      </c>
      <c r="AG159">
        <v>20080307</v>
      </c>
      <c r="AH159">
        <v>1.5</v>
      </c>
      <c r="AJ159" s="3">
        <v>41333</v>
      </c>
      <c r="AK159">
        <v>-0.5</v>
      </c>
      <c r="AL159" t="s">
        <v>22</v>
      </c>
      <c r="AM159" t="s">
        <v>22</v>
      </c>
    </row>
    <row r="160" spans="1:39" x14ac:dyDescent="0.25">
      <c r="A160" s="3">
        <v>39507</v>
      </c>
      <c r="B160">
        <v>36.872</v>
      </c>
      <c r="C160" t="s">
        <v>22</v>
      </c>
      <c r="D160" t="s">
        <v>22</v>
      </c>
      <c r="F160" s="3">
        <v>39507</v>
      </c>
      <c r="G160">
        <v>14.5</v>
      </c>
      <c r="H160">
        <v>20080331</v>
      </c>
      <c r="I160">
        <v>14.2</v>
      </c>
      <c r="AE160" s="3">
        <v>39507</v>
      </c>
      <c r="AF160">
        <v>-1.7</v>
      </c>
      <c r="AG160">
        <v>20080407</v>
      </c>
      <c r="AH160">
        <v>-1.4</v>
      </c>
      <c r="AJ160" s="3">
        <v>41364</v>
      </c>
      <c r="AK160">
        <v>-0.3</v>
      </c>
      <c r="AL160" t="s">
        <v>22</v>
      </c>
      <c r="AM160" t="s">
        <v>22</v>
      </c>
    </row>
    <row r="161" spans="1:39" x14ac:dyDescent="0.25">
      <c r="A161" s="3">
        <v>39538</v>
      </c>
      <c r="B161">
        <v>41.737000000000002</v>
      </c>
      <c r="C161" t="s">
        <v>22</v>
      </c>
      <c r="D161" t="s">
        <v>22</v>
      </c>
      <c r="F161" s="3">
        <v>39538</v>
      </c>
      <c r="G161">
        <v>14.2</v>
      </c>
      <c r="H161">
        <v>20080430</v>
      </c>
      <c r="I161">
        <v>13.9</v>
      </c>
      <c r="AE161" s="3">
        <v>39538</v>
      </c>
      <c r="AF161">
        <v>1.9</v>
      </c>
      <c r="AG161">
        <v>20080508</v>
      </c>
      <c r="AH161">
        <v>1.4</v>
      </c>
      <c r="AJ161" s="3">
        <v>41394</v>
      </c>
      <c r="AK161">
        <v>-1.2</v>
      </c>
      <c r="AL161" t="s">
        <v>22</v>
      </c>
      <c r="AM161" t="s">
        <v>22</v>
      </c>
    </row>
    <row r="162" spans="1:39" x14ac:dyDescent="0.25">
      <c r="A162" s="3">
        <v>39568</v>
      </c>
      <c r="B162">
        <v>41.709000000000003</v>
      </c>
      <c r="C162" t="s">
        <v>22</v>
      </c>
      <c r="D162" t="s">
        <v>22</v>
      </c>
      <c r="F162" s="3">
        <v>39568</v>
      </c>
      <c r="G162">
        <v>14.5</v>
      </c>
      <c r="H162">
        <v>20080602</v>
      </c>
      <c r="I162">
        <v>14.3</v>
      </c>
      <c r="AE162" s="3">
        <v>39568</v>
      </c>
      <c r="AF162">
        <v>1.4</v>
      </c>
      <c r="AG162">
        <v>20080606</v>
      </c>
      <c r="AH162">
        <v>-2.4</v>
      </c>
      <c r="AJ162" s="3">
        <v>41425</v>
      </c>
      <c r="AK162">
        <v>2.8</v>
      </c>
      <c r="AL162">
        <v>20130628</v>
      </c>
      <c r="AM162">
        <v>1.8</v>
      </c>
    </row>
    <row r="163" spans="1:39" x14ac:dyDescent="0.25">
      <c r="A163" s="3">
        <v>39599</v>
      </c>
      <c r="B163">
        <v>42.344000000000001</v>
      </c>
      <c r="C163" t="s">
        <v>22</v>
      </c>
      <c r="D163" t="s">
        <v>22</v>
      </c>
      <c r="F163" s="3">
        <v>39599</v>
      </c>
      <c r="G163">
        <v>13.9</v>
      </c>
      <c r="H163">
        <v>20080630</v>
      </c>
      <c r="I163">
        <v>14</v>
      </c>
      <c r="AE163" s="3">
        <v>39599</v>
      </c>
      <c r="AF163">
        <v>0.6</v>
      </c>
      <c r="AG163">
        <v>20080707</v>
      </c>
      <c r="AH163">
        <v>1.6</v>
      </c>
      <c r="AJ163" s="3">
        <v>41455</v>
      </c>
      <c r="AK163">
        <v>-1.2</v>
      </c>
      <c r="AL163">
        <v>20130813</v>
      </c>
      <c r="AM163">
        <v>-0.2</v>
      </c>
    </row>
    <row r="164" spans="1:39" x14ac:dyDescent="0.25">
      <c r="A164" s="3">
        <v>39629</v>
      </c>
      <c r="B164">
        <v>37.5</v>
      </c>
      <c r="C164" t="s">
        <v>22</v>
      </c>
      <c r="D164" t="s">
        <v>22</v>
      </c>
      <c r="F164" s="3">
        <v>39629</v>
      </c>
      <c r="G164">
        <v>13.2</v>
      </c>
      <c r="H164">
        <v>20080731</v>
      </c>
      <c r="I164">
        <v>13.3</v>
      </c>
      <c r="AE164" s="3">
        <v>39629</v>
      </c>
      <c r="AF164">
        <v>-0.4</v>
      </c>
      <c r="AG164">
        <v>20080807</v>
      </c>
      <c r="AH164">
        <v>-0.7</v>
      </c>
      <c r="AJ164" s="3">
        <v>41486</v>
      </c>
      <c r="AK164">
        <v>-0.6</v>
      </c>
      <c r="AL164">
        <v>20130830</v>
      </c>
      <c r="AM164">
        <v>-1.3</v>
      </c>
    </row>
    <row r="165" spans="1:39" x14ac:dyDescent="0.25">
      <c r="A165" s="3">
        <v>39660</v>
      </c>
      <c r="B165">
        <v>40.774000000000001</v>
      </c>
      <c r="C165" t="s">
        <v>22</v>
      </c>
      <c r="D165" t="s">
        <v>22</v>
      </c>
      <c r="F165" s="3">
        <v>39660</v>
      </c>
      <c r="G165">
        <v>13</v>
      </c>
      <c r="H165">
        <v>20080901</v>
      </c>
      <c r="I165">
        <v>13.1</v>
      </c>
      <c r="AE165" s="3">
        <v>39660</v>
      </c>
      <c r="AF165">
        <v>0.9</v>
      </c>
      <c r="AG165">
        <v>20080905</v>
      </c>
      <c r="AH165">
        <v>1.2</v>
      </c>
      <c r="AJ165" s="3">
        <v>41517</v>
      </c>
      <c r="AK165">
        <v>0.1</v>
      </c>
      <c r="AL165">
        <v>20130930</v>
      </c>
      <c r="AM165">
        <v>0.2</v>
      </c>
    </row>
    <row r="166" spans="1:39" x14ac:dyDescent="0.25">
      <c r="A166" s="3">
        <v>39691</v>
      </c>
      <c r="B166">
        <v>41.423999999999999</v>
      </c>
      <c r="C166" t="s">
        <v>22</v>
      </c>
      <c r="D166" t="s">
        <v>22</v>
      </c>
      <c r="F166" s="3">
        <v>39691</v>
      </c>
      <c r="G166">
        <v>12.4</v>
      </c>
      <c r="H166">
        <v>20080930</v>
      </c>
      <c r="I166">
        <v>12.5</v>
      </c>
      <c r="AE166" s="3">
        <v>39691</v>
      </c>
      <c r="AF166">
        <v>-6.7</v>
      </c>
      <c r="AG166">
        <v>20081007</v>
      </c>
      <c r="AH166">
        <v>-5.7</v>
      </c>
      <c r="AJ166" s="3">
        <v>41547</v>
      </c>
      <c r="AK166">
        <v>0.7</v>
      </c>
      <c r="AL166">
        <v>20131030</v>
      </c>
      <c r="AM166">
        <v>0.7</v>
      </c>
    </row>
    <row r="167" spans="1:39" x14ac:dyDescent="0.25">
      <c r="A167" s="3">
        <v>39721</v>
      </c>
      <c r="B167">
        <v>26.898</v>
      </c>
      <c r="C167" t="s">
        <v>22</v>
      </c>
      <c r="D167" t="s">
        <v>22</v>
      </c>
      <c r="F167" s="3">
        <v>39721</v>
      </c>
      <c r="G167">
        <v>12.1</v>
      </c>
      <c r="H167">
        <v>20081031</v>
      </c>
      <c r="I167">
        <v>12</v>
      </c>
      <c r="AE167" s="3">
        <v>39721</v>
      </c>
      <c r="AF167">
        <v>3.2</v>
      </c>
      <c r="AG167">
        <v>20081107</v>
      </c>
      <c r="AH167">
        <v>1.8</v>
      </c>
      <c r="AJ167" s="3">
        <v>41578</v>
      </c>
      <c r="AK167">
        <v>-1</v>
      </c>
      <c r="AL167">
        <v>20131203</v>
      </c>
      <c r="AM167">
        <v>-1</v>
      </c>
    </row>
    <row r="168" spans="1:39" x14ac:dyDescent="0.25">
      <c r="A168" s="3">
        <v>39752</v>
      </c>
      <c r="B168">
        <v>38.774999999999999</v>
      </c>
      <c r="C168" t="s">
        <v>22</v>
      </c>
      <c r="D168" t="s">
        <v>22</v>
      </c>
      <c r="F168" s="3">
        <v>39752</v>
      </c>
      <c r="G168">
        <v>12</v>
      </c>
      <c r="H168">
        <v>20081201</v>
      </c>
      <c r="I168">
        <v>11.9</v>
      </c>
      <c r="AE168" s="3">
        <v>39752</v>
      </c>
      <c r="AF168">
        <v>2.5</v>
      </c>
      <c r="AG168">
        <v>20081205</v>
      </c>
      <c r="AH168">
        <v>3.1</v>
      </c>
      <c r="AJ168" s="3">
        <v>41608</v>
      </c>
      <c r="AK168">
        <v>0.3</v>
      </c>
      <c r="AL168">
        <v>20140109</v>
      </c>
      <c r="AM168">
        <v>0.5</v>
      </c>
    </row>
    <row r="169" spans="1:39" x14ac:dyDescent="0.25">
      <c r="A169" s="3">
        <v>39782</v>
      </c>
      <c r="B169">
        <v>37.615000000000002</v>
      </c>
      <c r="C169" t="s">
        <v>22</v>
      </c>
      <c r="D169" t="s">
        <v>22</v>
      </c>
      <c r="F169" s="3">
        <v>39782</v>
      </c>
      <c r="G169">
        <v>11</v>
      </c>
      <c r="H169">
        <v>20090107</v>
      </c>
      <c r="I169">
        <v>10.9</v>
      </c>
      <c r="AE169" s="3">
        <v>39782</v>
      </c>
      <c r="AF169">
        <v>-0.7</v>
      </c>
      <c r="AG169">
        <v>20090108</v>
      </c>
      <c r="AH169">
        <v>-0.1</v>
      </c>
      <c r="AJ169" s="3">
        <v>41639</v>
      </c>
      <c r="AK169">
        <v>0.1</v>
      </c>
      <c r="AL169">
        <v>20140131</v>
      </c>
      <c r="AM169">
        <v>0.1</v>
      </c>
    </row>
    <row r="170" spans="1:39" x14ac:dyDescent="0.25">
      <c r="A170" s="3">
        <v>39813</v>
      </c>
      <c r="B170">
        <v>24.154</v>
      </c>
      <c r="C170" t="s">
        <v>22</v>
      </c>
      <c r="D170" t="s">
        <v>22</v>
      </c>
      <c r="F170" s="3">
        <v>39813</v>
      </c>
      <c r="G170">
        <v>10.3</v>
      </c>
      <c r="H170">
        <v>20090202</v>
      </c>
      <c r="I170">
        <v>9.9</v>
      </c>
      <c r="AE170" s="3">
        <v>39813</v>
      </c>
      <c r="AF170">
        <v>0.4</v>
      </c>
      <c r="AG170">
        <v>20090206</v>
      </c>
      <c r="AH170">
        <v>0.5</v>
      </c>
      <c r="AJ170" s="3">
        <v>41670</v>
      </c>
      <c r="AK170">
        <v>0.3</v>
      </c>
      <c r="AL170">
        <v>20140228</v>
      </c>
      <c r="AM170">
        <v>0.1</v>
      </c>
    </row>
    <row r="171" spans="1:39" x14ac:dyDescent="0.25">
      <c r="A171" s="3">
        <v>39844</v>
      </c>
      <c r="B171">
        <v>32.673000000000002</v>
      </c>
      <c r="C171" t="s">
        <v>22</v>
      </c>
      <c r="D171" t="s">
        <v>22</v>
      </c>
      <c r="F171" s="3">
        <v>39844</v>
      </c>
      <c r="G171">
        <v>10</v>
      </c>
      <c r="H171">
        <v>20090302</v>
      </c>
      <c r="I171">
        <v>9.6999999999999993</v>
      </c>
      <c r="AE171" s="3">
        <v>39844</v>
      </c>
      <c r="AF171">
        <v>-1.9</v>
      </c>
      <c r="AG171">
        <v>20090306</v>
      </c>
      <c r="AH171">
        <v>-1.4</v>
      </c>
      <c r="AJ171" s="3">
        <v>41698</v>
      </c>
      <c r="AK171">
        <v>0.7</v>
      </c>
      <c r="AL171">
        <v>20140331</v>
      </c>
      <c r="AM171">
        <v>0.6</v>
      </c>
    </row>
    <row r="172" spans="1:39" x14ac:dyDescent="0.25">
      <c r="A172" s="3">
        <v>39872</v>
      </c>
      <c r="B172">
        <v>31.222999999999999</v>
      </c>
      <c r="C172" t="s">
        <v>22</v>
      </c>
      <c r="D172" t="s">
        <v>22</v>
      </c>
      <c r="F172" s="3">
        <v>39872</v>
      </c>
      <c r="G172">
        <v>9.5</v>
      </c>
      <c r="H172">
        <v>20090331</v>
      </c>
      <c r="I172">
        <v>9.4</v>
      </c>
      <c r="AE172" s="3">
        <v>39872</v>
      </c>
      <c r="AF172">
        <v>2.7</v>
      </c>
      <c r="AG172">
        <v>20090407</v>
      </c>
      <c r="AH172">
        <v>2.2000000000000002</v>
      </c>
      <c r="AJ172" s="3">
        <v>41729</v>
      </c>
      <c r="AK172">
        <v>0.7</v>
      </c>
      <c r="AL172">
        <v>20140430</v>
      </c>
      <c r="AM172">
        <v>1</v>
      </c>
    </row>
    <row r="173" spans="1:39" x14ac:dyDescent="0.25">
      <c r="A173" s="3">
        <v>39903</v>
      </c>
      <c r="B173">
        <v>32.499000000000002</v>
      </c>
      <c r="C173" t="s">
        <v>22</v>
      </c>
      <c r="D173" t="s">
        <v>22</v>
      </c>
      <c r="F173" s="3">
        <v>39903</v>
      </c>
      <c r="G173">
        <v>8.9</v>
      </c>
      <c r="H173">
        <v>20090430</v>
      </c>
      <c r="I173">
        <v>8.8000000000000007</v>
      </c>
      <c r="AE173" s="3">
        <v>39903</v>
      </c>
      <c r="AF173">
        <v>-3.2</v>
      </c>
      <c r="AG173">
        <v>20090508</v>
      </c>
      <c r="AH173">
        <v>-2.7</v>
      </c>
      <c r="AJ173" s="3">
        <v>41759</v>
      </c>
      <c r="AK173">
        <v>0.7</v>
      </c>
      <c r="AL173">
        <v>20140528</v>
      </c>
      <c r="AM173">
        <v>0.5</v>
      </c>
    </row>
    <row r="174" spans="1:39" x14ac:dyDescent="0.25">
      <c r="A174" s="3">
        <v>39933</v>
      </c>
      <c r="B174">
        <v>21.196000000000002</v>
      </c>
      <c r="C174" t="s">
        <v>22</v>
      </c>
      <c r="D174" t="s">
        <v>22</v>
      </c>
      <c r="F174" s="3">
        <v>39933</v>
      </c>
      <c r="G174">
        <v>8.1999999999999993</v>
      </c>
      <c r="H174">
        <v>20090602</v>
      </c>
      <c r="I174">
        <v>8</v>
      </c>
      <c r="AE174" s="3">
        <v>39933</v>
      </c>
      <c r="AF174">
        <v>-1</v>
      </c>
      <c r="AG174">
        <v>20090605</v>
      </c>
      <c r="AH174">
        <v>-1.6</v>
      </c>
      <c r="AJ174" s="3">
        <v>41790</v>
      </c>
      <c r="AK174">
        <v>-0.8</v>
      </c>
      <c r="AL174">
        <v>20140630</v>
      </c>
      <c r="AM174">
        <v>-0.9</v>
      </c>
    </row>
    <row r="175" spans="1:39" x14ac:dyDescent="0.25">
      <c r="A175" s="3">
        <v>39964</v>
      </c>
      <c r="B175">
        <v>19.686</v>
      </c>
      <c r="C175" t="s">
        <v>22</v>
      </c>
      <c r="D175" t="s">
        <v>22</v>
      </c>
      <c r="F175" s="3">
        <v>39964</v>
      </c>
      <c r="G175">
        <v>7.6</v>
      </c>
      <c r="H175">
        <v>20090630</v>
      </c>
      <c r="I175">
        <v>7.5</v>
      </c>
      <c r="AE175" s="3">
        <v>39964</v>
      </c>
      <c r="AF175">
        <v>-4</v>
      </c>
      <c r="AG175">
        <v>20090707</v>
      </c>
      <c r="AH175">
        <v>-3.1</v>
      </c>
      <c r="AJ175" s="3">
        <v>41820</v>
      </c>
      <c r="AK175">
        <v>0.8</v>
      </c>
      <c r="AL175">
        <v>20140813</v>
      </c>
      <c r="AM175">
        <v>1.2</v>
      </c>
    </row>
    <row r="176" spans="1:39" x14ac:dyDescent="0.25">
      <c r="A176" s="3">
        <v>39994</v>
      </c>
      <c r="B176">
        <v>19.995000000000001</v>
      </c>
      <c r="C176" t="s">
        <v>22</v>
      </c>
      <c r="D176" t="s">
        <v>22</v>
      </c>
      <c r="F176" s="3">
        <v>39994</v>
      </c>
      <c r="G176">
        <v>6.8</v>
      </c>
      <c r="H176">
        <v>20090731</v>
      </c>
      <c r="I176">
        <v>6.5</v>
      </c>
      <c r="AE176" s="3">
        <v>39994</v>
      </c>
      <c r="AF176">
        <v>1.3</v>
      </c>
      <c r="AG176">
        <v>20090807</v>
      </c>
      <c r="AH176">
        <v>0.8</v>
      </c>
      <c r="AJ176" s="3">
        <v>41851</v>
      </c>
      <c r="AK176">
        <v>-1.6</v>
      </c>
      <c r="AL176">
        <v>20140829</v>
      </c>
      <c r="AM176">
        <v>-1.5</v>
      </c>
    </row>
    <row r="177" spans="1:39" x14ac:dyDescent="0.25">
      <c r="A177" s="3">
        <v>40025</v>
      </c>
      <c r="B177">
        <v>27.981999999999999</v>
      </c>
      <c r="C177" t="s">
        <v>22</v>
      </c>
      <c r="D177" t="s">
        <v>22</v>
      </c>
      <c r="F177" s="3">
        <v>40025</v>
      </c>
      <c r="G177">
        <v>6.5</v>
      </c>
      <c r="H177">
        <v>20090831</v>
      </c>
      <c r="I177">
        <v>6.4</v>
      </c>
      <c r="AE177" s="3">
        <v>40025</v>
      </c>
      <c r="AF177">
        <v>0.7</v>
      </c>
      <c r="AG177">
        <v>20090907</v>
      </c>
      <c r="AH177">
        <v>-0.5</v>
      </c>
      <c r="AJ177" s="3">
        <v>41882</v>
      </c>
      <c r="AK177">
        <v>0.6</v>
      </c>
      <c r="AL177">
        <v>20140930</v>
      </c>
      <c r="AM177">
        <v>0.6</v>
      </c>
    </row>
    <row r="178" spans="1:39" x14ac:dyDescent="0.25">
      <c r="A178" s="3">
        <v>40056</v>
      </c>
      <c r="B178">
        <v>20.651</v>
      </c>
      <c r="C178" t="s">
        <v>22</v>
      </c>
      <c r="D178" t="s">
        <v>22</v>
      </c>
      <c r="F178" s="3">
        <v>40056</v>
      </c>
      <c r="G178">
        <v>5.9</v>
      </c>
      <c r="H178">
        <v>20090930</v>
      </c>
      <c r="I178">
        <v>5.9</v>
      </c>
      <c r="AE178" s="3">
        <v>40056</v>
      </c>
      <c r="AF178">
        <v>0.2</v>
      </c>
      <c r="AG178">
        <v>20091007</v>
      </c>
      <c r="AH178">
        <v>1.5</v>
      </c>
      <c r="AJ178" s="3">
        <v>41912</v>
      </c>
      <c r="AK178">
        <v>0.5</v>
      </c>
      <c r="AL178">
        <v>20141029</v>
      </c>
      <c r="AM178">
        <v>-0.1</v>
      </c>
    </row>
    <row r="179" spans="1:39" x14ac:dyDescent="0.25">
      <c r="A179" s="3">
        <v>40086</v>
      </c>
      <c r="B179">
        <v>19.274999999999999</v>
      </c>
      <c r="C179" t="s">
        <v>22</v>
      </c>
      <c r="D179" t="s">
        <v>22</v>
      </c>
      <c r="F179" s="3">
        <v>40086</v>
      </c>
      <c r="G179">
        <v>5.5</v>
      </c>
      <c r="H179">
        <v>20091102</v>
      </c>
      <c r="I179">
        <v>5.5</v>
      </c>
      <c r="AE179" s="3">
        <v>40086</v>
      </c>
      <c r="AF179">
        <v>2.4</v>
      </c>
      <c r="AG179">
        <v>20091106</v>
      </c>
      <c r="AH179">
        <v>0.9</v>
      </c>
      <c r="AJ179" s="3">
        <v>41943</v>
      </c>
      <c r="AK179">
        <v>-0.1</v>
      </c>
      <c r="AL179">
        <v>20141128</v>
      </c>
      <c r="AM179">
        <v>0.6</v>
      </c>
    </row>
    <row r="180" spans="1:39" x14ac:dyDescent="0.25">
      <c r="A180" s="3">
        <v>40117</v>
      </c>
      <c r="B180">
        <v>23.971</v>
      </c>
      <c r="C180" t="s">
        <v>22</v>
      </c>
      <c r="D180" t="s">
        <v>22</v>
      </c>
      <c r="F180" s="3">
        <v>40117</v>
      </c>
      <c r="G180">
        <v>5.0999999999999996</v>
      </c>
      <c r="H180">
        <v>20091130</v>
      </c>
      <c r="I180">
        <v>5.0999999999999996</v>
      </c>
      <c r="AE180" s="3">
        <v>40117</v>
      </c>
      <c r="AF180">
        <v>-2.1</v>
      </c>
      <c r="AG180">
        <v>20091207</v>
      </c>
      <c r="AH180">
        <v>-1.1000000000000001</v>
      </c>
      <c r="AJ180" s="3">
        <v>41973</v>
      </c>
      <c r="AK180">
        <v>0.2</v>
      </c>
      <c r="AL180">
        <v>20150109</v>
      </c>
      <c r="AM180">
        <v>0.2</v>
      </c>
    </row>
    <row r="181" spans="1:39" x14ac:dyDescent="0.25">
      <c r="A181" s="3">
        <v>40147</v>
      </c>
      <c r="B181">
        <v>23.007999999999999</v>
      </c>
      <c r="C181" t="s">
        <v>22</v>
      </c>
      <c r="D181" t="s">
        <v>22</v>
      </c>
      <c r="F181" s="3">
        <v>40147</v>
      </c>
      <c r="G181">
        <v>4.8</v>
      </c>
      <c r="H181">
        <v>20100108</v>
      </c>
      <c r="I181">
        <v>4.8</v>
      </c>
      <c r="AE181" s="3">
        <v>40147</v>
      </c>
      <c r="AF181">
        <v>0</v>
      </c>
      <c r="AG181">
        <v>20100108</v>
      </c>
      <c r="AH181">
        <v>0.5</v>
      </c>
      <c r="AJ181" s="3">
        <v>42004</v>
      </c>
      <c r="AK181">
        <v>0.3</v>
      </c>
      <c r="AL181">
        <v>20150130</v>
      </c>
      <c r="AM181">
        <v>0.2</v>
      </c>
    </row>
    <row r="182" spans="1:39" x14ac:dyDescent="0.25">
      <c r="A182" s="3">
        <v>40178</v>
      </c>
      <c r="B182">
        <v>28.786999999999999</v>
      </c>
      <c r="C182" t="s">
        <v>22</v>
      </c>
      <c r="D182" t="s">
        <v>22</v>
      </c>
      <c r="F182" s="3">
        <v>40178</v>
      </c>
      <c r="G182">
        <v>4.2</v>
      </c>
      <c r="H182">
        <v>20100201</v>
      </c>
      <c r="I182">
        <v>4.0999999999999996</v>
      </c>
      <c r="AE182" s="3">
        <v>40178</v>
      </c>
      <c r="AF182">
        <v>-0.8</v>
      </c>
      <c r="AG182">
        <v>20100205</v>
      </c>
      <c r="AH182">
        <v>-0.5</v>
      </c>
      <c r="AJ182" s="3">
        <v>42035</v>
      </c>
      <c r="AK182">
        <v>-0.8</v>
      </c>
      <c r="AL182">
        <v>20150227</v>
      </c>
      <c r="AM182">
        <v>-0.7</v>
      </c>
    </row>
    <row r="183" spans="1:39" x14ac:dyDescent="0.25">
      <c r="A183" s="3">
        <v>40209</v>
      </c>
      <c r="B183">
        <v>33.691000000000003</v>
      </c>
      <c r="C183" t="s">
        <v>22</v>
      </c>
      <c r="D183" t="s">
        <v>22</v>
      </c>
      <c r="F183" s="3">
        <v>40209</v>
      </c>
      <c r="G183">
        <v>4.2</v>
      </c>
      <c r="H183">
        <v>20100301</v>
      </c>
      <c r="I183">
        <v>4.2</v>
      </c>
      <c r="AE183" s="3">
        <v>40209</v>
      </c>
      <c r="AF183">
        <v>0.1</v>
      </c>
      <c r="AG183">
        <v>20100305</v>
      </c>
      <c r="AH183">
        <v>0.3</v>
      </c>
      <c r="AJ183" s="3">
        <v>42063</v>
      </c>
      <c r="AK183">
        <v>1</v>
      </c>
      <c r="AL183">
        <v>20150327</v>
      </c>
      <c r="AM183">
        <v>0.9</v>
      </c>
    </row>
    <row r="184" spans="1:39" x14ac:dyDescent="0.25">
      <c r="A184" s="3">
        <v>40237</v>
      </c>
      <c r="B184">
        <v>32.531999999999996</v>
      </c>
      <c r="C184" t="s">
        <v>22</v>
      </c>
      <c r="D184" t="s">
        <v>22</v>
      </c>
      <c r="F184" s="3">
        <v>40237</v>
      </c>
      <c r="G184">
        <v>4.2</v>
      </c>
      <c r="H184">
        <v>20100326</v>
      </c>
      <c r="I184">
        <v>4.2</v>
      </c>
      <c r="AE184" s="3">
        <v>40237</v>
      </c>
      <c r="AF184">
        <v>-0.3</v>
      </c>
      <c r="AG184">
        <v>20100409</v>
      </c>
      <c r="AH184">
        <v>-0.5</v>
      </c>
      <c r="AJ184" s="3">
        <v>42094</v>
      </c>
      <c r="AK184">
        <v>0.3</v>
      </c>
      <c r="AL184">
        <v>20150429</v>
      </c>
      <c r="AM184">
        <v>0.3</v>
      </c>
    </row>
    <row r="185" spans="1:39" x14ac:dyDescent="0.25">
      <c r="A185" s="3">
        <v>40268</v>
      </c>
      <c r="B185">
        <v>28.202000000000002</v>
      </c>
      <c r="C185" t="s">
        <v>22</v>
      </c>
      <c r="D185" t="s">
        <v>22</v>
      </c>
      <c r="F185" s="3">
        <v>40268</v>
      </c>
      <c r="G185">
        <v>3.9</v>
      </c>
      <c r="H185">
        <v>20100430</v>
      </c>
      <c r="I185">
        <v>3.9</v>
      </c>
      <c r="AE185" s="3">
        <v>40268</v>
      </c>
      <c r="AF185">
        <v>-1.1000000000000001</v>
      </c>
      <c r="AG185">
        <v>20100507</v>
      </c>
      <c r="AH185">
        <v>-1.8</v>
      </c>
      <c r="AJ185" s="3">
        <v>42124</v>
      </c>
      <c r="AK185">
        <v>2.8</v>
      </c>
      <c r="AL185">
        <v>20150529</v>
      </c>
      <c r="AM185">
        <v>2</v>
      </c>
    </row>
    <row r="186" spans="1:39" x14ac:dyDescent="0.25">
      <c r="A186" s="3">
        <v>40298</v>
      </c>
      <c r="B186">
        <v>24.484000000000002</v>
      </c>
      <c r="C186" t="s">
        <v>22</v>
      </c>
      <c r="D186" t="s">
        <v>22</v>
      </c>
      <c r="F186" s="3">
        <v>40298</v>
      </c>
      <c r="G186">
        <v>4</v>
      </c>
      <c r="H186">
        <v>20100531</v>
      </c>
      <c r="I186">
        <v>4</v>
      </c>
      <c r="AE186" s="3">
        <v>40298</v>
      </c>
      <c r="AF186">
        <v>-0.8</v>
      </c>
      <c r="AG186">
        <v>20100607</v>
      </c>
      <c r="AH186">
        <v>-0.8</v>
      </c>
      <c r="AJ186" s="3">
        <v>42155</v>
      </c>
      <c r="AK186">
        <v>-4.3</v>
      </c>
      <c r="AL186">
        <v>20150629</v>
      </c>
      <c r="AM186">
        <v>-3.4</v>
      </c>
    </row>
    <row r="187" spans="1:39" x14ac:dyDescent="0.25">
      <c r="A187" s="3">
        <v>40329</v>
      </c>
      <c r="B187">
        <v>20.873999999999999</v>
      </c>
      <c r="C187" t="s">
        <v>22</v>
      </c>
      <c r="D187" t="s">
        <v>22</v>
      </c>
      <c r="F187" s="3">
        <v>40329</v>
      </c>
      <c r="G187">
        <v>4.2</v>
      </c>
      <c r="H187">
        <v>20100629</v>
      </c>
      <c r="I187">
        <v>4.0999999999999996</v>
      </c>
      <c r="AE187" s="3">
        <v>40329</v>
      </c>
      <c r="AF187">
        <v>0</v>
      </c>
      <c r="AG187">
        <v>20100707</v>
      </c>
      <c r="AH187">
        <v>0.4</v>
      </c>
      <c r="AJ187" s="3">
        <v>42185</v>
      </c>
      <c r="AK187">
        <v>0.8</v>
      </c>
      <c r="AL187">
        <v>20150730</v>
      </c>
      <c r="AM187">
        <v>1</v>
      </c>
    </row>
    <row r="188" spans="1:39" x14ac:dyDescent="0.25">
      <c r="A188" s="3">
        <v>40359</v>
      </c>
      <c r="B188">
        <v>23.204000000000001</v>
      </c>
      <c r="C188" t="s">
        <v>22</v>
      </c>
      <c r="D188" t="s">
        <v>22</v>
      </c>
      <c r="F188" s="3">
        <v>40359</v>
      </c>
      <c r="G188">
        <v>4.7</v>
      </c>
      <c r="H188">
        <v>20100802</v>
      </c>
      <c r="I188">
        <v>4.5999999999999996</v>
      </c>
      <c r="AE188" s="3">
        <v>40359</v>
      </c>
      <c r="AF188">
        <v>-2.7</v>
      </c>
      <c r="AG188">
        <v>20100806</v>
      </c>
      <c r="AH188">
        <v>-1.7</v>
      </c>
      <c r="AJ188" s="3">
        <v>42216</v>
      </c>
      <c r="AK188">
        <v>0.6</v>
      </c>
      <c r="AL188">
        <v>20150828</v>
      </c>
      <c r="AM188">
        <v>0.5</v>
      </c>
    </row>
    <row r="189" spans="1:39" x14ac:dyDescent="0.25">
      <c r="A189" s="3">
        <v>40390</v>
      </c>
      <c r="B189">
        <v>25.704000000000001</v>
      </c>
      <c r="C189" t="s">
        <v>22</v>
      </c>
      <c r="D189" t="s">
        <v>22</v>
      </c>
      <c r="F189" s="3">
        <v>40390</v>
      </c>
      <c r="G189">
        <v>4.7</v>
      </c>
      <c r="H189">
        <v>20100830</v>
      </c>
      <c r="I189">
        <v>4.7</v>
      </c>
      <c r="AE189" s="3">
        <v>40390</v>
      </c>
      <c r="AF189">
        <v>-1.5</v>
      </c>
      <c r="AG189">
        <v>20100907</v>
      </c>
      <c r="AH189">
        <v>-2.9</v>
      </c>
      <c r="AJ189" s="3">
        <v>42247</v>
      </c>
      <c r="AK189">
        <v>0.1</v>
      </c>
      <c r="AL189">
        <v>20150929</v>
      </c>
      <c r="AM189">
        <v>-0.4</v>
      </c>
    </row>
    <row r="190" spans="1:39" x14ac:dyDescent="0.25">
      <c r="A190" s="3">
        <v>40421</v>
      </c>
      <c r="B190">
        <v>20.363</v>
      </c>
      <c r="C190" t="s">
        <v>22</v>
      </c>
      <c r="D190" t="s">
        <v>22</v>
      </c>
      <c r="F190" s="3">
        <v>40421</v>
      </c>
      <c r="G190">
        <v>5</v>
      </c>
      <c r="H190">
        <v>20100930</v>
      </c>
      <c r="I190">
        <v>5.0999999999999996</v>
      </c>
      <c r="AE190" s="3">
        <v>40421</v>
      </c>
      <c r="AF190">
        <v>-6.8</v>
      </c>
      <c r="AG190">
        <v>20101007</v>
      </c>
      <c r="AH190">
        <v>-4.7</v>
      </c>
      <c r="AJ190" s="3">
        <v>42277</v>
      </c>
      <c r="AK190">
        <v>-0.9</v>
      </c>
      <c r="AL190">
        <v>20151028</v>
      </c>
      <c r="AM190">
        <v>-0.8</v>
      </c>
    </row>
    <row r="191" spans="1:39" x14ac:dyDescent="0.25">
      <c r="A191" s="3">
        <v>40451</v>
      </c>
      <c r="B191">
        <v>19.492999999999999</v>
      </c>
      <c r="C191" t="s">
        <v>22</v>
      </c>
      <c r="D191" t="s">
        <v>22</v>
      </c>
      <c r="F191" s="3">
        <v>40451</v>
      </c>
      <c r="G191">
        <v>5.0999999999999996</v>
      </c>
      <c r="H191">
        <v>20101101</v>
      </c>
      <c r="I191">
        <v>4.8</v>
      </c>
      <c r="AE191" s="3">
        <v>40451</v>
      </c>
      <c r="AF191">
        <v>4.0999999999999996</v>
      </c>
      <c r="AG191">
        <v>20101105</v>
      </c>
      <c r="AH191">
        <v>1.8</v>
      </c>
      <c r="AJ191" s="3">
        <v>42308</v>
      </c>
      <c r="AK191">
        <v>0.7</v>
      </c>
      <c r="AL191">
        <v>20151127</v>
      </c>
      <c r="AM191">
        <v>0.9</v>
      </c>
    </row>
    <row r="192" spans="1:39" x14ac:dyDescent="0.25">
      <c r="A192" s="3">
        <v>40482</v>
      </c>
      <c r="B192">
        <v>25.59</v>
      </c>
      <c r="C192" t="s">
        <v>22</v>
      </c>
      <c r="D192" t="s">
        <v>22</v>
      </c>
      <c r="F192" s="3">
        <v>40482</v>
      </c>
      <c r="G192">
        <v>5.3</v>
      </c>
      <c r="H192">
        <v>20101130</v>
      </c>
      <c r="I192">
        <v>5.4</v>
      </c>
      <c r="AE192" s="3">
        <v>40482</v>
      </c>
      <c r="AF192">
        <v>7.6</v>
      </c>
      <c r="AG192">
        <v>20101207</v>
      </c>
      <c r="AH192">
        <v>8.6</v>
      </c>
      <c r="AJ192" s="3">
        <v>42338</v>
      </c>
      <c r="AK192">
        <v>0.4</v>
      </c>
      <c r="AL192">
        <v>20151230</v>
      </c>
      <c r="AM192">
        <v>0.6</v>
      </c>
    </row>
    <row r="193" spans="1:39" x14ac:dyDescent="0.25">
      <c r="A193" s="3">
        <v>40512</v>
      </c>
      <c r="B193">
        <v>29.31</v>
      </c>
      <c r="C193" t="s">
        <v>22</v>
      </c>
      <c r="D193" t="s">
        <v>22</v>
      </c>
      <c r="F193" s="3">
        <v>40512</v>
      </c>
      <c r="G193">
        <v>5.8</v>
      </c>
      <c r="H193">
        <v>20110107</v>
      </c>
      <c r="I193">
        <v>5.9</v>
      </c>
      <c r="AE193" s="3">
        <v>40512</v>
      </c>
      <c r="AF193">
        <v>-2.2999999999999998</v>
      </c>
      <c r="AG193">
        <v>20110107</v>
      </c>
      <c r="AH193">
        <v>-2.8</v>
      </c>
      <c r="AJ193" s="3">
        <v>42369</v>
      </c>
      <c r="AK193">
        <v>-1.3</v>
      </c>
      <c r="AL193">
        <v>20160129</v>
      </c>
      <c r="AM193">
        <v>-1.3</v>
      </c>
    </row>
    <row r="194" spans="1:39" x14ac:dyDescent="0.25">
      <c r="A194" s="3">
        <v>40543</v>
      </c>
      <c r="B194">
        <v>37.386000000000003</v>
      </c>
      <c r="C194" t="s">
        <v>22</v>
      </c>
      <c r="D194" t="s">
        <v>22</v>
      </c>
      <c r="F194" s="3">
        <v>40543</v>
      </c>
      <c r="G194">
        <v>6.1</v>
      </c>
      <c r="H194">
        <v>20110131</v>
      </c>
      <c r="I194">
        <v>6.2</v>
      </c>
      <c r="AE194" s="3">
        <v>40543</v>
      </c>
      <c r="AF194">
        <v>1</v>
      </c>
      <c r="AG194">
        <v>20110207</v>
      </c>
      <c r="AH194">
        <v>0.9</v>
      </c>
      <c r="AJ194" s="3">
        <v>42400</v>
      </c>
      <c r="AK194">
        <v>0.7</v>
      </c>
      <c r="AL194">
        <v>20160229</v>
      </c>
      <c r="AM194">
        <v>0.9</v>
      </c>
    </row>
    <row r="195" spans="1:39" x14ac:dyDescent="0.25">
      <c r="A195" s="3">
        <v>40574</v>
      </c>
      <c r="B195">
        <v>37.130000000000003</v>
      </c>
      <c r="C195" t="s">
        <v>22</v>
      </c>
      <c r="D195" t="s">
        <v>22</v>
      </c>
      <c r="F195" s="3">
        <v>40574</v>
      </c>
      <c r="G195">
        <v>6.1</v>
      </c>
      <c r="H195">
        <v>20110228</v>
      </c>
      <c r="I195">
        <v>6.1</v>
      </c>
      <c r="AE195" s="3">
        <v>40574</v>
      </c>
      <c r="AF195">
        <v>-3.5</v>
      </c>
      <c r="AG195">
        <v>20110307</v>
      </c>
      <c r="AH195">
        <v>-2.7</v>
      </c>
      <c r="AJ195" s="3">
        <v>42429</v>
      </c>
      <c r="AK195">
        <v>-0.6</v>
      </c>
      <c r="AL195">
        <v>20160331</v>
      </c>
      <c r="AM195">
        <v>-0.5</v>
      </c>
    </row>
    <row r="196" spans="1:39" x14ac:dyDescent="0.25">
      <c r="A196" s="3">
        <v>40602</v>
      </c>
      <c r="B196">
        <v>32.243000000000002</v>
      </c>
      <c r="C196" t="s">
        <v>22</v>
      </c>
      <c r="D196" t="s">
        <v>22</v>
      </c>
      <c r="F196" s="3">
        <v>40602</v>
      </c>
      <c r="G196">
        <v>5.9</v>
      </c>
      <c r="H196">
        <v>20110331</v>
      </c>
      <c r="I196">
        <v>5.9</v>
      </c>
      <c r="AE196" s="3">
        <v>40602</v>
      </c>
      <c r="AF196">
        <v>0.2</v>
      </c>
      <c r="AG196">
        <v>20110407</v>
      </c>
      <c r="AH196">
        <v>0.1</v>
      </c>
      <c r="AJ196" s="3">
        <v>42460</v>
      </c>
      <c r="AK196">
        <v>-0.6</v>
      </c>
      <c r="AL196">
        <v>20160428</v>
      </c>
      <c r="AM196">
        <v>-0.7</v>
      </c>
    </row>
    <row r="197" spans="1:39" x14ac:dyDescent="0.25">
      <c r="A197" s="3">
        <v>40633</v>
      </c>
      <c r="B197">
        <v>25.001000000000001</v>
      </c>
      <c r="C197" t="s">
        <v>22</v>
      </c>
      <c r="D197" t="s">
        <v>22</v>
      </c>
      <c r="F197" s="3">
        <v>40633</v>
      </c>
      <c r="G197">
        <v>6.2</v>
      </c>
      <c r="H197">
        <v>20110509</v>
      </c>
      <c r="I197">
        <v>6.3</v>
      </c>
      <c r="AE197" s="3">
        <v>40633</v>
      </c>
      <c r="AF197">
        <v>-0.9</v>
      </c>
      <c r="AG197">
        <v>20110506</v>
      </c>
      <c r="AH197">
        <v>-1.5</v>
      </c>
      <c r="AJ197" s="3">
        <v>42490</v>
      </c>
      <c r="AK197">
        <v>0.2</v>
      </c>
      <c r="AL197">
        <v>20160530</v>
      </c>
      <c r="AM197">
        <v>0</v>
      </c>
    </row>
    <row r="198" spans="1:39" x14ac:dyDescent="0.25">
      <c r="A198" s="3">
        <v>40663</v>
      </c>
      <c r="B198">
        <v>41.512</v>
      </c>
      <c r="C198" t="s">
        <v>22</v>
      </c>
      <c r="D198" t="s">
        <v>22</v>
      </c>
      <c r="F198" s="3">
        <v>40663</v>
      </c>
      <c r="G198">
        <v>6.4</v>
      </c>
      <c r="H198">
        <v>20110531</v>
      </c>
      <c r="I198">
        <v>6.4</v>
      </c>
      <c r="AE198" s="3">
        <v>40663</v>
      </c>
      <c r="AF198">
        <v>-3.2</v>
      </c>
      <c r="AG198">
        <v>20110608</v>
      </c>
      <c r="AH198">
        <v>-1.7</v>
      </c>
      <c r="AJ198" s="3">
        <v>42521</v>
      </c>
      <c r="AK198">
        <v>1.7</v>
      </c>
      <c r="AL198">
        <v>20160629</v>
      </c>
      <c r="AM198">
        <v>1.7</v>
      </c>
    </row>
    <row r="199" spans="1:39" x14ac:dyDescent="0.25">
      <c r="A199" s="3">
        <v>40694</v>
      </c>
      <c r="B199">
        <v>25.38</v>
      </c>
      <c r="C199" t="s">
        <v>22</v>
      </c>
      <c r="D199" t="s">
        <v>22</v>
      </c>
      <c r="F199" s="3">
        <v>40694</v>
      </c>
      <c r="G199">
        <v>6.4</v>
      </c>
      <c r="H199">
        <v>20110629</v>
      </c>
      <c r="I199">
        <v>6.5</v>
      </c>
      <c r="AE199" s="3">
        <v>40694</v>
      </c>
      <c r="AF199">
        <v>-4.2</v>
      </c>
      <c r="AG199">
        <v>20110707</v>
      </c>
      <c r="AH199">
        <v>-2.7</v>
      </c>
      <c r="AJ199" s="3">
        <v>42551</v>
      </c>
      <c r="AK199">
        <v>-0.6</v>
      </c>
      <c r="AL199">
        <v>20160729</v>
      </c>
      <c r="AM199">
        <v>-0.6</v>
      </c>
    </row>
    <row r="200" spans="1:39" x14ac:dyDescent="0.25">
      <c r="A200" s="3">
        <v>40724</v>
      </c>
      <c r="B200">
        <v>26.376999999999999</v>
      </c>
      <c r="C200" t="s">
        <v>22</v>
      </c>
      <c r="D200" t="s">
        <v>22</v>
      </c>
      <c r="F200" s="3">
        <v>40724</v>
      </c>
      <c r="G200">
        <v>6</v>
      </c>
      <c r="H200">
        <v>20110808</v>
      </c>
      <c r="I200">
        <v>6</v>
      </c>
      <c r="AE200" s="3">
        <v>40724</v>
      </c>
      <c r="AF200">
        <v>5.7</v>
      </c>
      <c r="AG200">
        <v>20110805</v>
      </c>
      <c r="AH200">
        <v>5.2</v>
      </c>
      <c r="AJ200" s="3">
        <v>42582</v>
      </c>
      <c r="AK200" t="s">
        <v>22</v>
      </c>
      <c r="AL200">
        <v>20160829</v>
      </c>
      <c r="AM200" t="s">
        <v>22</v>
      </c>
    </row>
    <row r="201" spans="1:39" x14ac:dyDescent="0.25">
      <c r="A201" s="3">
        <v>40755</v>
      </c>
      <c r="B201">
        <v>35.450000000000003</v>
      </c>
      <c r="C201" t="s">
        <v>22</v>
      </c>
      <c r="D201" t="s">
        <v>22</v>
      </c>
      <c r="F201" s="3">
        <v>40755</v>
      </c>
      <c r="G201">
        <v>6.2</v>
      </c>
      <c r="H201">
        <v>20110901</v>
      </c>
      <c r="I201">
        <v>6.3</v>
      </c>
      <c r="AE201" s="3">
        <v>40755</v>
      </c>
      <c r="AF201">
        <v>-0.2</v>
      </c>
      <c r="AG201">
        <v>20110907</v>
      </c>
      <c r="AH201">
        <v>-1.5</v>
      </c>
    </row>
    <row r="202" spans="1:39" x14ac:dyDescent="0.25">
      <c r="A202" s="3">
        <v>40786</v>
      </c>
      <c r="B202">
        <v>31.06</v>
      </c>
      <c r="C202" t="s">
        <v>22</v>
      </c>
      <c r="D202" t="s">
        <v>22</v>
      </c>
      <c r="F202" s="3">
        <v>40786</v>
      </c>
      <c r="G202">
        <v>6.5</v>
      </c>
      <c r="H202">
        <v>20110930</v>
      </c>
      <c r="I202">
        <v>6.5</v>
      </c>
      <c r="AE202" s="3">
        <v>40786</v>
      </c>
      <c r="AF202">
        <v>3</v>
      </c>
      <c r="AG202">
        <v>20111007</v>
      </c>
      <c r="AH202">
        <v>3.6</v>
      </c>
    </row>
    <row r="203" spans="1:39" x14ac:dyDescent="0.25">
      <c r="A203" s="3">
        <v>40816</v>
      </c>
      <c r="B203">
        <v>31.384</v>
      </c>
      <c r="C203" t="s">
        <v>22</v>
      </c>
      <c r="D203" t="s">
        <v>22</v>
      </c>
      <c r="F203" s="3">
        <v>40816</v>
      </c>
      <c r="G203">
        <v>6.7</v>
      </c>
      <c r="H203">
        <v>20111104</v>
      </c>
      <c r="I203">
        <v>6.7</v>
      </c>
      <c r="AE203" s="3">
        <v>40816</v>
      </c>
      <c r="AF203">
        <v>1.4</v>
      </c>
      <c r="AG203">
        <v>20111107</v>
      </c>
      <c r="AH203">
        <v>-0.1</v>
      </c>
    </row>
    <row r="204" spans="1:39" x14ac:dyDescent="0.25">
      <c r="A204" s="3">
        <v>40847</v>
      </c>
      <c r="B204">
        <v>27.062000000000001</v>
      </c>
      <c r="C204" t="s">
        <v>22</v>
      </c>
      <c r="D204" t="s">
        <v>22</v>
      </c>
      <c r="F204" s="3">
        <v>40847</v>
      </c>
      <c r="G204">
        <v>6.8</v>
      </c>
      <c r="H204">
        <v>20111129</v>
      </c>
      <c r="I204">
        <v>6.8</v>
      </c>
      <c r="AE204" s="3">
        <v>40847</v>
      </c>
      <c r="AF204">
        <v>-2.9</v>
      </c>
      <c r="AG204">
        <v>20111207</v>
      </c>
      <c r="AH204">
        <v>-1.8</v>
      </c>
    </row>
    <row r="205" spans="1:39" x14ac:dyDescent="0.25">
      <c r="A205" s="3">
        <v>40877</v>
      </c>
      <c r="B205">
        <v>36.631999999999998</v>
      </c>
      <c r="C205" t="s">
        <v>22</v>
      </c>
      <c r="D205" t="s">
        <v>22</v>
      </c>
      <c r="F205" s="3">
        <v>40877</v>
      </c>
      <c r="G205">
        <v>6.5</v>
      </c>
      <c r="H205">
        <v>20120109</v>
      </c>
      <c r="I205">
        <v>6.6</v>
      </c>
      <c r="AE205" s="3">
        <v>40877</v>
      </c>
      <c r="AF205">
        <v>2.8</v>
      </c>
      <c r="AG205">
        <v>20120106</v>
      </c>
      <c r="AH205">
        <v>1.2</v>
      </c>
    </row>
    <row r="206" spans="1:39" x14ac:dyDescent="0.25">
      <c r="A206" s="3">
        <v>40908</v>
      </c>
      <c r="B206">
        <v>40.732999999999997</v>
      </c>
      <c r="C206" t="s">
        <v>22</v>
      </c>
      <c r="D206" t="s">
        <v>22</v>
      </c>
      <c r="F206" s="3">
        <v>40908</v>
      </c>
      <c r="G206">
        <v>6.8</v>
      </c>
      <c r="H206">
        <v>20120131</v>
      </c>
      <c r="I206">
        <v>6.7</v>
      </c>
      <c r="AE206" s="3">
        <v>40908</v>
      </c>
      <c r="AF206">
        <v>-3</v>
      </c>
      <c r="AG206">
        <v>20120207</v>
      </c>
      <c r="AH206">
        <v>-2.2000000000000002</v>
      </c>
    </row>
    <row r="207" spans="1:39" x14ac:dyDescent="0.25">
      <c r="A207" s="3">
        <v>40939</v>
      </c>
      <c r="B207">
        <v>44.462000000000003</v>
      </c>
      <c r="C207" t="s">
        <v>22</v>
      </c>
      <c r="D207" t="s">
        <v>22</v>
      </c>
      <c r="F207" s="3">
        <v>40939</v>
      </c>
      <c r="G207">
        <v>7</v>
      </c>
      <c r="H207">
        <v>20120229</v>
      </c>
      <c r="I207">
        <v>6.9</v>
      </c>
      <c r="AE207" s="3">
        <v>40939</v>
      </c>
      <c r="AF207">
        <v>4.9000000000000004</v>
      </c>
      <c r="AG207">
        <v>20120307</v>
      </c>
      <c r="AH207">
        <v>4.5</v>
      </c>
    </row>
    <row r="208" spans="1:39" x14ac:dyDescent="0.25">
      <c r="A208" s="3">
        <v>40968</v>
      </c>
      <c r="B208">
        <v>46.064</v>
      </c>
      <c r="C208" t="s">
        <v>22</v>
      </c>
      <c r="D208" t="s">
        <v>22</v>
      </c>
      <c r="F208" s="3">
        <v>40968</v>
      </c>
      <c r="G208">
        <v>7.2</v>
      </c>
      <c r="H208">
        <v>20120402</v>
      </c>
      <c r="I208">
        <v>7</v>
      </c>
      <c r="AE208" s="3">
        <v>40968</v>
      </c>
      <c r="AF208">
        <v>0.5</v>
      </c>
      <c r="AG208">
        <v>20120411</v>
      </c>
      <c r="AH208">
        <v>-0.6</v>
      </c>
    </row>
    <row r="209" spans="1:34" x14ac:dyDescent="0.25">
      <c r="A209" s="3">
        <v>40999</v>
      </c>
      <c r="B209">
        <v>47.66</v>
      </c>
      <c r="C209" t="s">
        <v>22</v>
      </c>
      <c r="D209" t="s">
        <v>22</v>
      </c>
      <c r="F209" s="3">
        <v>40999</v>
      </c>
      <c r="G209">
        <v>7.2</v>
      </c>
      <c r="H209" t="s">
        <v>22</v>
      </c>
      <c r="I209" t="s">
        <v>22</v>
      </c>
      <c r="AE209" s="3">
        <v>40999</v>
      </c>
      <c r="AF209">
        <v>-1.2</v>
      </c>
      <c r="AG209">
        <v>20120508</v>
      </c>
      <c r="AH209">
        <v>-0.7</v>
      </c>
    </row>
    <row r="210" spans="1:34" x14ac:dyDescent="0.25">
      <c r="A210" s="3">
        <v>41029</v>
      </c>
      <c r="B210">
        <v>37.404000000000003</v>
      </c>
      <c r="C210" t="s">
        <v>22</v>
      </c>
      <c r="D210" t="s">
        <v>22</v>
      </c>
      <c r="F210" s="3">
        <v>41029</v>
      </c>
      <c r="G210">
        <v>6.9</v>
      </c>
      <c r="H210">
        <v>20120608</v>
      </c>
      <c r="I210">
        <v>6.7</v>
      </c>
      <c r="AE210" s="3">
        <v>41029</v>
      </c>
      <c r="AF210">
        <v>0.9</v>
      </c>
      <c r="AG210">
        <v>20120607</v>
      </c>
      <c r="AH210">
        <v>2.4</v>
      </c>
    </row>
    <row r="211" spans="1:34" x14ac:dyDescent="0.25">
      <c r="A211" s="3">
        <v>41060</v>
      </c>
      <c r="B211">
        <v>37.503999999999998</v>
      </c>
      <c r="C211" t="s">
        <v>22</v>
      </c>
      <c r="D211" t="s">
        <v>22</v>
      </c>
      <c r="F211" s="3">
        <v>41060</v>
      </c>
      <c r="G211">
        <v>7</v>
      </c>
      <c r="H211">
        <v>20120702</v>
      </c>
      <c r="I211">
        <v>6.7</v>
      </c>
      <c r="AE211" s="3">
        <v>41060</v>
      </c>
      <c r="AF211">
        <v>1</v>
      </c>
      <c r="AG211">
        <v>20120706</v>
      </c>
      <c r="AH211">
        <v>1.5</v>
      </c>
    </row>
    <row r="212" spans="1:34" x14ac:dyDescent="0.25">
      <c r="A212" s="3">
        <v>41090</v>
      </c>
      <c r="B212">
        <v>27.556999999999999</v>
      </c>
      <c r="C212" t="s">
        <v>22</v>
      </c>
      <c r="D212" t="s">
        <v>22</v>
      </c>
      <c r="F212" s="3">
        <v>41090</v>
      </c>
      <c r="G212">
        <v>7.3</v>
      </c>
      <c r="H212">
        <v>20120810</v>
      </c>
      <c r="I212">
        <v>7.1</v>
      </c>
      <c r="AE212" s="3">
        <v>41090</v>
      </c>
      <c r="AF212">
        <v>-0.7</v>
      </c>
      <c r="AG212">
        <v>20120807</v>
      </c>
      <c r="AH212">
        <v>0.6</v>
      </c>
    </row>
    <row r="213" spans="1:34" x14ac:dyDescent="0.25">
      <c r="A213" s="3">
        <v>41121</v>
      </c>
      <c r="B213">
        <v>30.92</v>
      </c>
      <c r="C213" t="s">
        <v>22</v>
      </c>
      <c r="D213" t="s">
        <v>22</v>
      </c>
      <c r="F213" s="3">
        <v>41121</v>
      </c>
      <c r="G213">
        <v>7.3</v>
      </c>
      <c r="H213">
        <v>20120903</v>
      </c>
      <c r="I213">
        <v>6.9</v>
      </c>
      <c r="AE213" s="3">
        <v>41121</v>
      </c>
      <c r="AF213">
        <v>-3</v>
      </c>
      <c r="AG213">
        <v>20120907</v>
      </c>
      <c r="AH213">
        <v>-4.5</v>
      </c>
    </row>
    <row r="214" spans="1:34" x14ac:dyDescent="0.25">
      <c r="A214" s="3">
        <v>41152</v>
      </c>
      <c r="B214">
        <v>32.628</v>
      </c>
      <c r="C214" t="s">
        <v>22</v>
      </c>
      <c r="D214" t="s">
        <v>22</v>
      </c>
      <c r="F214" s="3">
        <v>41152</v>
      </c>
      <c r="G214">
        <v>7.2</v>
      </c>
      <c r="H214">
        <v>20121001</v>
      </c>
      <c r="I214">
        <v>6.8</v>
      </c>
      <c r="AE214" s="3">
        <v>41152</v>
      </c>
      <c r="AF214">
        <v>0.9</v>
      </c>
      <c r="AG214">
        <v>20121005</v>
      </c>
      <c r="AH214">
        <v>0.3</v>
      </c>
    </row>
    <row r="215" spans="1:34" x14ac:dyDescent="0.25">
      <c r="A215" s="3">
        <v>41182</v>
      </c>
      <c r="B215">
        <v>22.071999999999999</v>
      </c>
      <c r="C215" t="s">
        <v>22</v>
      </c>
      <c r="D215" t="s">
        <v>22</v>
      </c>
      <c r="F215" s="3">
        <v>41182</v>
      </c>
      <c r="G215">
        <v>6.9</v>
      </c>
      <c r="H215">
        <v>20121031</v>
      </c>
      <c r="I215">
        <v>6.9</v>
      </c>
      <c r="AE215" s="3">
        <v>41182</v>
      </c>
      <c r="AF215">
        <v>-6.2</v>
      </c>
      <c r="AG215">
        <v>20121107</v>
      </c>
      <c r="AH215">
        <v>-5.6</v>
      </c>
    </row>
    <row r="216" spans="1:34" x14ac:dyDescent="0.25">
      <c r="A216" s="3">
        <v>41213</v>
      </c>
      <c r="B216">
        <v>32.673999999999999</v>
      </c>
      <c r="C216" t="s">
        <v>22</v>
      </c>
      <c r="D216" t="s">
        <v>22</v>
      </c>
      <c r="F216" s="3">
        <v>41213</v>
      </c>
      <c r="G216">
        <v>6.9</v>
      </c>
      <c r="H216">
        <v>20121203</v>
      </c>
      <c r="I216">
        <v>6.9</v>
      </c>
      <c r="AE216" s="3">
        <v>41213</v>
      </c>
      <c r="AF216">
        <v>5.8</v>
      </c>
      <c r="AG216">
        <v>20121207</v>
      </c>
      <c r="AH216">
        <v>4.8</v>
      </c>
    </row>
    <row r="217" spans="1:34" x14ac:dyDescent="0.25">
      <c r="A217" s="3">
        <v>41243</v>
      </c>
      <c r="B217">
        <v>32.448999999999998</v>
      </c>
      <c r="C217" t="s">
        <v>22</v>
      </c>
      <c r="D217" t="s">
        <v>22</v>
      </c>
      <c r="F217" s="3">
        <v>41243</v>
      </c>
      <c r="G217">
        <v>7.1</v>
      </c>
      <c r="H217">
        <v>20130108</v>
      </c>
      <c r="I217">
        <v>7.1</v>
      </c>
      <c r="AE217" s="3">
        <v>41243</v>
      </c>
      <c r="AF217">
        <v>-2.4</v>
      </c>
      <c r="AG217">
        <v>20130108</v>
      </c>
      <c r="AH217">
        <v>-3.6</v>
      </c>
    </row>
    <row r="218" spans="1:34" x14ac:dyDescent="0.25">
      <c r="A218" s="3">
        <v>41274</v>
      </c>
      <c r="B218">
        <v>36.296999999999997</v>
      </c>
      <c r="C218" t="s">
        <v>22</v>
      </c>
      <c r="D218" t="s">
        <v>22</v>
      </c>
      <c r="F218" s="3">
        <v>41274</v>
      </c>
      <c r="G218">
        <v>6.5</v>
      </c>
      <c r="H218">
        <v>20130131</v>
      </c>
      <c r="I218">
        <v>6.5</v>
      </c>
      <c r="AE218" s="3">
        <v>41274</v>
      </c>
      <c r="AF218">
        <v>1.3</v>
      </c>
      <c r="AG218">
        <v>20130208</v>
      </c>
      <c r="AH218">
        <v>1.1000000000000001</v>
      </c>
    </row>
    <row r="219" spans="1:34" x14ac:dyDescent="0.25">
      <c r="A219" s="3">
        <v>41305</v>
      </c>
      <c r="B219">
        <v>33.686</v>
      </c>
      <c r="C219" t="s">
        <v>22</v>
      </c>
      <c r="D219" t="s">
        <v>22</v>
      </c>
      <c r="F219" s="3">
        <v>41305</v>
      </c>
      <c r="G219">
        <v>6.3</v>
      </c>
      <c r="H219">
        <v>20130307</v>
      </c>
      <c r="I219">
        <v>6.3</v>
      </c>
      <c r="AE219" s="3">
        <v>41305</v>
      </c>
      <c r="AF219">
        <v>-4</v>
      </c>
      <c r="AG219">
        <v>20130307</v>
      </c>
      <c r="AH219">
        <v>-4</v>
      </c>
    </row>
    <row r="220" spans="1:34" x14ac:dyDescent="0.25">
      <c r="A220" s="3">
        <v>41333</v>
      </c>
      <c r="B220">
        <v>35.01</v>
      </c>
      <c r="C220" t="s">
        <v>22</v>
      </c>
      <c r="D220" t="s">
        <v>22</v>
      </c>
      <c r="F220" s="3">
        <v>41333</v>
      </c>
      <c r="G220">
        <v>6.3</v>
      </c>
      <c r="H220">
        <v>20130408</v>
      </c>
      <c r="I220">
        <v>6.3</v>
      </c>
      <c r="AE220" s="3">
        <v>41333</v>
      </c>
      <c r="AF220">
        <v>-2.2000000000000002</v>
      </c>
      <c r="AG220">
        <v>20130408</v>
      </c>
      <c r="AH220">
        <v>-1.9</v>
      </c>
    </row>
    <row r="221" spans="1:34" x14ac:dyDescent="0.25">
      <c r="A221" s="3">
        <v>41364</v>
      </c>
      <c r="B221">
        <v>38.677</v>
      </c>
      <c r="C221">
        <v>20130415</v>
      </c>
      <c r="D221">
        <v>37.700000000000003</v>
      </c>
      <c r="F221" s="3">
        <v>41364</v>
      </c>
      <c r="G221">
        <v>6.2</v>
      </c>
      <c r="H221">
        <v>20130502</v>
      </c>
      <c r="I221">
        <v>6.1</v>
      </c>
      <c r="AE221" s="3">
        <v>41364</v>
      </c>
      <c r="AF221">
        <v>0.1</v>
      </c>
      <c r="AG221">
        <v>20130508</v>
      </c>
      <c r="AH221">
        <v>1</v>
      </c>
    </row>
    <row r="222" spans="1:34" x14ac:dyDescent="0.25">
      <c r="A222" s="3">
        <v>41394</v>
      </c>
      <c r="B222">
        <v>24.521000000000001</v>
      </c>
      <c r="C222">
        <v>20130515</v>
      </c>
      <c r="D222">
        <v>26.6</v>
      </c>
      <c r="F222" s="3">
        <v>41394</v>
      </c>
      <c r="G222">
        <v>6.5</v>
      </c>
      <c r="H222">
        <v>20130531</v>
      </c>
      <c r="I222">
        <v>6.5</v>
      </c>
      <c r="AE222" s="3">
        <v>41394</v>
      </c>
      <c r="AF222">
        <v>3.6</v>
      </c>
      <c r="AG222">
        <v>20130607</v>
      </c>
      <c r="AH222">
        <v>5.4</v>
      </c>
    </row>
    <row r="223" spans="1:34" x14ac:dyDescent="0.25">
      <c r="A223" s="3">
        <v>41425</v>
      </c>
      <c r="B223">
        <v>29.07</v>
      </c>
      <c r="C223">
        <v>20130617</v>
      </c>
      <c r="D223">
        <v>30.1</v>
      </c>
      <c r="F223" s="3">
        <v>41425</v>
      </c>
      <c r="G223">
        <v>6.4</v>
      </c>
      <c r="H223">
        <v>20130701</v>
      </c>
      <c r="I223">
        <v>6.4</v>
      </c>
      <c r="AE223" s="3">
        <v>41425</v>
      </c>
      <c r="AF223">
        <v>2.6</v>
      </c>
      <c r="AG223">
        <v>20130705</v>
      </c>
      <c r="AH223">
        <v>1.2</v>
      </c>
    </row>
    <row r="224" spans="1:34" x14ac:dyDescent="0.25">
      <c r="A224" s="3">
        <v>41455</v>
      </c>
      <c r="B224">
        <v>32.270000000000003</v>
      </c>
      <c r="C224">
        <v>20130715</v>
      </c>
      <c r="D224">
        <v>32</v>
      </c>
      <c r="F224" s="3">
        <v>41455</v>
      </c>
      <c r="G224">
        <v>6.4</v>
      </c>
      <c r="H224">
        <v>20130808</v>
      </c>
      <c r="I224">
        <v>6.3</v>
      </c>
      <c r="AE224" s="3">
        <v>41455</v>
      </c>
      <c r="AF224">
        <v>-2</v>
      </c>
      <c r="AG224">
        <v>20130807</v>
      </c>
      <c r="AH224">
        <v>0.5</v>
      </c>
    </row>
    <row r="225" spans="1:34" x14ac:dyDescent="0.25">
      <c r="A225" s="3">
        <v>41486</v>
      </c>
      <c r="B225">
        <v>36.704999999999998</v>
      </c>
      <c r="C225">
        <v>20130815</v>
      </c>
      <c r="D225">
        <v>35.299999999999997</v>
      </c>
      <c r="F225" s="3">
        <v>41486</v>
      </c>
      <c r="G225">
        <v>6.2</v>
      </c>
      <c r="H225">
        <v>20130902</v>
      </c>
      <c r="I225">
        <v>6.2</v>
      </c>
      <c r="AE225" s="3">
        <v>41486</v>
      </c>
      <c r="AF225">
        <v>3.9</v>
      </c>
      <c r="AG225">
        <v>20130906</v>
      </c>
      <c r="AH225">
        <v>3</v>
      </c>
    </row>
    <row r="226" spans="1:34" x14ac:dyDescent="0.25">
      <c r="A226" s="3">
        <v>41517</v>
      </c>
      <c r="B226">
        <v>29.59</v>
      </c>
      <c r="C226">
        <v>20130916</v>
      </c>
      <c r="D226">
        <v>28.8</v>
      </c>
      <c r="F226" s="3">
        <v>41517</v>
      </c>
      <c r="G226">
        <v>6.2</v>
      </c>
      <c r="H226">
        <v>20130930</v>
      </c>
      <c r="I226">
        <v>6.1</v>
      </c>
      <c r="AE226" s="3">
        <v>41517</v>
      </c>
      <c r="AF226">
        <v>-4.0999999999999996</v>
      </c>
      <c r="AG226">
        <v>20131007</v>
      </c>
      <c r="AH226">
        <v>-3.8</v>
      </c>
    </row>
    <row r="227" spans="1:34" x14ac:dyDescent="0.25">
      <c r="A227" s="3">
        <v>41547</v>
      </c>
      <c r="B227">
        <v>19.779</v>
      </c>
      <c r="C227">
        <v>20131015</v>
      </c>
      <c r="D227">
        <v>21.7</v>
      </c>
      <c r="F227" s="3">
        <v>41547</v>
      </c>
      <c r="G227">
        <v>6.3</v>
      </c>
      <c r="H227">
        <v>20131101</v>
      </c>
      <c r="I227">
        <v>6.2</v>
      </c>
      <c r="AE227" s="3">
        <v>41547</v>
      </c>
      <c r="AF227">
        <v>-2.6</v>
      </c>
      <c r="AG227">
        <v>20131107</v>
      </c>
      <c r="AH227">
        <v>0.7</v>
      </c>
    </row>
    <row r="228" spans="1:34" x14ac:dyDescent="0.25">
      <c r="A228" s="3">
        <v>41578</v>
      </c>
      <c r="B228">
        <v>31.175000000000001</v>
      </c>
      <c r="C228">
        <v>20131115</v>
      </c>
      <c r="D228">
        <v>26.7</v>
      </c>
      <c r="F228" s="3">
        <v>41578</v>
      </c>
      <c r="G228">
        <v>6.2</v>
      </c>
      <c r="H228">
        <v>20131202</v>
      </c>
      <c r="I228">
        <v>6.2</v>
      </c>
      <c r="AE228" s="3">
        <v>41578</v>
      </c>
      <c r="AF228">
        <v>-1.8</v>
      </c>
      <c r="AG228">
        <v>20131206</v>
      </c>
      <c r="AH228">
        <v>-2.9</v>
      </c>
    </row>
    <row r="229" spans="1:34" x14ac:dyDescent="0.25">
      <c r="A229" s="3">
        <v>41608</v>
      </c>
      <c r="B229">
        <v>41.054000000000002</v>
      </c>
      <c r="C229">
        <v>20131216</v>
      </c>
      <c r="D229">
        <v>33.9</v>
      </c>
      <c r="F229" s="3">
        <v>41608</v>
      </c>
      <c r="G229">
        <v>6</v>
      </c>
      <c r="H229">
        <v>20140109</v>
      </c>
      <c r="I229">
        <v>6</v>
      </c>
      <c r="AE229" s="3">
        <v>41608</v>
      </c>
      <c r="AF229">
        <v>4</v>
      </c>
      <c r="AG229">
        <v>20140108</v>
      </c>
      <c r="AH229">
        <v>1.1000000000000001</v>
      </c>
    </row>
    <row r="230" spans="1:34" x14ac:dyDescent="0.25">
      <c r="A230" s="3">
        <v>41639</v>
      </c>
      <c r="B230">
        <v>37.271999999999998</v>
      </c>
      <c r="C230">
        <v>20140115</v>
      </c>
      <c r="D230">
        <v>33.4</v>
      </c>
      <c r="F230" s="3">
        <v>41639</v>
      </c>
      <c r="G230">
        <v>6</v>
      </c>
      <c r="H230">
        <v>20140131</v>
      </c>
      <c r="I230">
        <v>6</v>
      </c>
      <c r="AE230" s="3">
        <v>41639</v>
      </c>
      <c r="AF230">
        <v>0.4</v>
      </c>
      <c r="AG230">
        <v>20140207</v>
      </c>
      <c r="AH230">
        <v>0.5</v>
      </c>
    </row>
    <row r="231" spans="1:34" x14ac:dyDescent="0.25">
      <c r="A231" s="3">
        <v>41670</v>
      </c>
      <c r="B231">
        <v>48.677</v>
      </c>
      <c r="C231">
        <v>20140218</v>
      </c>
      <c r="D231">
        <v>48.8</v>
      </c>
      <c r="F231" s="3">
        <v>41670</v>
      </c>
      <c r="G231">
        <v>5.7</v>
      </c>
      <c r="H231">
        <v>20140303</v>
      </c>
      <c r="I231">
        <v>5.7</v>
      </c>
      <c r="AE231" s="3">
        <v>41670</v>
      </c>
      <c r="AF231">
        <v>2</v>
      </c>
      <c r="AG231">
        <v>20140307</v>
      </c>
      <c r="AH231">
        <v>1.1000000000000001</v>
      </c>
    </row>
    <row r="232" spans="1:34" x14ac:dyDescent="0.25">
      <c r="A232" s="3">
        <v>41698</v>
      </c>
      <c r="B232">
        <v>34.85</v>
      </c>
      <c r="C232">
        <v>20140317</v>
      </c>
      <c r="D232">
        <v>33.1</v>
      </c>
      <c r="F232" s="3">
        <v>41698</v>
      </c>
      <c r="G232">
        <v>5.8</v>
      </c>
      <c r="H232">
        <v>20140331</v>
      </c>
      <c r="I232">
        <v>5.8</v>
      </c>
      <c r="AE232" s="3">
        <v>41698</v>
      </c>
      <c r="AF232">
        <v>0</v>
      </c>
      <c r="AG232">
        <v>20140407</v>
      </c>
      <c r="AH232">
        <v>0.7</v>
      </c>
    </row>
    <row r="233" spans="1:34" x14ac:dyDescent="0.25">
      <c r="A233" s="3">
        <v>41729</v>
      </c>
      <c r="B233">
        <v>35.487000000000002</v>
      </c>
      <c r="C233">
        <v>20140416</v>
      </c>
      <c r="D233">
        <v>31.4</v>
      </c>
      <c r="F233" s="3">
        <v>41729</v>
      </c>
      <c r="G233">
        <v>5.7</v>
      </c>
      <c r="H233">
        <v>20140505</v>
      </c>
      <c r="I233">
        <v>5.8</v>
      </c>
      <c r="AE233" s="3">
        <v>41729</v>
      </c>
      <c r="AF233">
        <v>1.4</v>
      </c>
      <c r="AG233">
        <v>20140508</v>
      </c>
      <c r="AH233">
        <v>2.2999999999999998</v>
      </c>
    </row>
    <row r="234" spans="1:34" x14ac:dyDescent="0.25">
      <c r="A234" s="3">
        <v>41759</v>
      </c>
      <c r="B234">
        <v>31.359000000000002</v>
      </c>
      <c r="C234">
        <v>20140515</v>
      </c>
      <c r="D234">
        <v>31.6</v>
      </c>
      <c r="F234" s="3">
        <v>41759</v>
      </c>
      <c r="G234">
        <v>5.6</v>
      </c>
      <c r="H234">
        <v>20140602</v>
      </c>
      <c r="I234">
        <v>5.6</v>
      </c>
      <c r="AE234" s="3">
        <v>41759</v>
      </c>
      <c r="AF234">
        <v>-0.5</v>
      </c>
      <c r="AG234">
        <v>20140606</v>
      </c>
      <c r="AH234">
        <v>-0.1</v>
      </c>
    </row>
    <row r="235" spans="1:34" x14ac:dyDescent="0.25">
      <c r="A235" s="3">
        <v>41790</v>
      </c>
      <c r="B235">
        <v>26.75</v>
      </c>
      <c r="C235">
        <v>20140616</v>
      </c>
      <c r="D235">
        <v>26.8</v>
      </c>
      <c r="F235" s="3">
        <v>41790</v>
      </c>
      <c r="G235">
        <v>5.5</v>
      </c>
      <c r="H235">
        <v>20140630</v>
      </c>
      <c r="I235">
        <v>5.5</v>
      </c>
      <c r="AE235" s="3">
        <v>41790</v>
      </c>
      <c r="AF235">
        <v>-4.7</v>
      </c>
      <c r="AG235">
        <v>20140707</v>
      </c>
      <c r="AH235">
        <v>-5.9</v>
      </c>
    </row>
    <row r="236" spans="1:34" x14ac:dyDescent="0.25">
      <c r="A236" s="3">
        <v>41820</v>
      </c>
      <c r="B236">
        <v>19.567</v>
      </c>
      <c r="C236">
        <v>20140715</v>
      </c>
      <c r="D236">
        <v>17.8</v>
      </c>
      <c r="F236" s="3">
        <v>41820</v>
      </c>
      <c r="G236">
        <v>5.3</v>
      </c>
      <c r="H236">
        <v>20140808</v>
      </c>
      <c r="I236">
        <v>5.4</v>
      </c>
      <c r="AE236" s="3">
        <v>41820</v>
      </c>
      <c r="AF236">
        <v>4.3</v>
      </c>
      <c r="AG236">
        <v>20140807</v>
      </c>
      <c r="AH236">
        <v>5.7</v>
      </c>
    </row>
    <row r="237" spans="1:34" x14ac:dyDescent="0.25">
      <c r="A237" s="3">
        <v>41851</v>
      </c>
      <c r="B237">
        <v>18.172999999999998</v>
      </c>
      <c r="C237">
        <v>20140815</v>
      </c>
      <c r="D237">
        <v>22.6</v>
      </c>
      <c r="F237" s="3">
        <v>41851</v>
      </c>
      <c r="G237">
        <v>5.4</v>
      </c>
      <c r="H237">
        <v>20140901</v>
      </c>
      <c r="I237">
        <v>5.4</v>
      </c>
      <c r="AE237" s="3">
        <v>41851</v>
      </c>
      <c r="AF237">
        <v>0.4</v>
      </c>
      <c r="AG237">
        <v>20140905</v>
      </c>
      <c r="AH237">
        <v>-0.6</v>
      </c>
    </row>
    <row r="238" spans="1:34" x14ac:dyDescent="0.25">
      <c r="A238" s="3">
        <v>41882</v>
      </c>
      <c r="B238">
        <v>21.111999999999998</v>
      </c>
      <c r="C238">
        <v>20140915</v>
      </c>
      <c r="D238">
        <v>22.4</v>
      </c>
      <c r="F238" s="3">
        <v>41882</v>
      </c>
      <c r="G238">
        <v>5.3</v>
      </c>
      <c r="H238">
        <v>20140930</v>
      </c>
      <c r="I238">
        <v>5.3</v>
      </c>
      <c r="AE238" s="3">
        <v>41882</v>
      </c>
      <c r="AF238">
        <v>-0.8</v>
      </c>
      <c r="AG238">
        <v>20141007</v>
      </c>
      <c r="AH238">
        <v>-0.6</v>
      </c>
    </row>
    <row r="239" spans="1:34" x14ac:dyDescent="0.25">
      <c r="A239" s="3">
        <v>41912</v>
      </c>
      <c r="B239">
        <v>21.085999999999999</v>
      </c>
      <c r="C239">
        <v>20141015</v>
      </c>
      <c r="D239">
        <v>21.6</v>
      </c>
      <c r="F239" s="3">
        <v>41912</v>
      </c>
      <c r="G239">
        <v>5.4</v>
      </c>
      <c r="H239">
        <v>20141031</v>
      </c>
      <c r="I239">
        <v>5.3</v>
      </c>
      <c r="AE239" s="3">
        <v>41912</v>
      </c>
      <c r="AF239">
        <v>2.4</v>
      </c>
      <c r="AG239">
        <v>20141107</v>
      </c>
      <c r="AH239">
        <v>4.4000000000000004</v>
      </c>
    </row>
    <row r="240" spans="1:34" x14ac:dyDescent="0.25">
      <c r="A240" s="3">
        <v>41943</v>
      </c>
      <c r="B240">
        <v>33.515999999999998</v>
      </c>
      <c r="C240">
        <v>20141117</v>
      </c>
      <c r="D240">
        <v>31.646999999999998</v>
      </c>
      <c r="F240" s="3">
        <v>41943</v>
      </c>
      <c r="G240">
        <v>5.4</v>
      </c>
      <c r="H240">
        <v>20141201</v>
      </c>
      <c r="I240">
        <v>5.4</v>
      </c>
      <c r="AE240" s="3">
        <v>41943</v>
      </c>
      <c r="AF240">
        <v>1.5</v>
      </c>
      <c r="AG240">
        <v>20141205</v>
      </c>
      <c r="AH240">
        <v>1.4</v>
      </c>
    </row>
    <row r="241" spans="1:34" x14ac:dyDescent="0.25">
      <c r="A241" s="3">
        <v>41973</v>
      </c>
      <c r="B241">
        <v>26.527000000000001</v>
      </c>
      <c r="C241">
        <v>20141215</v>
      </c>
      <c r="D241">
        <v>24.64</v>
      </c>
      <c r="F241" s="3">
        <v>41973</v>
      </c>
      <c r="G241">
        <v>5.2</v>
      </c>
      <c r="H241">
        <v>20150108</v>
      </c>
      <c r="I241">
        <v>5.2</v>
      </c>
      <c r="AE241" s="3">
        <v>41973</v>
      </c>
      <c r="AF241">
        <v>-1.6</v>
      </c>
      <c r="AG241">
        <v>20150108</v>
      </c>
      <c r="AH241">
        <v>-1.9</v>
      </c>
    </row>
    <row r="242" spans="1:34" x14ac:dyDescent="0.25">
      <c r="A242" s="3">
        <v>42004</v>
      </c>
      <c r="B242">
        <v>29.477</v>
      </c>
      <c r="C242">
        <v>20150115</v>
      </c>
      <c r="D242">
        <v>30.138000000000002</v>
      </c>
      <c r="F242" s="3">
        <v>42004</v>
      </c>
      <c r="G242">
        <v>5.4</v>
      </c>
      <c r="H242">
        <v>20150202</v>
      </c>
      <c r="I242">
        <v>5.4</v>
      </c>
      <c r="AE242" s="3">
        <v>42004</v>
      </c>
      <c r="AF242">
        <v>0.2</v>
      </c>
      <c r="AG242">
        <v>20150206</v>
      </c>
      <c r="AH242">
        <v>0.3</v>
      </c>
    </row>
    <row r="243" spans="1:34" x14ac:dyDescent="0.25">
      <c r="A243" s="3">
        <v>42035</v>
      </c>
      <c r="B243">
        <v>24.625</v>
      </c>
      <c r="C243">
        <v>20150216</v>
      </c>
      <c r="D243">
        <v>27.1</v>
      </c>
      <c r="F243" s="3">
        <v>42035</v>
      </c>
      <c r="G243">
        <v>5.6</v>
      </c>
      <c r="H243">
        <v>20150302</v>
      </c>
      <c r="I243">
        <v>5.6</v>
      </c>
      <c r="AE243" s="3">
        <v>42035</v>
      </c>
      <c r="AF243">
        <v>-2.4</v>
      </c>
      <c r="AG243">
        <v>20150306</v>
      </c>
      <c r="AH243">
        <v>-3</v>
      </c>
    </row>
    <row r="244" spans="1:34" x14ac:dyDescent="0.25">
      <c r="A244" s="3">
        <v>42063</v>
      </c>
      <c r="B244">
        <v>23.614999999999998</v>
      </c>
      <c r="C244">
        <v>20150317</v>
      </c>
      <c r="D244">
        <v>21.021000000000001</v>
      </c>
      <c r="F244" s="3">
        <v>42063</v>
      </c>
      <c r="G244">
        <v>5.5</v>
      </c>
      <c r="H244">
        <v>20150327</v>
      </c>
      <c r="I244">
        <v>5.4</v>
      </c>
      <c r="AE244" s="3">
        <v>42063</v>
      </c>
      <c r="AF244">
        <v>2.1</v>
      </c>
      <c r="AG244">
        <v>20150410</v>
      </c>
      <c r="AH244">
        <v>2.6</v>
      </c>
    </row>
    <row r="245" spans="1:34" x14ac:dyDescent="0.25">
      <c r="A245" s="3">
        <v>42094</v>
      </c>
      <c r="B245">
        <v>22.774000000000001</v>
      </c>
      <c r="C245">
        <v>20150415</v>
      </c>
      <c r="D245">
        <v>20.692</v>
      </c>
      <c r="F245" s="3">
        <v>42094</v>
      </c>
      <c r="G245">
        <v>5.8</v>
      </c>
      <c r="H245">
        <v>20150430</v>
      </c>
      <c r="I245">
        <v>5.8</v>
      </c>
      <c r="AE245" s="3">
        <v>42094</v>
      </c>
      <c r="AF245">
        <v>1.5</v>
      </c>
      <c r="AG245">
        <v>20150508</v>
      </c>
      <c r="AH245">
        <v>1.5</v>
      </c>
    </row>
    <row r="246" spans="1:34" x14ac:dyDescent="0.25">
      <c r="A246" s="3">
        <v>42124</v>
      </c>
      <c r="B246">
        <v>1.474</v>
      </c>
      <c r="C246">
        <v>20150515</v>
      </c>
      <c r="D246">
        <v>1.167</v>
      </c>
      <c r="F246" s="3">
        <v>42124</v>
      </c>
      <c r="G246">
        <v>5.7</v>
      </c>
      <c r="H246">
        <v>20150601</v>
      </c>
      <c r="I246">
        <v>5.7</v>
      </c>
      <c r="AE246" s="3">
        <v>42124</v>
      </c>
      <c r="AF246">
        <v>-6.2</v>
      </c>
      <c r="AG246">
        <v>20150605</v>
      </c>
      <c r="AH246">
        <v>-4.9000000000000004</v>
      </c>
    </row>
    <row r="247" spans="1:34" x14ac:dyDescent="0.25">
      <c r="A247" s="3">
        <v>42155</v>
      </c>
      <c r="B247">
        <v>21.454999999999998</v>
      </c>
      <c r="C247">
        <v>20150616</v>
      </c>
      <c r="D247">
        <v>21.8</v>
      </c>
      <c r="F247" s="3">
        <v>42155</v>
      </c>
      <c r="G247">
        <v>5.9</v>
      </c>
      <c r="H247">
        <v>20150630</v>
      </c>
      <c r="I247">
        <v>5.9</v>
      </c>
      <c r="AE247" s="3">
        <v>42155</v>
      </c>
      <c r="AF247">
        <v>3.5</v>
      </c>
      <c r="AG247">
        <v>20150707</v>
      </c>
      <c r="AH247">
        <v>0.7</v>
      </c>
    </row>
    <row r="248" spans="1:34" x14ac:dyDescent="0.25">
      <c r="A248" s="3">
        <v>42185</v>
      </c>
      <c r="B248">
        <v>16.391999999999999</v>
      </c>
      <c r="C248">
        <v>20150715</v>
      </c>
      <c r="D248">
        <v>16.913</v>
      </c>
      <c r="F248" s="3">
        <v>42185</v>
      </c>
      <c r="G248">
        <v>5.8</v>
      </c>
      <c r="H248">
        <v>20150807</v>
      </c>
      <c r="I248">
        <v>5.8</v>
      </c>
      <c r="AE248" s="3">
        <v>42185</v>
      </c>
      <c r="AF248">
        <v>2.8</v>
      </c>
      <c r="AG248">
        <v>20150807</v>
      </c>
      <c r="AH248">
        <v>3.5</v>
      </c>
    </row>
    <row r="249" spans="1:34" x14ac:dyDescent="0.25">
      <c r="A249" s="3">
        <v>42216</v>
      </c>
      <c r="B249">
        <v>25.128</v>
      </c>
      <c r="C249">
        <v>20150817</v>
      </c>
      <c r="D249">
        <v>23.771999999999998</v>
      </c>
      <c r="F249" s="3">
        <v>42216</v>
      </c>
      <c r="G249">
        <v>5.7</v>
      </c>
      <c r="H249">
        <v>20150831</v>
      </c>
      <c r="I249">
        <v>5.7</v>
      </c>
      <c r="AE249" s="3">
        <v>42216</v>
      </c>
      <c r="AF249">
        <v>-0.9</v>
      </c>
      <c r="AG249">
        <v>20150907</v>
      </c>
      <c r="AH249">
        <v>-1.5</v>
      </c>
    </row>
    <row r="250" spans="1:34" x14ac:dyDescent="0.25">
      <c r="A250" s="3">
        <v>42247</v>
      </c>
      <c r="B250">
        <v>20.800999999999998</v>
      </c>
      <c r="C250">
        <v>20150915</v>
      </c>
      <c r="D250">
        <v>20.827999999999999</v>
      </c>
      <c r="F250" s="3">
        <v>42247</v>
      </c>
      <c r="G250">
        <v>5.8</v>
      </c>
      <c r="H250">
        <v>20150930</v>
      </c>
      <c r="I250">
        <v>5.8</v>
      </c>
      <c r="AE250" s="3">
        <v>42247</v>
      </c>
      <c r="AF250">
        <v>0.9</v>
      </c>
      <c r="AG250">
        <v>20151007</v>
      </c>
      <c r="AH250">
        <v>1.7</v>
      </c>
    </row>
    <row r="251" spans="1:34" x14ac:dyDescent="0.25">
      <c r="A251" s="3">
        <v>42277</v>
      </c>
      <c r="B251">
        <v>14.914999999999999</v>
      </c>
      <c r="C251">
        <v>20151015</v>
      </c>
      <c r="D251">
        <v>15.456</v>
      </c>
      <c r="F251" s="3">
        <v>42277</v>
      </c>
      <c r="G251">
        <v>5.6</v>
      </c>
      <c r="H251">
        <v>20151102</v>
      </c>
      <c r="I251">
        <v>5.6</v>
      </c>
      <c r="AE251" s="3">
        <v>42277</v>
      </c>
      <c r="AF251">
        <v>1.5</v>
      </c>
      <c r="AG251">
        <v>20151106</v>
      </c>
      <c r="AH251">
        <v>1.6</v>
      </c>
    </row>
    <row r="252" spans="1:34" x14ac:dyDescent="0.25">
      <c r="A252" s="3">
        <v>42308</v>
      </c>
      <c r="B252">
        <v>20.146000000000001</v>
      </c>
      <c r="C252">
        <v>20151116</v>
      </c>
      <c r="D252">
        <v>20.574999999999999</v>
      </c>
      <c r="F252" s="3">
        <v>42308</v>
      </c>
      <c r="G252">
        <v>5.5</v>
      </c>
      <c r="H252">
        <v>20151130</v>
      </c>
      <c r="I252">
        <v>5.7</v>
      </c>
      <c r="AE252" s="3">
        <v>42308</v>
      </c>
      <c r="AF252">
        <v>-4</v>
      </c>
      <c r="AG252">
        <v>20151207</v>
      </c>
      <c r="AH252">
        <v>-2.6</v>
      </c>
    </row>
    <row r="253" spans="1:34" x14ac:dyDescent="0.25">
      <c r="A253" s="3">
        <v>42338</v>
      </c>
      <c r="B253">
        <v>13.159000000000001</v>
      </c>
      <c r="C253">
        <v>20151215</v>
      </c>
      <c r="D253">
        <v>15.363</v>
      </c>
      <c r="F253" s="3">
        <v>42338</v>
      </c>
      <c r="G253">
        <v>5.4</v>
      </c>
      <c r="H253">
        <v>20160108</v>
      </c>
      <c r="I253">
        <v>5.4</v>
      </c>
      <c r="AE253" s="3">
        <v>42338</v>
      </c>
      <c r="AF253">
        <v>-0.2</v>
      </c>
      <c r="AG253">
        <v>20160108</v>
      </c>
      <c r="AH253">
        <v>-0.8</v>
      </c>
    </row>
    <row r="254" spans="1:34" x14ac:dyDescent="0.25">
      <c r="A254" s="3">
        <v>42369</v>
      </c>
      <c r="B254">
        <v>15.885999999999999</v>
      </c>
      <c r="C254">
        <v>20160115</v>
      </c>
      <c r="D254">
        <v>18.114000000000001</v>
      </c>
      <c r="F254" s="3">
        <v>42369</v>
      </c>
      <c r="G254">
        <v>5.4</v>
      </c>
      <c r="H254">
        <v>20160129</v>
      </c>
      <c r="I254">
        <v>5.3</v>
      </c>
      <c r="AE254" s="3">
        <v>42369</v>
      </c>
      <c r="AF254">
        <v>-0.8</v>
      </c>
      <c r="AG254">
        <v>20160205</v>
      </c>
      <c r="AH254">
        <v>-0.9</v>
      </c>
    </row>
    <row r="255" spans="1:34" x14ac:dyDescent="0.25">
      <c r="A255" s="3">
        <v>42400</v>
      </c>
      <c r="B255">
        <v>17.523</v>
      </c>
      <c r="C255">
        <v>20160215</v>
      </c>
      <c r="D255">
        <v>16.861000000000001</v>
      </c>
      <c r="F255" s="3">
        <v>42400</v>
      </c>
      <c r="G255">
        <v>5.3</v>
      </c>
      <c r="H255">
        <v>20160229</v>
      </c>
      <c r="I255">
        <v>5.3</v>
      </c>
      <c r="AE255" s="3">
        <v>42400</v>
      </c>
      <c r="AF255">
        <v>0.2</v>
      </c>
      <c r="AG255">
        <v>20160307</v>
      </c>
      <c r="AH255">
        <v>0</v>
      </c>
    </row>
    <row r="256" spans="1:34" x14ac:dyDescent="0.25">
      <c r="A256" s="3">
        <v>42429</v>
      </c>
      <c r="B256">
        <v>10.257999999999999</v>
      </c>
      <c r="C256">
        <v>20160316</v>
      </c>
      <c r="D256">
        <v>9.452</v>
      </c>
      <c r="F256" s="3">
        <v>42429</v>
      </c>
      <c r="G256">
        <v>5.2</v>
      </c>
      <c r="H256">
        <v>20160401</v>
      </c>
      <c r="I256">
        <v>5.2</v>
      </c>
      <c r="AE256" s="3">
        <v>42429</v>
      </c>
      <c r="AF256">
        <v>0.5</v>
      </c>
      <c r="AG256">
        <v>20160407</v>
      </c>
      <c r="AH256">
        <v>0.4</v>
      </c>
    </row>
    <row r="257" spans="1:34" x14ac:dyDescent="0.25">
      <c r="A257" s="3">
        <v>42460</v>
      </c>
      <c r="B257">
        <v>8.3230000000000004</v>
      </c>
      <c r="C257">
        <v>20160415</v>
      </c>
      <c r="D257">
        <v>9.0679999999999996</v>
      </c>
      <c r="F257" s="3">
        <v>42460</v>
      </c>
      <c r="G257">
        <v>5</v>
      </c>
      <c r="H257">
        <v>20160429</v>
      </c>
      <c r="I257">
        <v>4.9000000000000004</v>
      </c>
      <c r="AE257" s="3">
        <v>42460</v>
      </c>
      <c r="AF257">
        <v>-1.2</v>
      </c>
      <c r="AG257">
        <v>20160510</v>
      </c>
      <c r="AH257">
        <v>-1.3</v>
      </c>
    </row>
    <row r="258" spans="1:34" x14ac:dyDescent="0.25">
      <c r="A258" s="3">
        <v>42490</v>
      </c>
      <c r="B258">
        <v>10.666</v>
      </c>
      <c r="C258">
        <v>20160519</v>
      </c>
      <c r="D258">
        <v>10.602</v>
      </c>
      <c r="F258" s="3">
        <v>42490</v>
      </c>
      <c r="G258">
        <v>5.0999999999999996</v>
      </c>
      <c r="H258">
        <v>20160531</v>
      </c>
      <c r="I258">
        <v>5.0999999999999996</v>
      </c>
      <c r="AE258" s="3">
        <v>42490</v>
      </c>
      <c r="AF258">
        <v>0.8</v>
      </c>
      <c r="AG258">
        <v>20160607</v>
      </c>
      <c r="AH258">
        <v>0.8</v>
      </c>
    </row>
    <row r="259" spans="1:34" x14ac:dyDescent="0.25">
      <c r="A259" s="3">
        <v>42521</v>
      </c>
      <c r="B259">
        <v>6.6109999999999998</v>
      </c>
      <c r="C259">
        <v>20160616</v>
      </c>
      <c r="D259">
        <v>6.5670000000000002</v>
      </c>
      <c r="F259" s="3">
        <v>42521</v>
      </c>
      <c r="G259">
        <v>4.8</v>
      </c>
      <c r="H259">
        <v>20160630</v>
      </c>
      <c r="I259">
        <v>4.8</v>
      </c>
      <c r="AE259" s="3">
        <v>42521</v>
      </c>
      <c r="AF259">
        <v>0.1</v>
      </c>
      <c r="AG259">
        <v>20160707</v>
      </c>
      <c r="AH259">
        <v>0.1</v>
      </c>
    </row>
    <row r="260" spans="1:34" x14ac:dyDescent="0.25">
      <c r="A260" s="3">
        <v>42551</v>
      </c>
      <c r="B260">
        <v>6.9710000000000001</v>
      </c>
      <c r="C260">
        <v>20160715</v>
      </c>
      <c r="D260">
        <v>6.9710000000000001</v>
      </c>
      <c r="F260" s="3">
        <v>42551</v>
      </c>
      <c r="G260" t="s">
        <v>22</v>
      </c>
      <c r="H260">
        <v>20160809</v>
      </c>
      <c r="I260" t="s">
        <v>22</v>
      </c>
      <c r="AE260" s="3">
        <v>42551</v>
      </c>
      <c r="AF260" t="s">
        <v>22</v>
      </c>
      <c r="AG260">
        <v>20160805</v>
      </c>
      <c r="AH260" t="s">
        <v>22</v>
      </c>
    </row>
    <row r="261" spans="1:34" x14ac:dyDescent="0.25">
      <c r="A261" s="3">
        <v>42582</v>
      </c>
      <c r="B261" t="s">
        <v>22</v>
      </c>
      <c r="C261">
        <v>20160815</v>
      </c>
      <c r="D261" t="s">
        <v>22</v>
      </c>
      <c r="F261" s="3">
        <v>42582</v>
      </c>
      <c r="G261" t="s">
        <v>22</v>
      </c>
      <c r="H261">
        <v>20160831</v>
      </c>
      <c r="I261" t="s">
        <v>22</v>
      </c>
      <c r="AE261" s="3">
        <v>42582</v>
      </c>
      <c r="AF261" t="s">
        <v>22</v>
      </c>
      <c r="AG261">
        <v>20160907</v>
      </c>
      <c r="AH26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1"/>
  <sheetViews>
    <sheetView topLeftCell="L130" workbookViewId="0">
      <selection sqref="A1:A9"/>
    </sheetView>
  </sheetViews>
  <sheetFormatPr defaultRowHeight="15" x14ac:dyDescent="0.25"/>
  <cols>
    <col min="21" max="21" width="17.42578125" bestFit="1" customWidth="1"/>
    <col min="26" max="26" width="14.7109375" bestFit="1" customWidth="1"/>
    <col min="31" max="31" width="16.5703125" bestFit="1" customWidth="1"/>
  </cols>
  <sheetData>
    <row r="1" spans="1:44" x14ac:dyDescent="0.25">
      <c r="A1" s="4" t="s">
        <v>138</v>
      </c>
      <c r="F1" t="s">
        <v>47</v>
      </c>
      <c r="K1" t="s">
        <v>48</v>
      </c>
      <c r="P1" t="s">
        <v>49</v>
      </c>
      <c r="U1" t="s">
        <v>50</v>
      </c>
      <c r="Z1" t="s">
        <v>139</v>
      </c>
      <c r="AE1" t="s">
        <v>51</v>
      </c>
      <c r="AJ1" t="s">
        <v>52</v>
      </c>
      <c r="AO1" t="s">
        <v>140</v>
      </c>
    </row>
    <row r="2" spans="1:44" x14ac:dyDescent="0.25">
      <c r="A2" s="4" t="s">
        <v>18</v>
      </c>
      <c r="B2" t="s">
        <v>19</v>
      </c>
      <c r="C2" t="s">
        <v>20</v>
      </c>
      <c r="D2" t="s">
        <v>21</v>
      </c>
      <c r="F2" t="s">
        <v>18</v>
      </c>
      <c r="G2" t="s">
        <v>19</v>
      </c>
      <c r="H2" t="s">
        <v>20</v>
      </c>
      <c r="I2" t="s">
        <v>21</v>
      </c>
      <c r="K2" t="s">
        <v>18</v>
      </c>
      <c r="L2" t="s">
        <v>19</v>
      </c>
      <c r="M2" t="s">
        <v>20</v>
      </c>
      <c r="N2" t="s">
        <v>21</v>
      </c>
      <c r="P2" t="s">
        <v>18</v>
      </c>
      <c r="Q2" t="s">
        <v>19</v>
      </c>
      <c r="R2" t="s">
        <v>20</v>
      </c>
      <c r="S2" t="s">
        <v>21</v>
      </c>
      <c r="U2" t="s">
        <v>18</v>
      </c>
      <c r="V2" t="s">
        <v>19</v>
      </c>
      <c r="W2" t="s">
        <v>20</v>
      </c>
      <c r="X2" t="s">
        <v>21</v>
      </c>
      <c r="Z2" t="s">
        <v>18</v>
      </c>
      <c r="AA2" t="s">
        <v>19</v>
      </c>
      <c r="AB2" t="s">
        <v>20</v>
      </c>
      <c r="AC2" t="s">
        <v>21</v>
      </c>
      <c r="AE2" t="s">
        <v>18</v>
      </c>
      <c r="AF2" t="s">
        <v>19</v>
      </c>
      <c r="AG2" t="s">
        <v>20</v>
      </c>
      <c r="AH2" t="s">
        <v>21</v>
      </c>
      <c r="AJ2" t="s">
        <v>18</v>
      </c>
      <c r="AK2" t="s">
        <v>19</v>
      </c>
      <c r="AL2" t="s">
        <v>20</v>
      </c>
      <c r="AM2" t="s">
        <v>21</v>
      </c>
      <c r="AO2" t="s">
        <v>18</v>
      </c>
      <c r="AP2" t="s">
        <v>19</v>
      </c>
      <c r="AQ2" t="s">
        <v>20</v>
      </c>
      <c r="AR2" t="s">
        <v>21</v>
      </c>
    </row>
    <row r="3" spans="1:44" x14ac:dyDescent="0.25">
      <c r="A3" s="5" t="e">
        <f ca="1">_xll.BDH($A$1,$B$2:$D$2,"1/1/1995","8/3/2016","Dir=V","Dts=S","Sort=A","Quote=C","QtTyp=Y","Days=T","Per=cd","DtFmt=D","UseDPDF=Y","CshAdjNormal=N","CshAdjAbnormal=N","CapChg=N","cols=4;rows=259")</f>
        <v>#NAME?</v>
      </c>
      <c r="B3">
        <v>8</v>
      </c>
      <c r="C3" t="s">
        <v>22</v>
      </c>
      <c r="D3" t="s">
        <v>22</v>
      </c>
      <c r="F3" s="3" t="e">
        <f ca="1">_xll.BDH($F$1,$G$2:$I$2,"1/1/1995","8/3/2016","Dir=V","Dts=S","Sort=A","Quote=C","QtTyp=Y","Days=T","Per=cd","DtFmt=D","UseDPDF=Y","CshAdjNormal=N","CshAdjAbnormal=N","CapChg=N","cols=4;rows=175")</f>
        <v>#NAME?</v>
      </c>
      <c r="G3">
        <v>52.4</v>
      </c>
      <c r="H3" t="s">
        <v>22</v>
      </c>
      <c r="I3" t="s">
        <v>22</v>
      </c>
      <c r="K3" s="3" t="e">
        <f ca="1">_xll.BDH($K$1,$L$2:$N$2,"1/1/1995","8/3/2016","Dir=V","Dts=S","Sort=A","Quote=C","QtTyp=Y","Days=T","Per=cd","DtFmt=D","UseDPDF=Y","CshAdjNormal=N","CshAdjAbnormal=N","CapChg=N","cols=4;rows=118")</f>
        <v>#NAME?</v>
      </c>
      <c r="L3">
        <v>61.9</v>
      </c>
      <c r="M3" t="s">
        <v>22</v>
      </c>
      <c r="N3" t="s">
        <v>22</v>
      </c>
      <c r="P3" s="3" t="e">
        <f ca="1">_xll.BDH($P$1,$Q$2:$S$2,"1/1/1995","8/3/2016","Dir=V","Dts=S","Sort=A","Quote=C","QtTyp=Y","Days=T","Per=cd","DtFmt=D","UseDPDF=Y","CshAdjNormal=N","CshAdjAbnormal=N","CapChg=N","cols=4;rows=241")</f>
        <v>#NAME?</v>
      </c>
      <c r="Q3">
        <v>84.8</v>
      </c>
      <c r="R3" t="s">
        <v>22</v>
      </c>
      <c r="S3" t="s">
        <v>22</v>
      </c>
      <c r="U3" s="3" t="e">
        <f ca="1">_xll.BDH($U$1,$V$2:$X$2,"1/1/1995","8/3/2016","Dir=V","Dts=S","Sort=A","Quote=C","QtTyp=Y","Days=T","Per=cd","DtFmt=D","UseDPDF=Y","CshAdjNormal=N","CshAdjAbnormal=N","CapChg=N","cols=4;rows=86")</f>
        <v>#NAME?</v>
      </c>
      <c r="V3">
        <v>1.4</v>
      </c>
      <c r="W3" t="s">
        <v>22</v>
      </c>
      <c r="X3" t="s">
        <v>22</v>
      </c>
      <c r="Z3" s="3" t="e">
        <f ca="1">_xll.BDH($Z$1,$AA$2:$AC$2,"1/1/1995","8/3/2016","Dir=V","Dts=S","Sort=A","Quote=C","QtTyp=Y","Days=T","Per=cd","DtFmt=D","UseDPDF=Y","CshAdjNormal=N","CshAdjAbnormal=N","CapChg=N","cols=4;rows=198")</f>
        <v>#NAME?</v>
      </c>
      <c r="AA3">
        <v>1.02</v>
      </c>
      <c r="AB3" t="s">
        <v>22</v>
      </c>
      <c r="AC3" t="s">
        <v>22</v>
      </c>
      <c r="AE3" s="3" t="e">
        <f ca="1">_xll.BDH($AE$1,$AF$2:$AH$2,"1/1/1995","8/3/2016","Dir=V","Dts=S","Sort=A","Quote=C","QtTyp=Y","Days=T","Per=cd","DtFmt=D","UseDPDF=Y","CshAdjNormal=N","CshAdjAbnormal=N","CapChg=N","cols=4;rows=237")</f>
        <v>#NAME?</v>
      </c>
      <c r="AF3" t="s">
        <v>22</v>
      </c>
      <c r="AG3">
        <v>19970122</v>
      </c>
      <c r="AH3">
        <v>3.1</v>
      </c>
      <c r="AJ3" s="3" t="e">
        <f ca="1">_xll.BDH($AJ$1,$AK$2:$AM$2,"1/1/1995","8/3/2016","Dir=V","Dts=S","Sort=A","Quote=C","QtTyp=Y","Days=T","Per=cd","DtFmt=D","UseDPDF=Y","CshAdjNormal=N","CshAdjAbnormal=N","CapChg=N","cols=4;rows=237")</f>
        <v>#NAME?</v>
      </c>
      <c r="AK3" t="s">
        <v>22</v>
      </c>
      <c r="AL3">
        <v>19970121</v>
      </c>
      <c r="AM3">
        <v>1.6</v>
      </c>
      <c r="AO3" s="3" t="e">
        <f ca="1">_xll.BDH($AO$1,$AP$2:$AR$2,"1/1/1995","8/3/2016","Dir=V","Dts=S","Sort=A","Quote=C","QtTyp=Y","Days=T","Per=cd","DtFmt=D","UseDPDF=Y","CshAdjNormal=N","CshAdjAbnormal=N","CapChg=N","cols=4;rows=259")</f>
        <v>#NAME?</v>
      </c>
      <c r="AP3">
        <v>0.18</v>
      </c>
      <c r="AQ3" t="s">
        <v>22</v>
      </c>
      <c r="AR3" t="s">
        <v>22</v>
      </c>
    </row>
    <row r="4" spans="1:44" x14ac:dyDescent="0.25">
      <c r="A4" s="5">
        <v>34758</v>
      </c>
      <c r="B4">
        <v>9.4</v>
      </c>
      <c r="C4" t="s">
        <v>22</v>
      </c>
      <c r="D4" t="s">
        <v>22</v>
      </c>
      <c r="F4" s="3">
        <v>37315</v>
      </c>
      <c r="G4">
        <v>54</v>
      </c>
      <c r="H4" t="s">
        <v>22</v>
      </c>
      <c r="I4" t="s">
        <v>22</v>
      </c>
      <c r="K4" s="3">
        <v>39051</v>
      </c>
      <c r="L4">
        <v>63.7</v>
      </c>
      <c r="M4" t="s">
        <v>22</v>
      </c>
      <c r="N4" t="s">
        <v>22</v>
      </c>
      <c r="P4" s="3">
        <v>35308</v>
      </c>
      <c r="Q4">
        <v>87.3</v>
      </c>
      <c r="R4" t="s">
        <v>22</v>
      </c>
      <c r="S4" t="s">
        <v>22</v>
      </c>
      <c r="U4" s="3">
        <v>34880</v>
      </c>
      <c r="V4">
        <v>0.5</v>
      </c>
      <c r="W4" t="s">
        <v>22</v>
      </c>
      <c r="X4" t="s">
        <v>22</v>
      </c>
      <c r="Z4" s="3">
        <v>36616</v>
      </c>
      <c r="AA4">
        <v>1.6400000000000001</v>
      </c>
      <c r="AB4" t="s">
        <v>22</v>
      </c>
      <c r="AC4" t="s">
        <v>22</v>
      </c>
      <c r="AE4" s="3">
        <v>35430</v>
      </c>
      <c r="AF4" t="s">
        <v>22</v>
      </c>
      <c r="AG4">
        <v>19970220</v>
      </c>
      <c r="AH4">
        <v>4</v>
      </c>
      <c r="AJ4" s="3">
        <v>35430</v>
      </c>
      <c r="AK4" t="s">
        <v>22</v>
      </c>
      <c r="AL4">
        <v>19970219</v>
      </c>
      <c r="AM4">
        <v>3.3</v>
      </c>
      <c r="AO4" s="3">
        <v>34758</v>
      </c>
      <c r="AP4">
        <v>-0.36</v>
      </c>
      <c r="AQ4" t="s">
        <v>22</v>
      </c>
      <c r="AR4" t="s">
        <v>22</v>
      </c>
    </row>
    <row r="5" spans="1:44" x14ac:dyDescent="0.25">
      <c r="A5" s="5">
        <v>34789</v>
      </c>
      <c r="B5">
        <v>10.8</v>
      </c>
      <c r="C5" t="s">
        <v>22</v>
      </c>
      <c r="D5" t="s">
        <v>22</v>
      </c>
      <c r="F5" s="3">
        <v>37346</v>
      </c>
      <c r="G5">
        <v>56.3</v>
      </c>
      <c r="H5" t="s">
        <v>22</v>
      </c>
      <c r="I5" t="s">
        <v>22</v>
      </c>
      <c r="K5" s="3">
        <v>39082</v>
      </c>
      <c r="L5">
        <v>67.3</v>
      </c>
      <c r="M5" t="s">
        <v>22</v>
      </c>
      <c r="N5" t="s">
        <v>22</v>
      </c>
      <c r="P5" s="3">
        <v>35338</v>
      </c>
      <c r="Q5">
        <v>88</v>
      </c>
      <c r="R5" t="s">
        <v>22</v>
      </c>
      <c r="S5" t="s">
        <v>22</v>
      </c>
      <c r="U5" s="3">
        <v>34972</v>
      </c>
      <c r="V5">
        <v>0.4</v>
      </c>
      <c r="W5" t="s">
        <v>22</v>
      </c>
      <c r="X5" t="s">
        <v>22</v>
      </c>
      <c r="Z5" s="3">
        <v>36646</v>
      </c>
      <c r="AA5">
        <v>0.87</v>
      </c>
      <c r="AB5" t="s">
        <v>22</v>
      </c>
      <c r="AC5" t="s">
        <v>22</v>
      </c>
      <c r="AE5" s="3">
        <v>35461</v>
      </c>
      <c r="AF5" t="s">
        <v>22</v>
      </c>
      <c r="AG5">
        <v>19970324</v>
      </c>
      <c r="AH5">
        <v>-2.1</v>
      </c>
      <c r="AJ5" s="3">
        <v>35461</v>
      </c>
      <c r="AK5" t="s">
        <v>22</v>
      </c>
      <c r="AL5">
        <v>19970319</v>
      </c>
      <c r="AM5">
        <v>2.9</v>
      </c>
      <c r="AO5" s="3">
        <v>34789</v>
      </c>
      <c r="AP5">
        <v>-0.54</v>
      </c>
      <c r="AQ5" t="s">
        <v>22</v>
      </c>
      <c r="AR5" t="s">
        <v>22</v>
      </c>
    </row>
    <row r="6" spans="1:44" x14ac:dyDescent="0.25">
      <c r="A6" s="5">
        <v>34819</v>
      </c>
      <c r="B6">
        <v>6.5</v>
      </c>
      <c r="C6" t="s">
        <v>22</v>
      </c>
      <c r="D6" t="s">
        <v>22</v>
      </c>
      <c r="F6" s="3">
        <v>37376</v>
      </c>
      <c r="G6">
        <v>54.6</v>
      </c>
      <c r="H6" t="s">
        <v>22</v>
      </c>
      <c r="I6" t="s">
        <v>22</v>
      </c>
      <c r="K6" s="3">
        <v>39113</v>
      </c>
      <c r="L6">
        <v>65.7</v>
      </c>
      <c r="M6" t="s">
        <v>22</v>
      </c>
      <c r="N6" t="s">
        <v>22</v>
      </c>
      <c r="P6" s="3">
        <v>35369</v>
      </c>
      <c r="Q6">
        <v>90.2</v>
      </c>
      <c r="R6" t="s">
        <v>22</v>
      </c>
      <c r="S6" t="s">
        <v>22</v>
      </c>
      <c r="U6" s="3">
        <v>35064</v>
      </c>
      <c r="V6">
        <v>1.3</v>
      </c>
      <c r="W6" t="s">
        <v>22</v>
      </c>
      <c r="X6" t="s">
        <v>22</v>
      </c>
      <c r="Z6" s="3">
        <v>36677</v>
      </c>
      <c r="AA6">
        <v>3.33</v>
      </c>
      <c r="AB6" t="s">
        <v>22</v>
      </c>
      <c r="AC6" t="s">
        <v>22</v>
      </c>
      <c r="AE6" s="3">
        <v>35489</v>
      </c>
      <c r="AF6" t="s">
        <v>22</v>
      </c>
      <c r="AG6">
        <v>19970423</v>
      </c>
      <c r="AH6">
        <v>-0.1</v>
      </c>
      <c r="AJ6" s="3">
        <v>35489</v>
      </c>
      <c r="AK6" t="s">
        <v>22</v>
      </c>
      <c r="AL6">
        <v>19970422</v>
      </c>
      <c r="AM6">
        <v>-0.9</v>
      </c>
      <c r="AO6" s="3">
        <v>34819</v>
      </c>
      <c r="AP6">
        <v>-1.63</v>
      </c>
      <c r="AQ6" t="s">
        <v>22</v>
      </c>
      <c r="AR6" t="s">
        <v>22</v>
      </c>
    </row>
    <row r="7" spans="1:44" x14ac:dyDescent="0.25">
      <c r="A7" s="5">
        <v>34850</v>
      </c>
      <c r="B7">
        <v>9.8000000000000007</v>
      </c>
      <c r="C7" t="s">
        <v>22</v>
      </c>
      <c r="D7" t="s">
        <v>22</v>
      </c>
      <c r="F7" s="3">
        <v>37407</v>
      </c>
      <c r="G7">
        <v>56.8</v>
      </c>
      <c r="H7" t="s">
        <v>22</v>
      </c>
      <c r="I7" t="s">
        <v>22</v>
      </c>
      <c r="K7" s="3">
        <v>39141</v>
      </c>
      <c r="L7">
        <v>62.2</v>
      </c>
      <c r="M7" t="s">
        <v>22</v>
      </c>
      <c r="N7" t="s">
        <v>22</v>
      </c>
      <c r="P7" s="3">
        <v>35399</v>
      </c>
      <c r="Q7">
        <v>91.1</v>
      </c>
      <c r="R7" t="s">
        <v>22</v>
      </c>
      <c r="S7" t="s">
        <v>22</v>
      </c>
      <c r="U7" s="3">
        <v>35155</v>
      </c>
      <c r="V7">
        <v>0.4</v>
      </c>
      <c r="W7" t="s">
        <v>22</v>
      </c>
      <c r="X7" t="s">
        <v>22</v>
      </c>
      <c r="Z7" s="3">
        <v>36707</v>
      </c>
      <c r="AA7">
        <v>-4.42</v>
      </c>
      <c r="AB7" t="s">
        <v>22</v>
      </c>
      <c r="AC7" t="s">
        <v>22</v>
      </c>
      <c r="AE7" s="3">
        <v>35520</v>
      </c>
      <c r="AF7" t="s">
        <v>22</v>
      </c>
      <c r="AG7">
        <v>19970527</v>
      </c>
      <c r="AH7">
        <v>2.6</v>
      </c>
      <c r="AJ7" s="3">
        <v>35520</v>
      </c>
      <c r="AK7" t="s">
        <v>22</v>
      </c>
      <c r="AL7">
        <v>19970527</v>
      </c>
      <c r="AM7">
        <v>6.5</v>
      </c>
      <c r="AO7" s="3">
        <v>34850</v>
      </c>
      <c r="AP7">
        <v>1.29</v>
      </c>
      <c r="AQ7" t="s">
        <v>22</v>
      </c>
      <c r="AR7" t="s">
        <v>22</v>
      </c>
    </row>
    <row r="8" spans="1:44" x14ac:dyDescent="0.25">
      <c r="A8" s="5">
        <v>34880</v>
      </c>
      <c r="B8">
        <v>13.2</v>
      </c>
      <c r="C8" t="s">
        <v>22</v>
      </c>
      <c r="D8" t="s">
        <v>22</v>
      </c>
      <c r="F8" s="3">
        <v>37437</v>
      </c>
      <c r="G8">
        <v>55.5</v>
      </c>
      <c r="H8" t="s">
        <v>22</v>
      </c>
      <c r="I8" t="s">
        <v>22</v>
      </c>
      <c r="K8" s="3">
        <v>39172</v>
      </c>
      <c r="L8">
        <v>58.9</v>
      </c>
      <c r="M8" t="s">
        <v>22</v>
      </c>
      <c r="N8" t="s">
        <v>22</v>
      </c>
      <c r="P8" s="3">
        <v>35430</v>
      </c>
      <c r="Q8">
        <v>90.3</v>
      </c>
      <c r="R8" t="s">
        <v>22</v>
      </c>
      <c r="S8" t="s">
        <v>22</v>
      </c>
      <c r="U8" s="3">
        <v>35246</v>
      </c>
      <c r="V8">
        <v>-0.7</v>
      </c>
      <c r="W8" t="s">
        <v>22</v>
      </c>
      <c r="X8" t="s">
        <v>22</v>
      </c>
      <c r="Z8" s="3">
        <v>36738</v>
      </c>
      <c r="AA8">
        <v>2.37</v>
      </c>
      <c r="AB8" t="s">
        <v>22</v>
      </c>
      <c r="AC8" t="s">
        <v>22</v>
      </c>
      <c r="AE8" s="3">
        <v>35550</v>
      </c>
      <c r="AF8" t="s">
        <v>22</v>
      </c>
      <c r="AG8">
        <v>19970618</v>
      </c>
      <c r="AH8">
        <v>-2.6</v>
      </c>
      <c r="AJ8" s="3">
        <v>35550</v>
      </c>
      <c r="AK8" t="s">
        <v>22</v>
      </c>
      <c r="AL8">
        <v>19970617</v>
      </c>
      <c r="AM8">
        <v>-3.2</v>
      </c>
      <c r="AO8" s="3">
        <v>34880</v>
      </c>
      <c r="AP8">
        <v>-0.36</v>
      </c>
      <c r="AQ8" t="s">
        <v>22</v>
      </c>
      <c r="AR8" t="s">
        <v>22</v>
      </c>
    </row>
    <row r="9" spans="1:44" x14ac:dyDescent="0.25">
      <c r="A9" s="5">
        <v>34911</v>
      </c>
      <c r="B9">
        <v>6.9</v>
      </c>
      <c r="C9" t="s">
        <v>22</v>
      </c>
      <c r="D9" t="s">
        <v>22</v>
      </c>
      <c r="F9" s="3">
        <v>37468</v>
      </c>
      <c r="G9">
        <v>54.2</v>
      </c>
      <c r="H9" t="s">
        <v>22</v>
      </c>
      <c r="I9" t="s">
        <v>22</v>
      </c>
      <c r="K9" s="3">
        <v>39202</v>
      </c>
      <c r="L9">
        <v>66.099999999999994</v>
      </c>
      <c r="M9" t="s">
        <v>22</v>
      </c>
      <c r="N9" t="s">
        <v>22</v>
      </c>
      <c r="P9" s="3">
        <v>35461</v>
      </c>
      <c r="Q9">
        <v>93.5</v>
      </c>
      <c r="R9" t="s">
        <v>22</v>
      </c>
      <c r="S9" t="s">
        <v>22</v>
      </c>
      <c r="U9" s="3">
        <v>35338</v>
      </c>
      <c r="V9">
        <v>0.5</v>
      </c>
      <c r="W9" t="s">
        <v>22</v>
      </c>
      <c r="X9" t="s">
        <v>22</v>
      </c>
      <c r="Z9" s="3">
        <v>36769</v>
      </c>
      <c r="AA9">
        <v>0.49</v>
      </c>
      <c r="AB9" t="s">
        <v>22</v>
      </c>
      <c r="AC9" t="s">
        <v>22</v>
      </c>
      <c r="AE9" s="3">
        <v>35581</v>
      </c>
      <c r="AF9" t="s">
        <v>22</v>
      </c>
      <c r="AG9">
        <v>19970814</v>
      </c>
      <c r="AH9">
        <v>1.5</v>
      </c>
      <c r="AJ9" s="3">
        <v>35581</v>
      </c>
      <c r="AK9" t="s">
        <v>22</v>
      </c>
      <c r="AL9">
        <v>19970813</v>
      </c>
      <c r="AM9">
        <v>5.8</v>
      </c>
      <c r="AO9" s="3">
        <v>34911</v>
      </c>
      <c r="AP9">
        <v>-1.28</v>
      </c>
      <c r="AQ9" t="s">
        <v>22</v>
      </c>
      <c r="AR9" t="s">
        <v>22</v>
      </c>
    </row>
    <row r="10" spans="1:44" x14ac:dyDescent="0.25">
      <c r="A10" s="3">
        <v>34942</v>
      </c>
      <c r="B10">
        <v>4.4000000000000004</v>
      </c>
      <c r="C10" t="s">
        <v>22</v>
      </c>
      <c r="D10" t="s">
        <v>22</v>
      </c>
      <c r="F10" s="3">
        <v>37499</v>
      </c>
      <c r="G10">
        <v>53.5</v>
      </c>
      <c r="H10" t="s">
        <v>22</v>
      </c>
      <c r="I10" t="s">
        <v>22</v>
      </c>
      <c r="K10" s="3">
        <v>39233</v>
      </c>
      <c r="L10">
        <v>60.5</v>
      </c>
      <c r="M10" t="s">
        <v>22</v>
      </c>
      <c r="N10" t="s">
        <v>22</v>
      </c>
      <c r="P10" s="3">
        <v>35489</v>
      </c>
      <c r="Q10">
        <v>93.1</v>
      </c>
      <c r="R10" t="s">
        <v>22</v>
      </c>
      <c r="S10" t="s">
        <v>22</v>
      </c>
      <c r="U10" s="3">
        <v>35430</v>
      </c>
      <c r="V10">
        <v>0.8</v>
      </c>
      <c r="W10">
        <v>19970312</v>
      </c>
      <c r="X10">
        <v>1.1000000000000001</v>
      </c>
      <c r="Z10" s="3">
        <v>36799</v>
      </c>
      <c r="AA10">
        <v>0.61</v>
      </c>
      <c r="AB10" t="s">
        <v>22</v>
      </c>
      <c r="AC10" t="s">
        <v>22</v>
      </c>
      <c r="AE10" s="3">
        <v>35611</v>
      </c>
      <c r="AF10" t="s">
        <v>22</v>
      </c>
      <c r="AG10">
        <v>19970828</v>
      </c>
      <c r="AH10">
        <v>0.5</v>
      </c>
      <c r="AJ10" s="3">
        <v>35611</v>
      </c>
      <c r="AK10" t="s">
        <v>22</v>
      </c>
      <c r="AL10">
        <v>19970827</v>
      </c>
      <c r="AM10">
        <v>14.3</v>
      </c>
      <c r="AO10" s="3">
        <v>34942</v>
      </c>
      <c r="AP10">
        <v>0.56000000000000005</v>
      </c>
      <c r="AQ10" t="s">
        <v>22</v>
      </c>
      <c r="AR10" t="s">
        <v>22</v>
      </c>
    </row>
    <row r="11" spans="1:44" x14ac:dyDescent="0.25">
      <c r="A11" s="3">
        <v>34972</v>
      </c>
      <c r="B11">
        <v>10.8</v>
      </c>
      <c r="C11" t="s">
        <v>22</v>
      </c>
      <c r="D11" t="s">
        <v>22</v>
      </c>
      <c r="F11" s="3">
        <v>37529</v>
      </c>
      <c r="G11">
        <v>52.5</v>
      </c>
      <c r="H11" t="s">
        <v>22</v>
      </c>
      <c r="I11" t="s">
        <v>22</v>
      </c>
      <c r="K11" s="3">
        <v>39263</v>
      </c>
      <c r="L11">
        <v>62.5</v>
      </c>
      <c r="M11" t="s">
        <v>22</v>
      </c>
      <c r="N11" t="s">
        <v>22</v>
      </c>
      <c r="P11" s="3">
        <v>35520</v>
      </c>
      <c r="Q11">
        <v>96.5</v>
      </c>
      <c r="R11" t="s">
        <v>22</v>
      </c>
      <c r="S11" t="s">
        <v>22</v>
      </c>
      <c r="U11" s="3">
        <v>35520</v>
      </c>
      <c r="V11">
        <v>0.6</v>
      </c>
      <c r="W11">
        <v>19970611</v>
      </c>
      <c r="X11">
        <v>-0.3</v>
      </c>
      <c r="Z11" s="3">
        <v>36830</v>
      </c>
      <c r="AA11">
        <v>1.0900000000000001</v>
      </c>
      <c r="AB11" t="s">
        <v>22</v>
      </c>
      <c r="AC11" t="s">
        <v>22</v>
      </c>
      <c r="AE11" s="3">
        <v>35642</v>
      </c>
      <c r="AF11" t="s">
        <v>22</v>
      </c>
      <c r="AG11">
        <v>19970925</v>
      </c>
      <c r="AH11">
        <v>2.1</v>
      </c>
      <c r="AJ11" s="3">
        <v>35642</v>
      </c>
      <c r="AK11" t="s">
        <v>22</v>
      </c>
      <c r="AL11">
        <v>19971022</v>
      </c>
      <c r="AM11">
        <v>-10.1</v>
      </c>
      <c r="AO11" s="3">
        <v>34972</v>
      </c>
      <c r="AP11">
        <v>2.76</v>
      </c>
      <c r="AQ11" t="s">
        <v>22</v>
      </c>
      <c r="AR11" t="s">
        <v>22</v>
      </c>
    </row>
    <row r="12" spans="1:44" x14ac:dyDescent="0.25">
      <c r="A12" s="3">
        <v>35003</v>
      </c>
      <c r="B12">
        <v>10</v>
      </c>
      <c r="C12" t="s">
        <v>22</v>
      </c>
      <c r="D12" t="s">
        <v>22</v>
      </c>
      <c r="F12" s="3">
        <v>37560</v>
      </c>
      <c r="G12">
        <v>52.6</v>
      </c>
      <c r="H12" t="s">
        <v>22</v>
      </c>
      <c r="I12" t="s">
        <v>22</v>
      </c>
      <c r="K12" s="3">
        <v>39294</v>
      </c>
      <c r="L12">
        <v>60.2</v>
      </c>
      <c r="M12" t="s">
        <v>22</v>
      </c>
      <c r="N12" t="s">
        <v>22</v>
      </c>
      <c r="P12" s="3">
        <v>35550</v>
      </c>
      <c r="Q12">
        <v>97.1</v>
      </c>
      <c r="R12" t="s">
        <v>22</v>
      </c>
      <c r="S12" t="s">
        <v>22</v>
      </c>
      <c r="U12" s="3">
        <v>35611</v>
      </c>
      <c r="V12">
        <v>1.2</v>
      </c>
      <c r="W12">
        <v>19971023</v>
      </c>
      <c r="X12">
        <v>-0.1</v>
      </c>
      <c r="Z12" s="3">
        <v>36860</v>
      </c>
      <c r="AA12">
        <v>0.12</v>
      </c>
      <c r="AB12" t="s">
        <v>22</v>
      </c>
      <c r="AC12" t="s">
        <v>22</v>
      </c>
      <c r="AE12" s="3">
        <v>35673</v>
      </c>
      <c r="AF12" t="s">
        <v>22</v>
      </c>
      <c r="AG12">
        <v>19971021</v>
      </c>
      <c r="AH12">
        <v>1.1000000000000001</v>
      </c>
      <c r="AJ12" s="3">
        <v>35673</v>
      </c>
      <c r="AK12" t="s">
        <v>22</v>
      </c>
      <c r="AL12">
        <v>19971022</v>
      </c>
      <c r="AM12">
        <v>1.4</v>
      </c>
      <c r="AO12" s="3">
        <v>35003</v>
      </c>
      <c r="AP12">
        <v>-4.3</v>
      </c>
      <c r="AQ12" t="s">
        <v>22</v>
      </c>
      <c r="AR12" t="s">
        <v>22</v>
      </c>
    </row>
    <row r="13" spans="1:44" x14ac:dyDescent="0.25">
      <c r="A13" s="3">
        <v>35033</v>
      </c>
      <c r="B13">
        <v>10.6</v>
      </c>
      <c r="C13" t="s">
        <v>22</v>
      </c>
      <c r="D13" t="s">
        <v>22</v>
      </c>
      <c r="F13" s="3">
        <v>37590</v>
      </c>
      <c r="G13">
        <v>53.6</v>
      </c>
      <c r="H13" t="s">
        <v>22</v>
      </c>
      <c r="I13" t="s">
        <v>22</v>
      </c>
      <c r="K13" s="3">
        <v>39325</v>
      </c>
      <c r="L13">
        <v>57.1</v>
      </c>
      <c r="M13" t="s">
        <v>22</v>
      </c>
      <c r="N13" t="s">
        <v>22</v>
      </c>
      <c r="P13" s="3">
        <v>35581</v>
      </c>
      <c r="Q13">
        <v>95.5</v>
      </c>
      <c r="R13" t="s">
        <v>22</v>
      </c>
      <c r="S13" t="s">
        <v>22</v>
      </c>
      <c r="U13" s="3">
        <v>35703</v>
      </c>
      <c r="V13">
        <v>1</v>
      </c>
      <c r="W13">
        <v>19971217</v>
      </c>
      <c r="X13">
        <v>1.5</v>
      </c>
      <c r="Z13" s="3">
        <v>36891</v>
      </c>
      <c r="AA13">
        <v>4.29</v>
      </c>
      <c r="AB13" t="s">
        <v>22</v>
      </c>
      <c r="AC13" t="s">
        <v>22</v>
      </c>
      <c r="AE13" s="3">
        <v>35703</v>
      </c>
      <c r="AF13" t="s">
        <v>22</v>
      </c>
      <c r="AG13">
        <v>19971120</v>
      </c>
      <c r="AH13">
        <v>3.7</v>
      </c>
      <c r="AJ13" s="3">
        <v>35703</v>
      </c>
      <c r="AK13" t="s">
        <v>22</v>
      </c>
      <c r="AL13">
        <v>19971119</v>
      </c>
      <c r="AM13">
        <v>4.5999999999999996</v>
      </c>
      <c r="AO13" s="3">
        <v>35033</v>
      </c>
      <c r="AP13">
        <v>1.5</v>
      </c>
      <c r="AQ13" t="s">
        <v>22</v>
      </c>
      <c r="AR13" t="s">
        <v>22</v>
      </c>
    </row>
    <row r="14" spans="1:44" x14ac:dyDescent="0.25">
      <c r="A14" s="3">
        <v>35064</v>
      </c>
      <c r="B14">
        <v>6.8</v>
      </c>
      <c r="C14" t="s">
        <v>22</v>
      </c>
      <c r="D14" t="s">
        <v>22</v>
      </c>
      <c r="F14" s="3">
        <v>37621</v>
      </c>
      <c r="G14">
        <v>55.2</v>
      </c>
      <c r="H14" t="s">
        <v>22</v>
      </c>
      <c r="I14" t="s">
        <v>22</v>
      </c>
      <c r="K14" s="3">
        <v>39355</v>
      </c>
      <c r="L14">
        <v>58.6</v>
      </c>
      <c r="M14" t="s">
        <v>22</v>
      </c>
      <c r="N14" t="s">
        <v>22</v>
      </c>
      <c r="P14" s="3">
        <v>35611</v>
      </c>
      <c r="Q14">
        <v>96.8</v>
      </c>
      <c r="R14" t="s">
        <v>22</v>
      </c>
      <c r="S14" t="s">
        <v>22</v>
      </c>
      <c r="U14" s="3">
        <v>35795</v>
      </c>
      <c r="V14">
        <v>1.7</v>
      </c>
      <c r="W14">
        <v>19980309</v>
      </c>
      <c r="X14">
        <v>2.2000000000000002</v>
      </c>
      <c r="Z14" s="3">
        <v>36922</v>
      </c>
      <c r="AA14">
        <v>-5.9399999999999995</v>
      </c>
      <c r="AB14" t="s">
        <v>22</v>
      </c>
      <c r="AC14" t="s">
        <v>22</v>
      </c>
      <c r="AE14" s="3">
        <v>35734</v>
      </c>
      <c r="AF14" t="s">
        <v>22</v>
      </c>
      <c r="AG14">
        <v>19971218</v>
      </c>
      <c r="AH14">
        <v>-1.9</v>
      </c>
      <c r="AJ14" s="3">
        <v>35734</v>
      </c>
      <c r="AK14" t="s">
        <v>22</v>
      </c>
      <c r="AL14">
        <v>19971217</v>
      </c>
      <c r="AM14">
        <v>-5.9</v>
      </c>
      <c r="AO14" s="3">
        <v>35064</v>
      </c>
      <c r="AP14">
        <v>-0.74</v>
      </c>
      <c r="AQ14" t="s">
        <v>22</v>
      </c>
      <c r="AR14" t="s">
        <v>22</v>
      </c>
    </row>
    <row r="15" spans="1:44" x14ac:dyDescent="0.25">
      <c r="A15" s="3">
        <v>35095</v>
      </c>
      <c r="B15">
        <v>11.2</v>
      </c>
      <c r="C15" t="s">
        <v>22</v>
      </c>
      <c r="D15" t="s">
        <v>22</v>
      </c>
      <c r="F15" s="3">
        <v>37652</v>
      </c>
      <c r="G15">
        <v>58.8</v>
      </c>
      <c r="H15" t="s">
        <v>22</v>
      </c>
      <c r="I15" t="s">
        <v>22</v>
      </c>
      <c r="K15" s="3">
        <v>39386</v>
      </c>
      <c r="L15">
        <v>57.7</v>
      </c>
      <c r="M15" t="s">
        <v>22</v>
      </c>
      <c r="N15" t="s">
        <v>22</v>
      </c>
      <c r="P15" s="3">
        <v>35642</v>
      </c>
      <c r="Q15">
        <v>99.4</v>
      </c>
      <c r="R15" t="s">
        <v>22</v>
      </c>
      <c r="S15" t="s">
        <v>22</v>
      </c>
      <c r="U15" s="3">
        <v>35885</v>
      </c>
      <c r="V15">
        <v>0.2</v>
      </c>
      <c r="W15">
        <v>19980610</v>
      </c>
      <c r="X15">
        <v>-0.9</v>
      </c>
      <c r="Z15" s="3">
        <v>36950</v>
      </c>
      <c r="AA15">
        <v>1.7</v>
      </c>
      <c r="AB15" t="s">
        <v>22</v>
      </c>
      <c r="AC15" t="s">
        <v>22</v>
      </c>
      <c r="AE15" s="3">
        <v>35764</v>
      </c>
      <c r="AF15" t="s">
        <v>22</v>
      </c>
      <c r="AG15">
        <v>19980122</v>
      </c>
      <c r="AH15">
        <v>3.3</v>
      </c>
      <c r="AJ15" s="3">
        <v>35764</v>
      </c>
      <c r="AK15" t="s">
        <v>22</v>
      </c>
      <c r="AL15">
        <v>19980121</v>
      </c>
      <c r="AM15">
        <v>2.1</v>
      </c>
      <c r="AO15" s="3">
        <v>35095</v>
      </c>
      <c r="AP15">
        <v>0.19</v>
      </c>
      <c r="AQ15" t="s">
        <v>22</v>
      </c>
      <c r="AR15" t="s">
        <v>22</v>
      </c>
    </row>
    <row r="16" spans="1:44" x14ac:dyDescent="0.25">
      <c r="A16" s="3">
        <v>35124</v>
      </c>
      <c r="B16">
        <v>9.6</v>
      </c>
      <c r="C16" t="s">
        <v>22</v>
      </c>
      <c r="D16" t="s">
        <v>22</v>
      </c>
      <c r="F16" s="3">
        <v>37680</v>
      </c>
      <c r="G16">
        <v>56.4</v>
      </c>
      <c r="H16" t="s">
        <v>22</v>
      </c>
      <c r="I16" t="s">
        <v>22</v>
      </c>
      <c r="K16" s="3">
        <v>39416</v>
      </c>
      <c r="L16">
        <v>61.3</v>
      </c>
      <c r="M16" t="s">
        <v>22</v>
      </c>
      <c r="N16" t="s">
        <v>22</v>
      </c>
      <c r="P16" s="3">
        <v>35673</v>
      </c>
      <c r="Q16">
        <v>99.6</v>
      </c>
      <c r="R16" t="s">
        <v>22</v>
      </c>
      <c r="S16" t="s">
        <v>22</v>
      </c>
      <c r="U16" s="3">
        <v>35976</v>
      </c>
      <c r="V16">
        <v>1.6</v>
      </c>
      <c r="W16">
        <v>19981001</v>
      </c>
      <c r="X16">
        <v>2.2000000000000002</v>
      </c>
      <c r="Z16" s="3">
        <v>36981</v>
      </c>
      <c r="AA16">
        <v>-0.36</v>
      </c>
      <c r="AB16" t="s">
        <v>22</v>
      </c>
      <c r="AC16" t="s">
        <v>22</v>
      </c>
      <c r="AE16" s="3">
        <v>35795</v>
      </c>
      <c r="AF16" t="s">
        <v>22</v>
      </c>
      <c r="AG16">
        <v>19980219</v>
      </c>
      <c r="AH16">
        <v>0.4</v>
      </c>
      <c r="AJ16" s="3">
        <v>35795</v>
      </c>
      <c r="AK16" t="s">
        <v>22</v>
      </c>
      <c r="AL16">
        <v>19980218</v>
      </c>
      <c r="AM16">
        <v>1.8</v>
      </c>
      <c r="AO16" s="3">
        <v>35124</v>
      </c>
      <c r="AP16">
        <v>0.37</v>
      </c>
      <c r="AQ16" t="s">
        <v>22</v>
      </c>
      <c r="AR16" t="s">
        <v>22</v>
      </c>
    </row>
    <row r="17" spans="1:44" x14ac:dyDescent="0.25">
      <c r="A17" s="3">
        <v>35155</v>
      </c>
      <c r="B17">
        <v>11.3</v>
      </c>
      <c r="C17" t="s">
        <v>22</v>
      </c>
      <c r="D17" t="s">
        <v>22</v>
      </c>
      <c r="F17" s="3">
        <v>37711</v>
      </c>
      <c r="G17">
        <v>51.8</v>
      </c>
      <c r="H17" t="s">
        <v>22</v>
      </c>
      <c r="I17" t="s">
        <v>22</v>
      </c>
      <c r="K17" s="3">
        <v>39447</v>
      </c>
      <c r="L17">
        <v>62.2</v>
      </c>
      <c r="M17" t="s">
        <v>22</v>
      </c>
      <c r="N17" t="s">
        <v>22</v>
      </c>
      <c r="P17" s="3">
        <v>35703</v>
      </c>
      <c r="Q17">
        <v>102.5</v>
      </c>
      <c r="R17" t="s">
        <v>22</v>
      </c>
      <c r="S17" t="s">
        <v>22</v>
      </c>
      <c r="U17" s="3">
        <v>36068</v>
      </c>
      <c r="V17">
        <v>0.5</v>
      </c>
      <c r="W17">
        <v>19981216</v>
      </c>
      <c r="X17">
        <v>0.2</v>
      </c>
      <c r="Z17" s="3">
        <v>37011</v>
      </c>
      <c r="AA17">
        <v>-0.6</v>
      </c>
      <c r="AB17" t="s">
        <v>22</v>
      </c>
      <c r="AC17" t="s">
        <v>22</v>
      </c>
      <c r="AE17" s="3">
        <v>35826</v>
      </c>
      <c r="AF17" t="s">
        <v>22</v>
      </c>
      <c r="AG17">
        <v>19980319</v>
      </c>
      <c r="AH17">
        <v>-4.7</v>
      </c>
      <c r="AJ17" s="3">
        <v>35826</v>
      </c>
      <c r="AK17" t="s">
        <v>22</v>
      </c>
      <c r="AL17">
        <v>19980318</v>
      </c>
      <c r="AM17">
        <v>-2.5</v>
      </c>
      <c r="AO17" s="3">
        <v>35155</v>
      </c>
      <c r="AP17">
        <v>0.18</v>
      </c>
      <c r="AQ17" t="s">
        <v>22</v>
      </c>
      <c r="AR17" t="s">
        <v>22</v>
      </c>
    </row>
    <row r="18" spans="1:44" x14ac:dyDescent="0.25">
      <c r="A18" s="3">
        <v>35185</v>
      </c>
      <c r="B18">
        <v>10.8</v>
      </c>
      <c r="C18" t="s">
        <v>22</v>
      </c>
      <c r="D18" t="s">
        <v>22</v>
      </c>
      <c r="F18" s="3">
        <v>37741</v>
      </c>
      <c r="G18">
        <v>52</v>
      </c>
      <c r="H18" t="s">
        <v>22</v>
      </c>
      <c r="I18" t="s">
        <v>22</v>
      </c>
      <c r="K18" s="3">
        <v>39478</v>
      </c>
      <c r="L18">
        <v>57.3</v>
      </c>
      <c r="M18" t="s">
        <v>22</v>
      </c>
      <c r="N18" t="s">
        <v>22</v>
      </c>
      <c r="P18" s="3">
        <v>35734</v>
      </c>
      <c r="Q18">
        <v>104.8</v>
      </c>
      <c r="R18" t="s">
        <v>22</v>
      </c>
      <c r="S18" t="s">
        <v>22</v>
      </c>
      <c r="U18" s="3">
        <v>36160</v>
      </c>
      <c r="V18">
        <v>1.1000000000000001</v>
      </c>
      <c r="W18">
        <v>19990310</v>
      </c>
      <c r="X18">
        <v>1.4</v>
      </c>
      <c r="Z18" s="3">
        <v>37042</v>
      </c>
      <c r="AA18">
        <v>1.0900000000000001</v>
      </c>
      <c r="AB18" t="s">
        <v>22</v>
      </c>
      <c r="AC18" t="s">
        <v>22</v>
      </c>
      <c r="AE18" s="3">
        <v>35854</v>
      </c>
      <c r="AF18" t="s">
        <v>22</v>
      </c>
      <c r="AG18">
        <v>19980423</v>
      </c>
      <c r="AH18">
        <v>2</v>
      </c>
      <c r="AJ18" s="3">
        <v>35854</v>
      </c>
      <c r="AK18" t="s">
        <v>22</v>
      </c>
      <c r="AL18">
        <v>19980422</v>
      </c>
      <c r="AM18">
        <v>2.5</v>
      </c>
      <c r="AO18" s="3">
        <v>35185</v>
      </c>
      <c r="AP18">
        <v>0.18</v>
      </c>
      <c r="AQ18" t="s">
        <v>22</v>
      </c>
      <c r="AR18" t="s">
        <v>22</v>
      </c>
    </row>
    <row r="19" spans="1:44" x14ac:dyDescent="0.25">
      <c r="A19" s="3">
        <v>35216</v>
      </c>
      <c r="B19">
        <v>11.4</v>
      </c>
      <c r="C19" t="s">
        <v>22</v>
      </c>
      <c r="D19" t="s">
        <v>22</v>
      </c>
      <c r="F19" s="3">
        <v>37772</v>
      </c>
      <c r="G19">
        <v>47.8</v>
      </c>
      <c r="H19" t="s">
        <v>22</v>
      </c>
      <c r="I19" t="s">
        <v>22</v>
      </c>
      <c r="K19" s="3">
        <v>39507</v>
      </c>
      <c r="L19">
        <v>55.9</v>
      </c>
      <c r="M19" t="s">
        <v>22</v>
      </c>
      <c r="N19" t="s">
        <v>22</v>
      </c>
      <c r="P19" s="3">
        <v>35764</v>
      </c>
      <c r="Q19">
        <v>104.2</v>
      </c>
      <c r="R19" t="s">
        <v>22</v>
      </c>
      <c r="S19" t="s">
        <v>22</v>
      </c>
      <c r="U19" s="3">
        <v>36250</v>
      </c>
      <c r="V19">
        <v>1.5</v>
      </c>
      <c r="W19">
        <v>19990615</v>
      </c>
      <c r="X19">
        <v>0.9</v>
      </c>
      <c r="Z19" s="3">
        <v>37072</v>
      </c>
      <c r="AA19">
        <v>-1.79</v>
      </c>
      <c r="AB19" t="s">
        <v>22</v>
      </c>
      <c r="AC19" t="s">
        <v>22</v>
      </c>
      <c r="AE19" s="3">
        <v>35885</v>
      </c>
      <c r="AF19" t="s">
        <v>22</v>
      </c>
      <c r="AG19">
        <v>19980611</v>
      </c>
      <c r="AH19">
        <v>-0.3</v>
      </c>
      <c r="AJ19" s="3">
        <v>35885</v>
      </c>
      <c r="AK19" t="s">
        <v>22</v>
      </c>
      <c r="AL19">
        <v>19980610</v>
      </c>
      <c r="AM19">
        <v>-4.0999999999999996</v>
      </c>
      <c r="AO19" s="3">
        <v>35216</v>
      </c>
      <c r="AP19">
        <v>0.18</v>
      </c>
      <c r="AQ19" t="s">
        <v>22</v>
      </c>
      <c r="AR19" t="s">
        <v>22</v>
      </c>
    </row>
    <row r="20" spans="1:44" x14ac:dyDescent="0.25">
      <c r="A20" s="3">
        <v>35246</v>
      </c>
      <c r="B20">
        <v>13.6</v>
      </c>
      <c r="C20" t="s">
        <v>22</v>
      </c>
      <c r="D20" t="s">
        <v>22</v>
      </c>
      <c r="F20" s="3">
        <v>37802</v>
      </c>
      <c r="G20">
        <v>49.2</v>
      </c>
      <c r="H20" t="s">
        <v>22</v>
      </c>
      <c r="I20" t="s">
        <v>22</v>
      </c>
      <c r="K20" s="3">
        <v>39538</v>
      </c>
      <c r="L20">
        <v>54</v>
      </c>
      <c r="M20" t="s">
        <v>22</v>
      </c>
      <c r="N20" t="s">
        <v>22</v>
      </c>
      <c r="P20" s="3">
        <v>35795</v>
      </c>
      <c r="Q20">
        <v>105.6</v>
      </c>
      <c r="R20" t="s">
        <v>22</v>
      </c>
      <c r="S20" t="s">
        <v>22</v>
      </c>
      <c r="U20" s="3">
        <v>36341</v>
      </c>
      <c r="V20">
        <v>0.3</v>
      </c>
      <c r="W20">
        <v>19990928</v>
      </c>
      <c r="X20">
        <v>0.7</v>
      </c>
      <c r="Z20" s="3">
        <v>37103</v>
      </c>
      <c r="AA20">
        <v>1.8199999999999998</v>
      </c>
      <c r="AB20" t="s">
        <v>22</v>
      </c>
      <c r="AC20" t="s">
        <v>22</v>
      </c>
      <c r="AE20" s="3">
        <v>35915</v>
      </c>
      <c r="AF20" t="s">
        <v>22</v>
      </c>
      <c r="AG20">
        <v>19980625</v>
      </c>
      <c r="AH20">
        <v>2.1</v>
      </c>
      <c r="AJ20" s="3">
        <v>35915</v>
      </c>
      <c r="AK20" t="s">
        <v>22</v>
      </c>
      <c r="AL20">
        <v>19980624</v>
      </c>
      <c r="AM20">
        <v>5.0999999999999996</v>
      </c>
      <c r="AO20" s="3">
        <v>35246</v>
      </c>
      <c r="AP20">
        <v>0.55000000000000004</v>
      </c>
      <c r="AQ20" t="s">
        <v>22</v>
      </c>
      <c r="AR20" t="s">
        <v>22</v>
      </c>
    </row>
    <row r="21" spans="1:44" x14ac:dyDescent="0.25">
      <c r="A21" s="3">
        <v>35277</v>
      </c>
      <c r="B21">
        <v>8.3000000000000007</v>
      </c>
      <c r="C21" t="s">
        <v>22</v>
      </c>
      <c r="D21" t="s">
        <v>22</v>
      </c>
      <c r="F21" s="3">
        <v>37833</v>
      </c>
      <c r="G21">
        <v>51.8</v>
      </c>
      <c r="H21" t="s">
        <v>22</v>
      </c>
      <c r="I21" t="s">
        <v>22</v>
      </c>
      <c r="K21" s="3">
        <v>39568</v>
      </c>
      <c r="L21">
        <v>52.7</v>
      </c>
      <c r="M21" t="s">
        <v>22</v>
      </c>
      <c r="N21" t="s">
        <v>22</v>
      </c>
      <c r="P21" s="3">
        <v>35826</v>
      </c>
      <c r="Q21">
        <v>107.5</v>
      </c>
      <c r="R21" t="s">
        <v>22</v>
      </c>
      <c r="S21" t="s">
        <v>22</v>
      </c>
      <c r="U21" s="3">
        <v>36433</v>
      </c>
      <c r="V21">
        <v>1</v>
      </c>
      <c r="W21">
        <v>19991220</v>
      </c>
      <c r="X21">
        <v>0.9</v>
      </c>
      <c r="Z21" s="3">
        <v>37134</v>
      </c>
      <c r="AA21">
        <v>-0.72</v>
      </c>
      <c r="AB21" t="s">
        <v>22</v>
      </c>
      <c r="AC21" t="s">
        <v>22</v>
      </c>
      <c r="AE21" s="3">
        <v>35946</v>
      </c>
      <c r="AF21" t="s">
        <v>22</v>
      </c>
      <c r="AG21">
        <v>19980813</v>
      </c>
      <c r="AH21">
        <v>-1.1000000000000001</v>
      </c>
      <c r="AJ21" s="3">
        <v>35946</v>
      </c>
      <c r="AK21" t="s">
        <v>22</v>
      </c>
      <c r="AL21">
        <v>19980812</v>
      </c>
      <c r="AM21">
        <v>-5.2</v>
      </c>
      <c r="AO21" s="3">
        <v>35277</v>
      </c>
      <c r="AP21">
        <v>0.37</v>
      </c>
      <c r="AQ21" t="s">
        <v>22</v>
      </c>
      <c r="AR21" t="s">
        <v>22</v>
      </c>
    </row>
    <row r="22" spans="1:44" x14ac:dyDescent="0.25">
      <c r="A22" s="3">
        <v>35308</v>
      </c>
      <c r="B22">
        <v>7.9</v>
      </c>
      <c r="C22" t="s">
        <v>22</v>
      </c>
      <c r="D22" t="s">
        <v>22</v>
      </c>
      <c r="F22" s="3">
        <v>37864</v>
      </c>
      <c r="G22">
        <v>51.4</v>
      </c>
      <c r="H22" t="s">
        <v>22</v>
      </c>
      <c r="I22" t="s">
        <v>22</v>
      </c>
      <c r="K22" s="3">
        <v>39599</v>
      </c>
      <c r="L22">
        <v>60.4</v>
      </c>
      <c r="M22" t="s">
        <v>22</v>
      </c>
      <c r="N22" t="s">
        <v>22</v>
      </c>
      <c r="P22" s="3">
        <v>35854</v>
      </c>
      <c r="Q22">
        <v>104.9</v>
      </c>
      <c r="R22" t="s">
        <v>22</v>
      </c>
      <c r="S22" t="s">
        <v>22</v>
      </c>
      <c r="U22" s="3">
        <v>36525</v>
      </c>
      <c r="V22">
        <v>1.8</v>
      </c>
      <c r="W22">
        <v>20000309</v>
      </c>
      <c r="X22">
        <v>0.8</v>
      </c>
      <c r="Z22" s="3">
        <v>37164</v>
      </c>
      <c r="AA22">
        <v>0.48</v>
      </c>
      <c r="AB22" t="s">
        <v>22</v>
      </c>
      <c r="AC22" t="s">
        <v>22</v>
      </c>
      <c r="AE22" s="3">
        <v>35976</v>
      </c>
      <c r="AF22" t="s">
        <v>22</v>
      </c>
      <c r="AG22">
        <v>19980903</v>
      </c>
      <c r="AH22">
        <v>2</v>
      </c>
      <c r="AJ22" s="3">
        <v>35976</v>
      </c>
      <c r="AK22" t="s">
        <v>22</v>
      </c>
      <c r="AL22">
        <v>19980903</v>
      </c>
      <c r="AM22">
        <v>1.9</v>
      </c>
      <c r="AO22" s="3">
        <v>35308</v>
      </c>
      <c r="AP22">
        <v>-0.73</v>
      </c>
      <c r="AQ22" t="s">
        <v>22</v>
      </c>
      <c r="AR22" t="s">
        <v>22</v>
      </c>
    </row>
    <row r="23" spans="1:44" x14ac:dyDescent="0.25">
      <c r="A23" s="3">
        <v>35338</v>
      </c>
      <c r="B23">
        <v>8.6</v>
      </c>
      <c r="C23" t="s">
        <v>22</v>
      </c>
      <c r="D23" t="s">
        <v>22</v>
      </c>
      <c r="F23" s="3">
        <v>37894</v>
      </c>
      <c r="G23">
        <v>49.2</v>
      </c>
      <c r="H23" t="s">
        <v>22</v>
      </c>
      <c r="I23" t="s">
        <v>22</v>
      </c>
      <c r="K23" s="3">
        <v>39629</v>
      </c>
      <c r="L23">
        <v>52.4</v>
      </c>
      <c r="M23" t="s">
        <v>22</v>
      </c>
      <c r="N23" t="s">
        <v>22</v>
      </c>
      <c r="P23" s="3">
        <v>35885</v>
      </c>
      <c r="Q23">
        <v>105.1</v>
      </c>
      <c r="R23" t="s">
        <v>22</v>
      </c>
      <c r="S23" t="s">
        <v>22</v>
      </c>
      <c r="U23" s="3">
        <v>36616</v>
      </c>
      <c r="V23">
        <v>0.7</v>
      </c>
      <c r="W23">
        <v>20000615</v>
      </c>
      <c r="X23">
        <v>0.7</v>
      </c>
      <c r="Z23" s="3">
        <v>37195</v>
      </c>
      <c r="AA23">
        <v>-0.96</v>
      </c>
      <c r="AB23" t="s">
        <v>22</v>
      </c>
      <c r="AC23" t="s">
        <v>22</v>
      </c>
      <c r="AE23" s="3">
        <v>36007</v>
      </c>
      <c r="AF23" t="s">
        <v>22</v>
      </c>
      <c r="AG23">
        <v>19981001</v>
      </c>
      <c r="AH23">
        <v>-0.1</v>
      </c>
      <c r="AJ23" s="3">
        <v>36007</v>
      </c>
      <c r="AK23" t="s">
        <v>22</v>
      </c>
      <c r="AL23">
        <v>19981020</v>
      </c>
      <c r="AM23">
        <v>-1.6</v>
      </c>
      <c r="AO23" s="3">
        <v>35338</v>
      </c>
      <c r="AP23">
        <v>2.02</v>
      </c>
      <c r="AQ23" t="s">
        <v>22</v>
      </c>
      <c r="AR23" t="s">
        <v>22</v>
      </c>
    </row>
    <row r="24" spans="1:44" x14ac:dyDescent="0.25">
      <c r="A24" s="3">
        <v>35369</v>
      </c>
      <c r="B24">
        <v>10</v>
      </c>
      <c r="C24" t="s">
        <v>22</v>
      </c>
      <c r="D24" t="s">
        <v>22</v>
      </c>
      <c r="F24" s="3">
        <v>37925</v>
      </c>
      <c r="G24">
        <v>52.9</v>
      </c>
      <c r="H24" t="s">
        <v>22</v>
      </c>
      <c r="I24" t="s">
        <v>22</v>
      </c>
      <c r="K24" s="3">
        <v>39660</v>
      </c>
      <c r="L24">
        <v>53.2</v>
      </c>
      <c r="M24" t="s">
        <v>22</v>
      </c>
      <c r="N24" t="s">
        <v>22</v>
      </c>
      <c r="P24" s="3">
        <v>35915</v>
      </c>
      <c r="Q24">
        <v>103.2</v>
      </c>
      <c r="R24" t="s">
        <v>22</v>
      </c>
      <c r="S24" t="s">
        <v>22</v>
      </c>
      <c r="U24" s="3">
        <v>36707</v>
      </c>
      <c r="V24">
        <v>2.2000000000000002</v>
      </c>
      <c r="W24">
        <v>20000807</v>
      </c>
      <c r="X24">
        <v>1.1000000000000001</v>
      </c>
      <c r="Z24" s="3">
        <v>37225</v>
      </c>
      <c r="AA24">
        <v>1.33</v>
      </c>
      <c r="AB24" t="s">
        <v>22</v>
      </c>
      <c r="AC24" t="s">
        <v>22</v>
      </c>
      <c r="AE24" s="3">
        <v>36038</v>
      </c>
      <c r="AF24" t="s">
        <v>22</v>
      </c>
      <c r="AG24">
        <v>19981021</v>
      </c>
      <c r="AH24">
        <v>0.8</v>
      </c>
      <c r="AJ24" s="3">
        <v>36038</v>
      </c>
      <c r="AK24" t="s">
        <v>22</v>
      </c>
      <c r="AL24">
        <v>19981020</v>
      </c>
      <c r="AM24">
        <v>-1.5</v>
      </c>
      <c r="AO24" s="3">
        <v>35369</v>
      </c>
      <c r="AP24">
        <v>-0.36</v>
      </c>
      <c r="AQ24" t="s">
        <v>22</v>
      </c>
      <c r="AR24" t="s">
        <v>22</v>
      </c>
    </row>
    <row r="25" spans="1:44" x14ac:dyDescent="0.25">
      <c r="A25" s="3">
        <v>35399</v>
      </c>
      <c r="B25">
        <v>10.9</v>
      </c>
      <c r="C25">
        <v>19970110</v>
      </c>
      <c r="D25">
        <v>12.5</v>
      </c>
      <c r="F25" s="3">
        <v>37955</v>
      </c>
      <c r="G25">
        <v>55.7</v>
      </c>
      <c r="H25" t="s">
        <v>22</v>
      </c>
      <c r="I25" t="s">
        <v>22</v>
      </c>
      <c r="K25" s="3">
        <v>39691</v>
      </c>
      <c r="L25">
        <v>50.6</v>
      </c>
      <c r="M25" t="s">
        <v>22</v>
      </c>
      <c r="N25" t="s">
        <v>22</v>
      </c>
      <c r="P25" s="3">
        <v>35946</v>
      </c>
      <c r="Q25">
        <v>105.4</v>
      </c>
      <c r="R25" t="s">
        <v>22</v>
      </c>
      <c r="S25" t="s">
        <v>22</v>
      </c>
      <c r="U25" s="3">
        <v>36799</v>
      </c>
      <c r="V25">
        <v>0.9</v>
      </c>
      <c r="W25">
        <v>20001213</v>
      </c>
      <c r="X25">
        <v>1</v>
      </c>
      <c r="Z25" s="3">
        <v>37256</v>
      </c>
      <c r="AA25">
        <v>0.95</v>
      </c>
      <c r="AB25" t="s">
        <v>22</v>
      </c>
      <c r="AC25" t="s">
        <v>22</v>
      </c>
      <c r="AE25" s="3">
        <v>36068</v>
      </c>
      <c r="AF25" t="s">
        <v>22</v>
      </c>
      <c r="AG25">
        <v>19981119</v>
      </c>
      <c r="AH25">
        <v>0</v>
      </c>
      <c r="AJ25" s="3">
        <v>36068</v>
      </c>
      <c r="AK25" t="s">
        <v>22</v>
      </c>
      <c r="AL25">
        <v>19981118</v>
      </c>
      <c r="AM25">
        <v>-0.9</v>
      </c>
      <c r="AO25" s="3">
        <v>35399</v>
      </c>
      <c r="AP25">
        <v>0.36</v>
      </c>
      <c r="AQ25" t="s">
        <v>22</v>
      </c>
      <c r="AR25" t="s">
        <v>22</v>
      </c>
    </row>
    <row r="26" spans="1:44" x14ac:dyDescent="0.25">
      <c r="A26" s="3">
        <v>35430</v>
      </c>
      <c r="B26">
        <v>6.9</v>
      </c>
      <c r="C26">
        <v>19970124</v>
      </c>
      <c r="D26">
        <v>9.6</v>
      </c>
      <c r="F26" s="3">
        <v>37986</v>
      </c>
      <c r="G26">
        <v>57.6</v>
      </c>
      <c r="H26" t="s">
        <v>22</v>
      </c>
      <c r="I26" t="s">
        <v>22</v>
      </c>
      <c r="K26" s="3">
        <v>39721</v>
      </c>
      <c r="L26">
        <v>52.5</v>
      </c>
      <c r="M26" t="s">
        <v>22</v>
      </c>
      <c r="N26" t="s">
        <v>22</v>
      </c>
      <c r="P26" s="3">
        <v>35976</v>
      </c>
      <c r="Q26">
        <v>106.8</v>
      </c>
      <c r="R26" t="s">
        <v>22</v>
      </c>
      <c r="S26" t="s">
        <v>22</v>
      </c>
      <c r="U26" s="3">
        <v>36891</v>
      </c>
      <c r="V26">
        <v>0.3</v>
      </c>
      <c r="W26">
        <v>20010308</v>
      </c>
      <c r="X26">
        <v>0.6</v>
      </c>
      <c r="Z26" s="3">
        <v>37287</v>
      </c>
      <c r="AA26">
        <v>-0.35</v>
      </c>
      <c r="AB26" t="s">
        <v>22</v>
      </c>
      <c r="AC26" t="s">
        <v>22</v>
      </c>
      <c r="AE26" s="3">
        <v>36099</v>
      </c>
      <c r="AF26" t="s">
        <v>22</v>
      </c>
      <c r="AG26">
        <v>19981217</v>
      </c>
      <c r="AH26">
        <v>1.4</v>
      </c>
      <c r="AJ26" s="3">
        <v>36099</v>
      </c>
      <c r="AK26" t="s">
        <v>22</v>
      </c>
      <c r="AL26">
        <v>19981216</v>
      </c>
      <c r="AM26">
        <v>-2.2000000000000002</v>
      </c>
      <c r="AO26" s="3">
        <v>35430</v>
      </c>
      <c r="AP26">
        <v>0.54</v>
      </c>
      <c r="AQ26" t="s">
        <v>22</v>
      </c>
      <c r="AR26" t="s">
        <v>22</v>
      </c>
    </row>
    <row r="27" spans="1:44" x14ac:dyDescent="0.25">
      <c r="A27" s="3">
        <v>35461</v>
      </c>
      <c r="B27">
        <v>9.8000000000000007</v>
      </c>
      <c r="C27">
        <v>19970225</v>
      </c>
      <c r="D27">
        <v>10.8</v>
      </c>
      <c r="F27" s="3">
        <v>38017</v>
      </c>
      <c r="G27">
        <v>56.7</v>
      </c>
      <c r="H27" t="s">
        <v>22</v>
      </c>
      <c r="I27">
        <v>56.7</v>
      </c>
      <c r="K27" s="3">
        <v>39752</v>
      </c>
      <c r="L27">
        <v>43</v>
      </c>
      <c r="M27" t="s">
        <v>22</v>
      </c>
      <c r="N27" t="s">
        <v>22</v>
      </c>
      <c r="P27" s="3">
        <v>36007</v>
      </c>
      <c r="Q27">
        <v>106.2</v>
      </c>
      <c r="R27" t="s">
        <v>22</v>
      </c>
      <c r="S27" t="s">
        <v>22</v>
      </c>
      <c r="U27" s="3">
        <v>36981</v>
      </c>
      <c r="V27">
        <v>-0.2</v>
      </c>
      <c r="W27">
        <v>20010613</v>
      </c>
      <c r="X27">
        <v>0.6</v>
      </c>
      <c r="Z27" s="3">
        <v>37315</v>
      </c>
      <c r="AA27">
        <v>0.24</v>
      </c>
      <c r="AB27" t="s">
        <v>22</v>
      </c>
      <c r="AC27" t="s">
        <v>22</v>
      </c>
      <c r="AE27" s="3">
        <v>36129</v>
      </c>
      <c r="AF27" t="s">
        <v>22</v>
      </c>
      <c r="AG27">
        <v>19990127</v>
      </c>
      <c r="AH27">
        <v>0.8</v>
      </c>
      <c r="AJ27" s="3">
        <v>36129</v>
      </c>
      <c r="AK27" t="s">
        <v>22</v>
      </c>
      <c r="AL27">
        <v>19990126</v>
      </c>
      <c r="AM27">
        <v>5.7</v>
      </c>
      <c r="AO27" s="3">
        <v>35461</v>
      </c>
      <c r="AP27">
        <v>-1.79</v>
      </c>
      <c r="AQ27" t="s">
        <v>22</v>
      </c>
      <c r="AR27" t="s">
        <v>22</v>
      </c>
    </row>
    <row r="28" spans="1:44" x14ac:dyDescent="0.25">
      <c r="A28" s="3">
        <v>35489</v>
      </c>
      <c r="B28">
        <v>10.7</v>
      </c>
      <c r="C28">
        <v>19970325</v>
      </c>
      <c r="D28">
        <v>10.7</v>
      </c>
      <c r="F28" s="3">
        <v>38046</v>
      </c>
      <c r="G28">
        <v>57.1</v>
      </c>
      <c r="H28" t="s">
        <v>22</v>
      </c>
      <c r="I28" t="s">
        <v>22</v>
      </c>
      <c r="K28" s="3">
        <v>39782</v>
      </c>
      <c r="L28">
        <v>44.4</v>
      </c>
      <c r="M28" t="s">
        <v>22</v>
      </c>
      <c r="N28" t="s">
        <v>22</v>
      </c>
      <c r="P28" s="3">
        <v>36038</v>
      </c>
      <c r="Q28">
        <v>101.2</v>
      </c>
      <c r="R28" t="s">
        <v>22</v>
      </c>
      <c r="S28" t="s">
        <v>22</v>
      </c>
      <c r="U28" s="3">
        <v>37072</v>
      </c>
      <c r="V28">
        <v>0.4</v>
      </c>
      <c r="W28">
        <v>20010927</v>
      </c>
      <c r="X28">
        <v>0.2</v>
      </c>
      <c r="Z28" s="3">
        <v>37346</v>
      </c>
      <c r="AA28">
        <v>0.95</v>
      </c>
      <c r="AB28" t="s">
        <v>22</v>
      </c>
      <c r="AC28" t="s">
        <v>22</v>
      </c>
      <c r="AE28" s="3">
        <v>36160</v>
      </c>
      <c r="AF28" t="s">
        <v>22</v>
      </c>
      <c r="AG28">
        <v>19990225</v>
      </c>
      <c r="AH28">
        <v>-1.2</v>
      </c>
      <c r="AJ28" s="3">
        <v>36160</v>
      </c>
      <c r="AK28" t="s">
        <v>22</v>
      </c>
      <c r="AL28">
        <v>19990224</v>
      </c>
      <c r="AM28">
        <v>-8.3000000000000007</v>
      </c>
      <c r="AO28" s="3">
        <v>35489</v>
      </c>
      <c r="AP28">
        <v>0.18</v>
      </c>
      <c r="AQ28" t="s">
        <v>22</v>
      </c>
      <c r="AR28" t="s">
        <v>22</v>
      </c>
    </row>
    <row r="29" spans="1:44" x14ac:dyDescent="0.25">
      <c r="A29" s="3">
        <v>35520</v>
      </c>
      <c r="B29">
        <v>9.9</v>
      </c>
      <c r="C29">
        <v>19970425</v>
      </c>
      <c r="D29">
        <v>9.1</v>
      </c>
      <c r="F29" s="3">
        <v>38077</v>
      </c>
      <c r="G29">
        <v>63.5</v>
      </c>
      <c r="H29" t="s">
        <v>22</v>
      </c>
      <c r="I29" t="s">
        <v>22</v>
      </c>
      <c r="K29" s="3">
        <v>39813</v>
      </c>
      <c r="L29">
        <v>38.200000000000003</v>
      </c>
      <c r="M29" t="s">
        <v>22</v>
      </c>
      <c r="N29" t="s">
        <v>22</v>
      </c>
      <c r="P29" s="3">
        <v>36068</v>
      </c>
      <c r="Q29">
        <v>100.7</v>
      </c>
      <c r="R29" t="s">
        <v>22</v>
      </c>
      <c r="S29" t="s">
        <v>22</v>
      </c>
      <c r="U29" s="3">
        <v>37164</v>
      </c>
      <c r="V29">
        <v>0.6</v>
      </c>
      <c r="W29">
        <v>20011212</v>
      </c>
      <c r="X29">
        <v>0.1</v>
      </c>
      <c r="Z29" s="3">
        <v>37376</v>
      </c>
      <c r="AA29">
        <v>-1.6400000000000001</v>
      </c>
      <c r="AB29" t="s">
        <v>22</v>
      </c>
      <c r="AC29" t="s">
        <v>22</v>
      </c>
      <c r="AE29" s="3">
        <v>36191</v>
      </c>
      <c r="AF29" t="s">
        <v>22</v>
      </c>
      <c r="AG29">
        <v>19990325</v>
      </c>
      <c r="AH29">
        <v>-2</v>
      </c>
      <c r="AJ29" s="3">
        <v>36191</v>
      </c>
      <c r="AK29" t="s">
        <v>22</v>
      </c>
      <c r="AL29">
        <v>19990325</v>
      </c>
      <c r="AM29">
        <v>9.1</v>
      </c>
      <c r="AO29" s="3">
        <v>35520</v>
      </c>
      <c r="AP29">
        <v>0.73</v>
      </c>
      <c r="AQ29" t="s">
        <v>22</v>
      </c>
      <c r="AR29" t="s">
        <v>22</v>
      </c>
    </row>
    <row r="30" spans="1:44" x14ac:dyDescent="0.25">
      <c r="A30" s="3">
        <v>35550</v>
      </c>
      <c r="B30">
        <v>12.4</v>
      </c>
      <c r="C30">
        <v>19970526</v>
      </c>
      <c r="D30">
        <v>12.3</v>
      </c>
      <c r="F30" s="3">
        <v>38107</v>
      </c>
      <c r="G30">
        <v>60.7</v>
      </c>
      <c r="H30" t="s">
        <v>22</v>
      </c>
      <c r="I30" t="s">
        <v>22</v>
      </c>
      <c r="K30" s="3">
        <v>39844</v>
      </c>
      <c r="L30">
        <v>34.799999999999997</v>
      </c>
      <c r="M30" t="s">
        <v>22</v>
      </c>
      <c r="N30" t="s">
        <v>22</v>
      </c>
      <c r="P30" s="3">
        <v>36099</v>
      </c>
      <c r="Q30">
        <v>99.9</v>
      </c>
      <c r="R30" t="s">
        <v>22</v>
      </c>
      <c r="S30" t="s">
        <v>22</v>
      </c>
      <c r="U30" s="3">
        <v>37256</v>
      </c>
      <c r="V30">
        <v>0.6</v>
      </c>
      <c r="W30">
        <v>20020307</v>
      </c>
      <c r="X30">
        <v>0.3</v>
      </c>
      <c r="Z30" s="3">
        <v>37407</v>
      </c>
      <c r="AA30">
        <v>0.24</v>
      </c>
      <c r="AB30" t="s">
        <v>22</v>
      </c>
      <c r="AC30" t="s">
        <v>22</v>
      </c>
      <c r="AE30" s="3">
        <v>36219</v>
      </c>
      <c r="AF30" t="s">
        <v>22</v>
      </c>
      <c r="AG30">
        <v>19990422</v>
      </c>
      <c r="AH30">
        <v>1.8</v>
      </c>
      <c r="AJ30" s="3">
        <v>36219</v>
      </c>
      <c r="AK30" t="s">
        <v>22</v>
      </c>
      <c r="AL30">
        <v>19990421</v>
      </c>
      <c r="AM30">
        <v>-0.9</v>
      </c>
      <c r="AO30" s="3">
        <v>35550</v>
      </c>
      <c r="AP30">
        <v>4.33</v>
      </c>
      <c r="AQ30" t="s">
        <v>22</v>
      </c>
      <c r="AR30" t="s">
        <v>22</v>
      </c>
    </row>
    <row r="31" spans="1:44" x14ac:dyDescent="0.25">
      <c r="A31" s="3">
        <v>35581</v>
      </c>
      <c r="B31">
        <v>11.3</v>
      </c>
      <c r="C31">
        <v>19970625</v>
      </c>
      <c r="D31">
        <v>11.1</v>
      </c>
      <c r="F31" s="3">
        <v>38138</v>
      </c>
      <c r="G31">
        <v>58.8</v>
      </c>
      <c r="H31" t="s">
        <v>22</v>
      </c>
      <c r="I31" t="s">
        <v>22</v>
      </c>
      <c r="K31" s="3">
        <v>39872</v>
      </c>
      <c r="L31">
        <v>37.700000000000003</v>
      </c>
      <c r="M31" t="s">
        <v>22</v>
      </c>
      <c r="N31" t="s">
        <v>22</v>
      </c>
      <c r="P31" s="3">
        <v>36129</v>
      </c>
      <c r="Q31">
        <v>98.8</v>
      </c>
      <c r="R31" t="s">
        <v>22</v>
      </c>
      <c r="S31" t="s">
        <v>22</v>
      </c>
      <c r="U31" s="3">
        <v>37346</v>
      </c>
      <c r="V31">
        <v>0</v>
      </c>
      <c r="W31">
        <v>20020606</v>
      </c>
      <c r="X31">
        <v>0.3</v>
      </c>
      <c r="Z31" s="3">
        <v>37437</v>
      </c>
      <c r="AA31">
        <v>0.95</v>
      </c>
      <c r="AB31" t="s">
        <v>22</v>
      </c>
      <c r="AC31" t="s">
        <v>22</v>
      </c>
      <c r="AE31" s="3">
        <v>36250</v>
      </c>
      <c r="AF31" t="s">
        <v>22</v>
      </c>
      <c r="AG31">
        <v>19990604</v>
      </c>
      <c r="AH31">
        <v>1.2</v>
      </c>
      <c r="AJ31" s="3">
        <v>36250</v>
      </c>
      <c r="AK31" t="s">
        <v>22</v>
      </c>
      <c r="AL31">
        <v>19990603</v>
      </c>
      <c r="AM31">
        <v>-1.8</v>
      </c>
      <c r="AO31" s="3">
        <v>35581</v>
      </c>
      <c r="AP31">
        <v>-3.46</v>
      </c>
      <c r="AQ31" t="s">
        <v>22</v>
      </c>
      <c r="AR31" t="s">
        <v>22</v>
      </c>
    </row>
    <row r="32" spans="1:44" x14ac:dyDescent="0.25">
      <c r="A32" s="3">
        <v>35611</v>
      </c>
      <c r="B32">
        <v>13.2</v>
      </c>
      <c r="C32">
        <v>19970725</v>
      </c>
      <c r="D32">
        <v>13.6</v>
      </c>
      <c r="F32" s="3">
        <v>38168</v>
      </c>
      <c r="G32">
        <v>58.9</v>
      </c>
      <c r="H32" t="s">
        <v>22</v>
      </c>
      <c r="I32" t="s">
        <v>22</v>
      </c>
      <c r="K32" s="3">
        <v>39903</v>
      </c>
      <c r="L32">
        <v>40.200000000000003</v>
      </c>
      <c r="M32" t="s">
        <v>22</v>
      </c>
      <c r="N32" t="s">
        <v>22</v>
      </c>
      <c r="P32" s="3">
        <v>36160</v>
      </c>
      <c r="Q32">
        <v>96.7</v>
      </c>
      <c r="R32" t="s">
        <v>22</v>
      </c>
      <c r="S32" t="s">
        <v>22</v>
      </c>
      <c r="U32" s="3">
        <v>37437</v>
      </c>
      <c r="V32">
        <v>1.4</v>
      </c>
      <c r="W32">
        <v>20020925</v>
      </c>
      <c r="X32">
        <v>0.6</v>
      </c>
      <c r="Z32" s="3">
        <v>37468</v>
      </c>
      <c r="AA32">
        <v>-1.06</v>
      </c>
      <c r="AB32" t="s">
        <v>22</v>
      </c>
      <c r="AC32" t="s">
        <v>22</v>
      </c>
      <c r="AE32" s="3">
        <v>36280</v>
      </c>
      <c r="AF32" t="s">
        <v>22</v>
      </c>
      <c r="AG32">
        <v>19990623</v>
      </c>
      <c r="AH32">
        <v>-0.3</v>
      </c>
      <c r="AJ32" s="3">
        <v>36280</v>
      </c>
      <c r="AK32" t="s">
        <v>22</v>
      </c>
      <c r="AL32">
        <v>19990622</v>
      </c>
      <c r="AM32">
        <v>4.8</v>
      </c>
      <c r="AO32" s="3">
        <v>35611</v>
      </c>
      <c r="AP32">
        <v>1.6099999999999999</v>
      </c>
      <c r="AQ32">
        <v>19970820</v>
      </c>
      <c r="AR32">
        <v>1.2</v>
      </c>
    </row>
    <row r="33" spans="1:44" x14ac:dyDescent="0.25">
      <c r="A33" s="3">
        <v>35642</v>
      </c>
      <c r="B33">
        <v>11.6</v>
      </c>
      <c r="C33">
        <v>19970825</v>
      </c>
      <c r="D33">
        <v>12.3</v>
      </c>
      <c r="F33" s="3">
        <v>38199</v>
      </c>
      <c r="G33">
        <v>57.8</v>
      </c>
      <c r="H33" t="s">
        <v>22</v>
      </c>
      <c r="I33" t="s">
        <v>22</v>
      </c>
      <c r="K33" s="3">
        <v>39933</v>
      </c>
      <c r="L33">
        <v>40.1</v>
      </c>
      <c r="M33" t="s">
        <v>22</v>
      </c>
      <c r="N33" t="s">
        <v>22</v>
      </c>
      <c r="P33" s="3">
        <v>36191</v>
      </c>
      <c r="Q33">
        <v>95.3</v>
      </c>
      <c r="R33" t="s">
        <v>22</v>
      </c>
      <c r="S33" t="s">
        <v>22</v>
      </c>
      <c r="U33" s="3">
        <v>37529</v>
      </c>
      <c r="V33">
        <v>0.2</v>
      </c>
      <c r="W33">
        <v>20021205</v>
      </c>
      <c r="X33">
        <v>0.4</v>
      </c>
      <c r="Z33" s="3">
        <v>37499</v>
      </c>
      <c r="AA33">
        <v>0.36</v>
      </c>
      <c r="AB33" t="s">
        <v>22</v>
      </c>
      <c r="AC33" t="s">
        <v>22</v>
      </c>
      <c r="AE33" s="3">
        <v>36311</v>
      </c>
      <c r="AF33" t="s">
        <v>22</v>
      </c>
      <c r="AG33">
        <v>19990812</v>
      </c>
      <c r="AH33">
        <v>2.1</v>
      </c>
      <c r="AJ33" s="3">
        <v>36311</v>
      </c>
      <c r="AK33" t="s">
        <v>22</v>
      </c>
      <c r="AL33">
        <v>19990812</v>
      </c>
      <c r="AM33">
        <v>3.4</v>
      </c>
      <c r="AO33" s="3">
        <v>35642</v>
      </c>
      <c r="AP33">
        <v>-0.35</v>
      </c>
      <c r="AQ33">
        <v>19970917</v>
      </c>
      <c r="AR33">
        <v>0.4</v>
      </c>
    </row>
    <row r="34" spans="1:44" x14ac:dyDescent="0.25">
      <c r="A34" s="3">
        <v>35673</v>
      </c>
      <c r="B34">
        <v>6.9</v>
      </c>
      <c r="C34">
        <v>19970925</v>
      </c>
      <c r="D34">
        <v>7.9</v>
      </c>
      <c r="F34" s="3">
        <v>38230</v>
      </c>
      <c r="G34">
        <v>56.3</v>
      </c>
      <c r="H34" t="s">
        <v>22</v>
      </c>
      <c r="I34" t="s">
        <v>22</v>
      </c>
      <c r="K34" s="3">
        <v>39964</v>
      </c>
      <c r="L34">
        <v>40.4</v>
      </c>
      <c r="M34" t="s">
        <v>22</v>
      </c>
      <c r="N34" t="s">
        <v>22</v>
      </c>
      <c r="P34" s="3">
        <v>36219</v>
      </c>
      <c r="Q34">
        <v>95.5</v>
      </c>
      <c r="R34" t="s">
        <v>22</v>
      </c>
      <c r="S34" t="s">
        <v>22</v>
      </c>
      <c r="U34" s="3">
        <v>37621</v>
      </c>
      <c r="V34">
        <v>0.5</v>
      </c>
      <c r="W34">
        <v>20030306</v>
      </c>
      <c r="X34">
        <v>0.3</v>
      </c>
      <c r="Z34" s="3">
        <v>37529</v>
      </c>
      <c r="AA34">
        <v>-0.71</v>
      </c>
      <c r="AB34" t="s">
        <v>22</v>
      </c>
      <c r="AC34" t="s">
        <v>22</v>
      </c>
      <c r="AE34" s="3">
        <v>36341</v>
      </c>
      <c r="AF34" t="s">
        <v>22</v>
      </c>
      <c r="AG34">
        <v>19990902</v>
      </c>
      <c r="AH34">
        <v>-0.8</v>
      </c>
      <c r="AJ34" s="3">
        <v>36341</v>
      </c>
      <c r="AK34" t="s">
        <v>22</v>
      </c>
      <c r="AL34">
        <v>19990902</v>
      </c>
      <c r="AM34">
        <v>-3.9</v>
      </c>
      <c r="AO34" s="3">
        <v>35673</v>
      </c>
      <c r="AP34">
        <v>-3.01</v>
      </c>
      <c r="AQ34">
        <v>19971022</v>
      </c>
      <c r="AR34">
        <v>-2.2999999999999998</v>
      </c>
    </row>
    <row r="35" spans="1:44" x14ac:dyDescent="0.25">
      <c r="A35" s="3">
        <v>35703</v>
      </c>
      <c r="B35">
        <v>13</v>
      </c>
      <c r="C35">
        <v>19971024</v>
      </c>
      <c r="D35">
        <v>12.6</v>
      </c>
      <c r="F35" s="3">
        <v>38260</v>
      </c>
      <c r="G35">
        <v>56.5</v>
      </c>
      <c r="H35" t="s">
        <v>22</v>
      </c>
      <c r="I35" t="s">
        <v>22</v>
      </c>
      <c r="K35" s="3">
        <v>39994</v>
      </c>
      <c r="L35">
        <v>41.8</v>
      </c>
      <c r="M35" t="s">
        <v>22</v>
      </c>
      <c r="N35" t="s">
        <v>22</v>
      </c>
      <c r="P35" s="3">
        <v>36250</v>
      </c>
      <c r="Q35">
        <v>94.8</v>
      </c>
      <c r="R35" t="s">
        <v>22</v>
      </c>
      <c r="S35" t="s">
        <v>22</v>
      </c>
      <c r="U35" s="3">
        <v>37711</v>
      </c>
      <c r="V35">
        <v>1.2</v>
      </c>
      <c r="W35">
        <v>20030605</v>
      </c>
      <c r="X35">
        <v>0.6</v>
      </c>
      <c r="Z35" s="3">
        <v>37560</v>
      </c>
      <c r="AA35">
        <v>0.36</v>
      </c>
      <c r="AB35" t="s">
        <v>22</v>
      </c>
      <c r="AC35" t="s">
        <v>22</v>
      </c>
      <c r="AE35" s="3">
        <v>36372</v>
      </c>
      <c r="AF35" t="s">
        <v>22</v>
      </c>
      <c r="AG35">
        <v>19991026</v>
      </c>
      <c r="AH35">
        <v>-1.4</v>
      </c>
      <c r="AJ35" s="3">
        <v>36372</v>
      </c>
      <c r="AK35" t="s">
        <v>22</v>
      </c>
      <c r="AL35">
        <v>19991026</v>
      </c>
      <c r="AM35">
        <v>-4.3</v>
      </c>
      <c r="AO35" s="3">
        <v>35703</v>
      </c>
      <c r="AP35">
        <v>3.1</v>
      </c>
      <c r="AQ35">
        <v>19971119</v>
      </c>
      <c r="AR35">
        <v>0</v>
      </c>
    </row>
    <row r="36" spans="1:44" x14ac:dyDescent="0.25">
      <c r="A36" s="3">
        <v>35734</v>
      </c>
      <c r="B36">
        <v>13.2</v>
      </c>
      <c r="C36">
        <v>19971125</v>
      </c>
      <c r="D36">
        <v>12.4</v>
      </c>
      <c r="F36" s="3">
        <v>38291</v>
      </c>
      <c r="G36">
        <v>57.9</v>
      </c>
      <c r="H36" t="s">
        <v>22</v>
      </c>
      <c r="I36" t="s">
        <v>22</v>
      </c>
      <c r="K36" s="3">
        <v>40025</v>
      </c>
      <c r="L36">
        <v>42.6</v>
      </c>
      <c r="M36" t="s">
        <v>22</v>
      </c>
      <c r="N36" t="s">
        <v>22</v>
      </c>
      <c r="P36" s="3">
        <v>36280</v>
      </c>
      <c r="Q36">
        <v>96.2</v>
      </c>
      <c r="R36" t="s">
        <v>22</v>
      </c>
      <c r="S36" t="s">
        <v>22</v>
      </c>
      <c r="U36" s="3">
        <v>37802</v>
      </c>
      <c r="V36">
        <v>-0.4</v>
      </c>
      <c r="W36">
        <v>20030925</v>
      </c>
      <c r="X36">
        <v>0.3</v>
      </c>
      <c r="Z36" s="3">
        <v>37590</v>
      </c>
      <c r="AA36">
        <v>-0.71</v>
      </c>
      <c r="AB36" t="s">
        <v>22</v>
      </c>
      <c r="AC36" t="s">
        <v>22</v>
      </c>
      <c r="AE36" s="3">
        <v>36403</v>
      </c>
      <c r="AF36" t="s">
        <v>22</v>
      </c>
      <c r="AG36">
        <v>19991026</v>
      </c>
      <c r="AH36">
        <v>-2.5</v>
      </c>
      <c r="AJ36" s="3">
        <v>36403</v>
      </c>
      <c r="AK36" t="s">
        <v>22</v>
      </c>
      <c r="AL36">
        <v>19991026</v>
      </c>
      <c r="AM36">
        <v>1.3</v>
      </c>
      <c r="AO36" s="3">
        <v>35734</v>
      </c>
      <c r="AP36">
        <v>2.65</v>
      </c>
      <c r="AQ36">
        <v>19971217</v>
      </c>
      <c r="AR36">
        <v>2.2000000000000002</v>
      </c>
    </row>
    <row r="37" spans="1:44" x14ac:dyDescent="0.25">
      <c r="A37" s="3">
        <v>35764</v>
      </c>
      <c r="B37">
        <v>10</v>
      </c>
      <c r="C37">
        <v>19971230</v>
      </c>
      <c r="D37">
        <v>9.5</v>
      </c>
      <c r="F37" s="3">
        <v>38321</v>
      </c>
      <c r="G37">
        <v>54.5</v>
      </c>
      <c r="H37">
        <v>20041201</v>
      </c>
      <c r="I37">
        <v>54.5</v>
      </c>
      <c r="K37" s="3">
        <v>40056</v>
      </c>
      <c r="L37">
        <v>45.8</v>
      </c>
      <c r="M37" t="s">
        <v>22</v>
      </c>
      <c r="N37" t="s">
        <v>22</v>
      </c>
      <c r="P37" s="3">
        <v>36311</v>
      </c>
      <c r="Q37">
        <v>102.6</v>
      </c>
      <c r="R37" t="s">
        <v>22</v>
      </c>
      <c r="S37" t="s">
        <v>22</v>
      </c>
      <c r="U37" s="3">
        <v>37894</v>
      </c>
      <c r="V37">
        <v>1.4</v>
      </c>
      <c r="W37">
        <v>20031204</v>
      </c>
      <c r="X37">
        <v>0.5</v>
      </c>
      <c r="Z37" s="3">
        <v>37621</v>
      </c>
      <c r="AA37">
        <v>-0.36</v>
      </c>
      <c r="AB37" t="s">
        <v>22</v>
      </c>
      <c r="AC37" t="s">
        <v>22</v>
      </c>
      <c r="AE37" s="3">
        <v>36433</v>
      </c>
      <c r="AF37" t="s">
        <v>22</v>
      </c>
      <c r="AG37">
        <v>19991123</v>
      </c>
      <c r="AH37">
        <v>6.6</v>
      </c>
      <c r="AJ37" s="3">
        <v>36433</v>
      </c>
      <c r="AK37" t="s">
        <v>22</v>
      </c>
      <c r="AL37">
        <v>19991123</v>
      </c>
      <c r="AM37">
        <v>8</v>
      </c>
      <c r="AO37" s="3">
        <v>35764</v>
      </c>
      <c r="AP37">
        <v>-2.93</v>
      </c>
      <c r="AQ37">
        <v>19980120</v>
      </c>
      <c r="AR37">
        <v>-0.3</v>
      </c>
    </row>
    <row r="38" spans="1:44" x14ac:dyDescent="0.25">
      <c r="A38" s="3">
        <v>35795</v>
      </c>
      <c r="B38">
        <v>9.6999999999999993</v>
      </c>
      <c r="C38">
        <v>19980126</v>
      </c>
      <c r="D38">
        <v>9.4</v>
      </c>
      <c r="F38" s="3">
        <v>38352</v>
      </c>
      <c r="G38">
        <v>56.9</v>
      </c>
      <c r="H38">
        <v>20050103</v>
      </c>
      <c r="I38">
        <v>56.9</v>
      </c>
      <c r="K38" s="3">
        <v>40086</v>
      </c>
      <c r="L38">
        <v>49.1</v>
      </c>
      <c r="M38" t="s">
        <v>22</v>
      </c>
      <c r="N38" t="s">
        <v>22</v>
      </c>
      <c r="P38" s="3">
        <v>36341</v>
      </c>
      <c r="Q38">
        <v>103.8</v>
      </c>
      <c r="R38" t="s">
        <v>22</v>
      </c>
      <c r="S38" t="s">
        <v>22</v>
      </c>
      <c r="U38" s="3">
        <v>37986</v>
      </c>
      <c r="V38">
        <v>0.6</v>
      </c>
      <c r="W38">
        <v>20040309</v>
      </c>
      <c r="X38">
        <v>0.7</v>
      </c>
      <c r="Z38" s="3">
        <v>37652</v>
      </c>
      <c r="AA38">
        <v>2.88</v>
      </c>
      <c r="AB38" t="s">
        <v>22</v>
      </c>
      <c r="AC38" t="s">
        <v>22</v>
      </c>
      <c r="AE38" s="3">
        <v>36464</v>
      </c>
      <c r="AF38" t="s">
        <v>22</v>
      </c>
      <c r="AG38">
        <v>19991221</v>
      </c>
      <c r="AH38">
        <v>1.2</v>
      </c>
      <c r="AJ38" s="3">
        <v>36464</v>
      </c>
      <c r="AK38" t="s">
        <v>22</v>
      </c>
      <c r="AL38">
        <v>19991221</v>
      </c>
      <c r="AM38">
        <v>6.2</v>
      </c>
      <c r="AO38" s="3">
        <v>35795</v>
      </c>
      <c r="AP38">
        <v>0.36</v>
      </c>
      <c r="AQ38">
        <v>19980217</v>
      </c>
      <c r="AR38">
        <v>-0.5</v>
      </c>
    </row>
    <row r="39" spans="1:44" x14ac:dyDescent="0.25">
      <c r="A39" s="3">
        <v>35826</v>
      </c>
      <c r="B39">
        <v>8.6999999999999993</v>
      </c>
      <c r="C39">
        <v>19980225</v>
      </c>
      <c r="D39">
        <v>7.7</v>
      </c>
      <c r="F39" s="3">
        <v>38383</v>
      </c>
      <c r="G39">
        <v>56.7</v>
      </c>
      <c r="H39">
        <v>20050201</v>
      </c>
      <c r="I39">
        <v>57.8</v>
      </c>
      <c r="K39" s="3">
        <v>40117</v>
      </c>
      <c r="L39">
        <v>55.7</v>
      </c>
      <c r="M39" t="s">
        <v>22</v>
      </c>
      <c r="N39" t="s">
        <v>22</v>
      </c>
      <c r="P39" s="3">
        <v>36372</v>
      </c>
      <c r="Q39">
        <v>103.5</v>
      </c>
      <c r="R39" t="s">
        <v>22</v>
      </c>
      <c r="S39" t="s">
        <v>22</v>
      </c>
      <c r="U39" s="3">
        <v>38077</v>
      </c>
      <c r="V39">
        <v>1.5</v>
      </c>
      <c r="W39">
        <v>20040609</v>
      </c>
      <c r="X39">
        <v>0.6</v>
      </c>
      <c r="Z39" s="3">
        <v>37680</v>
      </c>
      <c r="AA39">
        <v>0.82</v>
      </c>
      <c r="AB39" t="s">
        <v>22</v>
      </c>
      <c r="AC39" t="s">
        <v>22</v>
      </c>
      <c r="AE39" s="3">
        <v>36494</v>
      </c>
      <c r="AF39" t="s">
        <v>22</v>
      </c>
      <c r="AG39">
        <v>20000120</v>
      </c>
      <c r="AH39">
        <v>0.1</v>
      </c>
      <c r="AJ39" s="3">
        <v>36494</v>
      </c>
      <c r="AK39" t="s">
        <v>22</v>
      </c>
      <c r="AL39">
        <v>20000120</v>
      </c>
      <c r="AM39">
        <v>-3.2</v>
      </c>
      <c r="AO39" s="3">
        <v>35826</v>
      </c>
      <c r="AP39">
        <v>1.5899999999999999</v>
      </c>
      <c r="AQ39">
        <v>19980325</v>
      </c>
      <c r="AR39">
        <v>2.6</v>
      </c>
    </row>
    <row r="40" spans="1:44" x14ac:dyDescent="0.25">
      <c r="A40" s="3">
        <v>35854</v>
      </c>
      <c r="B40">
        <v>12.5</v>
      </c>
      <c r="C40">
        <v>19980325</v>
      </c>
      <c r="D40">
        <v>11.7</v>
      </c>
      <c r="F40" s="3">
        <v>38411</v>
      </c>
      <c r="G40">
        <v>55.6</v>
      </c>
      <c r="H40">
        <v>20050301</v>
      </c>
      <c r="I40">
        <v>55.6</v>
      </c>
      <c r="K40" s="3">
        <v>40147</v>
      </c>
      <c r="L40">
        <v>51.8</v>
      </c>
      <c r="M40" t="s">
        <v>22</v>
      </c>
      <c r="N40" t="s">
        <v>22</v>
      </c>
      <c r="P40" s="3">
        <v>36403</v>
      </c>
      <c r="Q40">
        <v>107.5</v>
      </c>
      <c r="R40" t="s">
        <v>22</v>
      </c>
      <c r="S40" t="s">
        <v>22</v>
      </c>
      <c r="U40" s="3">
        <v>38168</v>
      </c>
      <c r="V40">
        <v>0.7</v>
      </c>
      <c r="W40">
        <v>20040923</v>
      </c>
      <c r="X40">
        <v>1</v>
      </c>
      <c r="Z40" s="3">
        <v>37711</v>
      </c>
      <c r="AA40">
        <v>-1.51</v>
      </c>
      <c r="AB40" t="s">
        <v>22</v>
      </c>
      <c r="AC40" t="s">
        <v>22</v>
      </c>
      <c r="AE40" s="3">
        <v>36525</v>
      </c>
      <c r="AF40" t="s">
        <v>22</v>
      </c>
      <c r="AG40">
        <v>20000225</v>
      </c>
      <c r="AH40">
        <v>-3.3</v>
      </c>
      <c r="AJ40" s="3">
        <v>36525</v>
      </c>
      <c r="AK40" t="s">
        <v>22</v>
      </c>
      <c r="AL40">
        <v>20000225</v>
      </c>
      <c r="AM40">
        <v>4.9000000000000004</v>
      </c>
      <c r="AO40" s="3">
        <v>35854</v>
      </c>
      <c r="AP40">
        <v>0.17</v>
      </c>
      <c r="AQ40">
        <v>19980421</v>
      </c>
      <c r="AR40">
        <v>-1.2</v>
      </c>
    </row>
    <row r="41" spans="1:44" x14ac:dyDescent="0.25">
      <c r="A41" s="3">
        <v>35885</v>
      </c>
      <c r="B41">
        <v>11.7</v>
      </c>
      <c r="C41">
        <v>19980424</v>
      </c>
      <c r="D41">
        <v>11.8</v>
      </c>
      <c r="F41" s="3">
        <v>38442</v>
      </c>
      <c r="G41">
        <v>56.6</v>
      </c>
      <c r="H41">
        <v>20050401</v>
      </c>
      <c r="I41">
        <v>56.6</v>
      </c>
      <c r="K41" s="3">
        <v>40178</v>
      </c>
      <c r="L41">
        <v>47.6</v>
      </c>
      <c r="M41" t="s">
        <v>22</v>
      </c>
      <c r="N41" t="s">
        <v>22</v>
      </c>
      <c r="P41" s="3">
        <v>36433</v>
      </c>
      <c r="Q41">
        <v>108.8</v>
      </c>
      <c r="R41" t="s">
        <v>22</v>
      </c>
      <c r="S41" t="s">
        <v>22</v>
      </c>
      <c r="U41" s="3">
        <v>38260</v>
      </c>
      <c r="V41">
        <v>0.9</v>
      </c>
      <c r="W41">
        <v>20041208</v>
      </c>
      <c r="X41">
        <v>0.9</v>
      </c>
      <c r="Z41" s="3">
        <v>37741</v>
      </c>
      <c r="AA41">
        <v>1.41</v>
      </c>
      <c r="AB41" t="s">
        <v>22</v>
      </c>
      <c r="AC41" t="s">
        <v>22</v>
      </c>
      <c r="AE41" s="3">
        <v>36556</v>
      </c>
      <c r="AF41">
        <v>-1.05</v>
      </c>
      <c r="AG41">
        <v>20000330</v>
      </c>
      <c r="AH41">
        <v>1</v>
      </c>
      <c r="AJ41" s="3">
        <v>36556</v>
      </c>
      <c r="AK41">
        <v>7.38</v>
      </c>
      <c r="AL41">
        <v>20000323</v>
      </c>
      <c r="AM41">
        <v>-0.6</v>
      </c>
      <c r="AO41" s="3">
        <v>35885</v>
      </c>
      <c r="AP41">
        <v>-0.35</v>
      </c>
      <c r="AQ41">
        <v>19980519</v>
      </c>
      <c r="AR41">
        <v>0.1</v>
      </c>
    </row>
    <row r="42" spans="1:44" x14ac:dyDescent="0.25">
      <c r="A42" s="3">
        <v>35915</v>
      </c>
      <c r="B42">
        <v>10.3</v>
      </c>
      <c r="C42">
        <v>19980525</v>
      </c>
      <c r="D42">
        <v>11.9</v>
      </c>
      <c r="F42" s="3">
        <v>38472</v>
      </c>
      <c r="G42">
        <v>52.2</v>
      </c>
      <c r="H42">
        <v>20050502</v>
      </c>
      <c r="I42">
        <v>52.2</v>
      </c>
      <c r="K42" s="3">
        <v>40209</v>
      </c>
      <c r="L42">
        <v>54.7</v>
      </c>
      <c r="M42" t="s">
        <v>22</v>
      </c>
      <c r="N42" t="s">
        <v>22</v>
      </c>
      <c r="P42" s="3">
        <v>36464</v>
      </c>
      <c r="Q42">
        <v>107.3</v>
      </c>
      <c r="R42" t="s">
        <v>22</v>
      </c>
      <c r="S42" t="s">
        <v>22</v>
      </c>
      <c r="U42" s="3">
        <v>38352</v>
      </c>
      <c r="V42">
        <v>0.8</v>
      </c>
      <c r="W42">
        <v>20050308</v>
      </c>
      <c r="X42">
        <v>0.3</v>
      </c>
      <c r="Z42" s="3">
        <v>37772</v>
      </c>
      <c r="AA42">
        <v>-1.3900000000000001</v>
      </c>
      <c r="AB42" t="s">
        <v>22</v>
      </c>
      <c r="AC42" t="s">
        <v>22</v>
      </c>
      <c r="AE42" s="3">
        <v>36585</v>
      </c>
      <c r="AF42">
        <v>4.4000000000000004</v>
      </c>
      <c r="AG42">
        <v>20000427</v>
      </c>
      <c r="AH42">
        <v>2.7</v>
      </c>
      <c r="AJ42" s="3">
        <v>36585</v>
      </c>
      <c r="AK42">
        <v>-2.1</v>
      </c>
      <c r="AL42">
        <v>20000427</v>
      </c>
      <c r="AM42">
        <v>-0.7</v>
      </c>
      <c r="AO42" s="3">
        <v>35915</v>
      </c>
      <c r="AP42">
        <v>2.79</v>
      </c>
      <c r="AQ42">
        <v>19980616</v>
      </c>
      <c r="AR42">
        <v>0.5</v>
      </c>
    </row>
    <row r="43" spans="1:44" x14ac:dyDescent="0.25">
      <c r="A43" s="3">
        <v>35946</v>
      </c>
      <c r="B43">
        <v>9.6999999999999993</v>
      </c>
      <c r="C43">
        <v>19980625</v>
      </c>
      <c r="D43">
        <v>10.7</v>
      </c>
      <c r="F43" s="3">
        <v>38503</v>
      </c>
      <c r="G43">
        <v>52.3</v>
      </c>
      <c r="H43">
        <v>20050601</v>
      </c>
      <c r="I43">
        <v>52.3</v>
      </c>
      <c r="K43" s="3">
        <v>40237</v>
      </c>
      <c r="L43">
        <v>60.4</v>
      </c>
      <c r="M43" t="s">
        <v>22</v>
      </c>
      <c r="N43" t="s">
        <v>22</v>
      </c>
      <c r="P43" s="3">
        <v>36494</v>
      </c>
      <c r="Q43">
        <v>109.4</v>
      </c>
      <c r="R43" t="s">
        <v>22</v>
      </c>
      <c r="S43" t="s">
        <v>22</v>
      </c>
      <c r="U43" s="3">
        <v>38442</v>
      </c>
      <c r="V43">
        <v>0.1</v>
      </c>
      <c r="W43">
        <v>20050608</v>
      </c>
      <c r="X43">
        <v>0.3</v>
      </c>
      <c r="Z43" s="3">
        <v>37802</v>
      </c>
      <c r="AA43">
        <v>0.47</v>
      </c>
      <c r="AB43" t="s">
        <v>22</v>
      </c>
      <c r="AC43" t="s">
        <v>22</v>
      </c>
      <c r="AE43" s="3">
        <v>36616</v>
      </c>
      <c r="AF43">
        <v>1</v>
      </c>
      <c r="AG43">
        <v>20000530</v>
      </c>
      <c r="AH43">
        <v>1.2</v>
      </c>
      <c r="AJ43" s="3">
        <v>36616</v>
      </c>
      <c r="AK43">
        <v>6</v>
      </c>
      <c r="AL43">
        <v>20000530</v>
      </c>
      <c r="AM43">
        <v>8.9</v>
      </c>
      <c r="AO43" s="3">
        <v>35946</v>
      </c>
      <c r="AP43">
        <v>-1.87</v>
      </c>
      <c r="AQ43">
        <v>19980716</v>
      </c>
      <c r="AR43">
        <v>0.7</v>
      </c>
    </row>
    <row r="44" spans="1:44" x14ac:dyDescent="0.25">
      <c r="A44" s="3">
        <v>35976</v>
      </c>
      <c r="B44">
        <v>13.7</v>
      </c>
      <c r="C44">
        <v>19980730</v>
      </c>
      <c r="D44">
        <v>14.9</v>
      </c>
      <c r="F44" s="3">
        <v>38533</v>
      </c>
      <c r="G44">
        <v>51.8</v>
      </c>
      <c r="H44">
        <v>20050701</v>
      </c>
      <c r="I44">
        <v>51.8</v>
      </c>
      <c r="K44" s="3">
        <v>40268</v>
      </c>
      <c r="L44">
        <v>61</v>
      </c>
      <c r="M44" t="s">
        <v>22</v>
      </c>
      <c r="N44" t="s">
        <v>22</v>
      </c>
      <c r="P44" s="3">
        <v>36525</v>
      </c>
      <c r="Q44">
        <v>111.5</v>
      </c>
      <c r="R44" t="s">
        <v>22</v>
      </c>
      <c r="S44" t="s">
        <v>22</v>
      </c>
      <c r="U44" s="3">
        <v>38533</v>
      </c>
      <c r="V44">
        <v>1</v>
      </c>
      <c r="W44">
        <v>20050922</v>
      </c>
      <c r="X44">
        <v>0.6</v>
      </c>
      <c r="Z44" s="3">
        <v>37833</v>
      </c>
      <c r="AA44">
        <v>0.23</v>
      </c>
      <c r="AB44" t="s">
        <v>22</v>
      </c>
      <c r="AC44" t="s">
        <v>22</v>
      </c>
      <c r="AE44" s="3">
        <v>36646</v>
      </c>
      <c r="AF44">
        <v>2.2000000000000002</v>
      </c>
      <c r="AG44">
        <v>20000621</v>
      </c>
      <c r="AH44">
        <v>3.2</v>
      </c>
      <c r="AJ44" s="3">
        <v>36646</v>
      </c>
      <c r="AK44">
        <v>-4.8</v>
      </c>
      <c r="AL44">
        <v>20000621</v>
      </c>
      <c r="AM44">
        <v>-3.4</v>
      </c>
      <c r="AO44" s="3">
        <v>35976</v>
      </c>
      <c r="AP44">
        <v>-0.35</v>
      </c>
      <c r="AQ44">
        <v>19980820</v>
      </c>
      <c r="AR44">
        <v>0</v>
      </c>
    </row>
    <row r="45" spans="1:44" x14ac:dyDescent="0.25">
      <c r="A45" s="3">
        <v>36007</v>
      </c>
      <c r="B45">
        <v>10.6</v>
      </c>
      <c r="C45">
        <v>19980825</v>
      </c>
      <c r="D45">
        <v>12.8</v>
      </c>
      <c r="F45" s="3">
        <v>38564</v>
      </c>
      <c r="G45">
        <v>54.8</v>
      </c>
      <c r="H45">
        <v>20050801</v>
      </c>
      <c r="I45">
        <v>54.8</v>
      </c>
      <c r="K45" s="3">
        <v>40298</v>
      </c>
      <c r="L45">
        <v>62.4</v>
      </c>
      <c r="M45" t="s">
        <v>22</v>
      </c>
      <c r="N45" t="s">
        <v>22</v>
      </c>
      <c r="P45" s="3">
        <v>36556</v>
      </c>
      <c r="Q45">
        <v>113.4</v>
      </c>
      <c r="R45" t="s">
        <v>22</v>
      </c>
      <c r="S45" t="s">
        <v>22</v>
      </c>
      <c r="U45" s="3">
        <v>38625</v>
      </c>
      <c r="V45">
        <v>1</v>
      </c>
      <c r="W45">
        <v>20051206</v>
      </c>
      <c r="X45">
        <v>1</v>
      </c>
      <c r="Z45" s="3">
        <v>37864</v>
      </c>
      <c r="AA45">
        <v>-0.12</v>
      </c>
      <c r="AB45" t="s">
        <v>22</v>
      </c>
      <c r="AC45" t="s">
        <v>22</v>
      </c>
      <c r="AE45" s="3">
        <v>36677</v>
      </c>
      <c r="AF45">
        <v>1.1000000000000001</v>
      </c>
      <c r="AG45">
        <v>20000810</v>
      </c>
      <c r="AH45">
        <v>-2.5</v>
      </c>
      <c r="AJ45" s="3">
        <v>36677</v>
      </c>
      <c r="AK45">
        <v>0.7</v>
      </c>
      <c r="AL45">
        <v>20000810</v>
      </c>
      <c r="AM45">
        <v>-3.7</v>
      </c>
      <c r="AO45" s="3">
        <v>36007</v>
      </c>
      <c r="AP45">
        <v>1.22</v>
      </c>
      <c r="AQ45">
        <v>19980915</v>
      </c>
      <c r="AR45">
        <v>0.3</v>
      </c>
    </row>
    <row r="46" spans="1:44" x14ac:dyDescent="0.25">
      <c r="A46" s="3">
        <v>36038</v>
      </c>
      <c r="B46">
        <v>6.1</v>
      </c>
      <c r="C46">
        <v>19980925</v>
      </c>
      <c r="D46">
        <v>6.7</v>
      </c>
      <c r="F46" s="3">
        <v>38595</v>
      </c>
      <c r="G46">
        <v>54.1</v>
      </c>
      <c r="H46">
        <v>20050901</v>
      </c>
      <c r="I46">
        <v>54.1</v>
      </c>
      <c r="K46" s="3">
        <v>40329</v>
      </c>
      <c r="L46">
        <v>59.1</v>
      </c>
      <c r="M46" t="s">
        <v>22</v>
      </c>
      <c r="N46" t="s">
        <v>22</v>
      </c>
      <c r="P46" s="3">
        <v>36585</v>
      </c>
      <c r="Q46">
        <v>114.7</v>
      </c>
      <c r="R46" t="s">
        <v>22</v>
      </c>
      <c r="S46" t="s">
        <v>22</v>
      </c>
      <c r="U46" s="3">
        <v>38717</v>
      </c>
      <c r="V46">
        <v>0.7</v>
      </c>
      <c r="W46">
        <v>20060307</v>
      </c>
      <c r="X46">
        <v>0.7</v>
      </c>
      <c r="Z46" s="3">
        <v>37894</v>
      </c>
      <c r="AA46">
        <v>0.35</v>
      </c>
      <c r="AB46" t="s">
        <v>22</v>
      </c>
      <c r="AC46" t="s">
        <v>22</v>
      </c>
      <c r="AE46" s="3">
        <v>36707</v>
      </c>
      <c r="AF46">
        <v>2.2000000000000002</v>
      </c>
      <c r="AG46">
        <v>20000907</v>
      </c>
      <c r="AH46">
        <v>4.0999999999999996</v>
      </c>
      <c r="AJ46" s="3">
        <v>36707</v>
      </c>
      <c r="AK46">
        <v>-3</v>
      </c>
      <c r="AL46">
        <v>20000907</v>
      </c>
      <c r="AM46">
        <v>3.5</v>
      </c>
      <c r="AO46" s="3">
        <v>36038</v>
      </c>
      <c r="AP46">
        <v>0.69</v>
      </c>
      <c r="AQ46">
        <v>19981015</v>
      </c>
      <c r="AR46">
        <v>1.4</v>
      </c>
    </row>
    <row r="47" spans="1:44" x14ac:dyDescent="0.25">
      <c r="A47" s="3">
        <v>36068</v>
      </c>
      <c r="B47">
        <v>12.9</v>
      </c>
      <c r="C47">
        <v>19981026</v>
      </c>
      <c r="D47">
        <v>12.8</v>
      </c>
      <c r="F47" s="3">
        <v>38625</v>
      </c>
      <c r="G47">
        <v>55.8</v>
      </c>
      <c r="H47">
        <v>20051003</v>
      </c>
      <c r="I47">
        <v>55.8</v>
      </c>
      <c r="K47" s="3">
        <v>40359</v>
      </c>
      <c r="L47">
        <v>59.7</v>
      </c>
      <c r="M47" t="s">
        <v>22</v>
      </c>
      <c r="N47" t="s">
        <v>22</v>
      </c>
      <c r="P47" s="3">
        <v>36616</v>
      </c>
      <c r="Q47">
        <v>116.9</v>
      </c>
      <c r="R47" t="s">
        <v>22</v>
      </c>
      <c r="S47" t="s">
        <v>22</v>
      </c>
      <c r="U47" s="3">
        <v>38807</v>
      </c>
      <c r="V47">
        <v>1.9</v>
      </c>
      <c r="W47">
        <v>20060607</v>
      </c>
      <c r="X47">
        <v>1.1000000000000001</v>
      </c>
      <c r="Z47" s="3">
        <v>37925</v>
      </c>
      <c r="AA47">
        <v>0.47</v>
      </c>
      <c r="AB47" t="s">
        <v>22</v>
      </c>
      <c r="AC47" t="s">
        <v>22</v>
      </c>
      <c r="AE47" s="3">
        <v>36738</v>
      </c>
      <c r="AF47">
        <v>-3.7</v>
      </c>
      <c r="AG47">
        <v>20001031</v>
      </c>
      <c r="AH47">
        <v>-4.5</v>
      </c>
      <c r="AJ47" s="3">
        <v>36738</v>
      </c>
      <c r="AK47">
        <v>1.7</v>
      </c>
      <c r="AL47" t="s">
        <v>22</v>
      </c>
      <c r="AM47" t="s">
        <v>22</v>
      </c>
      <c r="AO47" s="3">
        <v>36068</v>
      </c>
      <c r="AP47">
        <v>0</v>
      </c>
      <c r="AQ47">
        <v>19981117</v>
      </c>
      <c r="AR47">
        <v>-2.2999999999999998</v>
      </c>
    </row>
    <row r="48" spans="1:44" x14ac:dyDescent="0.25">
      <c r="A48" s="3">
        <v>36099</v>
      </c>
      <c r="B48">
        <v>11.7</v>
      </c>
      <c r="C48">
        <v>19981125</v>
      </c>
      <c r="D48">
        <v>13.4</v>
      </c>
      <c r="F48" s="3">
        <v>38656</v>
      </c>
      <c r="G48">
        <v>57.7</v>
      </c>
      <c r="H48">
        <v>20051101</v>
      </c>
      <c r="I48">
        <v>57.7</v>
      </c>
      <c r="K48" s="3">
        <v>40390</v>
      </c>
      <c r="L48">
        <v>63</v>
      </c>
      <c r="M48" t="s">
        <v>22</v>
      </c>
      <c r="N48" t="s">
        <v>22</v>
      </c>
      <c r="P48" s="3">
        <v>36646</v>
      </c>
      <c r="Q48">
        <v>116.1</v>
      </c>
      <c r="R48" t="s">
        <v>22</v>
      </c>
      <c r="S48" t="s">
        <v>22</v>
      </c>
      <c r="U48" s="3">
        <v>38898</v>
      </c>
      <c r="V48">
        <v>1.2</v>
      </c>
      <c r="W48">
        <v>20060920</v>
      </c>
      <c r="X48">
        <v>1.3</v>
      </c>
      <c r="Z48" s="3">
        <v>37955</v>
      </c>
      <c r="AA48">
        <v>0</v>
      </c>
      <c r="AB48" t="s">
        <v>22</v>
      </c>
      <c r="AC48" t="s">
        <v>22</v>
      </c>
      <c r="AE48" s="3">
        <v>36769</v>
      </c>
      <c r="AF48">
        <v>2.2999999999999998</v>
      </c>
      <c r="AG48">
        <v>20001031</v>
      </c>
      <c r="AH48">
        <v>0.8</v>
      </c>
      <c r="AJ48" s="3">
        <v>36769</v>
      </c>
      <c r="AK48">
        <v>3</v>
      </c>
      <c r="AL48">
        <v>20001101</v>
      </c>
      <c r="AM48">
        <v>4.4000000000000004</v>
      </c>
      <c r="AO48" s="3">
        <v>36099</v>
      </c>
      <c r="AP48">
        <v>1.3599999999999999</v>
      </c>
      <c r="AQ48">
        <v>19981215</v>
      </c>
      <c r="AR48">
        <v>0.9</v>
      </c>
    </row>
    <row r="49" spans="1:44" x14ac:dyDescent="0.25">
      <c r="A49" s="3">
        <v>36129</v>
      </c>
      <c r="B49">
        <v>10.8</v>
      </c>
      <c r="C49">
        <v>19981230</v>
      </c>
      <c r="D49">
        <v>12.4</v>
      </c>
      <c r="F49" s="3">
        <v>38686</v>
      </c>
      <c r="G49">
        <v>56.1</v>
      </c>
      <c r="H49">
        <v>20051201</v>
      </c>
      <c r="I49">
        <v>56.1</v>
      </c>
      <c r="K49" s="3">
        <v>40421</v>
      </c>
      <c r="L49">
        <v>64</v>
      </c>
      <c r="M49" t="s">
        <v>22</v>
      </c>
      <c r="N49" t="s">
        <v>22</v>
      </c>
      <c r="P49" s="3">
        <v>36677</v>
      </c>
      <c r="Q49">
        <v>115.1</v>
      </c>
      <c r="R49" t="s">
        <v>22</v>
      </c>
      <c r="S49" t="s">
        <v>22</v>
      </c>
      <c r="U49" s="3">
        <v>38990</v>
      </c>
      <c r="V49">
        <v>1.3</v>
      </c>
      <c r="W49">
        <v>20061201</v>
      </c>
      <c r="X49">
        <v>1</v>
      </c>
      <c r="Z49" s="3">
        <v>37986</v>
      </c>
      <c r="AA49">
        <v>-0.35</v>
      </c>
      <c r="AB49" t="s">
        <v>22</v>
      </c>
      <c r="AC49" t="s">
        <v>22</v>
      </c>
      <c r="AE49" s="3">
        <v>36799</v>
      </c>
      <c r="AF49">
        <v>0.5</v>
      </c>
      <c r="AG49">
        <v>20001122</v>
      </c>
      <c r="AH49">
        <v>4.9000000000000004</v>
      </c>
      <c r="AJ49" s="3">
        <v>36799</v>
      </c>
      <c r="AK49">
        <v>-2.4</v>
      </c>
      <c r="AL49">
        <v>20001122</v>
      </c>
      <c r="AM49">
        <v>1.2</v>
      </c>
      <c r="AO49" s="3">
        <v>36129</v>
      </c>
      <c r="AP49">
        <v>0.17</v>
      </c>
      <c r="AQ49">
        <v>19990120</v>
      </c>
      <c r="AR49">
        <v>0.4</v>
      </c>
    </row>
    <row r="50" spans="1:44" x14ac:dyDescent="0.25">
      <c r="A50" s="3">
        <v>36160</v>
      </c>
      <c r="B50">
        <v>11.4</v>
      </c>
      <c r="C50">
        <v>19990125</v>
      </c>
      <c r="D50">
        <v>12.7</v>
      </c>
      <c r="F50" s="3">
        <v>38717</v>
      </c>
      <c r="G50">
        <v>57.9</v>
      </c>
      <c r="H50">
        <v>20060102</v>
      </c>
      <c r="I50" t="s">
        <v>22</v>
      </c>
      <c r="K50" s="3">
        <v>40451</v>
      </c>
      <c r="L50">
        <v>61.4</v>
      </c>
      <c r="M50" t="s">
        <v>22</v>
      </c>
      <c r="N50" t="s">
        <v>22</v>
      </c>
      <c r="P50" s="3">
        <v>36707</v>
      </c>
      <c r="Q50">
        <v>114.7</v>
      </c>
      <c r="R50" t="s">
        <v>22</v>
      </c>
      <c r="S50" t="s">
        <v>22</v>
      </c>
      <c r="U50" s="3">
        <v>39082</v>
      </c>
      <c r="V50">
        <v>0.6</v>
      </c>
      <c r="W50">
        <v>20070301</v>
      </c>
      <c r="X50">
        <v>1.2</v>
      </c>
      <c r="Z50" s="3">
        <v>38017</v>
      </c>
      <c r="AA50">
        <v>0.81</v>
      </c>
      <c r="AB50" t="s">
        <v>22</v>
      </c>
      <c r="AC50" t="s">
        <v>22</v>
      </c>
      <c r="AE50" s="3">
        <v>36830</v>
      </c>
      <c r="AF50">
        <v>1</v>
      </c>
      <c r="AG50">
        <v>20001221</v>
      </c>
      <c r="AH50">
        <v>0.2</v>
      </c>
      <c r="AJ50" s="3">
        <v>36830</v>
      </c>
      <c r="AK50">
        <v>0.8</v>
      </c>
      <c r="AL50">
        <v>20001221</v>
      </c>
      <c r="AM50">
        <v>3.4</v>
      </c>
      <c r="AO50" s="3">
        <v>36160</v>
      </c>
      <c r="AP50">
        <v>-1.01</v>
      </c>
      <c r="AQ50">
        <v>19990216</v>
      </c>
      <c r="AR50">
        <v>-0.5</v>
      </c>
    </row>
    <row r="51" spans="1:44" x14ac:dyDescent="0.25">
      <c r="A51" s="3">
        <v>36191</v>
      </c>
      <c r="B51">
        <v>10.199999999999999</v>
      </c>
      <c r="C51">
        <v>19990304</v>
      </c>
      <c r="D51">
        <v>9.5</v>
      </c>
      <c r="F51" s="3">
        <v>38748</v>
      </c>
      <c r="G51">
        <v>57.8</v>
      </c>
      <c r="H51">
        <v>20060201</v>
      </c>
      <c r="I51" t="s">
        <v>22</v>
      </c>
      <c r="K51" s="3">
        <v>40482</v>
      </c>
      <c r="L51">
        <v>64.3</v>
      </c>
      <c r="M51" t="s">
        <v>22</v>
      </c>
      <c r="N51" t="s">
        <v>22</v>
      </c>
      <c r="P51" s="3">
        <v>36738</v>
      </c>
      <c r="Q51">
        <v>115.8</v>
      </c>
      <c r="R51" t="s">
        <v>22</v>
      </c>
      <c r="S51" t="s">
        <v>22</v>
      </c>
      <c r="U51" s="3">
        <v>39172</v>
      </c>
      <c r="V51">
        <v>0.8</v>
      </c>
      <c r="W51">
        <v>20070530</v>
      </c>
      <c r="X51">
        <v>0.6</v>
      </c>
      <c r="Z51" s="3">
        <v>38046</v>
      </c>
      <c r="AA51">
        <v>-3.35</v>
      </c>
      <c r="AB51" t="s">
        <v>22</v>
      </c>
      <c r="AC51" t="s">
        <v>22</v>
      </c>
      <c r="AE51" s="3">
        <v>36860</v>
      </c>
      <c r="AF51">
        <v>3.4</v>
      </c>
      <c r="AG51">
        <v>20010123</v>
      </c>
      <c r="AH51">
        <v>1.1000000000000001</v>
      </c>
      <c r="AJ51" s="3">
        <v>36860</v>
      </c>
      <c r="AK51">
        <v>-4.5</v>
      </c>
      <c r="AL51">
        <v>20010123</v>
      </c>
      <c r="AM51">
        <v>-6.8</v>
      </c>
      <c r="AO51" s="3">
        <v>36191</v>
      </c>
      <c r="AP51">
        <v>1.19</v>
      </c>
      <c r="AQ51">
        <v>19990324</v>
      </c>
      <c r="AR51">
        <v>1.9</v>
      </c>
    </row>
    <row r="52" spans="1:44" x14ac:dyDescent="0.25">
      <c r="A52" s="3">
        <v>36219</v>
      </c>
      <c r="B52">
        <v>11.1</v>
      </c>
      <c r="C52">
        <v>19990325</v>
      </c>
      <c r="D52">
        <v>12</v>
      </c>
      <c r="F52" s="3">
        <v>38776</v>
      </c>
      <c r="G52">
        <v>58.5</v>
      </c>
      <c r="H52">
        <v>20060301</v>
      </c>
      <c r="I52">
        <v>58.5</v>
      </c>
      <c r="K52" s="3">
        <v>40512</v>
      </c>
      <c r="L52">
        <v>64.599999999999994</v>
      </c>
      <c r="M52" t="s">
        <v>22</v>
      </c>
      <c r="N52" t="s">
        <v>22</v>
      </c>
      <c r="P52" s="3">
        <v>36769</v>
      </c>
      <c r="Q52">
        <v>114.8</v>
      </c>
      <c r="R52" t="s">
        <v>22</v>
      </c>
      <c r="S52" t="s">
        <v>22</v>
      </c>
      <c r="U52" s="3">
        <v>39263</v>
      </c>
      <c r="V52">
        <v>0.7</v>
      </c>
      <c r="W52">
        <v>20070918</v>
      </c>
      <c r="X52">
        <v>0.9</v>
      </c>
      <c r="Z52" s="3">
        <v>38077</v>
      </c>
      <c r="AA52">
        <v>3.94</v>
      </c>
      <c r="AB52" t="s">
        <v>22</v>
      </c>
      <c r="AC52" t="s">
        <v>22</v>
      </c>
      <c r="AE52" s="3">
        <v>36891</v>
      </c>
      <c r="AF52">
        <v>-5.7</v>
      </c>
      <c r="AG52">
        <v>20010227</v>
      </c>
      <c r="AH52">
        <v>-0.7</v>
      </c>
      <c r="AJ52" s="3">
        <v>36891</v>
      </c>
      <c r="AK52">
        <v>4.4000000000000004</v>
      </c>
      <c r="AL52">
        <v>20010227</v>
      </c>
      <c r="AM52">
        <v>12.8</v>
      </c>
      <c r="AO52" s="3">
        <v>36219</v>
      </c>
      <c r="AP52">
        <v>0.84</v>
      </c>
      <c r="AQ52">
        <v>19990415</v>
      </c>
      <c r="AR52">
        <v>-0.2</v>
      </c>
    </row>
    <row r="53" spans="1:44" x14ac:dyDescent="0.25">
      <c r="A53" s="3">
        <v>36250</v>
      </c>
      <c r="B53">
        <v>12</v>
      </c>
      <c r="C53">
        <v>19990423</v>
      </c>
      <c r="D53">
        <v>13.9</v>
      </c>
      <c r="F53" s="3">
        <v>38807</v>
      </c>
      <c r="G53">
        <v>62.5</v>
      </c>
      <c r="H53">
        <v>20060403</v>
      </c>
      <c r="I53">
        <v>62.5</v>
      </c>
      <c r="K53" s="3">
        <v>40543</v>
      </c>
      <c r="L53">
        <v>66</v>
      </c>
      <c r="M53" t="s">
        <v>22</v>
      </c>
      <c r="N53" t="s">
        <v>22</v>
      </c>
      <c r="P53" s="3">
        <v>36799</v>
      </c>
      <c r="Q53">
        <v>111.6</v>
      </c>
      <c r="R53" t="s">
        <v>22</v>
      </c>
      <c r="S53" t="s">
        <v>22</v>
      </c>
      <c r="U53" s="3">
        <v>39355</v>
      </c>
      <c r="V53">
        <v>0.8</v>
      </c>
      <c r="W53">
        <v>20071129</v>
      </c>
      <c r="X53">
        <v>0.6</v>
      </c>
      <c r="Z53" s="3">
        <v>38107</v>
      </c>
      <c r="AA53">
        <v>0.56999999999999995</v>
      </c>
      <c r="AB53" t="s">
        <v>22</v>
      </c>
      <c r="AC53" t="s">
        <v>22</v>
      </c>
      <c r="AE53" s="3">
        <v>36922</v>
      </c>
      <c r="AF53">
        <v>1.8</v>
      </c>
      <c r="AG53">
        <v>20010329</v>
      </c>
      <c r="AH53">
        <v>-0.6</v>
      </c>
      <c r="AJ53" s="3">
        <v>36922</v>
      </c>
      <c r="AK53">
        <v>-3.8</v>
      </c>
      <c r="AL53">
        <v>20010329</v>
      </c>
      <c r="AM53">
        <v>-9</v>
      </c>
      <c r="AO53" s="3">
        <v>36250</v>
      </c>
      <c r="AP53">
        <v>1.83</v>
      </c>
      <c r="AQ53">
        <v>19990519</v>
      </c>
      <c r="AR53">
        <v>0.7</v>
      </c>
    </row>
    <row r="54" spans="1:44" x14ac:dyDescent="0.25">
      <c r="A54" s="3">
        <v>36280</v>
      </c>
      <c r="B54">
        <v>11.7</v>
      </c>
      <c r="C54">
        <v>19990526</v>
      </c>
      <c r="D54">
        <v>10.8</v>
      </c>
      <c r="F54" s="3">
        <v>38837</v>
      </c>
      <c r="G54">
        <v>59.9</v>
      </c>
      <c r="H54">
        <v>20060502</v>
      </c>
      <c r="I54">
        <v>59.9</v>
      </c>
      <c r="K54" s="3">
        <v>40574</v>
      </c>
      <c r="L54">
        <v>65.099999999999994</v>
      </c>
      <c r="M54" t="s">
        <v>22</v>
      </c>
      <c r="N54" t="s">
        <v>22</v>
      </c>
      <c r="P54" s="3">
        <v>36830</v>
      </c>
      <c r="Q54">
        <v>112.1</v>
      </c>
      <c r="R54" t="s">
        <v>22</v>
      </c>
      <c r="S54" t="s">
        <v>22</v>
      </c>
      <c r="U54" s="3">
        <v>39447</v>
      </c>
      <c r="V54">
        <v>1.3</v>
      </c>
      <c r="W54">
        <v>20080229</v>
      </c>
      <c r="X54">
        <v>0.8</v>
      </c>
      <c r="Z54" s="3">
        <v>38138</v>
      </c>
      <c r="AA54">
        <v>-1.03</v>
      </c>
      <c r="AB54" t="s">
        <v>22</v>
      </c>
      <c r="AC54" t="s">
        <v>22</v>
      </c>
      <c r="AE54" s="3">
        <v>36950</v>
      </c>
      <c r="AF54">
        <v>-1.8</v>
      </c>
      <c r="AG54">
        <v>20010425</v>
      </c>
      <c r="AH54">
        <v>0.2</v>
      </c>
      <c r="AJ54" s="3">
        <v>36950</v>
      </c>
      <c r="AK54">
        <v>1.9</v>
      </c>
      <c r="AL54">
        <v>20010425</v>
      </c>
      <c r="AM54">
        <v>9.4</v>
      </c>
      <c r="AO54" s="3">
        <v>36280</v>
      </c>
      <c r="AP54">
        <v>-1.63</v>
      </c>
      <c r="AQ54">
        <v>19990615</v>
      </c>
      <c r="AR54">
        <v>-0.5</v>
      </c>
    </row>
    <row r="55" spans="1:44" x14ac:dyDescent="0.25">
      <c r="A55" s="3">
        <v>36311</v>
      </c>
      <c r="B55">
        <v>9.6</v>
      </c>
      <c r="C55">
        <v>19990624</v>
      </c>
      <c r="D55">
        <v>10.1</v>
      </c>
      <c r="F55" s="3">
        <v>38868</v>
      </c>
      <c r="G55">
        <v>61.3</v>
      </c>
      <c r="H55">
        <v>20060601</v>
      </c>
      <c r="I55">
        <v>61.3</v>
      </c>
      <c r="K55" s="3">
        <v>40602</v>
      </c>
      <c r="L55">
        <v>61.5</v>
      </c>
      <c r="M55" t="s">
        <v>22</v>
      </c>
      <c r="N55" t="s">
        <v>22</v>
      </c>
      <c r="P55" s="3">
        <v>36860</v>
      </c>
      <c r="Q55">
        <v>110.3</v>
      </c>
      <c r="R55" t="s">
        <v>22</v>
      </c>
      <c r="S55" t="s">
        <v>22</v>
      </c>
      <c r="U55" s="3">
        <v>39538</v>
      </c>
      <c r="V55">
        <v>-1.4</v>
      </c>
      <c r="W55">
        <v>20080530</v>
      </c>
      <c r="X55">
        <v>0.4</v>
      </c>
      <c r="Z55" s="3">
        <v>38168</v>
      </c>
      <c r="AA55">
        <v>2.54</v>
      </c>
      <c r="AB55" t="s">
        <v>22</v>
      </c>
      <c r="AC55" t="s">
        <v>22</v>
      </c>
      <c r="AE55" s="3">
        <v>36981</v>
      </c>
      <c r="AF55">
        <v>0.5</v>
      </c>
      <c r="AG55">
        <v>20010531</v>
      </c>
      <c r="AH55">
        <v>1.7</v>
      </c>
      <c r="AJ55" s="3">
        <v>36981</v>
      </c>
      <c r="AK55">
        <v>-5.8</v>
      </c>
      <c r="AL55">
        <v>20010531</v>
      </c>
      <c r="AM55">
        <v>-5</v>
      </c>
      <c r="AO55" s="3">
        <v>36311</v>
      </c>
      <c r="AP55">
        <v>1</v>
      </c>
      <c r="AQ55">
        <v>19990723</v>
      </c>
      <c r="AR55">
        <v>1.3</v>
      </c>
    </row>
    <row r="56" spans="1:44" x14ac:dyDescent="0.25">
      <c r="A56" s="3">
        <v>36341</v>
      </c>
      <c r="B56">
        <v>14.9</v>
      </c>
      <c r="C56">
        <v>19990730</v>
      </c>
      <c r="D56">
        <v>15.1</v>
      </c>
      <c r="F56" s="3">
        <v>38898</v>
      </c>
      <c r="G56">
        <v>63.2</v>
      </c>
      <c r="H56">
        <v>20060703</v>
      </c>
      <c r="I56">
        <v>63.2</v>
      </c>
      <c r="K56" s="3">
        <v>40633</v>
      </c>
      <c r="L56">
        <v>60.4</v>
      </c>
      <c r="M56" t="s">
        <v>22</v>
      </c>
      <c r="N56" t="s">
        <v>22</v>
      </c>
      <c r="P56" s="3">
        <v>36891</v>
      </c>
      <c r="Q56">
        <v>104.7</v>
      </c>
      <c r="R56" t="s">
        <v>22</v>
      </c>
      <c r="S56" t="s">
        <v>22</v>
      </c>
      <c r="U56" s="3">
        <v>39629</v>
      </c>
      <c r="V56">
        <v>0.2</v>
      </c>
      <c r="W56">
        <v>20080912</v>
      </c>
      <c r="X56">
        <v>0</v>
      </c>
      <c r="Z56" s="3">
        <v>38199</v>
      </c>
      <c r="AA56">
        <v>-0.68</v>
      </c>
      <c r="AB56" t="s">
        <v>22</v>
      </c>
      <c r="AC56" t="s">
        <v>22</v>
      </c>
      <c r="AE56" s="3">
        <v>37011</v>
      </c>
      <c r="AF56">
        <v>-4.5</v>
      </c>
      <c r="AG56">
        <v>20010621</v>
      </c>
      <c r="AH56">
        <v>-2.7</v>
      </c>
      <c r="AJ56" s="3">
        <v>37011</v>
      </c>
      <c r="AK56">
        <v>-4.5999999999999996</v>
      </c>
      <c r="AL56">
        <v>20010621</v>
      </c>
      <c r="AM56">
        <v>-5.8</v>
      </c>
      <c r="AO56" s="3">
        <v>36341</v>
      </c>
      <c r="AP56">
        <v>0.16</v>
      </c>
      <c r="AQ56">
        <v>19990817</v>
      </c>
      <c r="AR56">
        <v>-0.8</v>
      </c>
    </row>
    <row r="57" spans="1:44" x14ac:dyDescent="0.25">
      <c r="A57" s="3">
        <v>36372</v>
      </c>
      <c r="B57">
        <v>12</v>
      </c>
      <c r="C57">
        <v>19990825</v>
      </c>
      <c r="D57">
        <v>13</v>
      </c>
      <c r="F57" s="3">
        <v>38929</v>
      </c>
      <c r="G57">
        <v>64.099999999999994</v>
      </c>
      <c r="H57">
        <v>20060801</v>
      </c>
      <c r="I57">
        <v>64.099999999999994</v>
      </c>
      <c r="K57" s="3">
        <v>40663</v>
      </c>
      <c r="L57">
        <v>61.1</v>
      </c>
      <c r="M57" t="s">
        <v>22</v>
      </c>
      <c r="N57" t="s">
        <v>22</v>
      </c>
      <c r="P57" s="3">
        <v>36922</v>
      </c>
      <c r="Q57">
        <v>100.8</v>
      </c>
      <c r="R57" t="s">
        <v>22</v>
      </c>
      <c r="S57" t="s">
        <v>22</v>
      </c>
      <c r="U57" s="3">
        <v>39721</v>
      </c>
      <c r="V57">
        <v>-0.2</v>
      </c>
      <c r="W57">
        <v>20081128</v>
      </c>
      <c r="X57">
        <v>-0.1</v>
      </c>
      <c r="Z57" s="3">
        <v>38230</v>
      </c>
      <c r="AA57">
        <v>-0.34</v>
      </c>
      <c r="AB57" t="s">
        <v>22</v>
      </c>
      <c r="AC57" t="s">
        <v>22</v>
      </c>
      <c r="AE57" s="3">
        <v>37042</v>
      </c>
      <c r="AF57">
        <v>3.7</v>
      </c>
      <c r="AG57">
        <v>20010815</v>
      </c>
      <c r="AH57">
        <v>-2.2000000000000002</v>
      </c>
      <c r="AJ57" s="3">
        <v>37042</v>
      </c>
      <c r="AK57">
        <v>6.2</v>
      </c>
      <c r="AL57">
        <v>20010815</v>
      </c>
      <c r="AM57">
        <v>-4.5</v>
      </c>
      <c r="AO57" s="3">
        <v>36372</v>
      </c>
      <c r="AP57">
        <v>1.1499999999999999</v>
      </c>
      <c r="AQ57">
        <v>19990915</v>
      </c>
      <c r="AR57">
        <v>1.2</v>
      </c>
    </row>
    <row r="58" spans="1:44" x14ac:dyDescent="0.25">
      <c r="A58" s="3">
        <v>36403</v>
      </c>
      <c r="B58">
        <v>7</v>
      </c>
      <c r="C58">
        <v>19990924</v>
      </c>
      <c r="D58">
        <v>7.4</v>
      </c>
      <c r="F58" s="3">
        <v>38960</v>
      </c>
      <c r="G58">
        <v>60.4</v>
      </c>
      <c r="H58">
        <v>20060901</v>
      </c>
      <c r="I58">
        <v>60.4</v>
      </c>
      <c r="K58" s="3">
        <v>40694</v>
      </c>
      <c r="L58">
        <v>56.4</v>
      </c>
      <c r="M58" t="s">
        <v>22</v>
      </c>
      <c r="N58" t="s">
        <v>22</v>
      </c>
      <c r="P58" s="3">
        <v>36950</v>
      </c>
      <c r="Q58">
        <v>96.7</v>
      </c>
      <c r="R58" t="s">
        <v>22</v>
      </c>
      <c r="S58" t="s">
        <v>22</v>
      </c>
      <c r="U58" s="3">
        <v>39813</v>
      </c>
      <c r="V58">
        <v>-3.7</v>
      </c>
      <c r="W58">
        <v>20090227</v>
      </c>
      <c r="X58">
        <v>-2.4</v>
      </c>
      <c r="Z58" s="3">
        <v>38260</v>
      </c>
      <c r="AA58">
        <v>0.46</v>
      </c>
      <c r="AB58" t="s">
        <v>22</v>
      </c>
      <c r="AC58" t="s">
        <v>22</v>
      </c>
      <c r="AE58" s="3">
        <v>37072</v>
      </c>
      <c r="AF58">
        <v>-0.9</v>
      </c>
      <c r="AG58">
        <v>20010830</v>
      </c>
      <c r="AH58">
        <v>0.5</v>
      </c>
      <c r="AJ58" s="3">
        <v>37072</v>
      </c>
      <c r="AK58">
        <v>-0.1</v>
      </c>
      <c r="AL58">
        <v>20010830</v>
      </c>
      <c r="AM58">
        <v>1.7</v>
      </c>
      <c r="AO58" s="3">
        <v>36403</v>
      </c>
      <c r="AP58">
        <v>0.49</v>
      </c>
      <c r="AQ58">
        <v>19991014</v>
      </c>
      <c r="AR58">
        <v>2.4</v>
      </c>
    </row>
    <row r="59" spans="1:44" x14ac:dyDescent="0.25">
      <c r="A59" s="3">
        <v>36433</v>
      </c>
      <c r="B59">
        <v>12.7</v>
      </c>
      <c r="C59">
        <v>19991025</v>
      </c>
      <c r="D59">
        <v>11.9</v>
      </c>
      <c r="F59" s="3">
        <v>38990</v>
      </c>
      <c r="G59">
        <v>61.8</v>
      </c>
      <c r="H59">
        <v>20061002</v>
      </c>
      <c r="I59">
        <v>61.8</v>
      </c>
      <c r="K59" s="3">
        <v>40724</v>
      </c>
      <c r="L59">
        <v>53.3</v>
      </c>
      <c r="M59" t="s">
        <v>22</v>
      </c>
      <c r="N59" t="s">
        <v>22</v>
      </c>
      <c r="P59" s="3">
        <v>36981</v>
      </c>
      <c r="Q59">
        <v>94.6</v>
      </c>
      <c r="R59" t="s">
        <v>22</v>
      </c>
      <c r="S59" t="s">
        <v>22</v>
      </c>
      <c r="U59" s="3">
        <v>39903</v>
      </c>
      <c r="V59">
        <v>-2.5</v>
      </c>
      <c r="W59">
        <v>20090529</v>
      </c>
      <c r="X59">
        <v>-0.9</v>
      </c>
      <c r="Z59" s="3">
        <v>38291</v>
      </c>
      <c r="AA59">
        <v>-0.68</v>
      </c>
      <c r="AB59" t="s">
        <v>22</v>
      </c>
      <c r="AC59" t="s">
        <v>22</v>
      </c>
      <c r="AE59" s="3">
        <v>37103</v>
      </c>
      <c r="AF59">
        <v>-0.6</v>
      </c>
      <c r="AG59">
        <v>20011025</v>
      </c>
      <c r="AH59">
        <v>0.3</v>
      </c>
      <c r="AJ59" s="3">
        <v>37103</v>
      </c>
      <c r="AK59">
        <v>0.2</v>
      </c>
      <c r="AL59">
        <v>20011025</v>
      </c>
      <c r="AM59">
        <v>1.1000000000000001</v>
      </c>
      <c r="AO59" s="3">
        <v>36433</v>
      </c>
      <c r="AP59">
        <v>-0.81</v>
      </c>
      <c r="AQ59">
        <v>19991116</v>
      </c>
      <c r="AR59">
        <v>-2.6</v>
      </c>
    </row>
    <row r="60" spans="1:44" x14ac:dyDescent="0.25">
      <c r="A60" s="3">
        <v>36464</v>
      </c>
      <c r="B60">
        <v>10.5</v>
      </c>
      <c r="C60">
        <v>19991126</v>
      </c>
      <c r="D60">
        <v>10.8</v>
      </c>
      <c r="F60" s="3">
        <v>39021</v>
      </c>
      <c r="G60">
        <v>60.7</v>
      </c>
      <c r="H60">
        <v>20061101</v>
      </c>
      <c r="I60">
        <v>60.7</v>
      </c>
      <c r="K60" s="3">
        <v>40755</v>
      </c>
      <c r="L60">
        <v>54.1</v>
      </c>
      <c r="M60" t="s">
        <v>22</v>
      </c>
      <c r="N60" t="s">
        <v>22</v>
      </c>
      <c r="P60" s="3">
        <v>37011</v>
      </c>
      <c r="Q60">
        <v>92.8</v>
      </c>
      <c r="R60" t="s">
        <v>22</v>
      </c>
      <c r="S60" t="s">
        <v>22</v>
      </c>
      <c r="U60" s="3">
        <v>39994</v>
      </c>
      <c r="V60">
        <v>0.1</v>
      </c>
      <c r="W60">
        <v>20090911</v>
      </c>
      <c r="X60">
        <v>0.2</v>
      </c>
      <c r="Z60" s="3">
        <v>38321</v>
      </c>
      <c r="AA60">
        <v>-0.68</v>
      </c>
      <c r="AB60" t="s">
        <v>22</v>
      </c>
      <c r="AC60" t="s">
        <v>22</v>
      </c>
      <c r="AE60" s="3">
        <v>37134</v>
      </c>
      <c r="AF60">
        <v>2.2999999999999998</v>
      </c>
      <c r="AG60">
        <v>20011025</v>
      </c>
      <c r="AH60">
        <v>0.1</v>
      </c>
      <c r="AJ60" s="3">
        <v>37134</v>
      </c>
      <c r="AK60">
        <v>7.1</v>
      </c>
      <c r="AL60">
        <v>20011025</v>
      </c>
      <c r="AM60">
        <v>9.6999999999999993</v>
      </c>
      <c r="AO60" s="3">
        <v>36464</v>
      </c>
      <c r="AP60">
        <v>2.2800000000000002</v>
      </c>
      <c r="AQ60">
        <v>19991216</v>
      </c>
      <c r="AR60">
        <v>1.2</v>
      </c>
    </row>
    <row r="61" spans="1:44" x14ac:dyDescent="0.25">
      <c r="A61" s="3">
        <v>36494</v>
      </c>
      <c r="B61">
        <v>11.6</v>
      </c>
      <c r="C61">
        <v>19991230</v>
      </c>
      <c r="D61">
        <v>12.5</v>
      </c>
      <c r="F61" s="3">
        <v>39051</v>
      </c>
      <c r="G61">
        <v>61.5</v>
      </c>
      <c r="H61">
        <v>20061201</v>
      </c>
      <c r="I61">
        <v>61.5</v>
      </c>
      <c r="K61" s="3">
        <v>40786</v>
      </c>
      <c r="L61">
        <v>53.5</v>
      </c>
      <c r="M61" t="s">
        <v>22</v>
      </c>
      <c r="N61" t="s">
        <v>22</v>
      </c>
      <c r="P61" s="3">
        <v>37042</v>
      </c>
      <c r="Q61">
        <v>90</v>
      </c>
      <c r="R61" t="s">
        <v>22</v>
      </c>
      <c r="S61" t="s">
        <v>22</v>
      </c>
      <c r="U61" s="3">
        <v>40086</v>
      </c>
      <c r="V61">
        <v>0.1</v>
      </c>
      <c r="W61">
        <v>20091127</v>
      </c>
      <c r="X61">
        <v>0.2</v>
      </c>
      <c r="Z61" s="3">
        <v>38352</v>
      </c>
      <c r="AA61">
        <v>4.0199999999999996</v>
      </c>
      <c r="AB61" t="s">
        <v>22</v>
      </c>
      <c r="AC61" t="s">
        <v>22</v>
      </c>
      <c r="AE61" s="3">
        <v>37164</v>
      </c>
      <c r="AF61">
        <v>-1.8</v>
      </c>
      <c r="AG61">
        <v>20011122</v>
      </c>
      <c r="AH61">
        <v>0.6</v>
      </c>
      <c r="AJ61" s="3">
        <v>37164</v>
      </c>
      <c r="AK61">
        <v>-3.5</v>
      </c>
      <c r="AL61">
        <v>20011122</v>
      </c>
      <c r="AM61">
        <v>-11.2</v>
      </c>
      <c r="AO61" s="3">
        <v>36494</v>
      </c>
      <c r="AP61">
        <v>0.64</v>
      </c>
      <c r="AQ61">
        <v>20000119</v>
      </c>
      <c r="AR61">
        <v>1.4</v>
      </c>
    </row>
    <row r="62" spans="1:44" x14ac:dyDescent="0.25">
      <c r="A62" s="3">
        <v>36525</v>
      </c>
      <c r="B62">
        <v>9.8000000000000007</v>
      </c>
      <c r="C62">
        <v>20000125</v>
      </c>
      <c r="D62">
        <v>10.1</v>
      </c>
      <c r="F62" s="3">
        <v>39082</v>
      </c>
      <c r="G62">
        <v>63.6</v>
      </c>
      <c r="H62">
        <v>20070102</v>
      </c>
      <c r="I62">
        <v>63.6</v>
      </c>
      <c r="K62" s="3">
        <v>40816</v>
      </c>
      <c r="L62">
        <v>51.2</v>
      </c>
      <c r="M62" t="s">
        <v>22</v>
      </c>
      <c r="N62" t="s">
        <v>22</v>
      </c>
      <c r="P62" s="3">
        <v>37072</v>
      </c>
      <c r="Q62">
        <v>87.6</v>
      </c>
      <c r="R62" t="s">
        <v>22</v>
      </c>
      <c r="S62" t="s">
        <v>22</v>
      </c>
      <c r="U62" s="3">
        <v>40178</v>
      </c>
      <c r="V62">
        <v>0.6</v>
      </c>
      <c r="W62">
        <v>20100301</v>
      </c>
      <c r="X62">
        <v>-0.6</v>
      </c>
      <c r="Z62" s="3">
        <v>38383</v>
      </c>
      <c r="AA62">
        <v>-3.5300000000000002</v>
      </c>
      <c r="AB62" t="s">
        <v>22</v>
      </c>
      <c r="AC62" t="s">
        <v>22</v>
      </c>
      <c r="AE62" s="3">
        <v>37195</v>
      </c>
      <c r="AF62">
        <v>0.9</v>
      </c>
      <c r="AG62">
        <v>20011220</v>
      </c>
      <c r="AH62">
        <v>-1.9</v>
      </c>
      <c r="AJ62" s="3">
        <v>37195</v>
      </c>
      <c r="AK62">
        <v>-3.5</v>
      </c>
      <c r="AL62">
        <v>20011220</v>
      </c>
      <c r="AM62">
        <v>-4.9000000000000004</v>
      </c>
      <c r="AO62" s="3">
        <v>36525</v>
      </c>
      <c r="AP62">
        <v>1.74</v>
      </c>
      <c r="AQ62">
        <v>20000215</v>
      </c>
      <c r="AR62">
        <v>0.8</v>
      </c>
    </row>
    <row r="63" spans="1:44" x14ac:dyDescent="0.25">
      <c r="A63" s="3">
        <v>36556</v>
      </c>
      <c r="B63">
        <v>7.5</v>
      </c>
      <c r="C63">
        <v>20000225</v>
      </c>
      <c r="D63">
        <v>7.7</v>
      </c>
      <c r="F63" s="3">
        <v>39113</v>
      </c>
      <c r="G63">
        <v>61.4</v>
      </c>
      <c r="H63">
        <v>20070201</v>
      </c>
      <c r="I63">
        <v>61.4</v>
      </c>
      <c r="K63" s="3">
        <v>40847</v>
      </c>
      <c r="L63">
        <v>49</v>
      </c>
      <c r="M63" t="s">
        <v>22</v>
      </c>
      <c r="N63" t="s">
        <v>22</v>
      </c>
      <c r="P63" s="3">
        <v>37103</v>
      </c>
      <c r="Q63">
        <v>83.6</v>
      </c>
      <c r="R63" t="s">
        <v>22</v>
      </c>
      <c r="S63" t="s">
        <v>22</v>
      </c>
      <c r="U63" s="3">
        <v>40268</v>
      </c>
      <c r="V63">
        <v>2.2999999999999998</v>
      </c>
      <c r="W63">
        <v>20100528</v>
      </c>
      <c r="X63">
        <v>1.4</v>
      </c>
      <c r="Z63" s="3">
        <v>38411</v>
      </c>
      <c r="AA63">
        <v>1.83</v>
      </c>
      <c r="AB63" t="s">
        <v>22</v>
      </c>
      <c r="AC63" t="s">
        <v>22</v>
      </c>
      <c r="AE63" s="3">
        <v>37225</v>
      </c>
      <c r="AF63">
        <v>1.1000000000000001</v>
      </c>
      <c r="AG63">
        <v>20020117</v>
      </c>
      <c r="AH63">
        <v>0.8</v>
      </c>
      <c r="AJ63" s="3">
        <v>37225</v>
      </c>
      <c r="AK63">
        <v>4.3</v>
      </c>
      <c r="AL63">
        <v>20020117</v>
      </c>
      <c r="AM63">
        <v>14.2</v>
      </c>
      <c r="AO63" s="3">
        <v>36556</v>
      </c>
      <c r="AP63">
        <v>-0.31</v>
      </c>
      <c r="AQ63">
        <v>20000323</v>
      </c>
      <c r="AR63">
        <v>0.4</v>
      </c>
    </row>
    <row r="64" spans="1:44" x14ac:dyDescent="0.25">
      <c r="A64" s="3">
        <v>36585</v>
      </c>
      <c r="B64">
        <v>11.5</v>
      </c>
      <c r="C64">
        <v>20000324</v>
      </c>
      <c r="D64">
        <v>11.1</v>
      </c>
      <c r="F64" s="3">
        <v>39141</v>
      </c>
      <c r="G64">
        <v>63.1</v>
      </c>
      <c r="H64">
        <v>20070301</v>
      </c>
      <c r="I64">
        <v>63.1</v>
      </c>
      <c r="K64" s="3">
        <v>40877</v>
      </c>
      <c r="L64">
        <v>49</v>
      </c>
      <c r="M64" t="s">
        <v>22</v>
      </c>
      <c r="N64" t="s">
        <v>22</v>
      </c>
      <c r="P64" s="3">
        <v>37134</v>
      </c>
      <c r="Q64">
        <v>83.8</v>
      </c>
      <c r="R64" t="s">
        <v>22</v>
      </c>
      <c r="S64" t="s">
        <v>22</v>
      </c>
      <c r="U64" s="3">
        <v>40359</v>
      </c>
      <c r="V64">
        <v>2.2000000000000002</v>
      </c>
      <c r="W64">
        <v>20100908</v>
      </c>
      <c r="X64">
        <v>1.9</v>
      </c>
      <c r="Z64" s="3">
        <v>38442</v>
      </c>
      <c r="AA64">
        <v>-1.35</v>
      </c>
      <c r="AB64" t="s">
        <v>22</v>
      </c>
      <c r="AC64" t="s">
        <v>22</v>
      </c>
      <c r="AE64" s="3">
        <v>37256</v>
      </c>
      <c r="AF64">
        <v>-0.3</v>
      </c>
      <c r="AG64">
        <v>20020219</v>
      </c>
      <c r="AH64">
        <v>5.8</v>
      </c>
      <c r="AJ64" s="3">
        <v>37256</v>
      </c>
      <c r="AK64">
        <v>-5</v>
      </c>
      <c r="AL64">
        <v>20020219</v>
      </c>
      <c r="AM64">
        <v>-5.7</v>
      </c>
      <c r="AO64" s="3">
        <v>36585</v>
      </c>
      <c r="AP64">
        <v>0.62</v>
      </c>
      <c r="AQ64">
        <v>20000418</v>
      </c>
      <c r="AR64">
        <v>1.2</v>
      </c>
    </row>
    <row r="65" spans="1:44" x14ac:dyDescent="0.25">
      <c r="A65" s="3">
        <v>36616</v>
      </c>
      <c r="B65">
        <v>14.3</v>
      </c>
      <c r="C65">
        <v>20000428</v>
      </c>
      <c r="D65">
        <v>14.6</v>
      </c>
      <c r="F65" s="3">
        <v>39172</v>
      </c>
      <c r="G65">
        <v>60.6</v>
      </c>
      <c r="H65">
        <v>20070402</v>
      </c>
      <c r="I65">
        <v>60.6</v>
      </c>
      <c r="K65" s="3">
        <v>40908</v>
      </c>
      <c r="L65">
        <v>51.1</v>
      </c>
      <c r="M65" t="s">
        <v>22</v>
      </c>
      <c r="N65" t="s">
        <v>22</v>
      </c>
      <c r="P65" s="3">
        <v>37164</v>
      </c>
      <c r="Q65">
        <v>85.3</v>
      </c>
      <c r="R65" t="s">
        <v>22</v>
      </c>
      <c r="S65" t="s">
        <v>22</v>
      </c>
      <c r="U65" s="3">
        <v>40451</v>
      </c>
      <c r="V65">
        <v>1.3</v>
      </c>
      <c r="W65">
        <v>20101129</v>
      </c>
      <c r="X65">
        <v>2.1</v>
      </c>
      <c r="Z65" s="3">
        <v>38472</v>
      </c>
      <c r="AA65">
        <v>1.48</v>
      </c>
      <c r="AB65" t="s">
        <v>22</v>
      </c>
      <c r="AC65" t="s">
        <v>22</v>
      </c>
      <c r="AE65" s="3">
        <v>37287</v>
      </c>
      <c r="AF65">
        <v>-1.1000000000000001</v>
      </c>
      <c r="AG65">
        <v>20020319</v>
      </c>
      <c r="AH65">
        <v>-5.8</v>
      </c>
      <c r="AJ65" s="3">
        <v>37287</v>
      </c>
      <c r="AK65">
        <v>0.8</v>
      </c>
      <c r="AL65">
        <v>20020319</v>
      </c>
      <c r="AM65">
        <v>-3.8</v>
      </c>
      <c r="AO65" s="3">
        <v>36616</v>
      </c>
      <c r="AP65">
        <v>1.3900000000000001</v>
      </c>
      <c r="AQ65">
        <v>20000516</v>
      </c>
      <c r="AR65">
        <v>-0.3</v>
      </c>
    </row>
    <row r="66" spans="1:44" x14ac:dyDescent="0.25">
      <c r="A66" s="3">
        <v>36646</v>
      </c>
      <c r="B66">
        <v>11.5</v>
      </c>
      <c r="C66">
        <v>20000526</v>
      </c>
      <c r="D66">
        <v>11.3</v>
      </c>
      <c r="F66" s="3">
        <v>39202</v>
      </c>
      <c r="G66">
        <v>58.5</v>
      </c>
      <c r="H66">
        <v>20070502</v>
      </c>
      <c r="I66">
        <v>58.5</v>
      </c>
      <c r="K66" s="3">
        <v>40939</v>
      </c>
      <c r="L66">
        <v>54.4</v>
      </c>
      <c r="M66" t="s">
        <v>22</v>
      </c>
      <c r="N66" t="s">
        <v>22</v>
      </c>
      <c r="P66" s="3">
        <v>37195</v>
      </c>
      <c r="Q66">
        <v>85.2</v>
      </c>
      <c r="R66" t="s">
        <v>22</v>
      </c>
      <c r="S66" t="s">
        <v>22</v>
      </c>
      <c r="U66" s="3">
        <v>40543</v>
      </c>
      <c r="V66">
        <v>1.8</v>
      </c>
      <c r="W66">
        <v>20110301</v>
      </c>
      <c r="X66">
        <v>1.2</v>
      </c>
      <c r="Z66" s="3">
        <v>38503</v>
      </c>
      <c r="AA66">
        <v>1.8</v>
      </c>
      <c r="AB66" t="s">
        <v>22</v>
      </c>
      <c r="AC66" t="s">
        <v>22</v>
      </c>
      <c r="AE66" s="3">
        <v>37315</v>
      </c>
      <c r="AF66">
        <v>2.7</v>
      </c>
      <c r="AG66">
        <v>20020417</v>
      </c>
      <c r="AH66">
        <v>2.9</v>
      </c>
      <c r="AJ66" s="3">
        <v>37315</v>
      </c>
      <c r="AK66">
        <v>2.1</v>
      </c>
      <c r="AL66">
        <v>20020417</v>
      </c>
      <c r="AM66">
        <v>3.9</v>
      </c>
      <c r="AO66" s="3">
        <v>36646</v>
      </c>
      <c r="AP66">
        <v>0.15</v>
      </c>
      <c r="AQ66">
        <v>20000619</v>
      </c>
      <c r="AR66">
        <v>0.8</v>
      </c>
    </row>
    <row r="67" spans="1:44" x14ac:dyDescent="0.25">
      <c r="A67" s="3">
        <v>36677</v>
      </c>
      <c r="B67">
        <v>12.4</v>
      </c>
      <c r="C67">
        <v>20000626</v>
      </c>
      <c r="D67">
        <v>13.1</v>
      </c>
      <c r="F67" s="3">
        <v>39233</v>
      </c>
      <c r="G67">
        <v>58.9</v>
      </c>
      <c r="H67">
        <v>20070601</v>
      </c>
      <c r="I67">
        <v>58.9</v>
      </c>
      <c r="K67" s="3">
        <v>40968</v>
      </c>
      <c r="L67">
        <v>54</v>
      </c>
      <c r="M67" t="s">
        <v>22</v>
      </c>
      <c r="N67" t="s">
        <v>22</v>
      </c>
      <c r="P67" s="3">
        <v>37225</v>
      </c>
      <c r="Q67">
        <v>87.7</v>
      </c>
      <c r="R67" t="s">
        <v>22</v>
      </c>
      <c r="S67" t="s">
        <v>22</v>
      </c>
      <c r="U67" s="3">
        <v>40633</v>
      </c>
      <c r="V67">
        <v>-0.2</v>
      </c>
      <c r="W67">
        <v>20110527</v>
      </c>
      <c r="X67">
        <v>0.8</v>
      </c>
      <c r="Z67" s="3">
        <v>38533</v>
      </c>
      <c r="AA67">
        <v>-0.77</v>
      </c>
      <c r="AB67" t="s">
        <v>22</v>
      </c>
      <c r="AC67" t="s">
        <v>22</v>
      </c>
      <c r="AE67" s="3">
        <v>37346</v>
      </c>
      <c r="AF67">
        <v>0.1</v>
      </c>
      <c r="AG67">
        <v>20020516</v>
      </c>
      <c r="AH67">
        <v>3.4</v>
      </c>
      <c r="AJ67" s="3">
        <v>37346</v>
      </c>
      <c r="AK67">
        <v>2</v>
      </c>
      <c r="AL67">
        <v>20020516</v>
      </c>
      <c r="AM67">
        <v>12</v>
      </c>
      <c r="AO67" s="3">
        <v>36677</v>
      </c>
      <c r="AP67">
        <v>2.74</v>
      </c>
      <c r="AQ67">
        <v>20000718</v>
      </c>
      <c r="AR67">
        <v>0.2</v>
      </c>
    </row>
    <row r="68" spans="1:44" x14ac:dyDescent="0.25">
      <c r="A68" s="3">
        <v>36707</v>
      </c>
      <c r="B68">
        <v>12.6</v>
      </c>
      <c r="C68">
        <v>20000728</v>
      </c>
      <c r="D68">
        <v>11.9</v>
      </c>
      <c r="F68" s="3">
        <v>39263</v>
      </c>
      <c r="G68">
        <v>60.3</v>
      </c>
      <c r="H68">
        <v>20070702</v>
      </c>
      <c r="I68">
        <v>60.3</v>
      </c>
      <c r="K68" s="3">
        <v>40999</v>
      </c>
      <c r="L68">
        <v>52.6</v>
      </c>
      <c r="M68" t="s">
        <v>22</v>
      </c>
      <c r="N68" t="s">
        <v>22</v>
      </c>
      <c r="P68" s="3">
        <v>37256</v>
      </c>
      <c r="Q68">
        <v>90.5</v>
      </c>
      <c r="R68" t="s">
        <v>22</v>
      </c>
      <c r="S68" t="s">
        <v>22</v>
      </c>
      <c r="U68" s="3">
        <v>40724</v>
      </c>
      <c r="V68">
        <v>0.3</v>
      </c>
      <c r="W68">
        <v>20110920</v>
      </c>
      <c r="X68">
        <v>0.9</v>
      </c>
      <c r="Z68" s="3">
        <v>38564</v>
      </c>
      <c r="AA68">
        <v>-0.22</v>
      </c>
      <c r="AB68" t="s">
        <v>22</v>
      </c>
      <c r="AC68" t="s">
        <v>22</v>
      </c>
      <c r="AE68" s="3">
        <v>37376</v>
      </c>
      <c r="AF68">
        <v>-1.6</v>
      </c>
      <c r="AG68">
        <v>20020618</v>
      </c>
      <c r="AH68">
        <v>-5</v>
      </c>
      <c r="AJ68" s="3">
        <v>37376</v>
      </c>
      <c r="AK68">
        <v>-1.5</v>
      </c>
      <c r="AL68">
        <v>20020618</v>
      </c>
      <c r="AM68">
        <v>-13.6</v>
      </c>
      <c r="AO68" s="3">
        <v>36707</v>
      </c>
      <c r="AP68">
        <v>-3.26</v>
      </c>
      <c r="AQ68">
        <v>20000816</v>
      </c>
      <c r="AR68">
        <v>0.3</v>
      </c>
    </row>
    <row r="69" spans="1:44" x14ac:dyDescent="0.25">
      <c r="A69" s="3">
        <v>36738</v>
      </c>
      <c r="B69">
        <v>9.8000000000000007</v>
      </c>
      <c r="C69">
        <v>20000825</v>
      </c>
      <c r="D69">
        <v>9.9</v>
      </c>
      <c r="F69" s="3">
        <v>39294</v>
      </c>
      <c r="G69">
        <v>60.5</v>
      </c>
      <c r="H69">
        <v>20070801</v>
      </c>
      <c r="I69">
        <v>60.5</v>
      </c>
      <c r="K69" s="3">
        <v>41029</v>
      </c>
      <c r="L69">
        <v>48.6</v>
      </c>
      <c r="M69" t="s">
        <v>22</v>
      </c>
      <c r="N69" t="s">
        <v>22</v>
      </c>
      <c r="P69" s="3">
        <v>37287</v>
      </c>
      <c r="Q69">
        <v>91.8</v>
      </c>
      <c r="R69" t="s">
        <v>22</v>
      </c>
      <c r="S69" t="s">
        <v>22</v>
      </c>
      <c r="U69" s="3">
        <v>40816</v>
      </c>
      <c r="V69">
        <v>1</v>
      </c>
      <c r="W69">
        <v>20111129</v>
      </c>
      <c r="X69">
        <v>1.6</v>
      </c>
      <c r="Z69" s="3">
        <v>38595</v>
      </c>
      <c r="AA69">
        <v>1.56</v>
      </c>
      <c r="AB69" t="s">
        <v>22</v>
      </c>
      <c r="AC69" t="s">
        <v>22</v>
      </c>
      <c r="AE69" s="3">
        <v>37407</v>
      </c>
      <c r="AF69">
        <v>0.4</v>
      </c>
      <c r="AG69">
        <v>20020718</v>
      </c>
      <c r="AH69">
        <v>2.2999999999999998</v>
      </c>
      <c r="AJ69" s="3">
        <v>37407</v>
      </c>
      <c r="AK69">
        <v>4.3</v>
      </c>
      <c r="AL69">
        <v>20020718</v>
      </c>
      <c r="AM69">
        <v>7.5</v>
      </c>
      <c r="AO69" s="3">
        <v>36738</v>
      </c>
      <c r="AP69">
        <v>0.92</v>
      </c>
      <c r="AQ69">
        <v>20000919</v>
      </c>
      <c r="AR69">
        <v>0.9</v>
      </c>
    </row>
    <row r="70" spans="1:44" x14ac:dyDescent="0.25">
      <c r="A70" s="3">
        <v>36769</v>
      </c>
      <c r="B70">
        <v>5.7</v>
      </c>
      <c r="C70">
        <v>20000925</v>
      </c>
      <c r="D70">
        <v>5.6</v>
      </c>
      <c r="F70" s="3">
        <v>39325</v>
      </c>
      <c r="G70">
        <v>56.8</v>
      </c>
      <c r="H70">
        <v>20070903</v>
      </c>
      <c r="I70">
        <v>56.8</v>
      </c>
      <c r="K70" s="3">
        <v>41060</v>
      </c>
      <c r="L70">
        <v>47.7</v>
      </c>
      <c r="M70">
        <v>20120605</v>
      </c>
      <c r="N70">
        <v>47.7</v>
      </c>
      <c r="P70" s="3">
        <v>37315</v>
      </c>
      <c r="Q70">
        <v>92</v>
      </c>
      <c r="R70" t="s">
        <v>22</v>
      </c>
      <c r="S70" t="s">
        <v>22</v>
      </c>
      <c r="U70" s="3">
        <v>40908</v>
      </c>
      <c r="V70">
        <v>-1.7</v>
      </c>
      <c r="W70">
        <v>20120229</v>
      </c>
      <c r="X70">
        <v>-1.1000000000000001</v>
      </c>
      <c r="Z70" s="3">
        <v>38625</v>
      </c>
      <c r="AA70">
        <v>-0.66</v>
      </c>
      <c r="AB70" t="s">
        <v>22</v>
      </c>
      <c r="AC70" t="s">
        <v>22</v>
      </c>
      <c r="AE70" s="3">
        <v>37437</v>
      </c>
      <c r="AF70">
        <v>-1.4</v>
      </c>
      <c r="AG70">
        <v>20020827</v>
      </c>
      <c r="AH70">
        <v>-2.1</v>
      </c>
      <c r="AJ70" s="3">
        <v>37437</v>
      </c>
      <c r="AK70">
        <v>-5.9</v>
      </c>
      <c r="AL70">
        <v>20020827</v>
      </c>
      <c r="AM70">
        <v>-4.3</v>
      </c>
      <c r="AO70" s="3">
        <v>36769</v>
      </c>
      <c r="AP70">
        <v>0</v>
      </c>
      <c r="AQ70">
        <v>20001017</v>
      </c>
      <c r="AR70">
        <v>0</v>
      </c>
    </row>
    <row r="71" spans="1:44" x14ac:dyDescent="0.25">
      <c r="A71" s="3">
        <v>36799</v>
      </c>
      <c r="B71">
        <v>11.1</v>
      </c>
      <c r="C71">
        <v>20001025</v>
      </c>
      <c r="D71">
        <v>13.1</v>
      </c>
      <c r="F71" s="3">
        <v>39355</v>
      </c>
      <c r="G71">
        <v>58.2</v>
      </c>
      <c r="H71">
        <v>20071001</v>
      </c>
      <c r="I71">
        <v>58.2</v>
      </c>
      <c r="K71" s="3">
        <v>41090</v>
      </c>
      <c r="L71">
        <v>47.4</v>
      </c>
      <c r="M71">
        <v>20120704</v>
      </c>
      <c r="N71">
        <v>47.4</v>
      </c>
      <c r="P71" s="3">
        <v>37346</v>
      </c>
      <c r="Q71">
        <v>95.1</v>
      </c>
      <c r="R71" t="s">
        <v>22</v>
      </c>
      <c r="S71" t="s">
        <v>22</v>
      </c>
      <c r="U71" s="3">
        <v>40999</v>
      </c>
      <c r="V71">
        <v>0.3</v>
      </c>
      <c r="W71">
        <v>20120530</v>
      </c>
      <c r="X71">
        <v>0.8</v>
      </c>
      <c r="Z71" s="3">
        <v>38656</v>
      </c>
      <c r="AA71">
        <v>-0.99</v>
      </c>
      <c r="AB71" t="s">
        <v>22</v>
      </c>
      <c r="AC71" t="s">
        <v>22</v>
      </c>
      <c r="AE71" s="3">
        <v>37468</v>
      </c>
      <c r="AF71">
        <v>0.6</v>
      </c>
      <c r="AG71">
        <v>20021017</v>
      </c>
      <c r="AH71" t="s">
        <v>22</v>
      </c>
      <c r="AJ71" s="3">
        <v>37468</v>
      </c>
      <c r="AK71">
        <v>-0.3</v>
      </c>
      <c r="AL71">
        <v>20021017</v>
      </c>
      <c r="AM71" t="s">
        <v>22</v>
      </c>
      <c r="AO71" s="3">
        <v>36799</v>
      </c>
      <c r="AP71">
        <v>0.46</v>
      </c>
      <c r="AQ71">
        <v>20001115</v>
      </c>
      <c r="AR71">
        <v>-0.5</v>
      </c>
    </row>
    <row r="72" spans="1:44" x14ac:dyDescent="0.25">
      <c r="A72" s="3">
        <v>36830</v>
      </c>
      <c r="B72">
        <v>14.2</v>
      </c>
      <c r="C72">
        <v>20001124</v>
      </c>
      <c r="D72">
        <v>13.5</v>
      </c>
      <c r="F72" s="3">
        <v>39386</v>
      </c>
      <c r="G72">
        <v>59.4</v>
      </c>
      <c r="H72">
        <v>20071101</v>
      </c>
      <c r="I72">
        <v>59.4</v>
      </c>
      <c r="K72" s="3">
        <v>41121</v>
      </c>
      <c r="L72">
        <v>54.8</v>
      </c>
      <c r="M72">
        <v>20120803</v>
      </c>
      <c r="N72">
        <v>54.8</v>
      </c>
      <c r="P72" s="3">
        <v>37376</v>
      </c>
      <c r="Q72">
        <v>94.7</v>
      </c>
      <c r="R72" t="s">
        <v>22</v>
      </c>
      <c r="S72" t="s">
        <v>22</v>
      </c>
      <c r="U72" s="3">
        <v>41090</v>
      </c>
      <c r="V72">
        <v>0.7</v>
      </c>
      <c r="W72">
        <v>20120914</v>
      </c>
      <c r="X72">
        <v>0.7</v>
      </c>
      <c r="Z72" s="3">
        <v>38686</v>
      </c>
      <c r="AA72">
        <v>3.34</v>
      </c>
      <c r="AB72" t="s">
        <v>22</v>
      </c>
      <c r="AC72" t="s">
        <v>22</v>
      </c>
      <c r="AE72" s="3">
        <v>37499</v>
      </c>
      <c r="AF72">
        <v>0.2</v>
      </c>
      <c r="AG72">
        <v>20021017</v>
      </c>
      <c r="AH72">
        <v>-2.2999999999999998</v>
      </c>
      <c r="AJ72" s="3">
        <v>37499</v>
      </c>
      <c r="AK72">
        <v>-1.6</v>
      </c>
      <c r="AL72">
        <v>20021017</v>
      </c>
      <c r="AM72">
        <v>-2.2000000000000002</v>
      </c>
      <c r="AO72" s="3">
        <v>36830</v>
      </c>
      <c r="AP72">
        <v>-0.91</v>
      </c>
      <c r="AQ72">
        <v>20001213</v>
      </c>
      <c r="AR72">
        <v>0.1</v>
      </c>
    </row>
    <row r="73" spans="1:44" x14ac:dyDescent="0.25">
      <c r="A73" s="3">
        <v>36860</v>
      </c>
      <c r="B73">
        <v>13.1</v>
      </c>
      <c r="C73">
        <v>20001229</v>
      </c>
      <c r="D73">
        <v>11.8</v>
      </c>
      <c r="F73" s="3">
        <v>39416</v>
      </c>
      <c r="G73">
        <v>55.1</v>
      </c>
      <c r="H73">
        <v>20071203</v>
      </c>
      <c r="I73">
        <v>55.1</v>
      </c>
      <c r="K73" s="3">
        <v>41152</v>
      </c>
      <c r="L73">
        <v>50.7</v>
      </c>
      <c r="M73">
        <v>20120905</v>
      </c>
      <c r="N73">
        <v>50.8</v>
      </c>
      <c r="P73" s="3">
        <v>37407</v>
      </c>
      <c r="Q73">
        <v>92.7</v>
      </c>
      <c r="R73" t="s">
        <v>22</v>
      </c>
      <c r="S73" t="s">
        <v>22</v>
      </c>
      <c r="U73" s="3">
        <v>41182</v>
      </c>
      <c r="V73">
        <v>0</v>
      </c>
      <c r="W73">
        <v>20121129</v>
      </c>
      <c r="X73">
        <v>0.5</v>
      </c>
      <c r="Z73" s="3">
        <v>38717</v>
      </c>
      <c r="AA73">
        <v>2.7</v>
      </c>
      <c r="AB73" t="s">
        <v>22</v>
      </c>
      <c r="AC73" t="s">
        <v>22</v>
      </c>
      <c r="AE73" s="3">
        <v>37529</v>
      </c>
      <c r="AF73">
        <v>0.4</v>
      </c>
      <c r="AG73">
        <v>20021119</v>
      </c>
      <c r="AH73">
        <v>1.7</v>
      </c>
      <c r="AJ73" s="3">
        <v>37529</v>
      </c>
      <c r="AK73">
        <v>-4.0999999999999996</v>
      </c>
      <c r="AL73">
        <v>20021119</v>
      </c>
      <c r="AM73">
        <v>-2.8</v>
      </c>
      <c r="AO73" s="3">
        <v>36860</v>
      </c>
      <c r="AP73">
        <v>1.53</v>
      </c>
      <c r="AQ73">
        <v>20010116</v>
      </c>
      <c r="AR73">
        <v>0.5</v>
      </c>
    </row>
    <row r="74" spans="1:44" x14ac:dyDescent="0.25">
      <c r="A74" s="3">
        <v>36891</v>
      </c>
      <c r="B74">
        <v>8.1</v>
      </c>
      <c r="C74">
        <v>20010126</v>
      </c>
      <c r="D74">
        <v>8.4</v>
      </c>
      <c r="F74" s="3">
        <v>39447</v>
      </c>
      <c r="G74">
        <v>55.5</v>
      </c>
      <c r="H74">
        <v>20080102</v>
      </c>
      <c r="I74">
        <v>55.5</v>
      </c>
      <c r="K74" s="3">
        <v>41182</v>
      </c>
      <c r="L74">
        <v>47.2</v>
      </c>
      <c r="M74">
        <v>20121003</v>
      </c>
      <c r="N74">
        <v>47.3</v>
      </c>
      <c r="P74" s="3">
        <v>37437</v>
      </c>
      <c r="Q74">
        <v>96.8</v>
      </c>
      <c r="R74" t="s">
        <v>22</v>
      </c>
      <c r="S74" t="s">
        <v>22</v>
      </c>
      <c r="U74" s="3">
        <v>41274</v>
      </c>
      <c r="V74">
        <v>-0.5</v>
      </c>
      <c r="W74">
        <v>20130301</v>
      </c>
      <c r="X74">
        <v>0</v>
      </c>
      <c r="Z74" s="3">
        <v>38748</v>
      </c>
      <c r="AA74">
        <v>-2.21</v>
      </c>
      <c r="AB74" t="s">
        <v>22</v>
      </c>
      <c r="AC74" t="s">
        <v>22</v>
      </c>
      <c r="AE74" s="3">
        <v>37560</v>
      </c>
      <c r="AF74">
        <v>0.5</v>
      </c>
      <c r="AG74">
        <v>20021217</v>
      </c>
      <c r="AH74">
        <v>-2.4</v>
      </c>
      <c r="AJ74" s="3">
        <v>37560</v>
      </c>
      <c r="AK74">
        <v>5.6</v>
      </c>
      <c r="AL74">
        <v>20021217</v>
      </c>
      <c r="AM74">
        <v>-2.1</v>
      </c>
      <c r="AO74" s="3">
        <v>36891</v>
      </c>
      <c r="AP74">
        <v>1.2</v>
      </c>
      <c r="AQ74">
        <v>20010213</v>
      </c>
      <c r="AR74">
        <v>0.7</v>
      </c>
    </row>
    <row r="75" spans="1:44" x14ac:dyDescent="0.25">
      <c r="A75" s="3">
        <v>36922</v>
      </c>
      <c r="B75">
        <v>8</v>
      </c>
      <c r="C75">
        <v>20010226</v>
      </c>
      <c r="D75">
        <v>7.8</v>
      </c>
      <c r="F75" s="3">
        <v>39478</v>
      </c>
      <c r="G75">
        <v>54.6</v>
      </c>
      <c r="H75">
        <v>20080201</v>
      </c>
      <c r="I75">
        <v>54.6</v>
      </c>
      <c r="K75" s="3">
        <v>41213</v>
      </c>
      <c r="L75">
        <v>50.2</v>
      </c>
      <c r="M75">
        <v>20121105</v>
      </c>
      <c r="N75">
        <v>50.3</v>
      </c>
      <c r="P75" s="3">
        <v>37468</v>
      </c>
      <c r="Q75">
        <v>94.1</v>
      </c>
      <c r="R75" t="s">
        <v>22</v>
      </c>
      <c r="S75" t="s">
        <v>22</v>
      </c>
      <c r="U75" s="3">
        <v>41364</v>
      </c>
      <c r="V75">
        <v>1</v>
      </c>
      <c r="W75">
        <v>20130529</v>
      </c>
      <c r="X75">
        <v>0.6</v>
      </c>
      <c r="Z75" s="3">
        <v>38776</v>
      </c>
      <c r="AA75">
        <v>0.21</v>
      </c>
      <c r="AB75" t="s">
        <v>22</v>
      </c>
      <c r="AC75" t="s">
        <v>22</v>
      </c>
      <c r="AE75" s="3">
        <v>37590</v>
      </c>
      <c r="AF75">
        <v>0.9</v>
      </c>
      <c r="AG75">
        <v>20030115</v>
      </c>
      <c r="AH75">
        <v>0.4</v>
      </c>
      <c r="AJ75" s="3">
        <v>37590</v>
      </c>
      <c r="AK75">
        <v>3</v>
      </c>
      <c r="AL75">
        <v>20030115</v>
      </c>
      <c r="AM75">
        <v>3.9</v>
      </c>
      <c r="AO75" s="3">
        <v>36922</v>
      </c>
      <c r="AP75">
        <v>0</v>
      </c>
      <c r="AQ75">
        <v>20010321</v>
      </c>
      <c r="AR75">
        <v>0.8</v>
      </c>
    </row>
    <row r="76" spans="1:44" x14ac:dyDescent="0.25">
      <c r="A76" s="3">
        <v>36950</v>
      </c>
      <c r="B76">
        <v>10.4</v>
      </c>
      <c r="C76">
        <v>20010326</v>
      </c>
      <c r="D76">
        <v>9.3000000000000007</v>
      </c>
      <c r="F76" s="3">
        <v>39507</v>
      </c>
      <c r="G76">
        <v>55.7</v>
      </c>
      <c r="H76">
        <v>20080303</v>
      </c>
      <c r="I76">
        <v>55.7</v>
      </c>
      <c r="K76" s="3">
        <v>41243</v>
      </c>
      <c r="L76">
        <v>46.3</v>
      </c>
      <c r="M76">
        <v>20121205</v>
      </c>
      <c r="N76">
        <v>46.4</v>
      </c>
      <c r="P76" s="3">
        <v>37499</v>
      </c>
      <c r="Q76">
        <v>91.7</v>
      </c>
      <c r="R76" t="s">
        <v>22</v>
      </c>
      <c r="S76" t="s">
        <v>22</v>
      </c>
      <c r="U76" s="3">
        <v>41455</v>
      </c>
      <c r="V76">
        <v>-0.3</v>
      </c>
      <c r="W76">
        <v>20130913</v>
      </c>
      <c r="X76">
        <v>-0.2</v>
      </c>
      <c r="Z76" s="3">
        <v>38807</v>
      </c>
      <c r="AA76">
        <v>0.43</v>
      </c>
      <c r="AB76" t="s">
        <v>22</v>
      </c>
      <c r="AC76" t="s">
        <v>22</v>
      </c>
      <c r="AE76" s="3">
        <v>37621</v>
      </c>
      <c r="AF76">
        <v>0.7</v>
      </c>
      <c r="AG76">
        <v>20030213</v>
      </c>
      <c r="AH76">
        <v>2.9</v>
      </c>
      <c r="AJ76" s="3">
        <v>37621</v>
      </c>
      <c r="AK76">
        <v>-2.8</v>
      </c>
      <c r="AL76">
        <v>20030213</v>
      </c>
      <c r="AM76">
        <v>-2.2999999999999998</v>
      </c>
      <c r="AO76" s="3">
        <v>36950</v>
      </c>
      <c r="AP76">
        <v>0.4</v>
      </c>
      <c r="AQ76">
        <v>20010418</v>
      </c>
      <c r="AR76">
        <v>-0.6</v>
      </c>
    </row>
    <row r="77" spans="1:44" x14ac:dyDescent="0.25">
      <c r="A77" s="3">
        <v>36981</v>
      </c>
      <c r="B77">
        <v>15</v>
      </c>
      <c r="C77">
        <v>20010425</v>
      </c>
      <c r="D77">
        <v>13.6</v>
      </c>
      <c r="F77" s="3">
        <v>39538</v>
      </c>
      <c r="G77">
        <v>54.7</v>
      </c>
      <c r="H77">
        <v>20080401</v>
      </c>
      <c r="I77">
        <v>54.7</v>
      </c>
      <c r="K77" s="3">
        <v>41274</v>
      </c>
      <c r="L77">
        <v>49.1</v>
      </c>
      <c r="M77">
        <v>20130104</v>
      </c>
      <c r="N77">
        <v>49.1</v>
      </c>
      <c r="P77" s="3">
        <v>37529</v>
      </c>
      <c r="Q77">
        <v>93.3</v>
      </c>
      <c r="R77" t="s">
        <v>22</v>
      </c>
      <c r="S77" t="s">
        <v>22</v>
      </c>
      <c r="U77" s="3">
        <v>41547</v>
      </c>
      <c r="V77">
        <v>0.8</v>
      </c>
      <c r="W77">
        <v>20131129</v>
      </c>
      <c r="X77">
        <v>0.1</v>
      </c>
      <c r="Z77" s="3">
        <v>38837</v>
      </c>
      <c r="AA77">
        <v>-0.53</v>
      </c>
      <c r="AB77" t="s">
        <v>22</v>
      </c>
      <c r="AC77" t="s">
        <v>22</v>
      </c>
      <c r="AE77" s="3">
        <v>37652</v>
      </c>
      <c r="AF77">
        <v>0.7</v>
      </c>
      <c r="AG77">
        <v>20030313</v>
      </c>
      <c r="AH77">
        <v>-1</v>
      </c>
      <c r="AJ77" s="3">
        <v>37652</v>
      </c>
      <c r="AK77">
        <v>7.4</v>
      </c>
      <c r="AL77">
        <v>20030313</v>
      </c>
      <c r="AM77">
        <v>6.7</v>
      </c>
      <c r="AO77" s="3">
        <v>36981</v>
      </c>
      <c r="AP77">
        <v>0.1</v>
      </c>
      <c r="AQ77">
        <v>20010516</v>
      </c>
      <c r="AR77">
        <v>-0.1</v>
      </c>
    </row>
    <row r="78" spans="1:44" x14ac:dyDescent="0.25">
      <c r="A78" s="3">
        <v>37011</v>
      </c>
      <c r="B78">
        <v>9.1</v>
      </c>
      <c r="C78">
        <v>20010528</v>
      </c>
      <c r="D78">
        <v>7</v>
      </c>
      <c r="F78" s="3">
        <v>39568</v>
      </c>
      <c r="G78">
        <v>50.1</v>
      </c>
      <c r="H78">
        <v>20080502</v>
      </c>
      <c r="I78">
        <v>50.1</v>
      </c>
      <c r="K78" s="3">
        <v>41305</v>
      </c>
      <c r="L78">
        <v>52.6</v>
      </c>
      <c r="M78">
        <v>20130205</v>
      </c>
      <c r="N78">
        <v>52.4</v>
      </c>
      <c r="P78" s="3">
        <v>37560</v>
      </c>
      <c r="Q78">
        <v>88.4</v>
      </c>
      <c r="R78" t="s">
        <v>22</v>
      </c>
      <c r="S78" t="s">
        <v>22</v>
      </c>
      <c r="U78" s="3">
        <v>41639</v>
      </c>
      <c r="V78">
        <v>0.7</v>
      </c>
      <c r="W78">
        <v>20140228</v>
      </c>
      <c r="X78">
        <v>1.7</v>
      </c>
      <c r="Z78" s="3">
        <v>38868</v>
      </c>
      <c r="AA78">
        <v>1.18</v>
      </c>
      <c r="AB78" t="s">
        <v>22</v>
      </c>
      <c r="AC78" t="s">
        <v>22</v>
      </c>
      <c r="AE78" s="3">
        <v>37680</v>
      </c>
      <c r="AF78">
        <v>-2.8</v>
      </c>
      <c r="AG78">
        <v>20030415</v>
      </c>
      <c r="AH78">
        <v>-0.8</v>
      </c>
      <c r="AJ78" s="3">
        <v>37680</v>
      </c>
      <c r="AK78">
        <v>-7.8</v>
      </c>
      <c r="AL78">
        <v>20030415</v>
      </c>
      <c r="AM78">
        <v>-8.4</v>
      </c>
      <c r="AO78" s="3">
        <v>37011</v>
      </c>
      <c r="AP78">
        <v>-0.8</v>
      </c>
      <c r="AQ78">
        <v>20010612</v>
      </c>
      <c r="AR78">
        <v>0.1</v>
      </c>
    </row>
    <row r="79" spans="1:44" x14ac:dyDescent="0.25">
      <c r="A79" s="3">
        <v>37042</v>
      </c>
      <c r="B79">
        <v>12.1</v>
      </c>
      <c r="C79">
        <v>20010626</v>
      </c>
      <c r="D79">
        <v>13.2</v>
      </c>
      <c r="F79" s="3">
        <v>39599</v>
      </c>
      <c r="G79">
        <v>51.2</v>
      </c>
      <c r="H79">
        <v>20080602</v>
      </c>
      <c r="I79">
        <v>51.2</v>
      </c>
      <c r="K79" s="3">
        <v>41333</v>
      </c>
      <c r="L79">
        <v>54.6</v>
      </c>
      <c r="M79">
        <v>20130305</v>
      </c>
      <c r="N79">
        <v>54.6</v>
      </c>
      <c r="P79" s="3">
        <v>37590</v>
      </c>
      <c r="Q79">
        <v>89.5</v>
      </c>
      <c r="R79" t="s">
        <v>22</v>
      </c>
      <c r="S79" t="s">
        <v>22</v>
      </c>
      <c r="U79" s="3">
        <v>41729</v>
      </c>
      <c r="V79">
        <v>0.5</v>
      </c>
      <c r="W79">
        <v>20140530</v>
      </c>
      <c r="X79">
        <v>-0.1</v>
      </c>
      <c r="Z79" s="3">
        <v>38898</v>
      </c>
      <c r="AA79">
        <v>0.11</v>
      </c>
      <c r="AB79" t="s">
        <v>22</v>
      </c>
      <c r="AC79" t="s">
        <v>22</v>
      </c>
      <c r="AE79" s="3">
        <v>37711</v>
      </c>
      <c r="AF79">
        <v>0.9</v>
      </c>
      <c r="AG79">
        <v>20030515</v>
      </c>
      <c r="AH79">
        <v>0.7</v>
      </c>
      <c r="AJ79" s="3">
        <v>37711</v>
      </c>
      <c r="AK79">
        <v>-1.1000000000000001</v>
      </c>
      <c r="AL79">
        <v>20030515</v>
      </c>
      <c r="AM79">
        <v>3</v>
      </c>
      <c r="AO79" s="3">
        <v>37042</v>
      </c>
      <c r="AP79">
        <v>0.9</v>
      </c>
      <c r="AQ79">
        <v>20010712</v>
      </c>
      <c r="AR79">
        <v>-0.3</v>
      </c>
    </row>
    <row r="80" spans="1:44" x14ac:dyDescent="0.25">
      <c r="A80" s="3">
        <v>37072</v>
      </c>
      <c r="B80">
        <v>16.2</v>
      </c>
      <c r="C80">
        <v>20010727</v>
      </c>
      <c r="D80">
        <v>15.4</v>
      </c>
      <c r="F80" s="3">
        <v>39629</v>
      </c>
      <c r="G80">
        <v>50.6</v>
      </c>
      <c r="H80">
        <v>20080701</v>
      </c>
      <c r="I80">
        <v>50.6</v>
      </c>
      <c r="K80" s="3">
        <v>41364</v>
      </c>
      <c r="L80">
        <v>47.3</v>
      </c>
      <c r="M80">
        <v>20130404</v>
      </c>
      <c r="N80">
        <v>47.3</v>
      </c>
      <c r="P80" s="3">
        <v>37621</v>
      </c>
      <c r="Q80">
        <v>91.6</v>
      </c>
      <c r="R80" t="s">
        <v>22</v>
      </c>
      <c r="S80" t="s">
        <v>22</v>
      </c>
      <c r="U80" s="3">
        <v>41820</v>
      </c>
      <c r="V80">
        <v>0.8</v>
      </c>
      <c r="W80">
        <v>20140918</v>
      </c>
      <c r="X80">
        <v>0.7</v>
      </c>
      <c r="Z80" s="3">
        <v>38929</v>
      </c>
      <c r="AA80">
        <v>0.95</v>
      </c>
      <c r="AB80" t="s">
        <v>22</v>
      </c>
      <c r="AC80" t="s">
        <v>22</v>
      </c>
      <c r="AE80" s="3">
        <v>37741</v>
      </c>
      <c r="AF80">
        <v>3.5</v>
      </c>
      <c r="AG80">
        <v>20030612</v>
      </c>
      <c r="AH80">
        <v>1.8</v>
      </c>
      <c r="AJ80" s="3">
        <v>37741</v>
      </c>
      <c r="AK80">
        <v>5.2</v>
      </c>
      <c r="AL80">
        <v>20030612</v>
      </c>
      <c r="AM80">
        <v>5.0999999999999996</v>
      </c>
      <c r="AO80" s="3">
        <v>37072</v>
      </c>
      <c r="AP80">
        <v>-0.1</v>
      </c>
      <c r="AQ80">
        <v>20010821</v>
      </c>
      <c r="AR80">
        <v>0.4</v>
      </c>
    </row>
    <row r="81" spans="1:44" x14ac:dyDescent="0.25">
      <c r="A81" s="3">
        <v>37103</v>
      </c>
      <c r="B81">
        <v>9.1</v>
      </c>
      <c r="C81">
        <v>20010824</v>
      </c>
      <c r="D81">
        <v>6.7</v>
      </c>
      <c r="F81" s="3">
        <v>39660</v>
      </c>
      <c r="G81">
        <v>48.6</v>
      </c>
      <c r="H81">
        <v>20080801</v>
      </c>
      <c r="I81">
        <v>48.6</v>
      </c>
      <c r="K81" s="3">
        <v>41394</v>
      </c>
      <c r="L81">
        <v>48.6</v>
      </c>
      <c r="M81">
        <v>20130506</v>
      </c>
      <c r="N81">
        <v>48.6</v>
      </c>
      <c r="P81" s="3">
        <v>37652</v>
      </c>
      <c r="Q81">
        <v>89.1</v>
      </c>
      <c r="R81" t="s">
        <v>22</v>
      </c>
      <c r="S81" t="s">
        <v>22</v>
      </c>
      <c r="U81" s="3">
        <v>41912</v>
      </c>
      <c r="V81">
        <v>0.4</v>
      </c>
      <c r="W81">
        <v>20141128</v>
      </c>
      <c r="X81">
        <v>0.3</v>
      </c>
      <c r="Z81" s="3">
        <v>38960</v>
      </c>
      <c r="AA81">
        <v>-0.21</v>
      </c>
      <c r="AB81" t="s">
        <v>22</v>
      </c>
      <c r="AC81" t="s">
        <v>22</v>
      </c>
      <c r="AE81" s="3">
        <v>37772</v>
      </c>
      <c r="AF81">
        <v>-2.1</v>
      </c>
      <c r="AG81">
        <v>20030715</v>
      </c>
      <c r="AH81">
        <v>-1.8</v>
      </c>
      <c r="AJ81" s="3">
        <v>37772</v>
      </c>
      <c r="AK81">
        <v>-3</v>
      </c>
      <c r="AL81">
        <v>20030715</v>
      </c>
      <c r="AM81">
        <v>-5</v>
      </c>
      <c r="AO81" s="3">
        <v>37103</v>
      </c>
      <c r="AP81">
        <v>0</v>
      </c>
      <c r="AQ81">
        <v>20010912</v>
      </c>
      <c r="AR81">
        <v>0.8</v>
      </c>
    </row>
    <row r="82" spans="1:44" x14ac:dyDescent="0.25">
      <c r="A82" s="3">
        <v>37134</v>
      </c>
      <c r="B82">
        <v>9.1999999999999993</v>
      </c>
      <c r="C82">
        <v>20010924</v>
      </c>
      <c r="D82">
        <v>8.1999999999999993</v>
      </c>
      <c r="F82" s="3">
        <v>39691</v>
      </c>
      <c r="G82">
        <v>46.4</v>
      </c>
      <c r="H82">
        <v>20080901</v>
      </c>
      <c r="I82">
        <v>46.4</v>
      </c>
      <c r="K82" s="3">
        <v>41425</v>
      </c>
      <c r="L82">
        <v>47.7</v>
      </c>
      <c r="M82">
        <v>20130605</v>
      </c>
      <c r="N82">
        <v>47.7</v>
      </c>
      <c r="P82" s="3">
        <v>37680</v>
      </c>
      <c r="Q82">
        <v>95.1</v>
      </c>
      <c r="R82" t="s">
        <v>22</v>
      </c>
      <c r="S82" t="s">
        <v>22</v>
      </c>
      <c r="U82" s="3">
        <v>42004</v>
      </c>
      <c r="V82">
        <v>0.8</v>
      </c>
      <c r="W82">
        <v>20150227</v>
      </c>
      <c r="X82">
        <v>1.1000000000000001</v>
      </c>
      <c r="Z82" s="3">
        <v>38990</v>
      </c>
      <c r="AA82">
        <v>1.79</v>
      </c>
      <c r="AB82" t="s">
        <v>22</v>
      </c>
      <c r="AC82" t="s">
        <v>22</v>
      </c>
      <c r="AE82" s="3">
        <v>37802</v>
      </c>
      <c r="AF82">
        <v>0.4</v>
      </c>
      <c r="AG82">
        <v>20030821</v>
      </c>
      <c r="AH82">
        <v>2.1</v>
      </c>
      <c r="AJ82" s="3">
        <v>37802</v>
      </c>
      <c r="AK82">
        <v>6.1</v>
      </c>
      <c r="AL82">
        <v>20030821</v>
      </c>
      <c r="AM82">
        <v>8.6999999999999993</v>
      </c>
      <c r="AO82" s="3">
        <v>37134</v>
      </c>
      <c r="AP82">
        <v>0.8</v>
      </c>
      <c r="AQ82">
        <v>20011016</v>
      </c>
      <c r="AR82">
        <v>0.4</v>
      </c>
    </row>
    <row r="83" spans="1:44" x14ac:dyDescent="0.25">
      <c r="A83" s="3">
        <v>37164</v>
      </c>
      <c r="B83">
        <v>15.2</v>
      </c>
      <c r="C83">
        <v>20011026</v>
      </c>
      <c r="D83">
        <v>13.6</v>
      </c>
      <c r="F83" s="3">
        <v>39721</v>
      </c>
      <c r="G83">
        <v>42.3</v>
      </c>
      <c r="H83">
        <v>20081001</v>
      </c>
      <c r="I83">
        <v>42.3</v>
      </c>
      <c r="K83" s="3">
        <v>41455</v>
      </c>
      <c r="L83">
        <v>44.9</v>
      </c>
      <c r="M83">
        <v>20130703</v>
      </c>
      <c r="N83">
        <v>44.8</v>
      </c>
      <c r="P83" s="3">
        <v>37711</v>
      </c>
      <c r="Q83">
        <v>91.9</v>
      </c>
      <c r="R83" t="s">
        <v>22</v>
      </c>
      <c r="S83" t="s">
        <v>22</v>
      </c>
      <c r="U83" s="3">
        <v>42094</v>
      </c>
      <c r="V83">
        <v>1.1000000000000001</v>
      </c>
      <c r="W83">
        <v>20150529</v>
      </c>
      <c r="X83">
        <v>0.4</v>
      </c>
      <c r="Z83" s="3">
        <v>39021</v>
      </c>
      <c r="AA83">
        <v>-1.1400000000000001</v>
      </c>
      <c r="AB83" t="s">
        <v>22</v>
      </c>
      <c r="AC83" t="s">
        <v>22</v>
      </c>
      <c r="AE83" s="3">
        <v>37833</v>
      </c>
      <c r="AF83">
        <v>1</v>
      </c>
      <c r="AG83">
        <v>20030916</v>
      </c>
      <c r="AH83">
        <v>0.6</v>
      </c>
      <c r="AJ83" s="3">
        <v>37833</v>
      </c>
      <c r="AK83">
        <v>-0.6</v>
      </c>
      <c r="AL83">
        <v>20030916</v>
      </c>
      <c r="AM83">
        <v>-3.7</v>
      </c>
      <c r="AO83" s="3">
        <v>37164</v>
      </c>
      <c r="AP83">
        <v>-0.7</v>
      </c>
      <c r="AQ83">
        <v>20011114</v>
      </c>
      <c r="AR83">
        <v>0.6</v>
      </c>
    </row>
    <row r="84" spans="1:44" x14ac:dyDescent="0.25">
      <c r="A84" s="3">
        <v>37195</v>
      </c>
      <c r="B84">
        <v>15.5</v>
      </c>
      <c r="C84">
        <v>20011126</v>
      </c>
      <c r="D84">
        <v>14.2</v>
      </c>
      <c r="F84" s="3">
        <v>39752</v>
      </c>
      <c r="G84">
        <v>39</v>
      </c>
      <c r="H84">
        <v>20081103</v>
      </c>
      <c r="I84">
        <v>39</v>
      </c>
      <c r="K84" s="3">
        <v>41486</v>
      </c>
      <c r="L84">
        <v>56.6</v>
      </c>
      <c r="M84">
        <v>20130805</v>
      </c>
      <c r="N84">
        <v>56.6</v>
      </c>
      <c r="P84" s="3">
        <v>37741</v>
      </c>
      <c r="Q84">
        <v>88.2</v>
      </c>
      <c r="R84" t="s">
        <v>22</v>
      </c>
      <c r="S84" t="s">
        <v>22</v>
      </c>
      <c r="U84" s="3">
        <v>42185</v>
      </c>
      <c r="V84">
        <v>1.3</v>
      </c>
      <c r="W84">
        <v>20150911</v>
      </c>
      <c r="X84">
        <v>1.1000000000000001</v>
      </c>
      <c r="Z84" s="3">
        <v>39051</v>
      </c>
      <c r="AA84">
        <v>0.63</v>
      </c>
      <c r="AB84" t="s">
        <v>22</v>
      </c>
      <c r="AC84" t="s">
        <v>22</v>
      </c>
      <c r="AE84" s="3">
        <v>37864</v>
      </c>
      <c r="AF84">
        <v>-0.2</v>
      </c>
      <c r="AG84">
        <v>20031014</v>
      </c>
      <c r="AH84">
        <v>-0.6</v>
      </c>
      <c r="AJ84" s="3">
        <v>37864</v>
      </c>
      <c r="AK84">
        <v>-1.8</v>
      </c>
      <c r="AL84">
        <v>20031014</v>
      </c>
      <c r="AM84">
        <v>-0.4</v>
      </c>
      <c r="AO84" s="3">
        <v>37195</v>
      </c>
      <c r="AP84">
        <v>-1.2</v>
      </c>
      <c r="AQ84">
        <v>20011211</v>
      </c>
      <c r="AR84">
        <v>-0.8</v>
      </c>
    </row>
    <row r="85" spans="1:44" x14ac:dyDescent="0.25">
      <c r="A85" s="3">
        <v>37225</v>
      </c>
      <c r="B85">
        <v>14.2</v>
      </c>
      <c r="C85">
        <v>20011228</v>
      </c>
      <c r="D85">
        <v>11.1</v>
      </c>
      <c r="F85" s="3">
        <v>39782</v>
      </c>
      <c r="G85">
        <v>33.1</v>
      </c>
      <c r="H85">
        <v>20081201</v>
      </c>
      <c r="I85">
        <v>33.1</v>
      </c>
      <c r="K85" s="3">
        <v>41517</v>
      </c>
      <c r="L85">
        <v>53.7</v>
      </c>
      <c r="M85">
        <v>20130904</v>
      </c>
      <c r="N85">
        <v>53.7</v>
      </c>
      <c r="P85" s="3">
        <v>37772</v>
      </c>
      <c r="Q85">
        <v>90.4</v>
      </c>
      <c r="R85" t="s">
        <v>22</v>
      </c>
      <c r="S85" t="s">
        <v>22</v>
      </c>
      <c r="U85" s="3">
        <v>42277</v>
      </c>
      <c r="V85">
        <v>0.8</v>
      </c>
      <c r="W85">
        <v>20151130</v>
      </c>
      <c r="X85">
        <v>0.8</v>
      </c>
      <c r="Z85" s="3">
        <v>39082</v>
      </c>
      <c r="AA85">
        <v>9.0299999999999994</v>
      </c>
      <c r="AB85" t="s">
        <v>22</v>
      </c>
      <c r="AC85" t="s">
        <v>22</v>
      </c>
      <c r="AE85" s="3">
        <v>37894</v>
      </c>
      <c r="AF85">
        <v>0.8</v>
      </c>
      <c r="AG85">
        <v>20031113</v>
      </c>
      <c r="AH85">
        <v>-0.7</v>
      </c>
      <c r="AJ85" s="3">
        <v>37894</v>
      </c>
      <c r="AK85">
        <v>2.4</v>
      </c>
      <c r="AL85">
        <v>20031113</v>
      </c>
      <c r="AM85">
        <v>3.3</v>
      </c>
      <c r="AO85" s="3">
        <v>37225</v>
      </c>
      <c r="AP85">
        <v>2.2999999999999998</v>
      </c>
      <c r="AQ85">
        <v>20020115</v>
      </c>
      <c r="AR85">
        <v>0.5</v>
      </c>
    </row>
    <row r="86" spans="1:44" x14ac:dyDescent="0.25">
      <c r="A86" s="3">
        <v>37256</v>
      </c>
      <c r="B86">
        <v>9.8000000000000007</v>
      </c>
      <c r="C86">
        <v>20020125</v>
      </c>
      <c r="D86">
        <v>8.8000000000000007</v>
      </c>
      <c r="F86" s="3">
        <v>39813</v>
      </c>
      <c r="G86">
        <v>32.700000000000003</v>
      </c>
      <c r="H86">
        <v>20090102</v>
      </c>
      <c r="I86">
        <v>32.700000000000003</v>
      </c>
      <c r="K86" s="3">
        <v>41547</v>
      </c>
      <c r="L86">
        <v>53.3</v>
      </c>
      <c r="M86">
        <v>20131003</v>
      </c>
      <c r="N86">
        <v>53.3</v>
      </c>
      <c r="P86" s="3">
        <v>37802</v>
      </c>
      <c r="Q86">
        <v>87</v>
      </c>
      <c r="R86" t="s">
        <v>22</v>
      </c>
      <c r="S86" t="s">
        <v>22</v>
      </c>
      <c r="U86" s="3">
        <v>42369</v>
      </c>
      <c r="V86">
        <v>1.6</v>
      </c>
      <c r="W86">
        <v>20160229</v>
      </c>
      <c r="X86">
        <v>1.3</v>
      </c>
      <c r="Z86" s="3">
        <v>39113</v>
      </c>
      <c r="AA86">
        <v>-7.52</v>
      </c>
      <c r="AB86" t="s">
        <v>22</v>
      </c>
      <c r="AC86" t="s">
        <v>22</v>
      </c>
      <c r="AE86" s="3">
        <v>37925</v>
      </c>
      <c r="AF86">
        <v>-0.8</v>
      </c>
      <c r="AG86">
        <v>20031216</v>
      </c>
      <c r="AH86">
        <v>-0.3</v>
      </c>
      <c r="AJ86" s="3">
        <v>37925</v>
      </c>
      <c r="AK86">
        <v>-0.8</v>
      </c>
      <c r="AL86">
        <v>20031216</v>
      </c>
      <c r="AM86">
        <v>-1.9</v>
      </c>
      <c r="AO86" s="3">
        <v>37256</v>
      </c>
      <c r="AP86">
        <v>-0.1</v>
      </c>
      <c r="AQ86">
        <v>20020212</v>
      </c>
      <c r="AR86">
        <v>-0.6</v>
      </c>
    </row>
    <row r="87" spans="1:44" x14ac:dyDescent="0.25">
      <c r="A87" s="3">
        <v>37287</v>
      </c>
      <c r="B87">
        <v>12.4</v>
      </c>
      <c r="C87">
        <v>20020226</v>
      </c>
      <c r="D87">
        <v>12.5</v>
      </c>
      <c r="F87" s="3">
        <v>39844</v>
      </c>
      <c r="G87">
        <v>33.799999999999997</v>
      </c>
      <c r="H87">
        <v>20090202</v>
      </c>
      <c r="I87">
        <v>33.799999999999997</v>
      </c>
      <c r="K87" s="3">
        <v>41578</v>
      </c>
      <c r="L87">
        <v>53.8</v>
      </c>
      <c r="M87">
        <v>20131105</v>
      </c>
      <c r="N87">
        <v>53.7</v>
      </c>
      <c r="P87" s="3">
        <v>37833</v>
      </c>
      <c r="Q87">
        <v>86.2</v>
      </c>
      <c r="R87" t="s">
        <v>22</v>
      </c>
      <c r="S87" t="s">
        <v>22</v>
      </c>
      <c r="U87" s="3">
        <v>42460</v>
      </c>
      <c r="V87">
        <v>0.4</v>
      </c>
      <c r="W87">
        <v>20160530</v>
      </c>
      <c r="X87">
        <v>0.5</v>
      </c>
      <c r="Z87" s="3">
        <v>39141</v>
      </c>
      <c r="AA87">
        <v>0.31</v>
      </c>
      <c r="AB87" t="s">
        <v>22</v>
      </c>
      <c r="AC87" t="s">
        <v>22</v>
      </c>
      <c r="AE87" s="3">
        <v>37955</v>
      </c>
      <c r="AF87">
        <v>-0.3</v>
      </c>
      <c r="AG87">
        <v>20040113</v>
      </c>
      <c r="AH87">
        <v>1</v>
      </c>
      <c r="AJ87" s="3">
        <v>37955</v>
      </c>
      <c r="AK87">
        <v>-3.5</v>
      </c>
      <c r="AL87">
        <v>20040113</v>
      </c>
      <c r="AM87">
        <v>-3.7</v>
      </c>
      <c r="AO87" s="3">
        <v>37287</v>
      </c>
      <c r="AP87">
        <v>1.8</v>
      </c>
      <c r="AQ87">
        <v>20020319</v>
      </c>
      <c r="AR87">
        <v>1.3</v>
      </c>
    </row>
    <row r="88" spans="1:44" x14ac:dyDescent="0.25">
      <c r="A88" s="3">
        <v>37315</v>
      </c>
      <c r="B88">
        <v>14.2</v>
      </c>
      <c r="C88">
        <v>20020325</v>
      </c>
      <c r="D88">
        <v>12.2</v>
      </c>
      <c r="F88" s="3">
        <v>39872</v>
      </c>
      <c r="G88">
        <v>33.9</v>
      </c>
      <c r="H88">
        <v>20090302</v>
      </c>
      <c r="I88">
        <v>33.9</v>
      </c>
      <c r="K88" s="3">
        <v>41608</v>
      </c>
      <c r="L88">
        <v>57</v>
      </c>
      <c r="M88">
        <v>20131204</v>
      </c>
      <c r="N88">
        <v>57</v>
      </c>
      <c r="P88" s="3">
        <v>37864</v>
      </c>
      <c r="Q88">
        <v>89.7</v>
      </c>
      <c r="R88" t="s">
        <v>22</v>
      </c>
      <c r="S88" t="s">
        <v>22</v>
      </c>
      <c r="U88" s="3">
        <v>42551</v>
      </c>
      <c r="V88">
        <v>0.3</v>
      </c>
      <c r="W88">
        <v>20160729</v>
      </c>
      <c r="X88">
        <v>0.3</v>
      </c>
      <c r="Z88" s="3">
        <v>39172</v>
      </c>
      <c r="AA88">
        <v>1.6400000000000001</v>
      </c>
      <c r="AB88" t="s">
        <v>22</v>
      </c>
      <c r="AC88" t="s">
        <v>22</v>
      </c>
      <c r="AE88" s="3">
        <v>37986</v>
      </c>
      <c r="AF88">
        <v>1.5</v>
      </c>
      <c r="AG88">
        <v>20040210</v>
      </c>
      <c r="AH88">
        <v>-2</v>
      </c>
      <c r="AJ88" s="3">
        <v>37986</v>
      </c>
      <c r="AK88">
        <v>3.9</v>
      </c>
      <c r="AL88">
        <v>20040210</v>
      </c>
      <c r="AM88">
        <v>4.0999999999999996</v>
      </c>
      <c r="AO88" s="3">
        <v>37315</v>
      </c>
      <c r="AP88">
        <v>-0.2</v>
      </c>
      <c r="AQ88">
        <v>20020416</v>
      </c>
      <c r="AR88">
        <v>0</v>
      </c>
    </row>
    <row r="89" spans="1:44" x14ac:dyDescent="0.25">
      <c r="A89" s="3">
        <v>37346</v>
      </c>
      <c r="B89">
        <v>13</v>
      </c>
      <c r="C89">
        <v>20020425</v>
      </c>
      <c r="D89">
        <v>12.8</v>
      </c>
      <c r="F89" s="3">
        <v>39903</v>
      </c>
      <c r="G89">
        <v>36.700000000000003</v>
      </c>
      <c r="H89">
        <v>20090401</v>
      </c>
      <c r="I89">
        <v>36.700000000000003</v>
      </c>
      <c r="K89" s="3">
        <v>41639</v>
      </c>
      <c r="L89">
        <v>57.7</v>
      </c>
      <c r="M89">
        <v>20140107</v>
      </c>
      <c r="N89">
        <v>57.7</v>
      </c>
      <c r="P89" s="3">
        <v>37894</v>
      </c>
      <c r="Q89">
        <v>90.6</v>
      </c>
      <c r="R89" t="s">
        <v>22</v>
      </c>
      <c r="S89" t="s">
        <v>22</v>
      </c>
      <c r="Z89" s="3">
        <v>39202</v>
      </c>
      <c r="AA89">
        <v>0</v>
      </c>
      <c r="AB89" t="s">
        <v>22</v>
      </c>
      <c r="AC89" t="s">
        <v>22</v>
      </c>
      <c r="AE89" s="3">
        <v>38017</v>
      </c>
      <c r="AF89">
        <v>1.4</v>
      </c>
      <c r="AG89">
        <v>20040310</v>
      </c>
      <c r="AH89">
        <v>1</v>
      </c>
      <c r="AJ89" s="3">
        <v>38017</v>
      </c>
      <c r="AK89">
        <v>2.5</v>
      </c>
      <c r="AL89">
        <v>20040310</v>
      </c>
      <c r="AM89">
        <v>6.1</v>
      </c>
      <c r="AO89" s="3">
        <v>37346</v>
      </c>
      <c r="AP89">
        <v>0.7</v>
      </c>
      <c r="AQ89">
        <v>20020515</v>
      </c>
      <c r="AR89">
        <v>1.2</v>
      </c>
    </row>
    <row r="90" spans="1:44" x14ac:dyDescent="0.25">
      <c r="A90" s="3">
        <v>37376</v>
      </c>
      <c r="B90">
        <v>13.2</v>
      </c>
      <c r="C90">
        <v>20020527</v>
      </c>
      <c r="D90">
        <v>13.6</v>
      </c>
      <c r="F90" s="3">
        <v>39933</v>
      </c>
      <c r="G90">
        <v>38.799999999999997</v>
      </c>
      <c r="H90">
        <v>20090504</v>
      </c>
      <c r="I90">
        <v>38.799999999999997</v>
      </c>
      <c r="K90" s="3">
        <v>41670</v>
      </c>
      <c r="L90">
        <v>55.9</v>
      </c>
      <c r="M90">
        <v>20140205</v>
      </c>
      <c r="N90">
        <v>55.9</v>
      </c>
      <c r="P90" s="3">
        <v>37925</v>
      </c>
      <c r="Q90">
        <v>91.1</v>
      </c>
      <c r="R90" t="s">
        <v>22</v>
      </c>
      <c r="S90" t="s">
        <v>22</v>
      </c>
      <c r="Z90" s="3">
        <v>39233</v>
      </c>
      <c r="AA90">
        <v>0.71</v>
      </c>
      <c r="AB90" t="s">
        <v>22</v>
      </c>
      <c r="AC90" t="s">
        <v>22</v>
      </c>
      <c r="AE90" s="3">
        <v>38046</v>
      </c>
      <c r="AF90">
        <v>-0.2</v>
      </c>
      <c r="AG90">
        <v>20040407</v>
      </c>
      <c r="AH90">
        <v>-0.6</v>
      </c>
      <c r="AJ90" s="3">
        <v>38046</v>
      </c>
      <c r="AK90">
        <v>-0.3</v>
      </c>
      <c r="AL90">
        <v>20040407</v>
      </c>
      <c r="AM90">
        <v>-0.7</v>
      </c>
      <c r="AO90" s="3">
        <v>37376</v>
      </c>
      <c r="AP90">
        <v>1.6</v>
      </c>
      <c r="AQ90">
        <v>20020611</v>
      </c>
      <c r="AR90">
        <v>0.6</v>
      </c>
    </row>
    <row r="91" spans="1:44" x14ac:dyDescent="0.25">
      <c r="A91" s="3">
        <v>37407</v>
      </c>
      <c r="B91">
        <v>16.5</v>
      </c>
      <c r="C91">
        <v>20020627</v>
      </c>
      <c r="D91">
        <v>17.2</v>
      </c>
      <c r="F91" s="3">
        <v>39964</v>
      </c>
      <c r="G91">
        <v>43.7</v>
      </c>
      <c r="H91">
        <v>20090601</v>
      </c>
      <c r="I91">
        <v>43.7</v>
      </c>
      <c r="K91" s="3">
        <v>41698</v>
      </c>
      <c r="L91">
        <v>56.8</v>
      </c>
      <c r="M91">
        <v>20140305</v>
      </c>
      <c r="N91">
        <v>56.8</v>
      </c>
      <c r="P91" s="3">
        <v>37955</v>
      </c>
      <c r="Q91">
        <v>90.3</v>
      </c>
      <c r="R91" t="s">
        <v>22</v>
      </c>
      <c r="S91" t="s">
        <v>22</v>
      </c>
      <c r="Z91" s="3">
        <v>39263</v>
      </c>
      <c r="AA91">
        <v>1</v>
      </c>
      <c r="AB91" t="s">
        <v>22</v>
      </c>
      <c r="AC91" t="s">
        <v>22</v>
      </c>
      <c r="AE91" s="3">
        <v>38077</v>
      </c>
      <c r="AF91">
        <v>-0.9</v>
      </c>
      <c r="AG91">
        <v>20040511</v>
      </c>
      <c r="AH91">
        <v>-1.5</v>
      </c>
      <c r="AJ91" s="3">
        <v>38077</v>
      </c>
      <c r="AK91">
        <v>2.6</v>
      </c>
      <c r="AL91">
        <v>20040511</v>
      </c>
      <c r="AM91">
        <v>-0.1</v>
      </c>
      <c r="AO91" s="3">
        <v>37407</v>
      </c>
      <c r="AP91">
        <v>-0.5</v>
      </c>
      <c r="AQ91">
        <v>20020710</v>
      </c>
      <c r="AR91">
        <v>0</v>
      </c>
    </row>
    <row r="92" spans="1:44" x14ac:dyDescent="0.25">
      <c r="A92" s="3">
        <v>37437</v>
      </c>
      <c r="B92">
        <v>14.9</v>
      </c>
      <c r="C92">
        <v>20020726</v>
      </c>
      <c r="D92">
        <v>14</v>
      </c>
      <c r="F92" s="3">
        <v>39994</v>
      </c>
      <c r="G92">
        <v>50.5</v>
      </c>
      <c r="H92">
        <v>20090701</v>
      </c>
      <c r="I92">
        <v>50.5</v>
      </c>
      <c r="K92" s="3">
        <v>41729</v>
      </c>
      <c r="L92">
        <v>53.6</v>
      </c>
      <c r="M92">
        <v>20140403</v>
      </c>
      <c r="N92">
        <v>53.5</v>
      </c>
      <c r="P92" s="3">
        <v>37986</v>
      </c>
      <c r="Q92">
        <v>94</v>
      </c>
      <c r="R92" t="s">
        <v>22</v>
      </c>
      <c r="S92" t="s">
        <v>22</v>
      </c>
      <c r="Z92" s="3">
        <v>39294</v>
      </c>
      <c r="AA92">
        <v>0.1</v>
      </c>
      <c r="AB92" t="s">
        <v>22</v>
      </c>
      <c r="AC92" t="s">
        <v>22</v>
      </c>
      <c r="AE92" s="3">
        <v>38107</v>
      </c>
      <c r="AF92">
        <v>3.5</v>
      </c>
      <c r="AG92">
        <v>20040610</v>
      </c>
      <c r="AH92">
        <v>2.7</v>
      </c>
      <c r="AJ92" s="3">
        <v>38107</v>
      </c>
      <c r="AK92">
        <v>-0.9</v>
      </c>
      <c r="AL92">
        <v>20040610</v>
      </c>
      <c r="AM92">
        <v>-2.7</v>
      </c>
      <c r="AO92" s="3">
        <v>37437</v>
      </c>
      <c r="AP92">
        <v>-0.3</v>
      </c>
      <c r="AQ92">
        <v>20020820</v>
      </c>
      <c r="AR92">
        <v>0.2</v>
      </c>
    </row>
    <row r="93" spans="1:44" x14ac:dyDescent="0.25">
      <c r="A93" s="3">
        <v>37468</v>
      </c>
      <c r="B93">
        <v>11.1</v>
      </c>
      <c r="C93">
        <v>20020826</v>
      </c>
      <c r="D93">
        <v>11.4</v>
      </c>
      <c r="F93" s="3">
        <v>40025</v>
      </c>
      <c r="G93">
        <v>54.3</v>
      </c>
      <c r="H93">
        <v>20090803</v>
      </c>
      <c r="I93">
        <v>54.3</v>
      </c>
      <c r="K93" s="3">
        <v>41759</v>
      </c>
      <c r="L93">
        <v>57.9</v>
      </c>
      <c r="M93">
        <v>20140506</v>
      </c>
      <c r="N93">
        <v>57.8</v>
      </c>
      <c r="P93" s="3">
        <v>38017</v>
      </c>
      <c r="Q93">
        <v>93.8</v>
      </c>
      <c r="R93" t="s">
        <v>22</v>
      </c>
      <c r="S93" t="s">
        <v>22</v>
      </c>
      <c r="Z93" s="3">
        <v>39325</v>
      </c>
      <c r="AA93">
        <v>0.5</v>
      </c>
      <c r="AB93" t="s">
        <v>22</v>
      </c>
      <c r="AC93" t="s">
        <v>22</v>
      </c>
      <c r="AE93" s="3">
        <v>38138</v>
      </c>
      <c r="AF93">
        <v>-0.8</v>
      </c>
      <c r="AG93">
        <v>20040708</v>
      </c>
      <c r="AH93">
        <v>1.1000000000000001</v>
      </c>
      <c r="AJ93" s="3">
        <v>38138</v>
      </c>
      <c r="AK93">
        <v>-2.2000000000000002</v>
      </c>
      <c r="AL93">
        <v>20040708</v>
      </c>
      <c r="AM93">
        <v>-2.1</v>
      </c>
      <c r="AO93" s="3">
        <v>37468</v>
      </c>
      <c r="AP93">
        <v>0.1</v>
      </c>
      <c r="AQ93">
        <v>20020911</v>
      </c>
      <c r="AR93">
        <v>0.6</v>
      </c>
    </row>
    <row r="94" spans="1:44" x14ac:dyDescent="0.25">
      <c r="A94" s="3">
        <v>37499</v>
      </c>
      <c r="B94">
        <v>8.1999999999999993</v>
      </c>
      <c r="C94">
        <v>20020925</v>
      </c>
      <c r="D94">
        <v>7.2</v>
      </c>
      <c r="F94" s="3">
        <v>40056</v>
      </c>
      <c r="G94">
        <v>52.4</v>
      </c>
      <c r="H94">
        <v>20090901</v>
      </c>
      <c r="I94">
        <v>52.4</v>
      </c>
      <c r="K94" s="3">
        <v>41790</v>
      </c>
      <c r="L94">
        <v>58.5</v>
      </c>
      <c r="M94">
        <v>20140604</v>
      </c>
      <c r="N94">
        <v>58.5</v>
      </c>
      <c r="P94" s="3">
        <v>38046</v>
      </c>
      <c r="Q94">
        <v>96.3</v>
      </c>
      <c r="R94" t="s">
        <v>22</v>
      </c>
      <c r="S94" t="s">
        <v>22</v>
      </c>
      <c r="Z94" s="3">
        <v>39355</v>
      </c>
      <c r="AA94">
        <v>-0.3</v>
      </c>
      <c r="AB94" t="s">
        <v>22</v>
      </c>
      <c r="AC94" t="s">
        <v>22</v>
      </c>
      <c r="AE94" s="3">
        <v>38168</v>
      </c>
      <c r="AF94">
        <v>-0.2</v>
      </c>
      <c r="AG94">
        <v>20040817</v>
      </c>
      <c r="AH94">
        <v>-1.4</v>
      </c>
      <c r="AJ94" s="3">
        <v>38168</v>
      </c>
      <c r="AK94">
        <v>1</v>
      </c>
      <c r="AL94">
        <v>20040817</v>
      </c>
      <c r="AM94">
        <v>1.1000000000000001</v>
      </c>
      <c r="AO94" s="3">
        <v>37499</v>
      </c>
      <c r="AP94">
        <v>-0.6</v>
      </c>
      <c r="AQ94">
        <v>20021010</v>
      </c>
      <c r="AR94">
        <v>-1.4</v>
      </c>
    </row>
    <row r="95" spans="1:44" x14ac:dyDescent="0.25">
      <c r="A95" s="3">
        <v>37529</v>
      </c>
      <c r="B95">
        <v>12.3</v>
      </c>
      <c r="C95">
        <v>20021025</v>
      </c>
      <c r="D95">
        <v>11.3</v>
      </c>
      <c r="F95" s="3">
        <v>40086</v>
      </c>
      <c r="G95">
        <v>55.9</v>
      </c>
      <c r="H95">
        <v>20091001</v>
      </c>
      <c r="I95">
        <v>55.9</v>
      </c>
      <c r="K95" s="3">
        <v>41820</v>
      </c>
      <c r="L95">
        <v>54.6</v>
      </c>
      <c r="M95">
        <v>20140703</v>
      </c>
      <c r="N95">
        <v>54.6</v>
      </c>
      <c r="P95" s="3">
        <v>38077</v>
      </c>
      <c r="Q95">
        <v>96.1</v>
      </c>
      <c r="R95" t="s">
        <v>22</v>
      </c>
      <c r="S95" t="s">
        <v>22</v>
      </c>
      <c r="Z95" s="3">
        <v>39386</v>
      </c>
      <c r="AA95">
        <v>0.5</v>
      </c>
      <c r="AB95" t="s">
        <v>22</v>
      </c>
      <c r="AC95" t="s">
        <v>22</v>
      </c>
      <c r="AE95" s="3">
        <v>38199</v>
      </c>
      <c r="AF95">
        <v>-4.5999999999999996</v>
      </c>
      <c r="AG95">
        <v>20040909</v>
      </c>
      <c r="AH95">
        <v>-2.6</v>
      </c>
      <c r="AJ95" s="3">
        <v>38199</v>
      </c>
      <c r="AK95">
        <v>0.3</v>
      </c>
      <c r="AL95">
        <v>20040909</v>
      </c>
      <c r="AM95">
        <v>3.2</v>
      </c>
      <c r="AO95" s="3">
        <v>37529</v>
      </c>
      <c r="AP95">
        <v>2.2999999999999998</v>
      </c>
      <c r="AQ95">
        <v>20021113</v>
      </c>
      <c r="AR95">
        <v>3.5</v>
      </c>
    </row>
    <row r="96" spans="1:44" x14ac:dyDescent="0.25">
      <c r="A96" s="3">
        <v>37560</v>
      </c>
      <c r="B96">
        <v>12.3</v>
      </c>
      <c r="C96">
        <v>20021127</v>
      </c>
      <c r="D96">
        <v>11.4</v>
      </c>
      <c r="F96" s="3">
        <v>40117</v>
      </c>
      <c r="G96">
        <v>56.7</v>
      </c>
      <c r="H96">
        <v>20091102</v>
      </c>
      <c r="I96">
        <v>56.7</v>
      </c>
      <c r="K96" s="3">
        <v>41851</v>
      </c>
      <c r="L96">
        <v>60.1</v>
      </c>
      <c r="M96">
        <v>20140805</v>
      </c>
      <c r="N96">
        <v>60.1</v>
      </c>
      <c r="P96" s="3">
        <v>38107</v>
      </c>
      <c r="Q96">
        <v>100</v>
      </c>
      <c r="R96" t="s">
        <v>22</v>
      </c>
      <c r="S96" t="s">
        <v>22</v>
      </c>
      <c r="Z96" s="3">
        <v>39416</v>
      </c>
      <c r="AA96">
        <v>2.17</v>
      </c>
      <c r="AB96" t="s">
        <v>22</v>
      </c>
      <c r="AC96" t="s">
        <v>22</v>
      </c>
      <c r="AE96" s="3">
        <v>38230</v>
      </c>
      <c r="AF96">
        <v>5.7</v>
      </c>
      <c r="AG96">
        <v>20041007</v>
      </c>
      <c r="AH96">
        <v>2.9</v>
      </c>
      <c r="AJ96" s="3">
        <v>38230</v>
      </c>
      <c r="AK96">
        <v>-1.2</v>
      </c>
      <c r="AL96">
        <v>20041007</v>
      </c>
      <c r="AM96">
        <v>-7.4</v>
      </c>
      <c r="AO96" s="3">
        <v>37560</v>
      </c>
      <c r="AP96">
        <v>1</v>
      </c>
      <c r="AQ96">
        <v>20021211</v>
      </c>
      <c r="AR96">
        <v>1</v>
      </c>
    </row>
    <row r="97" spans="1:44" x14ac:dyDescent="0.25">
      <c r="A97" s="3">
        <v>37590</v>
      </c>
      <c r="B97">
        <v>12.3</v>
      </c>
      <c r="C97">
        <v>20021223</v>
      </c>
      <c r="D97">
        <v>12.1</v>
      </c>
      <c r="F97" s="3">
        <v>40147</v>
      </c>
      <c r="G97">
        <v>56</v>
      </c>
      <c r="H97">
        <v>20091201</v>
      </c>
      <c r="I97">
        <v>56</v>
      </c>
      <c r="K97" s="3">
        <v>41882</v>
      </c>
      <c r="L97">
        <v>54.2</v>
      </c>
      <c r="M97">
        <v>20140903</v>
      </c>
      <c r="N97">
        <v>54.2</v>
      </c>
      <c r="P97" s="3">
        <v>38138</v>
      </c>
      <c r="Q97">
        <v>101.3</v>
      </c>
      <c r="R97" t="s">
        <v>22</v>
      </c>
      <c r="S97" t="s">
        <v>22</v>
      </c>
      <c r="Z97" s="3">
        <v>39447</v>
      </c>
      <c r="AA97">
        <v>-1.54</v>
      </c>
      <c r="AB97" t="s">
        <v>22</v>
      </c>
      <c r="AC97" t="s">
        <v>22</v>
      </c>
      <c r="AE97" s="3">
        <v>38260</v>
      </c>
      <c r="AF97">
        <v>0.1</v>
      </c>
      <c r="AG97">
        <v>20041109</v>
      </c>
      <c r="AH97">
        <v>0.6</v>
      </c>
      <c r="AJ97" s="3">
        <v>38260</v>
      </c>
      <c r="AK97">
        <v>1.6</v>
      </c>
      <c r="AL97">
        <v>20041109</v>
      </c>
      <c r="AM97">
        <v>4.3</v>
      </c>
      <c r="AO97" s="3">
        <v>37590</v>
      </c>
      <c r="AP97">
        <v>-1.4</v>
      </c>
      <c r="AQ97">
        <v>20030114</v>
      </c>
      <c r="AR97">
        <v>-2.2999999999999998</v>
      </c>
    </row>
    <row r="98" spans="1:44" x14ac:dyDescent="0.25">
      <c r="A98" s="3">
        <v>37621</v>
      </c>
      <c r="B98">
        <v>8.6999999999999993</v>
      </c>
      <c r="C98">
        <v>20030127</v>
      </c>
      <c r="D98">
        <v>8.6</v>
      </c>
      <c r="F98" s="3">
        <v>40178</v>
      </c>
      <c r="G98">
        <v>58.2</v>
      </c>
      <c r="H98">
        <v>20100104</v>
      </c>
      <c r="I98">
        <v>58.2</v>
      </c>
      <c r="K98" s="3">
        <v>41912</v>
      </c>
      <c r="L98">
        <v>55.6</v>
      </c>
      <c r="M98">
        <v>20141003</v>
      </c>
      <c r="N98">
        <v>55.6</v>
      </c>
      <c r="P98" s="3">
        <v>38168</v>
      </c>
      <c r="Q98">
        <v>102.7</v>
      </c>
      <c r="R98" t="s">
        <v>22</v>
      </c>
      <c r="S98" t="s">
        <v>22</v>
      </c>
      <c r="Z98" s="3">
        <v>39478</v>
      </c>
      <c r="AA98">
        <v>-0.59</v>
      </c>
      <c r="AB98" t="s">
        <v>22</v>
      </c>
      <c r="AC98" t="s">
        <v>22</v>
      </c>
      <c r="AE98" s="3">
        <v>38291</v>
      </c>
      <c r="AF98">
        <v>-0.9</v>
      </c>
      <c r="AG98">
        <v>20041209</v>
      </c>
      <c r="AH98">
        <v>1</v>
      </c>
      <c r="AJ98" s="3">
        <v>38291</v>
      </c>
      <c r="AK98">
        <v>1.3</v>
      </c>
      <c r="AL98">
        <v>20041209</v>
      </c>
      <c r="AM98">
        <v>2.7</v>
      </c>
      <c r="AO98" s="3">
        <v>37621</v>
      </c>
      <c r="AP98">
        <v>0.6</v>
      </c>
      <c r="AQ98">
        <v>20030206</v>
      </c>
      <c r="AR98">
        <v>0.7</v>
      </c>
    </row>
    <row r="99" spans="1:44" x14ac:dyDescent="0.25">
      <c r="A99" s="3">
        <v>37652</v>
      </c>
      <c r="B99">
        <v>8.9</v>
      </c>
      <c r="C99">
        <v>20030225</v>
      </c>
      <c r="D99">
        <v>11.2</v>
      </c>
      <c r="F99" s="3">
        <v>40209</v>
      </c>
      <c r="G99">
        <v>61.7</v>
      </c>
      <c r="H99">
        <v>20100201</v>
      </c>
      <c r="I99">
        <v>61.7</v>
      </c>
      <c r="K99" s="3">
        <v>41943</v>
      </c>
      <c r="L99">
        <v>57.6</v>
      </c>
      <c r="M99">
        <v>20141105</v>
      </c>
      <c r="N99">
        <v>57.7</v>
      </c>
      <c r="P99" s="3">
        <v>38199</v>
      </c>
      <c r="Q99">
        <v>102.6</v>
      </c>
      <c r="R99" t="s">
        <v>22</v>
      </c>
      <c r="S99" t="s">
        <v>22</v>
      </c>
      <c r="Z99" s="3">
        <v>39507</v>
      </c>
      <c r="AA99">
        <v>-1.28</v>
      </c>
      <c r="AB99" t="s">
        <v>22</v>
      </c>
      <c r="AC99" t="s">
        <v>22</v>
      </c>
      <c r="AE99" s="3">
        <v>38321</v>
      </c>
      <c r="AF99">
        <v>0.8</v>
      </c>
      <c r="AG99">
        <v>20050112</v>
      </c>
      <c r="AH99">
        <v>-2.2000000000000002</v>
      </c>
      <c r="AJ99" s="3">
        <v>38321</v>
      </c>
      <c r="AK99">
        <v>-0.4</v>
      </c>
      <c r="AL99">
        <v>20050112</v>
      </c>
      <c r="AM99">
        <v>-1.9</v>
      </c>
      <c r="AO99" s="3">
        <v>37652</v>
      </c>
      <c r="AP99">
        <v>0.1</v>
      </c>
      <c r="AQ99">
        <v>20030304</v>
      </c>
      <c r="AR99">
        <v>0.4</v>
      </c>
    </row>
    <row r="100" spans="1:44" x14ac:dyDescent="0.25">
      <c r="A100" s="3">
        <v>37680</v>
      </c>
      <c r="B100">
        <v>9.6</v>
      </c>
      <c r="C100">
        <v>20030325</v>
      </c>
      <c r="D100">
        <v>9.8000000000000007</v>
      </c>
      <c r="F100" s="3">
        <v>40237</v>
      </c>
      <c r="G100">
        <v>61.5</v>
      </c>
      <c r="H100">
        <v>20100301</v>
      </c>
      <c r="I100">
        <v>61.5</v>
      </c>
      <c r="K100" s="3">
        <v>41973</v>
      </c>
      <c r="L100">
        <v>56.8</v>
      </c>
      <c r="M100">
        <v>20141203</v>
      </c>
      <c r="N100">
        <v>56.9</v>
      </c>
      <c r="P100" s="3">
        <v>38230</v>
      </c>
      <c r="Q100">
        <v>105.6</v>
      </c>
      <c r="R100" t="s">
        <v>22</v>
      </c>
      <c r="S100" t="s">
        <v>22</v>
      </c>
      <c r="Z100" s="3">
        <v>39538</v>
      </c>
      <c r="AA100">
        <v>-0.4</v>
      </c>
      <c r="AB100" t="s">
        <v>22</v>
      </c>
      <c r="AC100" t="s">
        <v>22</v>
      </c>
      <c r="AE100" s="3">
        <v>38352</v>
      </c>
      <c r="AF100">
        <v>-4.5</v>
      </c>
      <c r="AG100">
        <v>20050210</v>
      </c>
      <c r="AH100">
        <v>-3.2</v>
      </c>
      <c r="AJ100" s="3">
        <v>38352</v>
      </c>
      <c r="AK100">
        <v>1.9</v>
      </c>
      <c r="AL100">
        <v>20050210</v>
      </c>
      <c r="AM100">
        <v>-0.8</v>
      </c>
      <c r="AO100" s="3">
        <v>37680</v>
      </c>
      <c r="AP100">
        <v>0.4</v>
      </c>
      <c r="AQ100">
        <v>20030327</v>
      </c>
      <c r="AR100">
        <v>-0.1</v>
      </c>
    </row>
    <row r="101" spans="1:44" x14ac:dyDescent="0.25">
      <c r="A101" s="3">
        <v>37711</v>
      </c>
      <c r="B101">
        <v>13</v>
      </c>
      <c r="C101">
        <v>20030425</v>
      </c>
      <c r="D101">
        <v>12.3</v>
      </c>
      <c r="F101" s="3">
        <v>40268</v>
      </c>
      <c r="G101">
        <v>61.1</v>
      </c>
      <c r="H101">
        <v>20100401</v>
      </c>
      <c r="I101">
        <v>61.1</v>
      </c>
      <c r="K101" s="3">
        <v>42004</v>
      </c>
      <c r="L101">
        <v>55.4</v>
      </c>
      <c r="M101">
        <v>20150107</v>
      </c>
      <c r="N101">
        <v>55.4</v>
      </c>
      <c r="P101" s="3">
        <v>38260</v>
      </c>
      <c r="Q101">
        <v>108.6</v>
      </c>
      <c r="R101" t="s">
        <v>22</v>
      </c>
      <c r="S101" t="s">
        <v>22</v>
      </c>
      <c r="Z101" s="3">
        <v>39568</v>
      </c>
      <c r="AA101">
        <v>1.4</v>
      </c>
      <c r="AB101" t="s">
        <v>22</v>
      </c>
      <c r="AC101" t="s">
        <v>22</v>
      </c>
      <c r="AE101" s="3">
        <v>38383</v>
      </c>
      <c r="AF101">
        <v>2</v>
      </c>
      <c r="AG101">
        <v>20050310</v>
      </c>
      <c r="AH101">
        <v>0.8</v>
      </c>
      <c r="AJ101" s="3">
        <v>38383</v>
      </c>
      <c r="AK101">
        <v>-3.1</v>
      </c>
      <c r="AL101">
        <v>20050310</v>
      </c>
      <c r="AM101">
        <v>3.5</v>
      </c>
      <c r="AO101" s="3">
        <v>37711</v>
      </c>
      <c r="AP101">
        <v>0.7</v>
      </c>
      <c r="AQ101">
        <v>20030429</v>
      </c>
      <c r="AR101">
        <v>-0.2</v>
      </c>
    </row>
    <row r="102" spans="1:44" x14ac:dyDescent="0.25">
      <c r="A102" s="3">
        <v>37741</v>
      </c>
      <c r="B102">
        <v>13</v>
      </c>
      <c r="C102">
        <v>20030526</v>
      </c>
      <c r="D102">
        <v>13.3</v>
      </c>
      <c r="F102" s="3">
        <v>40298</v>
      </c>
      <c r="G102">
        <v>64</v>
      </c>
      <c r="H102">
        <v>20100503</v>
      </c>
      <c r="I102">
        <v>64</v>
      </c>
      <c r="K102" s="3">
        <v>42035</v>
      </c>
      <c r="L102">
        <v>57.9</v>
      </c>
      <c r="M102">
        <v>20150204</v>
      </c>
      <c r="N102">
        <v>57.9</v>
      </c>
      <c r="P102" s="3">
        <v>38291</v>
      </c>
      <c r="Q102">
        <v>104.8</v>
      </c>
      <c r="R102" t="s">
        <v>22</v>
      </c>
      <c r="S102" t="s">
        <v>22</v>
      </c>
      <c r="Z102" s="3">
        <v>39599</v>
      </c>
      <c r="AA102">
        <v>2.27</v>
      </c>
      <c r="AB102" t="s">
        <v>22</v>
      </c>
      <c r="AC102" t="s">
        <v>22</v>
      </c>
      <c r="AE102" s="3">
        <v>38411</v>
      </c>
      <c r="AF102">
        <v>4</v>
      </c>
      <c r="AG102">
        <v>20050408</v>
      </c>
      <c r="AH102">
        <v>1.6</v>
      </c>
      <c r="AJ102" s="3">
        <v>38411</v>
      </c>
      <c r="AK102">
        <v>2</v>
      </c>
      <c r="AL102">
        <v>20050408</v>
      </c>
      <c r="AM102">
        <v>1.8</v>
      </c>
      <c r="AO102" s="3">
        <v>37741</v>
      </c>
      <c r="AP102">
        <v>0.4</v>
      </c>
      <c r="AQ102">
        <v>20030527</v>
      </c>
      <c r="AR102">
        <v>2.2000000000000002</v>
      </c>
    </row>
    <row r="103" spans="1:44" x14ac:dyDescent="0.25">
      <c r="A103" s="3">
        <v>37772</v>
      </c>
      <c r="B103">
        <v>15.2</v>
      </c>
      <c r="C103">
        <v>20030626</v>
      </c>
      <c r="D103">
        <v>14.9</v>
      </c>
      <c r="F103" s="3">
        <v>40329</v>
      </c>
      <c r="G103">
        <v>66</v>
      </c>
      <c r="H103">
        <v>20100601</v>
      </c>
      <c r="I103">
        <v>66</v>
      </c>
      <c r="K103" s="3">
        <v>42063</v>
      </c>
      <c r="L103">
        <v>56.7</v>
      </c>
      <c r="M103">
        <v>20150304</v>
      </c>
      <c r="N103">
        <v>56.7</v>
      </c>
      <c r="P103" s="3">
        <v>38321</v>
      </c>
      <c r="Q103">
        <v>105</v>
      </c>
      <c r="R103" t="s">
        <v>22</v>
      </c>
      <c r="S103" t="s">
        <v>22</v>
      </c>
      <c r="Z103" s="3">
        <v>39629</v>
      </c>
      <c r="AA103">
        <v>-3.38</v>
      </c>
      <c r="AB103" t="s">
        <v>22</v>
      </c>
      <c r="AC103" t="s">
        <v>22</v>
      </c>
      <c r="AE103" s="3">
        <v>38442</v>
      </c>
      <c r="AF103">
        <v>1</v>
      </c>
      <c r="AG103">
        <v>20050510</v>
      </c>
      <c r="AH103">
        <v>0.6</v>
      </c>
      <c r="AJ103" s="3">
        <v>38442</v>
      </c>
      <c r="AK103">
        <v>-0.8</v>
      </c>
      <c r="AL103">
        <v>20050510</v>
      </c>
      <c r="AM103">
        <v>-1.2</v>
      </c>
      <c r="AO103" s="3">
        <v>37772</v>
      </c>
      <c r="AP103">
        <v>0.4</v>
      </c>
      <c r="AQ103">
        <v>20030626</v>
      </c>
      <c r="AR103">
        <v>-0.9</v>
      </c>
    </row>
    <row r="104" spans="1:44" x14ac:dyDescent="0.25">
      <c r="A104" s="3">
        <v>37802</v>
      </c>
      <c r="B104">
        <v>13.6</v>
      </c>
      <c r="C104">
        <v>20030729</v>
      </c>
      <c r="D104">
        <v>12.5</v>
      </c>
      <c r="F104" s="3">
        <v>40359</v>
      </c>
      <c r="G104">
        <v>62.4</v>
      </c>
      <c r="H104">
        <v>20100701</v>
      </c>
      <c r="I104">
        <v>62.4</v>
      </c>
      <c r="K104" s="3">
        <v>42094</v>
      </c>
      <c r="L104">
        <v>57.2</v>
      </c>
      <c r="M104">
        <v>20150407</v>
      </c>
      <c r="N104">
        <v>57.2</v>
      </c>
      <c r="P104" s="3">
        <v>38352</v>
      </c>
      <c r="Q104">
        <v>103.2</v>
      </c>
      <c r="R104" t="s">
        <v>22</v>
      </c>
      <c r="S104" t="s">
        <v>22</v>
      </c>
      <c r="Z104" s="3">
        <v>39660</v>
      </c>
      <c r="AA104">
        <v>-0.3</v>
      </c>
      <c r="AB104" t="s">
        <v>22</v>
      </c>
      <c r="AC104" t="s">
        <v>22</v>
      </c>
      <c r="AE104" s="3">
        <v>38472</v>
      </c>
      <c r="AF104">
        <v>-2.9</v>
      </c>
      <c r="AG104">
        <v>20050609</v>
      </c>
      <c r="AH104">
        <v>-2.2999999999999998</v>
      </c>
      <c r="AJ104" s="3">
        <v>38472</v>
      </c>
      <c r="AK104">
        <v>-2.6</v>
      </c>
      <c r="AL104">
        <v>20050609</v>
      </c>
      <c r="AM104">
        <v>-3.9</v>
      </c>
      <c r="AO104" s="3">
        <v>37802</v>
      </c>
      <c r="AP104">
        <v>0.7</v>
      </c>
      <c r="AQ104">
        <v>20030805</v>
      </c>
      <c r="AR104">
        <v>3</v>
      </c>
    </row>
    <row r="105" spans="1:44" x14ac:dyDescent="0.25">
      <c r="A105" s="3">
        <v>37833</v>
      </c>
      <c r="B105">
        <v>13.2</v>
      </c>
      <c r="C105">
        <v>20030825</v>
      </c>
      <c r="D105">
        <v>13.2</v>
      </c>
      <c r="F105" s="3">
        <v>40390</v>
      </c>
      <c r="G105">
        <v>64.2</v>
      </c>
      <c r="H105">
        <v>20100802</v>
      </c>
      <c r="I105">
        <v>64.2</v>
      </c>
      <c r="K105" s="3">
        <v>42124</v>
      </c>
      <c r="L105">
        <v>54</v>
      </c>
      <c r="M105">
        <v>20150506</v>
      </c>
      <c r="N105">
        <v>53.9</v>
      </c>
      <c r="P105" s="3">
        <v>38383</v>
      </c>
      <c r="Q105">
        <v>105.8</v>
      </c>
      <c r="R105" t="s">
        <v>22</v>
      </c>
      <c r="S105" t="s">
        <v>22</v>
      </c>
      <c r="Z105" s="3">
        <v>39691</v>
      </c>
      <c r="AA105">
        <v>0.1</v>
      </c>
      <c r="AB105" t="s">
        <v>22</v>
      </c>
      <c r="AC105" t="s">
        <v>22</v>
      </c>
      <c r="AE105" s="3">
        <v>38503</v>
      </c>
      <c r="AF105">
        <v>0.3</v>
      </c>
      <c r="AG105">
        <v>20050708</v>
      </c>
      <c r="AH105">
        <v>0.9</v>
      </c>
      <c r="AJ105" s="3">
        <v>38503</v>
      </c>
      <c r="AK105">
        <v>2.8</v>
      </c>
      <c r="AL105">
        <v>20050708</v>
      </c>
      <c r="AM105">
        <v>0.9</v>
      </c>
      <c r="AO105" s="3">
        <v>37833</v>
      </c>
      <c r="AP105">
        <v>0.2</v>
      </c>
      <c r="AQ105">
        <v>20030826</v>
      </c>
      <c r="AR105">
        <v>-0.6</v>
      </c>
    </row>
    <row r="106" spans="1:44" x14ac:dyDescent="0.25">
      <c r="A106" s="3">
        <v>37864</v>
      </c>
      <c r="B106">
        <v>7.6</v>
      </c>
      <c r="C106">
        <v>20030925</v>
      </c>
      <c r="D106">
        <v>7.7</v>
      </c>
      <c r="F106" s="3">
        <v>40421</v>
      </c>
      <c r="G106">
        <v>60.6</v>
      </c>
      <c r="H106">
        <v>20100901</v>
      </c>
      <c r="I106">
        <v>60.6</v>
      </c>
      <c r="K106" s="3">
        <v>42155</v>
      </c>
      <c r="L106">
        <v>58.2</v>
      </c>
      <c r="M106">
        <v>20150603</v>
      </c>
      <c r="N106">
        <v>58.2</v>
      </c>
      <c r="P106" s="3">
        <v>38411</v>
      </c>
      <c r="Q106">
        <v>104</v>
      </c>
      <c r="R106" t="s">
        <v>22</v>
      </c>
      <c r="S106" t="s">
        <v>22</v>
      </c>
      <c r="Z106" s="3">
        <v>39721</v>
      </c>
      <c r="AA106">
        <v>0.5</v>
      </c>
      <c r="AB106" t="s">
        <v>22</v>
      </c>
      <c r="AC106" t="s">
        <v>22</v>
      </c>
      <c r="AE106" s="3">
        <v>38533</v>
      </c>
      <c r="AF106">
        <v>2.8</v>
      </c>
      <c r="AG106">
        <v>20050816</v>
      </c>
      <c r="AH106">
        <v>1.6</v>
      </c>
      <c r="AJ106" s="3">
        <v>38533</v>
      </c>
      <c r="AK106">
        <v>-1.7</v>
      </c>
      <c r="AL106">
        <v>20050816</v>
      </c>
      <c r="AM106">
        <v>3</v>
      </c>
      <c r="AO106" s="3">
        <v>37864</v>
      </c>
      <c r="AP106">
        <v>0.5</v>
      </c>
      <c r="AQ106">
        <v>20030926</v>
      </c>
      <c r="AR106">
        <v>0.5</v>
      </c>
    </row>
    <row r="107" spans="1:44" x14ac:dyDescent="0.25">
      <c r="A107" s="3">
        <v>37894</v>
      </c>
      <c r="B107">
        <v>16.5</v>
      </c>
      <c r="C107">
        <v>20031027</v>
      </c>
      <c r="D107">
        <v>16.7</v>
      </c>
      <c r="F107" s="3">
        <v>40451</v>
      </c>
      <c r="G107">
        <v>63.3</v>
      </c>
      <c r="H107">
        <v>20101001</v>
      </c>
      <c r="I107">
        <v>63.3</v>
      </c>
      <c r="K107" s="3">
        <v>42185</v>
      </c>
      <c r="L107">
        <v>54.9</v>
      </c>
      <c r="M107">
        <v>20150703</v>
      </c>
      <c r="N107">
        <v>54.9</v>
      </c>
      <c r="P107" s="3">
        <v>38442</v>
      </c>
      <c r="Q107">
        <v>103.3</v>
      </c>
      <c r="R107" t="s">
        <v>22</v>
      </c>
      <c r="S107" t="s">
        <v>22</v>
      </c>
      <c r="Z107" s="3">
        <v>39752</v>
      </c>
      <c r="AA107">
        <v>0.8</v>
      </c>
      <c r="AB107" t="s">
        <v>22</v>
      </c>
      <c r="AC107" t="s">
        <v>22</v>
      </c>
      <c r="AE107" s="3">
        <v>38564</v>
      </c>
      <c r="AF107">
        <v>-0.5</v>
      </c>
      <c r="AG107">
        <v>20050908</v>
      </c>
      <c r="AH107">
        <v>1.6</v>
      </c>
      <c r="AJ107" s="3">
        <v>38564</v>
      </c>
      <c r="AK107">
        <v>-0.5</v>
      </c>
      <c r="AL107">
        <v>20050908</v>
      </c>
      <c r="AM107">
        <v>0.4</v>
      </c>
      <c r="AO107" s="3">
        <v>37894</v>
      </c>
      <c r="AP107">
        <v>-0.4</v>
      </c>
      <c r="AQ107">
        <v>20031028</v>
      </c>
      <c r="AR107">
        <v>0.4</v>
      </c>
    </row>
    <row r="108" spans="1:44" x14ac:dyDescent="0.25">
      <c r="A108" s="3">
        <v>37925</v>
      </c>
      <c r="B108">
        <v>14.1</v>
      </c>
      <c r="C108">
        <v>20031125</v>
      </c>
      <c r="D108">
        <v>15.2</v>
      </c>
      <c r="F108" s="3">
        <v>40482</v>
      </c>
      <c r="G108">
        <v>61.8</v>
      </c>
      <c r="H108">
        <v>20101101</v>
      </c>
      <c r="I108">
        <v>61.8</v>
      </c>
      <c r="K108" s="3">
        <v>42216</v>
      </c>
      <c r="L108">
        <v>56.5</v>
      </c>
      <c r="M108">
        <v>20150805</v>
      </c>
      <c r="N108">
        <v>56.6</v>
      </c>
      <c r="P108" s="3">
        <v>38472</v>
      </c>
      <c r="Q108">
        <v>98.8</v>
      </c>
      <c r="R108" t="s">
        <v>22</v>
      </c>
      <c r="S108" t="s">
        <v>22</v>
      </c>
      <c r="Z108" s="3">
        <v>39782</v>
      </c>
      <c r="AA108">
        <v>-3.36</v>
      </c>
      <c r="AB108" t="s">
        <v>22</v>
      </c>
      <c r="AC108" t="s">
        <v>22</v>
      </c>
      <c r="AE108" s="3">
        <v>38595</v>
      </c>
      <c r="AF108">
        <v>-4.7</v>
      </c>
      <c r="AG108">
        <v>20051011</v>
      </c>
      <c r="AH108">
        <v>-4.4000000000000004</v>
      </c>
      <c r="AJ108" s="3">
        <v>38595</v>
      </c>
      <c r="AK108">
        <v>6.1</v>
      </c>
      <c r="AL108">
        <v>20051011</v>
      </c>
      <c r="AM108">
        <v>2.4</v>
      </c>
      <c r="AO108" s="3">
        <v>37925</v>
      </c>
      <c r="AP108">
        <v>2.8</v>
      </c>
      <c r="AQ108">
        <v>20031127</v>
      </c>
      <c r="AR108">
        <v>1.2</v>
      </c>
    </row>
    <row r="109" spans="1:44" x14ac:dyDescent="0.25">
      <c r="A109" s="3">
        <v>37955</v>
      </c>
      <c r="B109">
        <v>10.8</v>
      </c>
      <c r="C109">
        <v>20031230</v>
      </c>
      <c r="D109">
        <v>10.9</v>
      </c>
      <c r="F109" s="3">
        <v>40512</v>
      </c>
      <c r="G109">
        <v>61.3</v>
      </c>
      <c r="H109">
        <v>20101201</v>
      </c>
      <c r="I109">
        <v>61.3</v>
      </c>
      <c r="K109" s="3">
        <v>42247</v>
      </c>
      <c r="L109">
        <v>52.4</v>
      </c>
      <c r="M109">
        <v>20150903</v>
      </c>
      <c r="N109">
        <v>52.4</v>
      </c>
      <c r="P109" s="3">
        <v>38503</v>
      </c>
      <c r="Q109">
        <v>98.9</v>
      </c>
      <c r="R109" t="s">
        <v>22</v>
      </c>
      <c r="S109" t="s">
        <v>22</v>
      </c>
      <c r="Z109" s="3">
        <v>39813</v>
      </c>
      <c r="AA109">
        <v>-3.38</v>
      </c>
      <c r="AB109" t="s">
        <v>22</v>
      </c>
      <c r="AC109" t="s">
        <v>22</v>
      </c>
      <c r="AE109" s="3">
        <v>38625</v>
      </c>
      <c r="AF109">
        <v>4.2</v>
      </c>
      <c r="AG109">
        <v>20051110</v>
      </c>
      <c r="AH109">
        <v>1.9</v>
      </c>
      <c r="AJ109" s="3">
        <v>38625</v>
      </c>
      <c r="AK109">
        <v>-3</v>
      </c>
      <c r="AL109">
        <v>20051110</v>
      </c>
      <c r="AM109">
        <v>-2.8</v>
      </c>
      <c r="AO109" s="3">
        <v>37955</v>
      </c>
      <c r="AP109">
        <v>-2.9</v>
      </c>
      <c r="AQ109">
        <v>20031223</v>
      </c>
      <c r="AR109">
        <v>-1.3</v>
      </c>
    </row>
    <row r="110" spans="1:44" x14ac:dyDescent="0.25">
      <c r="A110" s="3">
        <v>37986</v>
      </c>
      <c r="B110">
        <v>11.1</v>
      </c>
      <c r="C110">
        <v>20040126</v>
      </c>
      <c r="D110">
        <v>12.8</v>
      </c>
      <c r="F110" s="3">
        <v>40543</v>
      </c>
      <c r="G110">
        <v>60.2</v>
      </c>
      <c r="H110">
        <v>20110103</v>
      </c>
      <c r="I110">
        <v>60.2</v>
      </c>
      <c r="K110" s="3">
        <v>42277</v>
      </c>
      <c r="L110">
        <v>57</v>
      </c>
      <c r="M110">
        <v>20151005</v>
      </c>
      <c r="N110">
        <v>57</v>
      </c>
      <c r="P110" s="3">
        <v>38533</v>
      </c>
      <c r="Q110">
        <v>101.3</v>
      </c>
      <c r="R110" t="s">
        <v>22</v>
      </c>
      <c r="S110" t="s">
        <v>22</v>
      </c>
      <c r="Z110" s="3">
        <v>39844</v>
      </c>
      <c r="AA110">
        <v>1.27</v>
      </c>
      <c r="AB110" t="s">
        <v>22</v>
      </c>
      <c r="AC110" t="s">
        <v>22</v>
      </c>
      <c r="AE110" s="3">
        <v>38656</v>
      </c>
      <c r="AF110">
        <v>2.1</v>
      </c>
      <c r="AG110">
        <v>20051208</v>
      </c>
      <c r="AH110">
        <v>1</v>
      </c>
      <c r="AJ110" s="3">
        <v>38656</v>
      </c>
      <c r="AK110">
        <v>7.2</v>
      </c>
      <c r="AL110">
        <v>20051208</v>
      </c>
      <c r="AM110">
        <v>9.9</v>
      </c>
      <c r="AO110" s="3">
        <v>37986</v>
      </c>
      <c r="AP110">
        <v>1.5</v>
      </c>
      <c r="AQ110">
        <v>20040127</v>
      </c>
      <c r="AR110">
        <v>1.2</v>
      </c>
    </row>
    <row r="111" spans="1:44" x14ac:dyDescent="0.25">
      <c r="A111" s="3">
        <v>38017</v>
      </c>
      <c r="B111">
        <v>11.9</v>
      </c>
      <c r="C111">
        <v>20040225</v>
      </c>
      <c r="D111">
        <v>12.4</v>
      </c>
      <c r="F111" s="3">
        <v>40574</v>
      </c>
      <c r="G111">
        <v>61.5</v>
      </c>
      <c r="H111">
        <v>20110201</v>
      </c>
      <c r="I111">
        <v>61.5</v>
      </c>
      <c r="K111" s="3">
        <v>42308</v>
      </c>
      <c r="L111">
        <v>57.4</v>
      </c>
      <c r="M111">
        <v>20151104</v>
      </c>
      <c r="N111">
        <v>57.5</v>
      </c>
      <c r="P111" s="3">
        <v>38564</v>
      </c>
      <c r="Q111">
        <v>99.5</v>
      </c>
      <c r="R111" t="s">
        <v>22</v>
      </c>
      <c r="S111" t="s">
        <v>22</v>
      </c>
      <c r="Z111" s="3">
        <v>39872</v>
      </c>
      <c r="AA111">
        <v>1.26</v>
      </c>
      <c r="AB111" t="s">
        <v>22</v>
      </c>
      <c r="AC111" t="s">
        <v>22</v>
      </c>
      <c r="AE111" s="3">
        <v>38686</v>
      </c>
      <c r="AF111">
        <v>-2.2000000000000002</v>
      </c>
      <c r="AG111">
        <v>20060111</v>
      </c>
      <c r="AH111">
        <v>-0.6</v>
      </c>
      <c r="AJ111" s="3">
        <v>38686</v>
      </c>
      <c r="AK111">
        <v>-7.1</v>
      </c>
      <c r="AL111">
        <v>20060111</v>
      </c>
      <c r="AM111">
        <v>-9.3000000000000007</v>
      </c>
      <c r="AO111" s="3">
        <v>38017</v>
      </c>
      <c r="AP111">
        <v>0.3</v>
      </c>
      <c r="AQ111">
        <v>20040301</v>
      </c>
      <c r="AR111">
        <v>0</v>
      </c>
    </row>
    <row r="112" spans="1:44" x14ac:dyDescent="0.25">
      <c r="A112" s="3">
        <v>38046</v>
      </c>
      <c r="B112">
        <v>15.8</v>
      </c>
      <c r="C112">
        <v>20040325</v>
      </c>
      <c r="D112">
        <v>16.3</v>
      </c>
      <c r="F112" s="3">
        <v>40602</v>
      </c>
      <c r="G112">
        <v>60.9</v>
      </c>
      <c r="H112">
        <v>20110301</v>
      </c>
      <c r="I112">
        <v>60.9</v>
      </c>
      <c r="K112" s="3">
        <v>42338</v>
      </c>
      <c r="L112">
        <v>56.3</v>
      </c>
      <c r="M112">
        <v>20151203</v>
      </c>
      <c r="N112">
        <v>56.3</v>
      </c>
      <c r="P112" s="3">
        <v>38595</v>
      </c>
      <c r="Q112">
        <v>101</v>
      </c>
      <c r="R112" t="s">
        <v>22</v>
      </c>
      <c r="S112" t="s">
        <v>22</v>
      </c>
      <c r="Z112" s="3">
        <v>39903</v>
      </c>
      <c r="AA112">
        <v>-2.17</v>
      </c>
      <c r="AB112" t="s">
        <v>22</v>
      </c>
      <c r="AC112" t="s">
        <v>22</v>
      </c>
      <c r="AE112" s="3">
        <v>38717</v>
      </c>
      <c r="AF112">
        <v>-1.1000000000000001</v>
      </c>
      <c r="AG112">
        <v>20060209</v>
      </c>
      <c r="AH112">
        <v>0.3</v>
      </c>
      <c r="AJ112" s="3">
        <v>38717</v>
      </c>
      <c r="AK112">
        <v>-3.6</v>
      </c>
      <c r="AL112">
        <v>20060209</v>
      </c>
      <c r="AM112">
        <v>-3.6</v>
      </c>
      <c r="AO112" s="3">
        <v>38046</v>
      </c>
      <c r="AP112">
        <v>1</v>
      </c>
      <c r="AQ112">
        <v>20040326</v>
      </c>
      <c r="AR112">
        <v>2.5</v>
      </c>
    </row>
    <row r="113" spans="1:44" x14ac:dyDescent="0.25">
      <c r="A113" s="3">
        <v>38077</v>
      </c>
      <c r="B113">
        <v>15.3</v>
      </c>
      <c r="C113">
        <v>20040426</v>
      </c>
      <c r="D113">
        <v>17</v>
      </c>
      <c r="F113" s="3">
        <v>40633</v>
      </c>
      <c r="G113">
        <v>58.6</v>
      </c>
      <c r="H113">
        <v>20110401</v>
      </c>
      <c r="I113">
        <v>58.6</v>
      </c>
      <c r="K113" s="3">
        <v>42369</v>
      </c>
      <c r="L113">
        <v>58</v>
      </c>
      <c r="M113">
        <v>20160107</v>
      </c>
      <c r="N113">
        <v>58</v>
      </c>
      <c r="P113" s="3">
        <v>38625</v>
      </c>
      <c r="Q113">
        <v>102.9</v>
      </c>
      <c r="R113" t="s">
        <v>22</v>
      </c>
      <c r="S113" t="s">
        <v>22</v>
      </c>
      <c r="Z113" s="3">
        <v>39933</v>
      </c>
      <c r="AA113">
        <v>1.8</v>
      </c>
      <c r="AB113" t="s">
        <v>22</v>
      </c>
      <c r="AC113" t="s">
        <v>22</v>
      </c>
      <c r="AE113" s="3">
        <v>38748</v>
      </c>
      <c r="AF113">
        <v>5.0999999999999996</v>
      </c>
      <c r="AG113">
        <v>20060309</v>
      </c>
      <c r="AH113">
        <v>1.7</v>
      </c>
      <c r="AJ113" s="3">
        <v>38748</v>
      </c>
      <c r="AK113">
        <v>7.9</v>
      </c>
      <c r="AL113">
        <v>20060309</v>
      </c>
      <c r="AM113">
        <v>10.4</v>
      </c>
      <c r="AO113" s="3">
        <v>38077</v>
      </c>
      <c r="AP113">
        <v>0.2</v>
      </c>
      <c r="AQ113">
        <v>20040427</v>
      </c>
      <c r="AR113">
        <v>-1.4</v>
      </c>
    </row>
    <row r="114" spans="1:44" x14ac:dyDescent="0.25">
      <c r="A114" s="3">
        <v>38107</v>
      </c>
      <c r="B114">
        <v>15.3</v>
      </c>
      <c r="C114">
        <v>20040527</v>
      </c>
      <c r="D114">
        <v>16.100000000000001</v>
      </c>
      <c r="F114" s="3">
        <v>40663</v>
      </c>
      <c r="G114">
        <v>59.8</v>
      </c>
      <c r="H114">
        <v>20110502</v>
      </c>
      <c r="I114">
        <v>59.8</v>
      </c>
      <c r="K114" s="3">
        <v>42400</v>
      </c>
      <c r="L114">
        <v>59.3</v>
      </c>
      <c r="M114">
        <v>20160203</v>
      </c>
      <c r="N114">
        <v>59.3</v>
      </c>
      <c r="P114" s="3">
        <v>38656</v>
      </c>
      <c r="Q114">
        <v>105</v>
      </c>
      <c r="R114" t="s">
        <v>22</v>
      </c>
      <c r="S114" t="s">
        <v>22</v>
      </c>
      <c r="Z114" s="3">
        <v>39964</v>
      </c>
      <c r="AA114">
        <v>-1.1400000000000001</v>
      </c>
      <c r="AB114" t="s">
        <v>22</v>
      </c>
      <c r="AC114" t="s">
        <v>22</v>
      </c>
      <c r="AE114" s="3">
        <v>38776</v>
      </c>
      <c r="AF114">
        <v>-2.5</v>
      </c>
      <c r="AG114">
        <v>20060410</v>
      </c>
      <c r="AH114">
        <v>-1.4</v>
      </c>
      <c r="AJ114" s="3">
        <v>38776</v>
      </c>
      <c r="AK114">
        <v>1.7</v>
      </c>
      <c r="AL114">
        <v>20060410</v>
      </c>
      <c r="AM114">
        <v>3.1</v>
      </c>
      <c r="AO114" s="3">
        <v>38107</v>
      </c>
      <c r="AP114">
        <v>0.3</v>
      </c>
      <c r="AQ114">
        <v>20040527</v>
      </c>
      <c r="AR114">
        <v>-0.2</v>
      </c>
    </row>
    <row r="115" spans="1:44" x14ac:dyDescent="0.25">
      <c r="A115" s="3">
        <v>38138</v>
      </c>
      <c r="B115">
        <v>15.3</v>
      </c>
      <c r="C115">
        <v>20040624</v>
      </c>
      <c r="D115">
        <v>15.8</v>
      </c>
      <c r="F115" s="3">
        <v>40694</v>
      </c>
      <c r="G115">
        <v>56.1</v>
      </c>
      <c r="H115">
        <v>20110601</v>
      </c>
      <c r="I115">
        <v>56.1</v>
      </c>
      <c r="K115" s="3">
        <v>42429</v>
      </c>
      <c r="L115">
        <v>55.8</v>
      </c>
      <c r="M115">
        <v>20160303</v>
      </c>
      <c r="N115">
        <v>55.8</v>
      </c>
      <c r="P115" s="3">
        <v>38686</v>
      </c>
      <c r="Q115">
        <v>105.1</v>
      </c>
      <c r="R115" t="s">
        <v>22</v>
      </c>
      <c r="S115" t="s">
        <v>22</v>
      </c>
      <c r="Z115" s="3">
        <v>39994</v>
      </c>
      <c r="AA115">
        <v>0.31</v>
      </c>
      <c r="AB115" t="s">
        <v>22</v>
      </c>
      <c r="AC115" t="s">
        <v>22</v>
      </c>
      <c r="AE115" s="3">
        <v>38807</v>
      </c>
      <c r="AF115">
        <v>0.9</v>
      </c>
      <c r="AG115">
        <v>20060510</v>
      </c>
      <c r="AH115">
        <v>0.2</v>
      </c>
      <c r="AJ115" s="3">
        <v>38807</v>
      </c>
      <c r="AK115">
        <v>-1.3</v>
      </c>
      <c r="AL115">
        <v>20060510</v>
      </c>
      <c r="AM115">
        <v>-5.2</v>
      </c>
      <c r="AO115" s="3">
        <v>38138</v>
      </c>
      <c r="AP115">
        <v>-0.3</v>
      </c>
      <c r="AQ115">
        <v>20040629</v>
      </c>
      <c r="AR115">
        <v>0.9</v>
      </c>
    </row>
    <row r="116" spans="1:44" x14ac:dyDescent="0.25">
      <c r="A116" s="3">
        <v>38168</v>
      </c>
      <c r="B116">
        <v>20.2</v>
      </c>
      <c r="C116">
        <v>20040727</v>
      </c>
      <c r="D116">
        <v>20.100000000000001</v>
      </c>
      <c r="F116" s="3">
        <v>40724</v>
      </c>
      <c r="G116">
        <v>52.9</v>
      </c>
      <c r="H116">
        <v>20110701</v>
      </c>
      <c r="I116">
        <v>52.9</v>
      </c>
      <c r="K116" s="3">
        <v>42460</v>
      </c>
      <c r="L116">
        <v>54.9</v>
      </c>
      <c r="M116">
        <v>20160405</v>
      </c>
      <c r="N116">
        <v>54.9</v>
      </c>
      <c r="P116" s="3">
        <v>38717</v>
      </c>
      <c r="Q116">
        <v>107.1</v>
      </c>
      <c r="R116" t="s">
        <v>22</v>
      </c>
      <c r="S116" t="s">
        <v>22</v>
      </c>
      <c r="Z116" s="3">
        <v>40025</v>
      </c>
      <c r="AA116">
        <v>0.31</v>
      </c>
      <c r="AB116" t="s">
        <v>22</v>
      </c>
      <c r="AC116" t="s">
        <v>22</v>
      </c>
      <c r="AE116" s="3">
        <v>38837</v>
      </c>
      <c r="AF116">
        <v>1.3</v>
      </c>
      <c r="AG116">
        <v>20060609</v>
      </c>
      <c r="AH116">
        <v>1.6</v>
      </c>
      <c r="AJ116" s="3">
        <v>38837</v>
      </c>
      <c r="AK116">
        <v>2.8</v>
      </c>
      <c r="AL116">
        <v>20060609</v>
      </c>
      <c r="AM116">
        <v>8.1</v>
      </c>
      <c r="AO116" s="3">
        <v>38168</v>
      </c>
      <c r="AP116">
        <v>0.8</v>
      </c>
      <c r="AQ116">
        <v>20040805</v>
      </c>
      <c r="AR116">
        <v>1.2</v>
      </c>
    </row>
    <row r="117" spans="1:44" x14ac:dyDescent="0.25">
      <c r="A117" s="3">
        <v>38199</v>
      </c>
      <c r="B117">
        <v>14.1</v>
      </c>
      <c r="C117">
        <v>20040825</v>
      </c>
      <c r="D117">
        <v>13.9</v>
      </c>
      <c r="F117" s="3">
        <v>40755</v>
      </c>
      <c r="G117">
        <v>50.1</v>
      </c>
      <c r="H117">
        <v>20110801</v>
      </c>
      <c r="I117">
        <v>50.1</v>
      </c>
      <c r="K117" s="3">
        <v>42490</v>
      </c>
      <c r="L117">
        <v>52.6</v>
      </c>
      <c r="M117">
        <v>20160504</v>
      </c>
      <c r="N117">
        <v>52.6</v>
      </c>
      <c r="P117" s="3">
        <v>38748</v>
      </c>
      <c r="Q117">
        <v>110.7</v>
      </c>
      <c r="R117" t="s">
        <v>22</v>
      </c>
      <c r="S117" t="s">
        <v>22</v>
      </c>
      <c r="Z117" s="3">
        <v>40056</v>
      </c>
      <c r="AA117">
        <v>0</v>
      </c>
      <c r="AB117" t="s">
        <v>22</v>
      </c>
      <c r="AC117" t="s">
        <v>22</v>
      </c>
      <c r="AE117" s="3">
        <v>38868</v>
      </c>
      <c r="AF117">
        <v>1.8</v>
      </c>
      <c r="AG117">
        <v>20060710</v>
      </c>
      <c r="AH117">
        <v>0.8</v>
      </c>
      <c r="AJ117" s="3">
        <v>38868</v>
      </c>
      <c r="AK117">
        <v>-0.4</v>
      </c>
      <c r="AL117">
        <v>20060710</v>
      </c>
      <c r="AM117">
        <v>-7.8</v>
      </c>
      <c r="AO117" s="3">
        <v>38199</v>
      </c>
      <c r="AP117">
        <v>0.5</v>
      </c>
      <c r="AQ117">
        <v>20040826</v>
      </c>
      <c r="AR117">
        <v>-0.8</v>
      </c>
    </row>
    <row r="118" spans="1:44" x14ac:dyDescent="0.25">
      <c r="A118" s="3">
        <v>38230</v>
      </c>
      <c r="B118">
        <v>6.6</v>
      </c>
      <c r="C118">
        <v>20040924</v>
      </c>
      <c r="D118">
        <v>6.8</v>
      </c>
      <c r="F118" s="3">
        <v>40786</v>
      </c>
      <c r="G118">
        <v>48.7</v>
      </c>
      <c r="H118">
        <v>20110901</v>
      </c>
      <c r="I118">
        <v>48.7</v>
      </c>
      <c r="K118" s="3">
        <v>42521</v>
      </c>
      <c r="L118">
        <v>54.4</v>
      </c>
      <c r="M118">
        <v>20160603</v>
      </c>
      <c r="N118">
        <v>54.4</v>
      </c>
      <c r="P118" s="3">
        <v>38776</v>
      </c>
      <c r="Q118">
        <v>111.4</v>
      </c>
      <c r="R118" t="s">
        <v>22</v>
      </c>
      <c r="S118" t="s">
        <v>22</v>
      </c>
      <c r="Z118" s="3">
        <v>40086</v>
      </c>
      <c r="AA118">
        <v>-0.94</v>
      </c>
      <c r="AB118" t="s">
        <v>22</v>
      </c>
      <c r="AC118" t="s">
        <v>22</v>
      </c>
      <c r="AE118" s="3">
        <v>38898</v>
      </c>
      <c r="AF118">
        <v>-1.7</v>
      </c>
      <c r="AG118">
        <v>20060816</v>
      </c>
      <c r="AH118">
        <v>-0.5</v>
      </c>
      <c r="AJ118" s="3">
        <v>38898</v>
      </c>
      <c r="AK118">
        <v>4.7</v>
      </c>
      <c r="AL118">
        <v>20060816</v>
      </c>
      <c r="AM118">
        <v>12.2</v>
      </c>
      <c r="AO118" s="3">
        <v>38230</v>
      </c>
      <c r="AP118">
        <v>0.9</v>
      </c>
      <c r="AQ118">
        <v>20040928</v>
      </c>
      <c r="AR118">
        <v>1.9</v>
      </c>
    </row>
    <row r="119" spans="1:44" x14ac:dyDescent="0.25">
      <c r="A119" s="3">
        <v>38260</v>
      </c>
      <c r="B119">
        <v>13.9</v>
      </c>
      <c r="C119">
        <v>20041025</v>
      </c>
      <c r="D119">
        <v>17.899999999999999</v>
      </c>
      <c r="F119" s="3">
        <v>40816</v>
      </c>
      <c r="G119">
        <v>48.1</v>
      </c>
      <c r="H119">
        <v>20111003</v>
      </c>
      <c r="I119">
        <v>48.1</v>
      </c>
      <c r="K119" s="3">
        <v>42551</v>
      </c>
      <c r="L119">
        <v>53.4</v>
      </c>
      <c r="M119">
        <v>20160705</v>
      </c>
      <c r="N119">
        <v>53.4</v>
      </c>
      <c r="P119" s="3">
        <v>38807</v>
      </c>
      <c r="Q119">
        <v>109</v>
      </c>
      <c r="R119" t="s">
        <v>22</v>
      </c>
      <c r="S119" t="s">
        <v>22</v>
      </c>
      <c r="Z119" s="3">
        <v>40117</v>
      </c>
      <c r="AA119">
        <v>2.95</v>
      </c>
      <c r="AB119" t="s">
        <v>22</v>
      </c>
      <c r="AC119" t="s">
        <v>22</v>
      </c>
      <c r="AE119" s="3">
        <v>38929</v>
      </c>
      <c r="AF119">
        <v>-2.2999999999999998</v>
      </c>
      <c r="AG119">
        <v>20060907</v>
      </c>
      <c r="AH119">
        <v>0.4</v>
      </c>
      <c r="AJ119" s="3">
        <v>38929</v>
      </c>
      <c r="AK119">
        <v>-5.2</v>
      </c>
      <c r="AL119">
        <v>20060907</v>
      </c>
      <c r="AM119">
        <v>-8.4</v>
      </c>
      <c r="AO119" s="3">
        <v>38260</v>
      </c>
      <c r="AP119">
        <v>0.4</v>
      </c>
      <c r="AQ119">
        <v>20041026</v>
      </c>
      <c r="AR119">
        <v>-0.1</v>
      </c>
    </row>
    <row r="120" spans="1:44" x14ac:dyDescent="0.25">
      <c r="A120" s="3">
        <v>38291</v>
      </c>
      <c r="B120">
        <v>12.4</v>
      </c>
      <c r="C120">
        <v>20041125</v>
      </c>
      <c r="D120">
        <v>12</v>
      </c>
      <c r="F120" s="3">
        <v>40847</v>
      </c>
      <c r="G120">
        <v>49.8</v>
      </c>
      <c r="H120">
        <v>20111101</v>
      </c>
      <c r="I120">
        <v>49.8</v>
      </c>
      <c r="K120" s="3">
        <v>42582</v>
      </c>
      <c r="L120">
        <v>57.8</v>
      </c>
      <c r="M120">
        <v>20160803</v>
      </c>
      <c r="N120">
        <v>57.8</v>
      </c>
      <c r="P120" s="3">
        <v>38837</v>
      </c>
      <c r="Q120">
        <v>109.7</v>
      </c>
      <c r="R120" t="s">
        <v>22</v>
      </c>
      <c r="S120" t="s">
        <v>22</v>
      </c>
      <c r="Z120" s="3">
        <v>40147</v>
      </c>
      <c r="AA120">
        <v>-1.43</v>
      </c>
      <c r="AB120" t="s">
        <v>22</v>
      </c>
      <c r="AC120" t="s">
        <v>22</v>
      </c>
      <c r="AE120" s="3">
        <v>38960</v>
      </c>
      <c r="AF120">
        <v>3.1</v>
      </c>
      <c r="AG120">
        <v>20061010</v>
      </c>
      <c r="AH120">
        <v>0.9</v>
      </c>
      <c r="AJ120" s="3">
        <v>38960</v>
      </c>
      <c r="AK120">
        <v>1.2</v>
      </c>
      <c r="AL120">
        <v>20061010</v>
      </c>
      <c r="AM120">
        <v>-0.3</v>
      </c>
      <c r="AO120" s="3">
        <v>38291</v>
      </c>
      <c r="AP120">
        <v>0.1</v>
      </c>
      <c r="AQ120">
        <v>20041126</v>
      </c>
      <c r="AR120">
        <v>-0.5</v>
      </c>
    </row>
    <row r="121" spans="1:44" x14ac:dyDescent="0.25">
      <c r="A121" s="3">
        <v>38321</v>
      </c>
      <c r="B121">
        <v>11.5</v>
      </c>
      <c r="C121">
        <v>20041223</v>
      </c>
      <c r="D121">
        <v>10.1</v>
      </c>
      <c r="F121" s="3">
        <v>40877</v>
      </c>
      <c r="G121">
        <v>47.6</v>
      </c>
      <c r="H121">
        <v>20111201</v>
      </c>
      <c r="I121">
        <v>47.6</v>
      </c>
      <c r="P121" s="3">
        <v>38868</v>
      </c>
      <c r="Q121">
        <v>108.9</v>
      </c>
      <c r="R121" t="s">
        <v>22</v>
      </c>
      <c r="S121" t="s">
        <v>22</v>
      </c>
      <c r="Z121" s="3">
        <v>40178</v>
      </c>
      <c r="AA121">
        <v>-1.24</v>
      </c>
      <c r="AB121" t="s">
        <v>22</v>
      </c>
      <c r="AC121" t="s">
        <v>22</v>
      </c>
      <c r="AE121" s="3">
        <v>38990</v>
      </c>
      <c r="AF121">
        <v>2.1</v>
      </c>
      <c r="AG121">
        <v>20061110</v>
      </c>
      <c r="AH121">
        <v>0.5</v>
      </c>
      <c r="AJ121" s="3">
        <v>38990</v>
      </c>
      <c r="AK121">
        <v>1.3</v>
      </c>
      <c r="AL121">
        <v>20061110</v>
      </c>
      <c r="AM121">
        <v>4</v>
      </c>
      <c r="AO121" s="3">
        <v>38321</v>
      </c>
      <c r="AP121">
        <v>0.5</v>
      </c>
      <c r="AQ121">
        <v>20041223</v>
      </c>
      <c r="AR121">
        <v>1.7</v>
      </c>
    </row>
    <row r="122" spans="1:44" x14ac:dyDescent="0.25">
      <c r="A122" s="3">
        <v>38352</v>
      </c>
      <c r="B122">
        <v>12.8</v>
      </c>
      <c r="C122">
        <v>20050125</v>
      </c>
      <c r="D122">
        <v>13.4</v>
      </c>
      <c r="F122" s="3">
        <v>40908</v>
      </c>
      <c r="G122">
        <v>48.9</v>
      </c>
      <c r="H122">
        <v>20120102</v>
      </c>
      <c r="I122">
        <v>48.9</v>
      </c>
      <c r="P122" s="3">
        <v>38898</v>
      </c>
      <c r="Q122">
        <v>109.8</v>
      </c>
      <c r="R122" t="s">
        <v>22</v>
      </c>
      <c r="S122" t="s">
        <v>22</v>
      </c>
      <c r="Z122" s="3">
        <v>40209</v>
      </c>
      <c r="AA122">
        <v>1.26</v>
      </c>
      <c r="AB122" t="s">
        <v>22</v>
      </c>
      <c r="AC122" t="s">
        <v>22</v>
      </c>
      <c r="AE122" s="3">
        <v>39021</v>
      </c>
      <c r="AF122">
        <v>0</v>
      </c>
      <c r="AG122">
        <v>20061208</v>
      </c>
      <c r="AH122">
        <v>-0.7</v>
      </c>
      <c r="AJ122" s="3">
        <v>39021</v>
      </c>
      <c r="AK122">
        <v>1</v>
      </c>
      <c r="AL122">
        <v>20061208</v>
      </c>
      <c r="AM122">
        <v>-2.6</v>
      </c>
      <c r="AO122" s="3">
        <v>38352</v>
      </c>
      <c r="AP122">
        <v>-0.4</v>
      </c>
      <c r="AQ122">
        <v>20050127</v>
      </c>
      <c r="AR122">
        <v>-1.6</v>
      </c>
    </row>
    <row r="123" spans="1:44" x14ac:dyDescent="0.25">
      <c r="A123" s="3">
        <v>38383</v>
      </c>
      <c r="B123">
        <v>9.6999999999999993</v>
      </c>
      <c r="C123">
        <v>20050225</v>
      </c>
      <c r="D123">
        <v>11.4</v>
      </c>
      <c r="F123" s="3">
        <v>40939</v>
      </c>
      <c r="G123">
        <v>51.4</v>
      </c>
      <c r="H123">
        <v>20120201</v>
      </c>
      <c r="I123">
        <v>51.4</v>
      </c>
      <c r="P123" s="3">
        <v>38929</v>
      </c>
      <c r="Q123">
        <v>107.6</v>
      </c>
      <c r="R123" t="s">
        <v>22</v>
      </c>
      <c r="S123" t="s">
        <v>22</v>
      </c>
      <c r="Z123" s="3">
        <v>40237</v>
      </c>
      <c r="AA123">
        <v>0</v>
      </c>
      <c r="AB123" t="s">
        <v>22</v>
      </c>
      <c r="AC123" t="s">
        <v>22</v>
      </c>
      <c r="AE123" s="3">
        <v>39051</v>
      </c>
      <c r="AF123">
        <v>0</v>
      </c>
      <c r="AG123">
        <v>20070110</v>
      </c>
      <c r="AH123">
        <v>1.4</v>
      </c>
      <c r="AJ123" s="3">
        <v>39051</v>
      </c>
      <c r="AK123">
        <v>0.9</v>
      </c>
      <c r="AL123">
        <v>20070110</v>
      </c>
      <c r="AM123">
        <v>3.9</v>
      </c>
      <c r="AO123" s="3">
        <v>38383</v>
      </c>
      <c r="AP123">
        <v>1.8</v>
      </c>
      <c r="AQ123">
        <v>20050228</v>
      </c>
      <c r="AR123">
        <v>2.2999999999999998</v>
      </c>
    </row>
    <row r="124" spans="1:44" x14ac:dyDescent="0.25">
      <c r="A124" s="3">
        <v>38411</v>
      </c>
      <c r="B124">
        <v>12.6</v>
      </c>
      <c r="C124">
        <v>20050329</v>
      </c>
      <c r="D124">
        <v>13.8</v>
      </c>
      <c r="F124" s="3">
        <v>40968</v>
      </c>
      <c r="G124">
        <v>50.3</v>
      </c>
      <c r="H124">
        <v>20120301</v>
      </c>
      <c r="I124">
        <v>50.3</v>
      </c>
      <c r="P124" s="3">
        <v>38960</v>
      </c>
      <c r="Q124">
        <v>108.6</v>
      </c>
      <c r="R124" t="s">
        <v>22</v>
      </c>
      <c r="S124" t="s">
        <v>22</v>
      </c>
      <c r="Z124" s="3">
        <v>40268</v>
      </c>
      <c r="AA124">
        <v>2.1800000000000002</v>
      </c>
      <c r="AB124" t="s">
        <v>22</v>
      </c>
      <c r="AC124" t="s">
        <v>22</v>
      </c>
      <c r="AE124" s="3">
        <v>39082</v>
      </c>
      <c r="AF124">
        <v>3.8</v>
      </c>
      <c r="AG124">
        <v>20070208</v>
      </c>
      <c r="AH124">
        <v>2.5</v>
      </c>
      <c r="AJ124" s="3">
        <v>39082</v>
      </c>
      <c r="AK124">
        <v>-1.1000000000000001</v>
      </c>
      <c r="AL124">
        <v>20070208</v>
      </c>
      <c r="AM124">
        <v>1.4</v>
      </c>
      <c r="AO124" s="3">
        <v>38411</v>
      </c>
      <c r="AP124">
        <v>0.8</v>
      </c>
      <c r="AQ124">
        <v>20050330</v>
      </c>
      <c r="AR124">
        <v>-0.3</v>
      </c>
    </row>
    <row r="125" spans="1:44" x14ac:dyDescent="0.25">
      <c r="A125" s="3">
        <v>38442</v>
      </c>
      <c r="B125">
        <v>13.6</v>
      </c>
      <c r="C125">
        <v>20050425</v>
      </c>
      <c r="D125">
        <v>15.7</v>
      </c>
      <c r="F125" s="3">
        <v>40999</v>
      </c>
      <c r="G125">
        <v>50.2</v>
      </c>
      <c r="H125">
        <v>20120402</v>
      </c>
      <c r="I125">
        <v>50.2</v>
      </c>
      <c r="P125" s="3">
        <v>38990</v>
      </c>
      <c r="Q125">
        <v>109.9</v>
      </c>
      <c r="R125" t="s">
        <v>22</v>
      </c>
      <c r="S125" t="s">
        <v>22</v>
      </c>
      <c r="Z125" s="3">
        <v>40298</v>
      </c>
      <c r="AA125">
        <v>-0.2</v>
      </c>
      <c r="AB125" t="s">
        <v>22</v>
      </c>
      <c r="AC125" t="s">
        <v>22</v>
      </c>
      <c r="AE125" s="3">
        <v>39113</v>
      </c>
      <c r="AF125">
        <v>-2.2999999999999998</v>
      </c>
      <c r="AG125">
        <v>20070308</v>
      </c>
      <c r="AH125">
        <v>-2.2999999999999998</v>
      </c>
      <c r="AJ125" s="3">
        <v>39113</v>
      </c>
      <c r="AK125">
        <v>2.7</v>
      </c>
      <c r="AL125">
        <v>20070308</v>
      </c>
      <c r="AM125">
        <v>-0.6</v>
      </c>
      <c r="AO125" s="3">
        <v>38442</v>
      </c>
      <c r="AP125">
        <v>-0.4</v>
      </c>
      <c r="AQ125">
        <v>20050428</v>
      </c>
      <c r="AR125">
        <v>1.6</v>
      </c>
    </row>
    <row r="126" spans="1:44" x14ac:dyDescent="0.25">
      <c r="A126" s="3">
        <v>38472</v>
      </c>
      <c r="B126">
        <v>13.2</v>
      </c>
      <c r="C126">
        <v>20050525</v>
      </c>
      <c r="D126">
        <v>14.1</v>
      </c>
      <c r="F126" s="3">
        <v>41029</v>
      </c>
      <c r="G126">
        <v>50.2</v>
      </c>
      <c r="H126">
        <v>20120502</v>
      </c>
      <c r="I126">
        <v>50.2</v>
      </c>
      <c r="P126" s="3">
        <v>39021</v>
      </c>
      <c r="Q126">
        <v>111.8</v>
      </c>
      <c r="R126" t="s">
        <v>22</v>
      </c>
      <c r="S126" t="s">
        <v>22</v>
      </c>
      <c r="Z126" s="3">
        <v>40329</v>
      </c>
      <c r="AA126">
        <v>1.42</v>
      </c>
      <c r="AB126" t="s">
        <v>22</v>
      </c>
      <c r="AC126" t="s">
        <v>22</v>
      </c>
      <c r="AE126" s="3">
        <v>39141</v>
      </c>
      <c r="AF126">
        <v>0.9</v>
      </c>
      <c r="AG126">
        <v>20070411</v>
      </c>
      <c r="AH126">
        <v>1.3</v>
      </c>
      <c r="AJ126" s="3">
        <v>39141</v>
      </c>
      <c r="AK126">
        <v>-1.4</v>
      </c>
      <c r="AL126">
        <v>20070411</v>
      </c>
      <c r="AM126">
        <v>-0.7</v>
      </c>
      <c r="AO126" s="3">
        <v>38472</v>
      </c>
      <c r="AP126">
        <v>1.4</v>
      </c>
      <c r="AQ126">
        <v>20050526</v>
      </c>
      <c r="AR126">
        <v>-2.8</v>
      </c>
    </row>
    <row r="127" spans="1:44" x14ac:dyDescent="0.25">
      <c r="A127" s="3">
        <v>38503</v>
      </c>
      <c r="B127">
        <v>11.2</v>
      </c>
      <c r="C127">
        <v>20050627</v>
      </c>
      <c r="D127">
        <v>13</v>
      </c>
      <c r="F127" s="3">
        <v>41060</v>
      </c>
      <c r="G127">
        <v>49</v>
      </c>
      <c r="H127">
        <v>20120601</v>
      </c>
      <c r="I127">
        <v>49</v>
      </c>
      <c r="P127" s="3">
        <v>39051</v>
      </c>
      <c r="Q127">
        <v>113.8</v>
      </c>
      <c r="R127" t="s">
        <v>22</v>
      </c>
      <c r="S127" t="s">
        <v>22</v>
      </c>
      <c r="Z127" s="3">
        <v>40359</v>
      </c>
      <c r="AA127">
        <v>0.1</v>
      </c>
      <c r="AB127" t="s">
        <v>22</v>
      </c>
      <c r="AC127" t="s">
        <v>22</v>
      </c>
      <c r="AE127" s="3">
        <v>39172</v>
      </c>
      <c r="AF127">
        <v>0.9</v>
      </c>
      <c r="AG127">
        <v>20070509</v>
      </c>
      <c r="AH127">
        <v>1.4</v>
      </c>
      <c r="AJ127" s="3">
        <v>39172</v>
      </c>
      <c r="AK127">
        <v>-1.2</v>
      </c>
      <c r="AL127">
        <v>20070509</v>
      </c>
      <c r="AM127">
        <v>-1.8</v>
      </c>
      <c r="AO127" s="3">
        <v>38503</v>
      </c>
      <c r="AP127">
        <v>0.4</v>
      </c>
      <c r="AQ127">
        <v>20050628</v>
      </c>
      <c r="AR127">
        <v>1.6</v>
      </c>
    </row>
    <row r="128" spans="1:44" x14ac:dyDescent="0.25">
      <c r="A128" s="3">
        <v>38533</v>
      </c>
      <c r="B128">
        <v>18.600000000000001</v>
      </c>
      <c r="C128">
        <v>20050727</v>
      </c>
      <c r="D128">
        <v>19.2</v>
      </c>
      <c r="F128" s="3">
        <v>41090</v>
      </c>
      <c r="G128">
        <v>48.4</v>
      </c>
      <c r="H128">
        <v>20120702</v>
      </c>
      <c r="I128">
        <v>48.4</v>
      </c>
      <c r="P128" s="3">
        <v>39082</v>
      </c>
      <c r="Q128">
        <v>112.1</v>
      </c>
      <c r="R128" t="s">
        <v>22</v>
      </c>
      <c r="S128" t="s">
        <v>22</v>
      </c>
      <c r="Z128" s="3">
        <v>40390</v>
      </c>
      <c r="AA128">
        <v>1.8</v>
      </c>
      <c r="AB128" t="s">
        <v>22</v>
      </c>
      <c r="AC128" t="s">
        <v>22</v>
      </c>
      <c r="AE128" s="3">
        <v>39202</v>
      </c>
      <c r="AF128">
        <v>-2.2999999999999998</v>
      </c>
      <c r="AG128">
        <v>20070613</v>
      </c>
      <c r="AH128">
        <v>-1.6</v>
      </c>
      <c r="AJ128" s="3">
        <v>39202</v>
      </c>
      <c r="AK128">
        <v>0</v>
      </c>
      <c r="AL128">
        <v>20070613</v>
      </c>
      <c r="AM128">
        <v>-0.2</v>
      </c>
      <c r="AO128" s="3">
        <v>38533</v>
      </c>
      <c r="AP128">
        <v>0.8</v>
      </c>
      <c r="AQ128">
        <v>20050728</v>
      </c>
      <c r="AR128">
        <v>3.8</v>
      </c>
    </row>
    <row r="129" spans="1:44" x14ac:dyDescent="0.25">
      <c r="A129" s="3">
        <v>38564</v>
      </c>
      <c r="B129">
        <v>13.5</v>
      </c>
      <c r="C129">
        <v>20050825</v>
      </c>
      <c r="D129">
        <v>13.4</v>
      </c>
      <c r="F129" s="3">
        <v>41121</v>
      </c>
      <c r="G129">
        <v>50.6</v>
      </c>
      <c r="H129">
        <v>20120801</v>
      </c>
      <c r="I129">
        <v>50.6</v>
      </c>
      <c r="P129" s="3">
        <v>39113</v>
      </c>
      <c r="Q129">
        <v>112</v>
      </c>
      <c r="R129" t="s">
        <v>22</v>
      </c>
      <c r="S129" t="s">
        <v>22</v>
      </c>
      <c r="Z129" s="3">
        <v>40421</v>
      </c>
      <c r="AA129">
        <v>-0.59</v>
      </c>
      <c r="AB129" t="s">
        <v>22</v>
      </c>
      <c r="AC129" t="s">
        <v>22</v>
      </c>
      <c r="AE129" s="3">
        <v>39233</v>
      </c>
      <c r="AF129">
        <v>1.3</v>
      </c>
      <c r="AG129">
        <v>20070710</v>
      </c>
      <c r="AH129">
        <v>0.4</v>
      </c>
      <c r="AJ129" s="3">
        <v>39233</v>
      </c>
      <c r="AK129">
        <v>4.9000000000000004</v>
      </c>
      <c r="AL129">
        <v>20070710</v>
      </c>
      <c r="AM129">
        <v>5.3</v>
      </c>
      <c r="AO129" s="3">
        <v>38564</v>
      </c>
      <c r="AP129">
        <v>0.4</v>
      </c>
      <c r="AQ129">
        <v>20050829</v>
      </c>
      <c r="AR129">
        <v>-0.6</v>
      </c>
    </row>
    <row r="130" spans="1:44" x14ac:dyDescent="0.25">
      <c r="A130" s="3">
        <v>38595</v>
      </c>
      <c r="B130">
        <v>9.6</v>
      </c>
      <c r="C130">
        <v>20050926</v>
      </c>
      <c r="D130">
        <v>7.2</v>
      </c>
      <c r="F130" s="3">
        <v>41152</v>
      </c>
      <c r="G130">
        <v>45.1</v>
      </c>
      <c r="H130">
        <v>20120903</v>
      </c>
      <c r="I130">
        <v>45.1</v>
      </c>
      <c r="P130" s="3">
        <v>39141</v>
      </c>
      <c r="Q130">
        <v>112.9</v>
      </c>
      <c r="R130" t="s">
        <v>22</v>
      </c>
      <c r="S130" t="s">
        <v>22</v>
      </c>
      <c r="Z130" s="3">
        <v>40451</v>
      </c>
      <c r="AA130">
        <v>0.5</v>
      </c>
      <c r="AB130" t="s">
        <v>22</v>
      </c>
      <c r="AC130" t="s">
        <v>22</v>
      </c>
      <c r="AE130" s="3">
        <v>39263</v>
      </c>
      <c r="AF130">
        <v>-0.3</v>
      </c>
      <c r="AG130">
        <v>20070816</v>
      </c>
      <c r="AH130">
        <v>0.7</v>
      </c>
      <c r="AJ130" s="3">
        <v>39263</v>
      </c>
      <c r="AK130">
        <v>-4</v>
      </c>
      <c r="AL130">
        <v>20070816</v>
      </c>
      <c r="AM130">
        <v>0.2</v>
      </c>
      <c r="AO130" s="3">
        <v>38595</v>
      </c>
      <c r="AP130">
        <v>0.2</v>
      </c>
      <c r="AQ130">
        <v>20050929</v>
      </c>
      <c r="AR130">
        <v>-0.5</v>
      </c>
    </row>
    <row r="131" spans="1:44" x14ac:dyDescent="0.25">
      <c r="A131" s="3">
        <v>38625</v>
      </c>
      <c r="B131">
        <v>13.8</v>
      </c>
      <c r="C131">
        <v>20051025</v>
      </c>
      <c r="D131">
        <v>15.6</v>
      </c>
      <c r="F131" s="3">
        <v>41182</v>
      </c>
      <c r="G131">
        <v>44.7</v>
      </c>
      <c r="H131">
        <v>20121001</v>
      </c>
      <c r="I131">
        <v>44.7</v>
      </c>
      <c r="P131" s="3">
        <v>39172</v>
      </c>
      <c r="Q131">
        <v>112.2</v>
      </c>
      <c r="R131" t="s">
        <v>22</v>
      </c>
      <c r="S131" t="s">
        <v>22</v>
      </c>
      <c r="Z131" s="3">
        <v>40482</v>
      </c>
      <c r="AA131">
        <v>0.59</v>
      </c>
      <c r="AB131">
        <v>20101206</v>
      </c>
      <c r="AC131">
        <v>0.5</v>
      </c>
      <c r="AE131" s="3">
        <v>39294</v>
      </c>
      <c r="AF131">
        <v>-2</v>
      </c>
      <c r="AG131">
        <v>20070906</v>
      </c>
      <c r="AH131">
        <v>0.3</v>
      </c>
      <c r="AJ131" s="3">
        <v>39294</v>
      </c>
      <c r="AK131">
        <v>0.9</v>
      </c>
      <c r="AL131">
        <v>20070906</v>
      </c>
      <c r="AM131">
        <v>-1.7</v>
      </c>
      <c r="AO131" s="3">
        <v>38625</v>
      </c>
      <c r="AP131">
        <v>0.4</v>
      </c>
      <c r="AQ131">
        <v>20051027</v>
      </c>
      <c r="AR131">
        <v>0.3</v>
      </c>
    </row>
    <row r="132" spans="1:44" x14ac:dyDescent="0.25">
      <c r="A132" s="3">
        <v>38656</v>
      </c>
      <c r="B132">
        <v>9.9</v>
      </c>
      <c r="C132">
        <v>20051125</v>
      </c>
      <c r="D132">
        <v>11</v>
      </c>
      <c r="F132" s="3">
        <v>41213</v>
      </c>
      <c r="G132">
        <v>43.1</v>
      </c>
      <c r="H132">
        <v>20121101</v>
      </c>
      <c r="I132">
        <v>43.1</v>
      </c>
      <c r="P132" s="3">
        <v>39202</v>
      </c>
      <c r="Q132">
        <v>116.9</v>
      </c>
      <c r="R132" t="s">
        <v>22</v>
      </c>
      <c r="S132" t="s">
        <v>22</v>
      </c>
      <c r="Z132" s="3">
        <v>40512</v>
      </c>
      <c r="AA132">
        <v>-0.2</v>
      </c>
      <c r="AB132">
        <v>20110111</v>
      </c>
      <c r="AC132">
        <v>0.2</v>
      </c>
      <c r="AE132" s="3">
        <v>39325</v>
      </c>
      <c r="AF132">
        <v>1.9</v>
      </c>
      <c r="AG132">
        <v>20071010</v>
      </c>
      <c r="AH132">
        <v>-0.7</v>
      </c>
      <c r="AJ132" s="3">
        <v>39325</v>
      </c>
      <c r="AK132">
        <v>0.3</v>
      </c>
      <c r="AL132">
        <v>20071010</v>
      </c>
      <c r="AM132">
        <v>-3.5</v>
      </c>
      <c r="AO132" s="3">
        <v>38656</v>
      </c>
      <c r="AP132">
        <v>0.9</v>
      </c>
      <c r="AQ132">
        <v>20051129</v>
      </c>
      <c r="AR132">
        <v>0.8</v>
      </c>
    </row>
    <row r="133" spans="1:44" x14ac:dyDescent="0.25">
      <c r="A133" s="3">
        <v>38686</v>
      </c>
      <c r="B133">
        <v>10.4</v>
      </c>
      <c r="C133">
        <v>20051229</v>
      </c>
      <c r="D133">
        <v>10.6</v>
      </c>
      <c r="F133" s="3">
        <v>41243</v>
      </c>
      <c r="G133">
        <v>43.2</v>
      </c>
      <c r="H133">
        <v>20121203</v>
      </c>
      <c r="I133">
        <v>43.2</v>
      </c>
      <c r="P133" s="3">
        <v>39233</v>
      </c>
      <c r="Q133">
        <v>114.1</v>
      </c>
      <c r="R133" t="s">
        <v>22</v>
      </c>
      <c r="S133" t="s">
        <v>22</v>
      </c>
      <c r="Z133" s="3">
        <v>40543</v>
      </c>
      <c r="AA133">
        <v>-0.2</v>
      </c>
      <c r="AB133">
        <v>20110204</v>
      </c>
      <c r="AC133">
        <v>-0.4</v>
      </c>
      <c r="AE133" s="3">
        <v>39355</v>
      </c>
      <c r="AF133">
        <v>-1.1000000000000001</v>
      </c>
      <c r="AG133">
        <v>20071108</v>
      </c>
      <c r="AH133">
        <v>-0.6</v>
      </c>
      <c r="AJ133" s="3">
        <v>39355</v>
      </c>
      <c r="AK133">
        <v>-0.2</v>
      </c>
      <c r="AL133">
        <v>20071108</v>
      </c>
      <c r="AM133">
        <v>5.8</v>
      </c>
      <c r="AO133" s="3">
        <v>38686</v>
      </c>
      <c r="AP133">
        <v>1.3</v>
      </c>
      <c r="AQ133">
        <v>20051223</v>
      </c>
      <c r="AR133">
        <v>2</v>
      </c>
    </row>
    <row r="134" spans="1:44" x14ac:dyDescent="0.25">
      <c r="A134" s="3">
        <v>38717</v>
      </c>
      <c r="B134">
        <v>7.6</v>
      </c>
      <c r="C134">
        <v>20060125</v>
      </c>
      <c r="D134">
        <v>7</v>
      </c>
      <c r="F134" s="3">
        <v>41274</v>
      </c>
      <c r="G134">
        <v>44.6</v>
      </c>
      <c r="H134">
        <v>20130102</v>
      </c>
      <c r="I134">
        <v>44.6</v>
      </c>
      <c r="P134" s="3">
        <v>39263</v>
      </c>
      <c r="Q134">
        <v>115.5</v>
      </c>
      <c r="R134">
        <v>20070626</v>
      </c>
      <c r="S134">
        <v>115.4</v>
      </c>
      <c r="Z134" s="3">
        <v>40574</v>
      </c>
      <c r="AA134">
        <v>1.67</v>
      </c>
      <c r="AB134">
        <v>20110304</v>
      </c>
      <c r="AC134">
        <v>0.4</v>
      </c>
      <c r="AE134" s="3">
        <v>39386</v>
      </c>
      <c r="AF134">
        <v>0.8</v>
      </c>
      <c r="AG134">
        <v>20071210</v>
      </c>
      <c r="AH134">
        <v>-0.3</v>
      </c>
      <c r="AJ134" s="3">
        <v>39386</v>
      </c>
      <c r="AK134">
        <v>0.4</v>
      </c>
      <c r="AL134">
        <v>20071210</v>
      </c>
      <c r="AM134">
        <v>-4.4000000000000004</v>
      </c>
      <c r="AO134" s="3">
        <v>38717</v>
      </c>
      <c r="AP134">
        <v>1.1000000000000001</v>
      </c>
      <c r="AQ134">
        <v>20060126</v>
      </c>
      <c r="AR134">
        <v>0.3</v>
      </c>
    </row>
    <row r="135" spans="1:44" x14ac:dyDescent="0.25">
      <c r="A135" s="3">
        <v>38748</v>
      </c>
      <c r="B135">
        <v>15</v>
      </c>
      <c r="C135">
        <v>20060224</v>
      </c>
      <c r="D135">
        <v>15.3</v>
      </c>
      <c r="F135" s="3">
        <v>41305</v>
      </c>
      <c r="G135">
        <v>49.2</v>
      </c>
      <c r="H135">
        <v>20130201</v>
      </c>
      <c r="I135">
        <v>49.2</v>
      </c>
      <c r="P135" s="3">
        <v>39294</v>
      </c>
      <c r="Q135">
        <v>114.9</v>
      </c>
      <c r="R135">
        <v>20070726</v>
      </c>
      <c r="S135">
        <v>116.6</v>
      </c>
      <c r="Z135" s="3">
        <v>40602</v>
      </c>
      <c r="AA135">
        <v>-0.19</v>
      </c>
      <c r="AB135">
        <v>20110407</v>
      </c>
      <c r="AC135">
        <v>0.3</v>
      </c>
      <c r="AE135" s="3">
        <v>39416</v>
      </c>
      <c r="AF135">
        <v>2.8</v>
      </c>
      <c r="AG135">
        <v>20080110</v>
      </c>
      <c r="AH135">
        <v>2.2999999999999998</v>
      </c>
      <c r="AJ135" s="3">
        <v>39416</v>
      </c>
      <c r="AK135">
        <v>1.2</v>
      </c>
      <c r="AL135">
        <v>20080110</v>
      </c>
      <c r="AM135">
        <v>0.1</v>
      </c>
      <c r="AO135" s="3">
        <v>38748</v>
      </c>
      <c r="AP135">
        <v>1</v>
      </c>
      <c r="AQ135">
        <v>20060228</v>
      </c>
      <c r="AR135">
        <v>0</v>
      </c>
    </row>
    <row r="136" spans="1:44" x14ac:dyDescent="0.25">
      <c r="A136" s="3">
        <v>38776</v>
      </c>
      <c r="B136">
        <v>10.5</v>
      </c>
      <c r="C136">
        <v>20060324</v>
      </c>
      <c r="D136">
        <v>12</v>
      </c>
      <c r="F136" s="3">
        <v>41333</v>
      </c>
      <c r="G136">
        <v>50.9</v>
      </c>
      <c r="H136">
        <v>20130301</v>
      </c>
      <c r="I136">
        <v>50.9</v>
      </c>
      <c r="P136" s="3">
        <v>39325</v>
      </c>
      <c r="Q136">
        <v>111.8</v>
      </c>
      <c r="R136">
        <v>20070829</v>
      </c>
      <c r="S136">
        <v>112.3</v>
      </c>
      <c r="Z136" s="3">
        <v>40633</v>
      </c>
      <c r="AA136">
        <v>0</v>
      </c>
      <c r="AB136">
        <v>20110505</v>
      </c>
      <c r="AC136">
        <v>0.5</v>
      </c>
      <c r="AE136" s="3">
        <v>39447</v>
      </c>
      <c r="AF136">
        <v>0.7</v>
      </c>
      <c r="AG136">
        <v>20080208</v>
      </c>
      <c r="AH136">
        <v>0.1</v>
      </c>
      <c r="AJ136" s="3">
        <v>39447</v>
      </c>
      <c r="AK136">
        <v>1</v>
      </c>
      <c r="AL136">
        <v>20080208</v>
      </c>
      <c r="AM136">
        <v>7.4</v>
      </c>
      <c r="AO136" s="3">
        <v>38776</v>
      </c>
      <c r="AP136">
        <v>0</v>
      </c>
      <c r="AQ136">
        <v>20060328</v>
      </c>
      <c r="AR136">
        <v>0.1</v>
      </c>
    </row>
    <row r="137" spans="1:44" x14ac:dyDescent="0.25">
      <c r="A137" s="3">
        <v>38807</v>
      </c>
      <c r="B137">
        <v>21.8</v>
      </c>
      <c r="C137">
        <v>20060425</v>
      </c>
      <c r="D137">
        <v>17.5</v>
      </c>
      <c r="F137" s="3">
        <v>41364</v>
      </c>
      <c r="G137">
        <v>52.1</v>
      </c>
      <c r="H137">
        <v>20130402</v>
      </c>
      <c r="I137">
        <v>52.1</v>
      </c>
      <c r="P137" s="3">
        <v>39355</v>
      </c>
      <c r="Q137">
        <v>108.5</v>
      </c>
      <c r="R137">
        <v>20070926</v>
      </c>
      <c r="S137">
        <v>109.3</v>
      </c>
      <c r="Z137" s="3">
        <v>40663</v>
      </c>
      <c r="AA137">
        <v>1.8399999999999999</v>
      </c>
      <c r="AB137">
        <v>20110608</v>
      </c>
      <c r="AC137">
        <v>0.3</v>
      </c>
      <c r="AE137" s="3">
        <v>39478</v>
      </c>
      <c r="AF137">
        <v>0.3</v>
      </c>
      <c r="AG137">
        <v>20080310</v>
      </c>
      <c r="AH137">
        <v>0.2</v>
      </c>
      <c r="AJ137" s="3">
        <v>39478</v>
      </c>
      <c r="AK137">
        <v>-0.7</v>
      </c>
      <c r="AL137">
        <v>20080310</v>
      </c>
      <c r="AM137">
        <v>-8.4</v>
      </c>
      <c r="AO137" s="3">
        <v>38807</v>
      </c>
      <c r="AP137">
        <v>0.7</v>
      </c>
      <c r="AQ137">
        <v>20060428</v>
      </c>
      <c r="AR137">
        <v>-0.1</v>
      </c>
    </row>
    <row r="138" spans="1:44" x14ac:dyDescent="0.25">
      <c r="A138" s="3">
        <v>38837</v>
      </c>
      <c r="B138">
        <v>11.7</v>
      </c>
      <c r="C138">
        <v>20060529</v>
      </c>
      <c r="D138">
        <v>13.1</v>
      </c>
      <c r="F138" s="3">
        <v>41394</v>
      </c>
      <c r="G138">
        <v>49.6</v>
      </c>
      <c r="H138">
        <v>20130502</v>
      </c>
      <c r="I138">
        <v>49.6</v>
      </c>
      <c r="P138" s="3">
        <v>39386</v>
      </c>
      <c r="Q138">
        <v>109.9</v>
      </c>
      <c r="R138">
        <v>20071031</v>
      </c>
      <c r="S138">
        <v>110</v>
      </c>
      <c r="Z138" s="3">
        <v>40694</v>
      </c>
      <c r="AA138">
        <v>1.43</v>
      </c>
      <c r="AB138">
        <v>20110707</v>
      </c>
      <c r="AC138">
        <v>0.4</v>
      </c>
      <c r="AE138" s="3">
        <v>39507</v>
      </c>
      <c r="AF138">
        <v>-1</v>
      </c>
      <c r="AG138">
        <v>20080410</v>
      </c>
      <c r="AH138">
        <v>0.3</v>
      </c>
      <c r="AJ138" s="3">
        <v>39507</v>
      </c>
      <c r="AK138">
        <v>-0.6</v>
      </c>
      <c r="AL138">
        <v>20080410</v>
      </c>
      <c r="AM138">
        <v>-3.5</v>
      </c>
      <c r="AO138" s="3">
        <v>38837</v>
      </c>
      <c r="AP138">
        <v>0.4</v>
      </c>
      <c r="AQ138">
        <v>20060530</v>
      </c>
      <c r="AR138">
        <v>1.8</v>
      </c>
    </row>
    <row r="139" spans="1:44" x14ac:dyDescent="0.25">
      <c r="A139" s="3">
        <v>38868</v>
      </c>
      <c r="B139">
        <v>12.9</v>
      </c>
      <c r="C139">
        <v>20060626</v>
      </c>
      <c r="D139">
        <v>15.4</v>
      </c>
      <c r="F139" s="3">
        <v>41425</v>
      </c>
      <c r="G139">
        <v>51.9</v>
      </c>
      <c r="H139">
        <v>20130603</v>
      </c>
      <c r="I139">
        <v>51.9</v>
      </c>
      <c r="P139" s="3">
        <v>39416</v>
      </c>
      <c r="Q139">
        <v>108.5</v>
      </c>
      <c r="R139">
        <v>20071127</v>
      </c>
      <c r="S139">
        <v>106.6</v>
      </c>
      <c r="Z139" s="3">
        <v>40724</v>
      </c>
      <c r="AA139">
        <v>-3.38</v>
      </c>
      <c r="AB139">
        <v>20110805</v>
      </c>
      <c r="AC139">
        <v>0.3</v>
      </c>
      <c r="AE139" s="3">
        <v>39538</v>
      </c>
      <c r="AF139">
        <v>-1.6</v>
      </c>
      <c r="AG139">
        <v>20080508</v>
      </c>
      <c r="AH139">
        <v>-0.1</v>
      </c>
      <c r="AJ139" s="3">
        <v>39538</v>
      </c>
      <c r="AK139">
        <v>-5.5</v>
      </c>
      <c r="AL139">
        <v>20080508</v>
      </c>
      <c r="AM139">
        <v>6.9</v>
      </c>
      <c r="AO139" s="3">
        <v>38868</v>
      </c>
      <c r="AP139">
        <v>1.1000000000000001</v>
      </c>
      <c r="AQ139">
        <v>20060628</v>
      </c>
      <c r="AR139">
        <v>0.8</v>
      </c>
    </row>
    <row r="140" spans="1:44" x14ac:dyDescent="0.25">
      <c r="A140" s="3">
        <v>38898</v>
      </c>
      <c r="B140">
        <v>16.5</v>
      </c>
      <c r="C140">
        <v>20060726</v>
      </c>
      <c r="D140">
        <v>17.3</v>
      </c>
      <c r="F140" s="3">
        <v>41455</v>
      </c>
      <c r="G140">
        <v>53.5</v>
      </c>
      <c r="H140">
        <v>20130701</v>
      </c>
      <c r="I140">
        <v>53.5</v>
      </c>
      <c r="P140" s="3">
        <v>39447</v>
      </c>
      <c r="Q140">
        <v>108.7</v>
      </c>
      <c r="R140">
        <v>20071221</v>
      </c>
      <c r="S140">
        <v>106.9</v>
      </c>
      <c r="Z140" s="3">
        <v>40755</v>
      </c>
      <c r="AA140">
        <v>3.01</v>
      </c>
      <c r="AB140">
        <v>20110906</v>
      </c>
      <c r="AC140">
        <v>-0.1</v>
      </c>
      <c r="AE140" s="3">
        <v>39568</v>
      </c>
      <c r="AF140">
        <v>-1.3</v>
      </c>
      <c r="AG140">
        <v>20080610</v>
      </c>
      <c r="AH140">
        <v>-0.3</v>
      </c>
      <c r="AJ140" s="3">
        <v>39568</v>
      </c>
      <c r="AK140">
        <v>3.4</v>
      </c>
      <c r="AL140">
        <v>20080610</v>
      </c>
      <c r="AM140">
        <v>-6.8</v>
      </c>
      <c r="AO140" s="3">
        <v>38898</v>
      </c>
      <c r="AP140">
        <v>-0.1</v>
      </c>
      <c r="AQ140">
        <v>20060728</v>
      </c>
      <c r="AR140">
        <v>0.2</v>
      </c>
    </row>
    <row r="141" spans="1:44" x14ac:dyDescent="0.25">
      <c r="A141" s="3">
        <v>38929</v>
      </c>
      <c r="B141">
        <v>9</v>
      </c>
      <c r="C141">
        <v>20060825</v>
      </c>
      <c r="D141">
        <v>12.2</v>
      </c>
      <c r="F141" s="3">
        <v>41486</v>
      </c>
      <c r="G141">
        <v>51.3</v>
      </c>
      <c r="H141">
        <v>20130801</v>
      </c>
      <c r="I141">
        <v>51.3</v>
      </c>
      <c r="P141" s="3">
        <v>39478</v>
      </c>
      <c r="Q141">
        <v>104.5</v>
      </c>
      <c r="R141">
        <v>20080123</v>
      </c>
      <c r="S141">
        <v>102.7</v>
      </c>
      <c r="Z141" s="3">
        <v>40786</v>
      </c>
      <c r="AA141">
        <v>-0.75</v>
      </c>
      <c r="AB141">
        <v>20111006</v>
      </c>
      <c r="AC141">
        <v>-0.1</v>
      </c>
      <c r="AE141" s="3">
        <v>39599</v>
      </c>
      <c r="AF141">
        <v>-0.9</v>
      </c>
      <c r="AG141">
        <v>20080709</v>
      </c>
      <c r="AH141">
        <v>-1</v>
      </c>
      <c r="AJ141" s="3">
        <v>39599</v>
      </c>
      <c r="AK141">
        <v>-0.9</v>
      </c>
      <c r="AL141">
        <v>20080709</v>
      </c>
      <c r="AM141">
        <v>5.3</v>
      </c>
      <c r="AO141" s="3">
        <v>38929</v>
      </c>
      <c r="AP141">
        <v>0.2</v>
      </c>
      <c r="AQ141">
        <v>20060829</v>
      </c>
      <c r="AR141">
        <v>-0.1</v>
      </c>
    </row>
    <row r="142" spans="1:44" x14ac:dyDescent="0.25">
      <c r="A142" s="3">
        <v>38960</v>
      </c>
      <c r="B142">
        <v>7.9</v>
      </c>
      <c r="C142">
        <v>20060925</v>
      </c>
      <c r="D142">
        <v>9.5</v>
      </c>
      <c r="F142" s="3">
        <v>41517</v>
      </c>
      <c r="G142">
        <v>52.2</v>
      </c>
      <c r="H142">
        <v>20130902</v>
      </c>
      <c r="I142">
        <v>52.2</v>
      </c>
      <c r="P142" s="3">
        <v>39507</v>
      </c>
      <c r="Q142">
        <v>102</v>
      </c>
      <c r="R142">
        <v>20080227</v>
      </c>
      <c r="S142">
        <v>99.5</v>
      </c>
      <c r="Z142" s="3">
        <v>40816</v>
      </c>
      <c r="AA142">
        <v>1.42</v>
      </c>
      <c r="AB142">
        <v>20111107</v>
      </c>
      <c r="AC142">
        <v>0.5</v>
      </c>
      <c r="AE142" s="3">
        <v>39629</v>
      </c>
      <c r="AF142">
        <v>0.3</v>
      </c>
      <c r="AG142">
        <v>20080814</v>
      </c>
      <c r="AH142">
        <v>0.6</v>
      </c>
      <c r="AJ142" s="3">
        <v>39629</v>
      </c>
      <c r="AK142">
        <v>0.9</v>
      </c>
      <c r="AL142">
        <v>20080814</v>
      </c>
      <c r="AM142">
        <v>4.7</v>
      </c>
      <c r="AO142" s="3">
        <v>38960</v>
      </c>
      <c r="AP142">
        <v>0.5</v>
      </c>
      <c r="AQ142">
        <v>20060928</v>
      </c>
      <c r="AR142">
        <v>-0.1</v>
      </c>
    </row>
    <row r="143" spans="1:44" x14ac:dyDescent="0.25">
      <c r="A143" s="3">
        <v>38990</v>
      </c>
      <c r="B143">
        <v>10.6</v>
      </c>
      <c r="C143">
        <v>20061025</v>
      </c>
      <c r="D143">
        <v>10.199999999999999</v>
      </c>
      <c r="F143" s="3">
        <v>41547</v>
      </c>
      <c r="G143">
        <v>56</v>
      </c>
      <c r="H143">
        <v>20131001</v>
      </c>
      <c r="I143">
        <v>56</v>
      </c>
      <c r="P143" s="3">
        <v>39538</v>
      </c>
      <c r="Q143">
        <v>104.3</v>
      </c>
      <c r="R143">
        <v>20080331</v>
      </c>
      <c r="S143">
        <v>103.2</v>
      </c>
      <c r="Z143" s="3">
        <v>40847</v>
      </c>
      <c r="AA143">
        <v>0.19</v>
      </c>
      <c r="AB143">
        <v>20111206</v>
      </c>
      <c r="AC143">
        <v>-0.5</v>
      </c>
      <c r="AE143" s="3">
        <v>39660</v>
      </c>
      <c r="AF143">
        <v>-0.2</v>
      </c>
      <c r="AG143">
        <v>20080910</v>
      </c>
      <c r="AH143">
        <v>1.2</v>
      </c>
      <c r="AJ143" s="3">
        <v>39660</v>
      </c>
      <c r="AK143">
        <v>-0.8</v>
      </c>
      <c r="AL143">
        <v>20080910</v>
      </c>
      <c r="AM143">
        <v>1</v>
      </c>
      <c r="AO143" s="3">
        <v>38990</v>
      </c>
      <c r="AP143">
        <v>0.1</v>
      </c>
      <c r="AQ143">
        <v>20061027</v>
      </c>
      <c r="AR143">
        <v>0.7</v>
      </c>
    </row>
    <row r="144" spans="1:44" x14ac:dyDescent="0.25">
      <c r="A144" s="3">
        <v>39021</v>
      </c>
      <c r="B144">
        <v>9.3000000000000007</v>
      </c>
      <c r="C144">
        <v>20061124</v>
      </c>
      <c r="D144">
        <v>10.6</v>
      </c>
      <c r="F144" s="3">
        <v>41578</v>
      </c>
      <c r="G144">
        <v>52</v>
      </c>
      <c r="H144">
        <v>20131101</v>
      </c>
      <c r="I144">
        <v>52</v>
      </c>
      <c r="P144" s="3">
        <v>39568</v>
      </c>
      <c r="Q144">
        <v>103.1</v>
      </c>
      <c r="R144">
        <v>20080429</v>
      </c>
      <c r="S144">
        <v>103.2</v>
      </c>
      <c r="Z144" s="3">
        <v>40877</v>
      </c>
      <c r="AA144">
        <v>-0.65</v>
      </c>
      <c r="AB144">
        <v>20120109</v>
      </c>
      <c r="AC144">
        <v>0.1</v>
      </c>
      <c r="AE144" s="3">
        <v>39691</v>
      </c>
      <c r="AF144">
        <v>0.3</v>
      </c>
      <c r="AG144">
        <v>20081008</v>
      </c>
      <c r="AH144">
        <v>-1.7</v>
      </c>
      <c r="AJ144" s="3">
        <v>39691</v>
      </c>
      <c r="AK144">
        <v>-4.5999999999999996</v>
      </c>
      <c r="AL144">
        <v>20081008</v>
      </c>
      <c r="AM144">
        <v>-8.3000000000000007</v>
      </c>
      <c r="AO144" s="3">
        <v>39021</v>
      </c>
      <c r="AP144">
        <v>1.2</v>
      </c>
      <c r="AQ144">
        <v>20061128</v>
      </c>
      <c r="AR144">
        <v>0.8</v>
      </c>
    </row>
    <row r="145" spans="1:44" x14ac:dyDescent="0.25">
      <c r="A145" s="3">
        <v>39051</v>
      </c>
      <c r="B145">
        <v>11.9</v>
      </c>
      <c r="C145">
        <v>20061228</v>
      </c>
      <c r="D145">
        <v>12.3</v>
      </c>
      <c r="F145" s="3">
        <v>41608</v>
      </c>
      <c r="G145">
        <v>56</v>
      </c>
      <c r="H145">
        <v>20131202</v>
      </c>
      <c r="I145">
        <v>56</v>
      </c>
      <c r="P145" s="3">
        <v>39599</v>
      </c>
      <c r="Q145">
        <v>97</v>
      </c>
      <c r="R145">
        <v>20080527</v>
      </c>
      <c r="S145">
        <v>98.5</v>
      </c>
      <c r="Z145" s="3">
        <v>40908</v>
      </c>
      <c r="AA145">
        <v>1.41</v>
      </c>
      <c r="AB145">
        <v>20120206</v>
      </c>
      <c r="AC145">
        <v>0</v>
      </c>
      <c r="AE145" s="3">
        <v>39721</v>
      </c>
      <c r="AF145">
        <v>-4.2</v>
      </c>
      <c r="AG145">
        <v>20081106</v>
      </c>
      <c r="AH145">
        <v>-2</v>
      </c>
      <c r="AJ145" s="3">
        <v>39721</v>
      </c>
      <c r="AK145">
        <v>-3.6</v>
      </c>
      <c r="AL145">
        <v>20081106</v>
      </c>
      <c r="AM145">
        <v>-4.7</v>
      </c>
      <c r="AO145" s="3">
        <v>39051</v>
      </c>
      <c r="AP145">
        <v>1</v>
      </c>
      <c r="AQ145">
        <v>20061228</v>
      </c>
      <c r="AR145">
        <v>0.2</v>
      </c>
    </row>
    <row r="146" spans="1:44" x14ac:dyDescent="0.25">
      <c r="A146" s="3">
        <v>39082</v>
      </c>
      <c r="B146">
        <v>12.3</v>
      </c>
      <c r="C146">
        <v>20070125</v>
      </c>
      <c r="D146">
        <v>13.8</v>
      </c>
      <c r="F146" s="3">
        <v>41639</v>
      </c>
      <c r="G146">
        <v>52.2</v>
      </c>
      <c r="H146">
        <v>20140102</v>
      </c>
      <c r="I146">
        <v>52.2</v>
      </c>
      <c r="P146" s="3">
        <v>39629</v>
      </c>
      <c r="Q146">
        <v>93.6</v>
      </c>
      <c r="R146">
        <v>20080625</v>
      </c>
      <c r="S146">
        <v>93.8</v>
      </c>
      <c r="Z146" s="3">
        <v>40939</v>
      </c>
      <c r="AA146">
        <v>-1.8599999999999999</v>
      </c>
      <c r="AB146">
        <v>20120305</v>
      </c>
      <c r="AC146">
        <v>-0.8</v>
      </c>
      <c r="AE146" s="3">
        <v>39752</v>
      </c>
      <c r="AF146">
        <v>-2.1</v>
      </c>
      <c r="AG146">
        <v>20081210</v>
      </c>
      <c r="AH146">
        <v>-1.6</v>
      </c>
      <c r="AJ146" s="3">
        <v>39752</v>
      </c>
      <c r="AK146">
        <v>-2</v>
      </c>
      <c r="AL146">
        <v>20081210</v>
      </c>
      <c r="AM146">
        <v>-1.3</v>
      </c>
      <c r="AO146" s="3">
        <v>39082</v>
      </c>
      <c r="AP146">
        <v>1.9</v>
      </c>
      <c r="AQ146">
        <v>20070130</v>
      </c>
      <c r="AR146">
        <v>2.5</v>
      </c>
    </row>
    <row r="147" spans="1:44" x14ac:dyDescent="0.25">
      <c r="A147" s="3">
        <v>39113</v>
      </c>
      <c r="B147">
        <v>10.1</v>
      </c>
      <c r="C147">
        <v>20070226</v>
      </c>
      <c r="D147">
        <v>11.1</v>
      </c>
      <c r="F147" s="3">
        <v>41670</v>
      </c>
      <c r="G147">
        <v>56.4</v>
      </c>
      <c r="H147">
        <v>20140203</v>
      </c>
      <c r="I147">
        <v>56.4</v>
      </c>
      <c r="P147" s="3">
        <v>39660</v>
      </c>
      <c r="Q147">
        <v>88.4</v>
      </c>
      <c r="R147">
        <v>20080731</v>
      </c>
      <c r="S147">
        <v>89</v>
      </c>
      <c r="Z147" s="3">
        <v>40968</v>
      </c>
      <c r="AA147">
        <v>-0.95</v>
      </c>
      <c r="AB147">
        <v>20120404</v>
      </c>
      <c r="AC147">
        <v>0.4</v>
      </c>
      <c r="AE147" s="3">
        <v>39782</v>
      </c>
      <c r="AF147">
        <v>-3.3</v>
      </c>
      <c r="AG147">
        <v>20090109</v>
      </c>
      <c r="AH147">
        <v>-2.2000000000000002</v>
      </c>
      <c r="AJ147" s="3">
        <v>39782</v>
      </c>
      <c r="AK147">
        <v>-10.3</v>
      </c>
      <c r="AL147">
        <v>20090109</v>
      </c>
      <c r="AM147">
        <v>-4.3</v>
      </c>
      <c r="AO147" s="3">
        <v>39113</v>
      </c>
      <c r="AP147">
        <v>-3.1</v>
      </c>
      <c r="AQ147">
        <v>20070228</v>
      </c>
      <c r="AR147">
        <v>-0.6</v>
      </c>
    </row>
    <row r="148" spans="1:44" x14ac:dyDescent="0.25">
      <c r="A148" s="3">
        <v>39141</v>
      </c>
      <c r="B148">
        <v>9.1999999999999993</v>
      </c>
      <c r="C148">
        <v>20070326</v>
      </c>
      <c r="D148">
        <v>11.9</v>
      </c>
      <c r="F148" s="3">
        <v>41698</v>
      </c>
      <c r="G148">
        <v>54.6</v>
      </c>
      <c r="H148">
        <v>20140303</v>
      </c>
      <c r="I148">
        <v>54.6</v>
      </c>
      <c r="P148" s="3">
        <v>39691</v>
      </c>
      <c r="Q148">
        <v>86.2</v>
      </c>
      <c r="R148">
        <v>20080827</v>
      </c>
      <c r="S148">
        <v>85.5</v>
      </c>
      <c r="Z148" s="3">
        <v>40999</v>
      </c>
      <c r="AA148">
        <v>2.48</v>
      </c>
      <c r="AB148">
        <v>20120504</v>
      </c>
      <c r="AC148">
        <v>0.9</v>
      </c>
      <c r="AE148" s="3">
        <v>39813</v>
      </c>
      <c r="AF148">
        <v>-7.2</v>
      </c>
      <c r="AG148">
        <v>20090210</v>
      </c>
      <c r="AH148">
        <v>-5.0599999999999996</v>
      </c>
      <c r="AJ148" s="3">
        <v>39813</v>
      </c>
      <c r="AK148">
        <v>-5.6</v>
      </c>
      <c r="AL148">
        <v>20090210</v>
      </c>
      <c r="AM148">
        <v>-8.67</v>
      </c>
      <c r="AO148" s="3">
        <v>39141</v>
      </c>
      <c r="AP148">
        <v>2.5</v>
      </c>
      <c r="AQ148">
        <v>20070328</v>
      </c>
      <c r="AR148">
        <v>0.4</v>
      </c>
    </row>
    <row r="149" spans="1:44" x14ac:dyDescent="0.25">
      <c r="A149" s="3">
        <v>39172</v>
      </c>
      <c r="B149">
        <v>10.9</v>
      </c>
      <c r="C149">
        <v>20070425</v>
      </c>
      <c r="D149">
        <v>14.6</v>
      </c>
      <c r="F149" s="3">
        <v>41729</v>
      </c>
      <c r="G149">
        <v>56.5</v>
      </c>
      <c r="H149">
        <v>20140401</v>
      </c>
      <c r="I149">
        <v>56.5</v>
      </c>
      <c r="P149" s="3">
        <v>39721</v>
      </c>
      <c r="Q149">
        <v>87.4</v>
      </c>
      <c r="R149">
        <v>20080924</v>
      </c>
      <c r="S149">
        <v>86</v>
      </c>
      <c r="Z149" s="3">
        <v>41029</v>
      </c>
      <c r="AA149">
        <v>-0.93</v>
      </c>
      <c r="AB149">
        <v>20120604</v>
      </c>
      <c r="AC149">
        <v>-2</v>
      </c>
      <c r="AE149" s="3">
        <v>39844</v>
      </c>
      <c r="AF149">
        <v>-5</v>
      </c>
      <c r="AG149">
        <v>20090310</v>
      </c>
      <c r="AH149">
        <v>-2.5</v>
      </c>
      <c r="AJ149" s="3">
        <v>39844</v>
      </c>
      <c r="AK149">
        <v>-0.1</v>
      </c>
      <c r="AL149">
        <v>20090310</v>
      </c>
      <c r="AM149">
        <v>1.2</v>
      </c>
      <c r="AO149" s="3">
        <v>39172</v>
      </c>
      <c r="AP149">
        <v>3.6</v>
      </c>
      <c r="AQ149">
        <v>20070427</v>
      </c>
      <c r="AR149">
        <v>1.4</v>
      </c>
    </row>
    <row r="150" spans="1:44" x14ac:dyDescent="0.25">
      <c r="A150" s="3">
        <v>39202</v>
      </c>
      <c r="B150">
        <v>10</v>
      </c>
      <c r="C150">
        <v>20070525</v>
      </c>
      <c r="D150">
        <v>11.9</v>
      </c>
      <c r="F150" s="3">
        <v>41759</v>
      </c>
      <c r="G150">
        <v>55.5</v>
      </c>
      <c r="H150">
        <v>20140502</v>
      </c>
      <c r="I150">
        <v>55.5</v>
      </c>
      <c r="P150" s="3">
        <v>39752</v>
      </c>
      <c r="Q150">
        <v>80.5</v>
      </c>
      <c r="R150">
        <v>20081029</v>
      </c>
      <c r="S150">
        <v>78.8</v>
      </c>
      <c r="Z150" s="3">
        <v>41060</v>
      </c>
      <c r="AA150">
        <v>1.22</v>
      </c>
      <c r="AB150">
        <v>20120705</v>
      </c>
      <c r="AC150">
        <v>2.2999999999999998</v>
      </c>
      <c r="AE150" s="3">
        <v>39872</v>
      </c>
      <c r="AF150">
        <v>0</v>
      </c>
      <c r="AG150">
        <v>20090409</v>
      </c>
      <c r="AH150">
        <v>-2.2000000000000002</v>
      </c>
      <c r="AJ150" s="3">
        <v>39872</v>
      </c>
      <c r="AK150">
        <v>-2.4</v>
      </c>
      <c r="AL150">
        <v>20090409</v>
      </c>
      <c r="AM150">
        <v>-3.4</v>
      </c>
      <c r="AO150" s="3">
        <v>39202</v>
      </c>
      <c r="AP150">
        <v>-3</v>
      </c>
      <c r="AQ150">
        <v>20070529</v>
      </c>
      <c r="AR150">
        <v>0.1</v>
      </c>
    </row>
    <row r="151" spans="1:44" x14ac:dyDescent="0.25">
      <c r="A151" s="3">
        <v>39233</v>
      </c>
      <c r="B151">
        <v>10.3</v>
      </c>
      <c r="C151">
        <v>20070625</v>
      </c>
      <c r="D151">
        <v>9.6999999999999993</v>
      </c>
      <c r="F151" s="3">
        <v>41790</v>
      </c>
      <c r="G151">
        <v>54.1</v>
      </c>
      <c r="H151">
        <v>20140602</v>
      </c>
      <c r="I151">
        <v>54.1</v>
      </c>
      <c r="P151" s="3">
        <v>39782</v>
      </c>
      <c r="Q151">
        <v>71.900000000000006</v>
      </c>
      <c r="R151">
        <v>20081126</v>
      </c>
      <c r="S151">
        <v>71.599999999999994</v>
      </c>
      <c r="Z151" s="3">
        <v>41090</v>
      </c>
      <c r="AA151">
        <v>0.19</v>
      </c>
      <c r="AB151">
        <v>20120806</v>
      </c>
      <c r="AC151">
        <v>-0.2</v>
      </c>
      <c r="AE151" s="3">
        <v>39903</v>
      </c>
      <c r="AF151">
        <v>-1.9</v>
      </c>
      <c r="AG151">
        <v>20090507</v>
      </c>
      <c r="AH151">
        <v>-2.8</v>
      </c>
      <c r="AJ151" s="3">
        <v>39903</v>
      </c>
      <c r="AK151">
        <v>1.3</v>
      </c>
      <c r="AL151">
        <v>20090507</v>
      </c>
      <c r="AM151">
        <v>0.4</v>
      </c>
      <c r="AO151" s="3">
        <v>39233</v>
      </c>
      <c r="AP151">
        <v>0.6</v>
      </c>
      <c r="AQ151">
        <v>20070628</v>
      </c>
      <c r="AR151">
        <v>0.2</v>
      </c>
    </row>
    <row r="152" spans="1:44" x14ac:dyDescent="0.25">
      <c r="A152" s="3">
        <v>39263</v>
      </c>
      <c r="B152">
        <v>12</v>
      </c>
      <c r="C152">
        <v>20070725</v>
      </c>
      <c r="D152">
        <v>15.2</v>
      </c>
      <c r="F152" s="3">
        <v>41820</v>
      </c>
      <c r="G152">
        <v>54.8</v>
      </c>
      <c r="H152">
        <v>20140701</v>
      </c>
      <c r="I152">
        <v>54.8</v>
      </c>
      <c r="P152" s="3">
        <v>39813</v>
      </c>
      <c r="Q152">
        <v>69.099999999999994</v>
      </c>
      <c r="R152">
        <v>20081222</v>
      </c>
      <c r="S152">
        <v>68.900000000000006</v>
      </c>
      <c r="Z152" s="3">
        <v>41121</v>
      </c>
      <c r="AA152">
        <v>-0.83</v>
      </c>
      <c r="AB152">
        <v>20120906</v>
      </c>
      <c r="AC152">
        <v>-0.6</v>
      </c>
      <c r="AE152" s="3">
        <v>39933</v>
      </c>
      <c r="AF152">
        <v>0.9</v>
      </c>
      <c r="AG152">
        <v>20090610</v>
      </c>
      <c r="AH152">
        <v>-2.1</v>
      </c>
      <c r="AJ152" s="3">
        <v>39933</v>
      </c>
      <c r="AK152">
        <v>-2.2000000000000002</v>
      </c>
      <c r="AL152">
        <v>20090610</v>
      </c>
      <c r="AM152">
        <v>0.4</v>
      </c>
      <c r="AO152" s="3">
        <v>39263</v>
      </c>
      <c r="AP152">
        <v>1</v>
      </c>
      <c r="AQ152">
        <v>20070727</v>
      </c>
      <c r="AR152">
        <v>1.9</v>
      </c>
    </row>
    <row r="153" spans="1:44" x14ac:dyDescent="0.25">
      <c r="A153" s="3">
        <v>39294</v>
      </c>
      <c r="B153">
        <v>5.9</v>
      </c>
      <c r="C153">
        <v>20070827</v>
      </c>
      <c r="D153">
        <v>8.3000000000000007</v>
      </c>
      <c r="F153" s="3">
        <v>41851</v>
      </c>
      <c r="G153">
        <v>55.1</v>
      </c>
      <c r="H153">
        <v>20140801</v>
      </c>
      <c r="I153">
        <v>55.2</v>
      </c>
      <c r="P153" s="3">
        <v>39844</v>
      </c>
      <c r="Q153">
        <v>71.599999999999994</v>
      </c>
      <c r="R153">
        <v>20090129</v>
      </c>
      <c r="S153">
        <v>71.7</v>
      </c>
      <c r="Z153" s="3">
        <v>41152</v>
      </c>
      <c r="AA153">
        <v>0.84</v>
      </c>
      <c r="AB153">
        <v>20121005</v>
      </c>
      <c r="AC153">
        <v>0.3</v>
      </c>
      <c r="AE153" s="3">
        <v>39964</v>
      </c>
      <c r="AF153">
        <v>-2.4</v>
      </c>
      <c r="AG153">
        <v>20090708</v>
      </c>
      <c r="AH153">
        <v>-2.7</v>
      </c>
      <c r="AJ153" s="3">
        <v>39964</v>
      </c>
      <c r="AK153">
        <v>0.6</v>
      </c>
      <c r="AL153">
        <v>20090708</v>
      </c>
      <c r="AM153">
        <v>3.8</v>
      </c>
      <c r="AO153" s="3">
        <v>39294</v>
      </c>
      <c r="AP153">
        <v>0.2</v>
      </c>
      <c r="AQ153">
        <v>20070828</v>
      </c>
      <c r="AR153">
        <v>0.9</v>
      </c>
    </row>
    <row r="154" spans="1:44" x14ac:dyDescent="0.25">
      <c r="A154" s="3">
        <v>39325</v>
      </c>
      <c r="B154">
        <v>2.9</v>
      </c>
      <c r="C154">
        <v>20070925</v>
      </c>
      <c r="D154">
        <v>0.6</v>
      </c>
      <c r="F154" s="3">
        <v>41882</v>
      </c>
      <c r="G154">
        <v>51</v>
      </c>
      <c r="H154">
        <v>20140901</v>
      </c>
      <c r="I154">
        <v>51</v>
      </c>
      <c r="P154" s="3">
        <v>39872</v>
      </c>
      <c r="Q154">
        <v>71.3</v>
      </c>
      <c r="R154">
        <v>20090225</v>
      </c>
      <c r="S154">
        <v>72</v>
      </c>
      <c r="Z154" s="3">
        <v>41182</v>
      </c>
      <c r="AA154">
        <v>-0.46</v>
      </c>
      <c r="AB154">
        <v>20121106</v>
      </c>
      <c r="AC154">
        <v>-0.7</v>
      </c>
      <c r="AE154" s="3">
        <v>39994</v>
      </c>
      <c r="AF154">
        <v>1.1000000000000001</v>
      </c>
      <c r="AG154">
        <v>20090813</v>
      </c>
      <c r="AH154">
        <v>-2.5</v>
      </c>
      <c r="AJ154" s="3">
        <v>39994</v>
      </c>
      <c r="AK154">
        <v>1.2</v>
      </c>
      <c r="AL154">
        <v>20090813</v>
      </c>
      <c r="AM154">
        <v>-4.2</v>
      </c>
      <c r="AO154" s="3">
        <v>39325</v>
      </c>
      <c r="AP154">
        <v>-0.4</v>
      </c>
      <c r="AQ154">
        <v>20070928</v>
      </c>
      <c r="AR154">
        <v>-0.9</v>
      </c>
    </row>
    <row r="155" spans="1:44" x14ac:dyDescent="0.25">
      <c r="A155" s="3">
        <v>39355</v>
      </c>
      <c r="B155">
        <v>5.8</v>
      </c>
      <c r="C155">
        <v>20071025</v>
      </c>
      <c r="D155">
        <v>8.1999999999999993</v>
      </c>
      <c r="F155" s="3">
        <v>41912</v>
      </c>
      <c r="G155">
        <v>53.4</v>
      </c>
      <c r="H155">
        <v>20141001</v>
      </c>
      <c r="I155">
        <v>53.4</v>
      </c>
      <c r="P155" s="3">
        <v>39903</v>
      </c>
      <c r="Q155">
        <v>67.400000000000006</v>
      </c>
      <c r="R155">
        <v>20090331</v>
      </c>
      <c r="S155">
        <v>70.099999999999994</v>
      </c>
      <c r="Z155" s="3">
        <v>41213</v>
      </c>
      <c r="AA155">
        <v>-0.56000000000000005</v>
      </c>
      <c r="AB155">
        <v>20121205</v>
      </c>
      <c r="AC155">
        <v>-1.1000000000000001</v>
      </c>
      <c r="AE155" s="3">
        <v>40025</v>
      </c>
      <c r="AF155">
        <v>-0.4</v>
      </c>
      <c r="AG155">
        <v>20090909</v>
      </c>
      <c r="AH155">
        <v>-0.5</v>
      </c>
      <c r="AJ155" s="3">
        <v>40025</v>
      </c>
      <c r="AK155">
        <v>10.4</v>
      </c>
      <c r="AL155">
        <v>20090909</v>
      </c>
      <c r="AM155">
        <v>8.3000000000000007</v>
      </c>
      <c r="AO155" s="3">
        <v>39355</v>
      </c>
      <c r="AP155">
        <v>2</v>
      </c>
      <c r="AQ155">
        <v>20071030</v>
      </c>
      <c r="AR155">
        <v>2.6</v>
      </c>
    </row>
    <row r="156" spans="1:44" x14ac:dyDescent="0.25">
      <c r="A156" s="3">
        <v>39386</v>
      </c>
      <c r="B156">
        <v>9.9</v>
      </c>
      <c r="C156">
        <v>20071126</v>
      </c>
      <c r="D156">
        <v>11.4</v>
      </c>
      <c r="F156" s="3">
        <v>41943</v>
      </c>
      <c r="G156">
        <v>52.1</v>
      </c>
      <c r="H156">
        <v>20141103</v>
      </c>
      <c r="I156">
        <v>52.1</v>
      </c>
      <c r="P156" s="3">
        <v>39933</v>
      </c>
      <c r="Q156">
        <v>67.5</v>
      </c>
      <c r="R156">
        <v>20090429</v>
      </c>
      <c r="S156">
        <v>69.7</v>
      </c>
      <c r="Z156" s="3">
        <v>41243</v>
      </c>
      <c r="AA156">
        <v>1.03</v>
      </c>
      <c r="AB156">
        <v>20130107</v>
      </c>
      <c r="AC156">
        <v>1.8</v>
      </c>
      <c r="AE156" s="3">
        <v>40056</v>
      </c>
      <c r="AF156">
        <v>2</v>
      </c>
      <c r="AG156">
        <v>20091008</v>
      </c>
      <c r="AH156">
        <v>-2.9</v>
      </c>
      <c r="AJ156" s="3">
        <v>40056</v>
      </c>
      <c r="AK156">
        <v>-7.5</v>
      </c>
      <c r="AL156">
        <v>20091008</v>
      </c>
      <c r="AM156">
        <v>-4.2</v>
      </c>
      <c r="AO156" s="3">
        <v>39386</v>
      </c>
      <c r="AP156">
        <v>-1.2</v>
      </c>
      <c r="AQ156">
        <v>20071128</v>
      </c>
      <c r="AR156">
        <v>-1.5</v>
      </c>
    </row>
    <row r="157" spans="1:44" x14ac:dyDescent="0.25">
      <c r="A157" s="3">
        <v>39416</v>
      </c>
      <c r="B157">
        <v>8.3000000000000007</v>
      </c>
      <c r="C157">
        <v>20071228</v>
      </c>
      <c r="D157">
        <v>10.7</v>
      </c>
      <c r="F157" s="3">
        <v>41973</v>
      </c>
      <c r="G157">
        <v>52.7</v>
      </c>
      <c r="H157">
        <v>20141201</v>
      </c>
      <c r="I157">
        <v>52.7</v>
      </c>
      <c r="P157" s="3">
        <v>39964</v>
      </c>
      <c r="Q157">
        <v>73.2</v>
      </c>
      <c r="R157">
        <v>20090527</v>
      </c>
      <c r="S157">
        <v>77</v>
      </c>
      <c r="Z157" s="3">
        <v>41274</v>
      </c>
      <c r="AA157">
        <v>-0.46</v>
      </c>
      <c r="AB157">
        <v>20130205</v>
      </c>
      <c r="AC157">
        <v>0.7</v>
      </c>
      <c r="AE157" s="3">
        <v>40086</v>
      </c>
      <c r="AF157">
        <v>1.2</v>
      </c>
      <c r="AG157">
        <v>20091110</v>
      </c>
      <c r="AH157">
        <v>0.2</v>
      </c>
      <c r="AJ157" s="3">
        <v>40086</v>
      </c>
      <c r="AK157">
        <v>2.7</v>
      </c>
      <c r="AL157">
        <v>20091110</v>
      </c>
      <c r="AM157">
        <v>0.7</v>
      </c>
      <c r="AO157" s="3">
        <v>39416</v>
      </c>
      <c r="AP157">
        <v>0.3</v>
      </c>
      <c r="AQ157">
        <v>20071228</v>
      </c>
      <c r="AR157">
        <v>-0.7</v>
      </c>
    </row>
    <row r="158" spans="1:44" x14ac:dyDescent="0.25">
      <c r="A158" s="3">
        <v>39447</v>
      </c>
      <c r="B158">
        <v>10.1</v>
      </c>
      <c r="C158">
        <v>20080125</v>
      </c>
      <c r="D158">
        <v>9.1999999999999993</v>
      </c>
      <c r="F158" s="3">
        <v>42004</v>
      </c>
      <c r="G158">
        <v>55.4</v>
      </c>
      <c r="H158">
        <v>20150102</v>
      </c>
      <c r="I158">
        <v>55.4</v>
      </c>
      <c r="P158" s="3">
        <v>39994</v>
      </c>
      <c r="Q158">
        <v>75.3</v>
      </c>
      <c r="R158">
        <v>20090625</v>
      </c>
      <c r="S158">
        <v>79.400000000000006</v>
      </c>
      <c r="Z158" s="3">
        <v>41305</v>
      </c>
      <c r="AA158">
        <v>0.84</v>
      </c>
      <c r="AB158">
        <v>20130305</v>
      </c>
      <c r="AC158">
        <v>0.5</v>
      </c>
      <c r="AE158" s="3">
        <v>40117</v>
      </c>
      <c r="AF158">
        <v>-1.2</v>
      </c>
      <c r="AG158">
        <v>20091209</v>
      </c>
      <c r="AH158">
        <v>-2.7</v>
      </c>
      <c r="AJ158" s="3">
        <v>40117</v>
      </c>
      <c r="AK158">
        <v>-0.9</v>
      </c>
      <c r="AL158">
        <v>20091209</v>
      </c>
      <c r="AM158">
        <v>1.5</v>
      </c>
      <c r="AO158" s="3">
        <v>39447</v>
      </c>
      <c r="AP158">
        <v>0.6</v>
      </c>
      <c r="AQ158">
        <v>20080129</v>
      </c>
      <c r="AR158">
        <v>1.2</v>
      </c>
    </row>
    <row r="159" spans="1:44" x14ac:dyDescent="0.25">
      <c r="A159" s="3">
        <v>39478</v>
      </c>
      <c r="B159">
        <v>8.9</v>
      </c>
      <c r="C159">
        <v>20080225</v>
      </c>
      <c r="D159">
        <v>9.6</v>
      </c>
      <c r="F159" s="3">
        <v>42035</v>
      </c>
      <c r="G159">
        <v>55.2</v>
      </c>
      <c r="H159">
        <v>20150202</v>
      </c>
      <c r="I159">
        <v>55.1</v>
      </c>
      <c r="P159" s="3">
        <v>40025</v>
      </c>
      <c r="Q159">
        <v>83.3</v>
      </c>
      <c r="R159">
        <v>20090730</v>
      </c>
      <c r="S159">
        <v>87.1</v>
      </c>
      <c r="Z159" s="3">
        <v>41333</v>
      </c>
      <c r="AA159">
        <v>0.09</v>
      </c>
      <c r="AB159">
        <v>20130405</v>
      </c>
      <c r="AC159">
        <v>0.9</v>
      </c>
      <c r="AE159" s="3">
        <v>40147</v>
      </c>
      <c r="AF159">
        <v>0.3</v>
      </c>
      <c r="AG159">
        <v>20100108</v>
      </c>
      <c r="AH159">
        <v>0.2</v>
      </c>
      <c r="AJ159" s="3">
        <v>40147</v>
      </c>
      <c r="AK159">
        <v>1</v>
      </c>
      <c r="AL159">
        <v>20100108</v>
      </c>
      <c r="AM159">
        <v>2.1</v>
      </c>
      <c r="AO159" s="3">
        <v>39478</v>
      </c>
      <c r="AP159">
        <v>-0.3</v>
      </c>
      <c r="AQ159">
        <v>20080228</v>
      </c>
      <c r="AR159">
        <v>-0.7</v>
      </c>
    </row>
    <row r="160" spans="1:44" x14ac:dyDescent="0.25">
      <c r="A160" s="3">
        <v>39507</v>
      </c>
      <c r="B160">
        <v>14.6</v>
      </c>
      <c r="C160">
        <v>20080327</v>
      </c>
      <c r="D160">
        <v>17.100000000000001</v>
      </c>
      <c r="F160" s="3">
        <v>42063</v>
      </c>
      <c r="G160">
        <v>53.3</v>
      </c>
      <c r="H160">
        <v>20150302</v>
      </c>
      <c r="I160">
        <v>53.3</v>
      </c>
      <c r="P160" s="3">
        <v>40056</v>
      </c>
      <c r="Q160">
        <v>86.9</v>
      </c>
      <c r="R160">
        <v>20090826</v>
      </c>
      <c r="S160">
        <v>88.7</v>
      </c>
      <c r="Z160" s="3">
        <v>41364</v>
      </c>
      <c r="AA160">
        <v>-0.55000000000000004</v>
      </c>
      <c r="AB160">
        <v>20130506</v>
      </c>
      <c r="AC160">
        <v>-0.9</v>
      </c>
      <c r="AE160" s="3">
        <v>40178</v>
      </c>
      <c r="AF160">
        <v>0</v>
      </c>
      <c r="AG160">
        <v>20100210</v>
      </c>
      <c r="AH160">
        <v>1.8</v>
      </c>
      <c r="AJ160" s="3">
        <v>40178</v>
      </c>
      <c r="AK160">
        <v>-0.5</v>
      </c>
      <c r="AL160">
        <v>20100210</v>
      </c>
      <c r="AM160">
        <v>-1.1000000000000001</v>
      </c>
      <c r="AO160" s="3">
        <v>39507</v>
      </c>
      <c r="AP160">
        <v>0.9</v>
      </c>
      <c r="AQ160">
        <v>20080328</v>
      </c>
      <c r="AR160">
        <v>1.7</v>
      </c>
    </row>
    <row r="161" spans="1:44" x14ac:dyDescent="0.25">
      <c r="A161" s="3">
        <v>39538</v>
      </c>
      <c r="B161">
        <v>8.5</v>
      </c>
      <c r="C161">
        <v>20080425</v>
      </c>
      <c r="D161">
        <v>12.5</v>
      </c>
      <c r="F161" s="3">
        <v>42094</v>
      </c>
      <c r="G161">
        <v>54.1</v>
      </c>
      <c r="H161">
        <v>20150401</v>
      </c>
      <c r="I161">
        <v>54.1</v>
      </c>
      <c r="P161" s="3">
        <v>40086</v>
      </c>
      <c r="Q161">
        <v>88.6</v>
      </c>
      <c r="R161">
        <v>20090924</v>
      </c>
      <c r="S161">
        <v>91</v>
      </c>
      <c r="Z161" s="3">
        <v>41394</v>
      </c>
      <c r="AA161">
        <v>-0.56000000000000005</v>
      </c>
      <c r="AB161">
        <v>20130604</v>
      </c>
      <c r="AC161">
        <v>-1.2</v>
      </c>
      <c r="AE161" s="3">
        <v>40209</v>
      </c>
      <c r="AF161">
        <v>0.9</v>
      </c>
      <c r="AG161">
        <v>20100310</v>
      </c>
      <c r="AH161">
        <v>1.6</v>
      </c>
      <c r="AJ161" s="3">
        <v>40209</v>
      </c>
      <c r="AK161">
        <v>1.5</v>
      </c>
      <c r="AL161">
        <v>20100310</v>
      </c>
      <c r="AM161">
        <v>3.7</v>
      </c>
      <c r="AO161" s="3">
        <v>39538</v>
      </c>
      <c r="AP161">
        <v>-1.7</v>
      </c>
      <c r="AQ161">
        <v>20080429</v>
      </c>
      <c r="AR161">
        <v>0.4</v>
      </c>
    </row>
    <row r="162" spans="1:44" x14ac:dyDescent="0.25">
      <c r="A162" s="3">
        <v>39568</v>
      </c>
      <c r="B162">
        <v>9.4</v>
      </c>
      <c r="C162">
        <v>20080526</v>
      </c>
      <c r="D162">
        <v>11.8</v>
      </c>
      <c r="F162" s="3">
        <v>42124</v>
      </c>
      <c r="G162">
        <v>55.7</v>
      </c>
      <c r="H162">
        <v>20150504</v>
      </c>
      <c r="I162">
        <v>55.7</v>
      </c>
      <c r="P162" s="3">
        <v>40117</v>
      </c>
      <c r="Q162">
        <v>94.6</v>
      </c>
      <c r="R162">
        <v>20091028</v>
      </c>
      <c r="S162">
        <v>94.8</v>
      </c>
      <c r="Z162" s="3">
        <v>41425</v>
      </c>
      <c r="AA162">
        <v>2.15</v>
      </c>
      <c r="AB162">
        <v>20130705</v>
      </c>
      <c r="AC162">
        <v>1.4</v>
      </c>
      <c r="AE162" s="3">
        <v>40237</v>
      </c>
      <c r="AF162">
        <v>0.1</v>
      </c>
      <c r="AG162">
        <v>20100409</v>
      </c>
      <c r="AH162">
        <v>-0.8</v>
      </c>
      <c r="AJ162" s="3">
        <v>40237</v>
      </c>
      <c r="AK162">
        <v>0.8</v>
      </c>
      <c r="AL162">
        <v>20100409</v>
      </c>
      <c r="AM162">
        <v>-0.9</v>
      </c>
      <c r="AO162" s="3">
        <v>39568</v>
      </c>
      <c r="AP162">
        <v>2.2999999999999998</v>
      </c>
      <c r="AQ162">
        <v>20080528</v>
      </c>
      <c r="AR162">
        <v>-1.7</v>
      </c>
    </row>
    <row r="163" spans="1:44" x14ac:dyDescent="0.25">
      <c r="A163" s="3">
        <v>39599</v>
      </c>
      <c r="B163">
        <v>8.6</v>
      </c>
      <c r="C163">
        <v>20080625</v>
      </c>
      <c r="D163">
        <v>10.3</v>
      </c>
      <c r="F163" s="3">
        <v>42155</v>
      </c>
      <c r="G163">
        <v>54.8</v>
      </c>
      <c r="H163">
        <v>20150601</v>
      </c>
      <c r="I163">
        <v>54.8</v>
      </c>
      <c r="P163" s="3">
        <v>40147</v>
      </c>
      <c r="Q163">
        <v>97.3</v>
      </c>
      <c r="R163">
        <v>20091125</v>
      </c>
      <c r="S163">
        <v>98.8</v>
      </c>
      <c r="Z163" s="3">
        <v>41455</v>
      </c>
      <c r="AA163">
        <v>-1.55</v>
      </c>
      <c r="AB163">
        <v>20130805</v>
      </c>
      <c r="AC163">
        <v>-0.4</v>
      </c>
      <c r="AE163" s="3">
        <v>40268</v>
      </c>
      <c r="AF163">
        <v>4</v>
      </c>
      <c r="AG163">
        <v>20100517</v>
      </c>
      <c r="AH163">
        <v>4.0999999999999996</v>
      </c>
      <c r="AJ163" s="3">
        <v>40268</v>
      </c>
      <c r="AK163">
        <v>5.7</v>
      </c>
      <c r="AL163">
        <v>20100507</v>
      </c>
      <c r="AM163">
        <v>4.2</v>
      </c>
      <c r="AO163" s="3">
        <v>39599</v>
      </c>
      <c r="AP163">
        <v>-0.5</v>
      </c>
      <c r="AQ163">
        <v>20080627</v>
      </c>
      <c r="AR163">
        <v>0.9</v>
      </c>
    </row>
    <row r="164" spans="1:44" x14ac:dyDescent="0.25">
      <c r="A164" s="3">
        <v>39629</v>
      </c>
      <c r="B164">
        <v>7.2</v>
      </c>
      <c r="C164">
        <v>20080725</v>
      </c>
      <c r="D164">
        <v>8.1999999999999993</v>
      </c>
      <c r="F164" s="3">
        <v>42185</v>
      </c>
      <c r="G164">
        <v>52.8</v>
      </c>
      <c r="H164">
        <v>20150701</v>
      </c>
      <c r="I164">
        <v>52.8</v>
      </c>
      <c r="P164" s="3">
        <v>40178</v>
      </c>
      <c r="Q164">
        <v>102.6</v>
      </c>
      <c r="R164">
        <v>20091222</v>
      </c>
      <c r="S164">
        <v>101.6</v>
      </c>
      <c r="Z164" s="3">
        <v>41486</v>
      </c>
      <c r="AA164">
        <v>0.65</v>
      </c>
      <c r="AB164">
        <v>20130905</v>
      </c>
      <c r="AC164">
        <v>-0.2</v>
      </c>
      <c r="AE164" s="3">
        <v>40298</v>
      </c>
      <c r="AF164">
        <v>1.3</v>
      </c>
      <c r="AG164">
        <v>20100609</v>
      </c>
      <c r="AH164">
        <v>0.9</v>
      </c>
      <c r="AJ164" s="3">
        <v>40298</v>
      </c>
      <c r="AK164">
        <v>-0.1</v>
      </c>
      <c r="AL164">
        <v>20100609</v>
      </c>
      <c r="AM164">
        <v>0.7</v>
      </c>
      <c r="AO164" s="3">
        <v>39629</v>
      </c>
      <c r="AP164">
        <v>-0.9</v>
      </c>
      <c r="AQ164">
        <v>20080729</v>
      </c>
      <c r="AR164">
        <v>1.8</v>
      </c>
    </row>
    <row r="165" spans="1:44" x14ac:dyDescent="0.25">
      <c r="A165" s="3">
        <v>39660</v>
      </c>
      <c r="B165">
        <v>9</v>
      </c>
      <c r="C165">
        <v>20080825</v>
      </c>
      <c r="D165">
        <v>9.4</v>
      </c>
      <c r="F165" s="3">
        <v>42216</v>
      </c>
      <c r="G165">
        <v>55.2</v>
      </c>
      <c r="H165">
        <v>20150803</v>
      </c>
      <c r="I165">
        <v>55.2</v>
      </c>
      <c r="P165" s="3">
        <v>40209</v>
      </c>
      <c r="Q165">
        <v>102.7</v>
      </c>
      <c r="R165">
        <v>20100128</v>
      </c>
      <c r="S165">
        <v>103.4</v>
      </c>
      <c r="Z165" s="3">
        <v>41517</v>
      </c>
      <c r="AA165">
        <v>1.1100000000000001</v>
      </c>
      <c r="AB165">
        <v>20131004</v>
      </c>
      <c r="AC165">
        <v>1.5</v>
      </c>
      <c r="AE165" s="3">
        <v>40329</v>
      </c>
      <c r="AF165">
        <v>1.9</v>
      </c>
      <c r="AG165">
        <v>20100709</v>
      </c>
      <c r="AH165">
        <v>2.2999999999999998</v>
      </c>
      <c r="AJ165" s="3">
        <v>40329</v>
      </c>
      <c r="AK165">
        <v>0.1</v>
      </c>
      <c r="AL165">
        <v>20100709</v>
      </c>
      <c r="AM165">
        <v>2.1</v>
      </c>
      <c r="AO165" s="3">
        <v>39660</v>
      </c>
      <c r="AP165">
        <v>-0.1</v>
      </c>
      <c r="AQ165">
        <v>20080828</v>
      </c>
      <c r="AR165">
        <v>-0.5</v>
      </c>
    </row>
    <row r="166" spans="1:44" x14ac:dyDescent="0.25">
      <c r="A166" s="3">
        <v>39691</v>
      </c>
      <c r="B166">
        <v>0.3</v>
      </c>
      <c r="C166">
        <v>20080925</v>
      </c>
      <c r="D166">
        <v>1.4</v>
      </c>
      <c r="F166" s="3">
        <v>42247</v>
      </c>
      <c r="G166">
        <v>53.2</v>
      </c>
      <c r="H166">
        <v>20150901</v>
      </c>
      <c r="I166">
        <v>53.2</v>
      </c>
      <c r="P166" s="3">
        <v>40237</v>
      </c>
      <c r="Q166">
        <v>107.1</v>
      </c>
      <c r="R166">
        <v>20100225</v>
      </c>
      <c r="S166">
        <v>107.7</v>
      </c>
      <c r="Z166" s="3">
        <v>41547</v>
      </c>
      <c r="AA166">
        <v>-0.73</v>
      </c>
      <c r="AB166">
        <v>20131105</v>
      </c>
      <c r="AC166">
        <v>-0.4</v>
      </c>
      <c r="AE166" s="3">
        <v>40359</v>
      </c>
      <c r="AF166">
        <v>0.6</v>
      </c>
      <c r="AG166">
        <v>20100813</v>
      </c>
      <c r="AH166">
        <v>1.1000000000000001</v>
      </c>
      <c r="AJ166" s="3">
        <v>40359</v>
      </c>
      <c r="AK166">
        <v>-0.3</v>
      </c>
      <c r="AL166">
        <v>20100813</v>
      </c>
      <c r="AM166">
        <v>-2.5</v>
      </c>
      <c r="AO166" s="3">
        <v>39691</v>
      </c>
      <c r="AP166">
        <v>0.7</v>
      </c>
      <c r="AQ166">
        <v>20080930</v>
      </c>
      <c r="AR166">
        <v>0.4</v>
      </c>
    </row>
    <row r="167" spans="1:44" x14ac:dyDescent="0.25">
      <c r="A167" s="3">
        <v>39721</v>
      </c>
      <c r="B167">
        <v>8.8000000000000007</v>
      </c>
      <c r="C167">
        <v>20081027</v>
      </c>
      <c r="D167">
        <v>10.6</v>
      </c>
      <c r="F167" s="3">
        <v>42277</v>
      </c>
      <c r="G167">
        <v>53.3</v>
      </c>
      <c r="H167">
        <v>20151001</v>
      </c>
      <c r="I167">
        <v>53.3</v>
      </c>
      <c r="P167" s="3">
        <v>40268</v>
      </c>
      <c r="Q167">
        <v>105.6</v>
      </c>
      <c r="R167">
        <v>20100324</v>
      </c>
      <c r="S167">
        <v>107</v>
      </c>
      <c r="Z167" s="3">
        <v>41578</v>
      </c>
      <c r="AA167">
        <v>1.19</v>
      </c>
      <c r="AB167">
        <v>20131205</v>
      </c>
      <c r="AC167">
        <v>0.2</v>
      </c>
      <c r="AE167" s="3">
        <v>40390</v>
      </c>
      <c r="AF167">
        <v>0.8</v>
      </c>
      <c r="AG167">
        <v>20100910</v>
      </c>
      <c r="AH167">
        <v>2.9</v>
      </c>
      <c r="AJ167" s="3">
        <v>40390</v>
      </c>
      <c r="AK167">
        <v>8.6999999999999993</v>
      </c>
      <c r="AL167">
        <v>20100910</v>
      </c>
      <c r="AM167">
        <v>5.6</v>
      </c>
      <c r="AO167" s="3">
        <v>39721</v>
      </c>
      <c r="AP167">
        <v>-1.1000000000000001</v>
      </c>
      <c r="AQ167">
        <v>20081028</v>
      </c>
      <c r="AR167">
        <v>-0.5</v>
      </c>
    </row>
    <row r="168" spans="1:44" x14ac:dyDescent="0.25">
      <c r="A168" s="3">
        <v>39752</v>
      </c>
      <c r="B168">
        <v>9</v>
      </c>
      <c r="C168">
        <v>20081125</v>
      </c>
      <c r="D168">
        <v>10</v>
      </c>
      <c r="F168" s="3">
        <v>42308</v>
      </c>
      <c r="G168">
        <v>53.4</v>
      </c>
      <c r="H168">
        <v>20151102</v>
      </c>
      <c r="I168">
        <v>53.5</v>
      </c>
      <c r="P168" s="3">
        <v>40298</v>
      </c>
      <c r="Q168">
        <v>104</v>
      </c>
      <c r="R168">
        <v>20100429</v>
      </c>
      <c r="S168">
        <v>105.6</v>
      </c>
      <c r="Z168" s="3">
        <v>41608</v>
      </c>
      <c r="AA168">
        <v>0.45</v>
      </c>
      <c r="AB168">
        <v>20140110</v>
      </c>
      <c r="AC168">
        <v>0.5</v>
      </c>
      <c r="AE168" s="3">
        <v>40421</v>
      </c>
      <c r="AF168">
        <v>-1.1000000000000001</v>
      </c>
      <c r="AG168">
        <v>20101008</v>
      </c>
      <c r="AH168">
        <v>-4</v>
      </c>
      <c r="AJ168" s="3">
        <v>40421</v>
      </c>
      <c r="AK168">
        <v>-10.5</v>
      </c>
      <c r="AL168">
        <v>20101008</v>
      </c>
      <c r="AM168">
        <v>-5.8</v>
      </c>
      <c r="AO168" s="3">
        <v>39752</v>
      </c>
      <c r="AP168">
        <v>-0.9</v>
      </c>
      <c r="AQ168">
        <v>20081128</v>
      </c>
      <c r="AR168">
        <v>-0.6</v>
      </c>
    </row>
    <row r="169" spans="1:44" x14ac:dyDescent="0.25">
      <c r="A169" s="3">
        <v>39782</v>
      </c>
      <c r="B169">
        <v>4.3</v>
      </c>
      <c r="C169">
        <v>20081230</v>
      </c>
      <c r="D169">
        <v>6.1</v>
      </c>
      <c r="F169" s="3">
        <v>42338</v>
      </c>
      <c r="G169">
        <v>54.9</v>
      </c>
      <c r="H169">
        <v>20151201</v>
      </c>
      <c r="I169">
        <v>54.9</v>
      </c>
      <c r="P169" s="3">
        <v>40329</v>
      </c>
      <c r="Q169">
        <v>109.4</v>
      </c>
      <c r="R169">
        <v>20100531</v>
      </c>
      <c r="S169">
        <v>110</v>
      </c>
      <c r="Z169" s="3">
        <v>41639</v>
      </c>
      <c r="AA169">
        <v>-1.72</v>
      </c>
      <c r="AB169">
        <v>20140207</v>
      </c>
      <c r="AC169">
        <v>-1.5</v>
      </c>
      <c r="AE169" s="3">
        <v>40451</v>
      </c>
      <c r="AF169">
        <v>2.2999999999999998</v>
      </c>
      <c r="AG169">
        <v>20101110</v>
      </c>
      <c r="AH169">
        <v>2.7</v>
      </c>
      <c r="AJ169" s="3">
        <v>40451</v>
      </c>
      <c r="AK169">
        <v>6.5</v>
      </c>
      <c r="AL169">
        <v>20101110</v>
      </c>
      <c r="AM169">
        <v>5.6</v>
      </c>
      <c r="AO169" s="3">
        <v>39782</v>
      </c>
      <c r="AP169">
        <v>-0.3</v>
      </c>
      <c r="AQ169">
        <v>20081230</v>
      </c>
      <c r="AR169">
        <v>0.4</v>
      </c>
    </row>
    <row r="170" spans="1:44" x14ac:dyDescent="0.25">
      <c r="A170" s="3">
        <v>39813</v>
      </c>
      <c r="B170">
        <v>7.9</v>
      </c>
      <c r="C170">
        <v>20090126</v>
      </c>
      <c r="D170">
        <v>11</v>
      </c>
      <c r="F170" s="3">
        <v>42369</v>
      </c>
      <c r="G170">
        <v>56</v>
      </c>
      <c r="H170">
        <v>20160104</v>
      </c>
      <c r="I170">
        <v>56</v>
      </c>
      <c r="P170" s="3">
        <v>40359</v>
      </c>
      <c r="Q170">
        <v>111.5</v>
      </c>
      <c r="R170">
        <v>20100623</v>
      </c>
      <c r="S170">
        <v>112.2</v>
      </c>
      <c r="Z170" s="3">
        <v>41670</v>
      </c>
      <c r="AA170">
        <v>2.21</v>
      </c>
      <c r="AB170">
        <v>20140305</v>
      </c>
      <c r="AC170">
        <v>1.2</v>
      </c>
      <c r="AE170" s="3">
        <v>40482</v>
      </c>
      <c r="AF170">
        <v>-0.4</v>
      </c>
      <c r="AG170">
        <v>20101210</v>
      </c>
      <c r="AH170">
        <v>0.2</v>
      </c>
      <c r="AJ170" s="3">
        <v>40482</v>
      </c>
      <c r="AK170">
        <v>2.4</v>
      </c>
      <c r="AL170">
        <v>20101210</v>
      </c>
      <c r="AM170">
        <v>3</v>
      </c>
      <c r="AO170" s="3">
        <v>39813</v>
      </c>
      <c r="AP170">
        <v>0.1</v>
      </c>
      <c r="AQ170">
        <v>20090128</v>
      </c>
      <c r="AR170">
        <v>-0.1</v>
      </c>
    </row>
    <row r="171" spans="1:44" x14ac:dyDescent="0.25">
      <c r="A171" s="3">
        <v>39844</v>
      </c>
      <c r="B171">
        <v>6.9</v>
      </c>
      <c r="C171">
        <v>20090226</v>
      </c>
      <c r="D171">
        <v>6.2</v>
      </c>
      <c r="F171" s="3">
        <v>42400</v>
      </c>
      <c r="G171">
        <v>55.4</v>
      </c>
      <c r="H171">
        <v>20160201</v>
      </c>
      <c r="I171">
        <v>55.5</v>
      </c>
      <c r="P171" s="3">
        <v>40390</v>
      </c>
      <c r="Q171">
        <v>110.2</v>
      </c>
      <c r="R171">
        <v>20100729</v>
      </c>
      <c r="S171">
        <v>111.3</v>
      </c>
      <c r="Z171" s="3">
        <v>41698</v>
      </c>
      <c r="AA171">
        <v>0.81</v>
      </c>
      <c r="AB171">
        <v>20140404</v>
      </c>
      <c r="AC171">
        <v>0.7</v>
      </c>
      <c r="AE171" s="3">
        <v>40512</v>
      </c>
      <c r="AF171">
        <v>1.6</v>
      </c>
      <c r="AG171">
        <v>20110110</v>
      </c>
      <c r="AH171">
        <v>1.1000000000000001</v>
      </c>
      <c r="AJ171" s="3">
        <v>40512</v>
      </c>
      <c r="AK171">
        <v>-0.1</v>
      </c>
      <c r="AL171">
        <v>20110110</v>
      </c>
      <c r="AM171">
        <v>-2</v>
      </c>
      <c r="AO171" s="3">
        <v>39844</v>
      </c>
      <c r="AP171">
        <v>0.9</v>
      </c>
      <c r="AQ171">
        <v>20090227</v>
      </c>
      <c r="AR171">
        <v>1.3</v>
      </c>
    </row>
    <row r="172" spans="1:44" x14ac:dyDescent="0.25">
      <c r="A172" s="3">
        <v>39872</v>
      </c>
      <c r="B172">
        <v>8.6</v>
      </c>
      <c r="C172">
        <v>20090325</v>
      </c>
      <c r="D172">
        <v>9.5</v>
      </c>
      <c r="F172" s="3">
        <v>42429</v>
      </c>
      <c r="G172">
        <v>51.7</v>
      </c>
      <c r="H172">
        <v>20160301</v>
      </c>
      <c r="I172">
        <v>51.7</v>
      </c>
      <c r="P172" s="3">
        <v>40421</v>
      </c>
      <c r="Q172">
        <v>111.4</v>
      </c>
      <c r="R172">
        <v>20100825</v>
      </c>
      <c r="S172">
        <v>109.9</v>
      </c>
      <c r="Z172" s="3">
        <v>41729</v>
      </c>
      <c r="AA172">
        <v>0</v>
      </c>
      <c r="AB172">
        <v>20140505</v>
      </c>
      <c r="AC172">
        <v>-0.2</v>
      </c>
      <c r="AE172" s="3">
        <v>40543</v>
      </c>
      <c r="AF172">
        <v>-1.1000000000000001</v>
      </c>
      <c r="AG172">
        <v>20110210</v>
      </c>
      <c r="AH172">
        <v>-2.1</v>
      </c>
      <c r="AJ172" s="3">
        <v>40543</v>
      </c>
      <c r="AK172">
        <v>-1.9</v>
      </c>
      <c r="AL172">
        <v>20110210</v>
      </c>
      <c r="AM172">
        <v>0.8</v>
      </c>
      <c r="AO172" s="3">
        <v>39872</v>
      </c>
      <c r="AP172">
        <v>0.3</v>
      </c>
      <c r="AQ172">
        <v>20090327</v>
      </c>
      <c r="AR172">
        <v>-0.6</v>
      </c>
    </row>
    <row r="173" spans="1:44" x14ac:dyDescent="0.25">
      <c r="A173" s="3">
        <v>39903</v>
      </c>
      <c r="B173">
        <v>7.8</v>
      </c>
      <c r="C173">
        <v>20090427</v>
      </c>
      <c r="D173">
        <v>8.1</v>
      </c>
      <c r="F173" s="3">
        <v>42460</v>
      </c>
      <c r="G173">
        <v>53.3</v>
      </c>
      <c r="H173">
        <v>20160401</v>
      </c>
      <c r="I173">
        <v>53.3</v>
      </c>
      <c r="P173" s="3">
        <v>40451</v>
      </c>
      <c r="Q173">
        <v>116.8</v>
      </c>
      <c r="R173">
        <v>20100929</v>
      </c>
      <c r="S173">
        <v>114.3</v>
      </c>
      <c r="Z173" s="3">
        <v>41759</v>
      </c>
      <c r="AA173">
        <v>0.18</v>
      </c>
      <c r="AB173">
        <v>20140604</v>
      </c>
      <c r="AC173">
        <v>0.7</v>
      </c>
      <c r="AE173" s="3">
        <v>40574</v>
      </c>
      <c r="AF173">
        <v>1.6</v>
      </c>
      <c r="AG173">
        <v>20110309</v>
      </c>
      <c r="AH173">
        <v>4.0999999999999996</v>
      </c>
      <c r="AJ173" s="3">
        <v>40574</v>
      </c>
      <c r="AK173">
        <v>-2.7</v>
      </c>
      <c r="AL173">
        <v>20110309</v>
      </c>
      <c r="AM173">
        <v>-1.6</v>
      </c>
      <c r="AO173" s="3">
        <v>39903</v>
      </c>
      <c r="AP173">
        <v>-0.6</v>
      </c>
      <c r="AQ173">
        <v>20090428</v>
      </c>
      <c r="AR173">
        <v>-0.1</v>
      </c>
    </row>
    <row r="174" spans="1:44" x14ac:dyDescent="0.25">
      <c r="A174" s="3">
        <v>39933</v>
      </c>
      <c r="B174">
        <v>7.9</v>
      </c>
      <c r="C174">
        <v>20090527</v>
      </c>
      <c r="D174">
        <v>8.4</v>
      </c>
      <c r="F174" s="3">
        <v>42490</v>
      </c>
      <c r="G174">
        <v>54</v>
      </c>
      <c r="H174">
        <v>20160502</v>
      </c>
      <c r="I174">
        <v>54</v>
      </c>
      <c r="P174" s="3">
        <v>40482</v>
      </c>
      <c r="Q174">
        <v>114.1</v>
      </c>
      <c r="R174">
        <v>20101028</v>
      </c>
      <c r="S174">
        <v>110.4</v>
      </c>
      <c r="Z174" s="3">
        <v>41790</v>
      </c>
      <c r="AA174">
        <v>-0.98</v>
      </c>
      <c r="AB174">
        <v>20140704</v>
      </c>
      <c r="AC174">
        <v>-1</v>
      </c>
      <c r="AE174" s="3">
        <v>40602</v>
      </c>
      <c r="AF174">
        <v>1</v>
      </c>
      <c r="AG174">
        <v>20110408</v>
      </c>
      <c r="AH174">
        <v>1.1000000000000001</v>
      </c>
      <c r="AJ174" s="3">
        <v>40602</v>
      </c>
      <c r="AK174">
        <v>1.7</v>
      </c>
      <c r="AL174">
        <v>20110408</v>
      </c>
      <c r="AM174">
        <v>0.2</v>
      </c>
      <c r="AO174" s="3">
        <v>39933</v>
      </c>
      <c r="AP174">
        <v>3.5</v>
      </c>
      <c r="AQ174">
        <v>20090528</v>
      </c>
      <c r="AR174">
        <v>3.5</v>
      </c>
    </row>
    <row r="175" spans="1:44" x14ac:dyDescent="0.25">
      <c r="A175" s="3">
        <v>39964</v>
      </c>
      <c r="B175">
        <v>8.1</v>
      </c>
      <c r="C175">
        <v>20090626</v>
      </c>
      <c r="D175">
        <v>9.5</v>
      </c>
      <c r="F175" s="3">
        <v>42521</v>
      </c>
      <c r="G175">
        <v>54</v>
      </c>
      <c r="H175">
        <v>20160601</v>
      </c>
      <c r="I175">
        <v>54</v>
      </c>
      <c r="P175" s="3">
        <v>40512</v>
      </c>
      <c r="Q175">
        <v>117.3</v>
      </c>
      <c r="R175">
        <v>20101125</v>
      </c>
      <c r="S175">
        <v>114.1</v>
      </c>
      <c r="Z175" s="3">
        <v>41820</v>
      </c>
      <c r="AA175">
        <v>0.18</v>
      </c>
      <c r="AB175">
        <v>20140808</v>
      </c>
      <c r="AC175">
        <v>0.1</v>
      </c>
      <c r="AE175" s="3">
        <v>40633</v>
      </c>
      <c r="AF175">
        <v>-0.4</v>
      </c>
      <c r="AG175">
        <v>20110510</v>
      </c>
      <c r="AH175">
        <v>0.9</v>
      </c>
      <c r="AJ175" s="3">
        <v>40633</v>
      </c>
      <c r="AK175">
        <v>-3</v>
      </c>
      <c r="AL175">
        <v>20110510</v>
      </c>
      <c r="AM175">
        <v>1.1000000000000001</v>
      </c>
      <c r="AO175" s="3">
        <v>39964</v>
      </c>
      <c r="AP175">
        <v>-2</v>
      </c>
      <c r="AQ175">
        <v>20090630</v>
      </c>
      <c r="AR175">
        <v>0.2</v>
      </c>
    </row>
    <row r="176" spans="1:44" x14ac:dyDescent="0.25">
      <c r="A176" s="3">
        <v>39994</v>
      </c>
      <c r="B176">
        <v>16.899999999999999</v>
      </c>
      <c r="C176">
        <v>20090727</v>
      </c>
      <c r="D176">
        <v>17.3</v>
      </c>
      <c r="F176" s="3">
        <v>42551</v>
      </c>
      <c r="G176">
        <v>52.9</v>
      </c>
      <c r="H176">
        <v>20160701</v>
      </c>
      <c r="I176">
        <v>53</v>
      </c>
      <c r="P176" s="3">
        <v>40543</v>
      </c>
      <c r="Q176">
        <v>115.1</v>
      </c>
      <c r="R176">
        <v>20101221</v>
      </c>
      <c r="S176">
        <v>111.2</v>
      </c>
      <c r="Z176" s="3">
        <v>41851</v>
      </c>
      <c r="AA176">
        <v>0.27</v>
      </c>
      <c r="AB176">
        <v>20140905</v>
      </c>
      <c r="AC176">
        <v>-0.7</v>
      </c>
      <c r="AE176" s="3">
        <v>40663</v>
      </c>
      <c r="AF176">
        <v>-0.7</v>
      </c>
      <c r="AG176">
        <v>20110610</v>
      </c>
      <c r="AH176">
        <v>-0.7</v>
      </c>
      <c r="AJ176" s="3">
        <v>40663</v>
      </c>
      <c r="AK176">
        <v>1.7</v>
      </c>
      <c r="AL176">
        <v>20110610</v>
      </c>
      <c r="AM176">
        <v>-0.1</v>
      </c>
      <c r="AO176" s="3">
        <v>39994</v>
      </c>
      <c r="AP176">
        <v>1</v>
      </c>
      <c r="AQ176">
        <v>20090728</v>
      </c>
      <c r="AR176">
        <v>-0.4</v>
      </c>
    </row>
    <row r="177" spans="1:44" x14ac:dyDescent="0.25">
      <c r="A177" s="3">
        <v>40025</v>
      </c>
      <c r="B177">
        <v>8.3000000000000007</v>
      </c>
      <c r="C177">
        <v>20090826</v>
      </c>
      <c r="D177">
        <v>6.4</v>
      </c>
      <c r="F177" s="3">
        <v>42582</v>
      </c>
      <c r="G177">
        <v>55.4</v>
      </c>
      <c r="H177">
        <v>20160801</v>
      </c>
      <c r="I177">
        <v>55.4</v>
      </c>
      <c r="P177" s="3">
        <v>40574</v>
      </c>
      <c r="Q177">
        <v>117.4</v>
      </c>
      <c r="R177">
        <v>20110127</v>
      </c>
      <c r="S177">
        <v>113.6</v>
      </c>
      <c r="Z177" s="3">
        <v>41882</v>
      </c>
      <c r="AA177">
        <v>0.98</v>
      </c>
      <c r="AB177">
        <v>20141003</v>
      </c>
      <c r="AC177">
        <v>0.7</v>
      </c>
      <c r="AE177" s="3">
        <v>40694</v>
      </c>
      <c r="AF177">
        <v>2.8</v>
      </c>
      <c r="AG177">
        <v>20110708</v>
      </c>
      <c r="AH177">
        <v>2.6</v>
      </c>
      <c r="AJ177" s="3">
        <v>40694</v>
      </c>
      <c r="AK177">
        <v>-0.2</v>
      </c>
      <c r="AL177">
        <v>20110708</v>
      </c>
      <c r="AM177">
        <v>0.1</v>
      </c>
      <c r="AO177" s="3">
        <v>40025</v>
      </c>
      <c r="AP177">
        <v>1.7</v>
      </c>
      <c r="AQ177">
        <v>20090828</v>
      </c>
      <c r="AR177">
        <v>1.9</v>
      </c>
    </row>
    <row r="178" spans="1:44" x14ac:dyDescent="0.25">
      <c r="A178" s="3">
        <v>40056</v>
      </c>
      <c r="B178">
        <v>4.9000000000000004</v>
      </c>
      <c r="C178">
        <v>20090925</v>
      </c>
      <c r="D178">
        <v>6.1</v>
      </c>
      <c r="P178" s="3">
        <v>40602</v>
      </c>
      <c r="Q178">
        <v>116.9</v>
      </c>
      <c r="R178">
        <v>20110224</v>
      </c>
      <c r="S178">
        <v>114</v>
      </c>
      <c r="Z178" s="3">
        <v>41912</v>
      </c>
      <c r="AA178">
        <v>0.53</v>
      </c>
      <c r="AB178">
        <v>20141105</v>
      </c>
      <c r="AC178">
        <v>0.8</v>
      </c>
      <c r="AE178" s="3">
        <v>40724</v>
      </c>
      <c r="AF178">
        <v>-5.8</v>
      </c>
      <c r="AG178">
        <v>20110815</v>
      </c>
      <c r="AH178">
        <v>-3.3</v>
      </c>
      <c r="AJ178" s="3">
        <v>40724</v>
      </c>
      <c r="AK178">
        <v>-1.4</v>
      </c>
      <c r="AL178">
        <v>20110815</v>
      </c>
      <c r="AM178">
        <v>-1</v>
      </c>
      <c r="AO178" s="3">
        <v>40056</v>
      </c>
      <c r="AP178">
        <v>-1.9</v>
      </c>
      <c r="AQ178">
        <v>20090929</v>
      </c>
      <c r="AR178">
        <v>-2.1</v>
      </c>
    </row>
    <row r="179" spans="1:44" x14ac:dyDescent="0.25">
      <c r="A179" s="3">
        <v>40086</v>
      </c>
      <c r="B179">
        <v>5.2</v>
      </c>
      <c r="C179">
        <v>20091026</v>
      </c>
      <c r="D179">
        <v>5.5</v>
      </c>
      <c r="P179" s="3">
        <v>40633</v>
      </c>
      <c r="Q179">
        <v>112.9</v>
      </c>
      <c r="R179">
        <v>20110323</v>
      </c>
      <c r="S179">
        <v>112.7</v>
      </c>
      <c r="Z179" s="3">
        <v>41943</v>
      </c>
      <c r="AA179">
        <v>0</v>
      </c>
      <c r="AB179">
        <v>20141205</v>
      </c>
      <c r="AC179">
        <v>-0.8</v>
      </c>
      <c r="AE179" s="3">
        <v>40755</v>
      </c>
      <c r="AF179">
        <v>1.2</v>
      </c>
      <c r="AG179">
        <v>20110909</v>
      </c>
      <c r="AH179">
        <v>2.8</v>
      </c>
      <c r="AJ179" s="3">
        <v>40755</v>
      </c>
      <c r="AK179">
        <v>0.6</v>
      </c>
      <c r="AL179">
        <v>20110909</v>
      </c>
      <c r="AM179">
        <v>0.6</v>
      </c>
      <c r="AO179" s="3">
        <v>40086</v>
      </c>
      <c r="AP179">
        <v>-0.6</v>
      </c>
      <c r="AQ179">
        <v>20091028</v>
      </c>
      <c r="AR179">
        <v>0.2</v>
      </c>
    </row>
    <row r="180" spans="1:44" x14ac:dyDescent="0.25">
      <c r="A180" s="3">
        <v>40117</v>
      </c>
      <c r="B180">
        <v>5.3</v>
      </c>
      <c r="C180">
        <v>20091126</v>
      </c>
      <c r="D180">
        <v>5.0999999999999996</v>
      </c>
      <c r="P180" s="3">
        <v>40663</v>
      </c>
      <c r="Q180">
        <v>110</v>
      </c>
      <c r="R180">
        <v>20110428</v>
      </c>
      <c r="S180">
        <v>109.8</v>
      </c>
      <c r="Z180" s="3">
        <v>41973</v>
      </c>
      <c r="AA180">
        <v>0.53</v>
      </c>
      <c r="AB180">
        <v>20150109</v>
      </c>
      <c r="AC180">
        <v>1</v>
      </c>
      <c r="AE180" s="3">
        <v>40786</v>
      </c>
      <c r="AF180">
        <v>-2.2999999999999998</v>
      </c>
      <c r="AG180">
        <v>20111010</v>
      </c>
      <c r="AH180">
        <v>-3.1</v>
      </c>
      <c r="AJ180" s="3">
        <v>40786</v>
      </c>
      <c r="AK180">
        <v>1.7</v>
      </c>
      <c r="AL180">
        <v>20111010</v>
      </c>
      <c r="AM180">
        <v>-0.5</v>
      </c>
      <c r="AO180" s="3">
        <v>40117</v>
      </c>
      <c r="AP180">
        <v>1.7</v>
      </c>
      <c r="AQ180">
        <v>20091127</v>
      </c>
      <c r="AR180">
        <v>1.5</v>
      </c>
    </row>
    <row r="181" spans="1:44" x14ac:dyDescent="0.25">
      <c r="A181" s="3">
        <v>40147</v>
      </c>
      <c r="B181">
        <v>2.2999999999999998</v>
      </c>
      <c r="C181">
        <v>20091230</v>
      </c>
      <c r="D181">
        <v>1.8</v>
      </c>
      <c r="P181" s="3">
        <v>40694</v>
      </c>
      <c r="Q181">
        <v>111.3</v>
      </c>
      <c r="R181">
        <v>20110526</v>
      </c>
      <c r="S181">
        <v>112.4</v>
      </c>
      <c r="Z181" s="3">
        <v>42004</v>
      </c>
      <c r="AA181">
        <v>-0.88</v>
      </c>
      <c r="AB181">
        <v>20150205</v>
      </c>
      <c r="AC181">
        <v>-0.2</v>
      </c>
      <c r="AE181" s="3">
        <v>40816</v>
      </c>
      <c r="AF181">
        <v>2</v>
      </c>
      <c r="AG181">
        <v>20111109</v>
      </c>
      <c r="AH181">
        <v>1.3</v>
      </c>
      <c r="AJ181" s="3">
        <v>40816</v>
      </c>
      <c r="AK181">
        <v>-3.5</v>
      </c>
      <c r="AL181">
        <v>20111109</v>
      </c>
      <c r="AM181">
        <v>-0.9</v>
      </c>
      <c r="AO181" s="3">
        <v>40147</v>
      </c>
      <c r="AP181">
        <v>-0.5</v>
      </c>
      <c r="AQ181">
        <v>20091229</v>
      </c>
      <c r="AR181">
        <v>-0.6</v>
      </c>
    </row>
    <row r="182" spans="1:44" x14ac:dyDescent="0.25">
      <c r="A182" s="3">
        <v>40178</v>
      </c>
      <c r="B182">
        <v>5.0999999999999996</v>
      </c>
      <c r="C182">
        <v>20100126</v>
      </c>
      <c r="D182">
        <v>5</v>
      </c>
      <c r="P182" s="3">
        <v>40724</v>
      </c>
      <c r="Q182">
        <v>109.2</v>
      </c>
      <c r="R182">
        <v>20110622</v>
      </c>
      <c r="S182">
        <v>110.6</v>
      </c>
      <c r="Z182" s="3">
        <v>42035</v>
      </c>
      <c r="AA182">
        <v>1.6800000000000002</v>
      </c>
      <c r="AB182">
        <v>20150305</v>
      </c>
      <c r="AC182">
        <v>0.5</v>
      </c>
      <c r="AE182" s="3">
        <v>40847</v>
      </c>
      <c r="AF182">
        <v>0.6</v>
      </c>
      <c r="AG182">
        <v>20111209</v>
      </c>
      <c r="AH182">
        <v>0.4</v>
      </c>
      <c r="AJ182" s="3">
        <v>40847</v>
      </c>
      <c r="AK182">
        <v>-0.1</v>
      </c>
      <c r="AL182">
        <v>20111209</v>
      </c>
      <c r="AM182">
        <v>-1.8</v>
      </c>
      <c r="AO182" s="3">
        <v>40178</v>
      </c>
      <c r="AP182">
        <v>1</v>
      </c>
      <c r="AQ182">
        <v>20100128</v>
      </c>
      <c r="AR182">
        <v>0.2</v>
      </c>
    </row>
    <row r="183" spans="1:44" x14ac:dyDescent="0.25">
      <c r="A183" s="3">
        <v>40209</v>
      </c>
      <c r="B183">
        <v>7.2</v>
      </c>
      <c r="C183">
        <v>20100226</v>
      </c>
      <c r="D183">
        <v>7.5</v>
      </c>
      <c r="P183" s="3">
        <v>40755</v>
      </c>
      <c r="Q183">
        <v>102.9</v>
      </c>
      <c r="R183">
        <v>20110728</v>
      </c>
      <c r="S183">
        <v>104.4</v>
      </c>
      <c r="Z183" s="3">
        <v>42063</v>
      </c>
      <c r="AA183">
        <v>1.04</v>
      </c>
      <c r="AB183">
        <v>20150407</v>
      </c>
      <c r="AC183">
        <v>0.7</v>
      </c>
      <c r="AE183" s="3">
        <v>40877</v>
      </c>
      <c r="AF183">
        <v>-1.9</v>
      </c>
      <c r="AG183">
        <v>20120110</v>
      </c>
      <c r="AH183">
        <v>-1.9</v>
      </c>
      <c r="AJ183" s="3">
        <v>40877</v>
      </c>
      <c r="AK183">
        <v>-2.7</v>
      </c>
      <c r="AL183">
        <v>20120110</v>
      </c>
      <c r="AM183">
        <v>-4.8</v>
      </c>
      <c r="AO183" s="3">
        <v>40209</v>
      </c>
      <c r="AP183">
        <v>-0.5</v>
      </c>
      <c r="AQ183">
        <v>20100311</v>
      </c>
      <c r="AR183">
        <v>0.8</v>
      </c>
    </row>
    <row r="184" spans="1:44" x14ac:dyDescent="0.25">
      <c r="A184" s="3">
        <v>40237</v>
      </c>
      <c r="B184">
        <v>1.4</v>
      </c>
      <c r="C184">
        <v>20100326</v>
      </c>
      <c r="D184">
        <v>0.6</v>
      </c>
      <c r="P184" s="3">
        <v>40786</v>
      </c>
      <c r="Q184">
        <v>98.9</v>
      </c>
      <c r="R184">
        <v>20110825</v>
      </c>
      <c r="S184">
        <v>100.2</v>
      </c>
      <c r="Z184" s="3">
        <v>42094</v>
      </c>
      <c r="AA184">
        <v>-0.43</v>
      </c>
      <c r="AB184">
        <v>20150505</v>
      </c>
      <c r="AC184">
        <v>-0.1</v>
      </c>
      <c r="AE184" s="3">
        <v>40908</v>
      </c>
      <c r="AF184">
        <v>-3.2</v>
      </c>
      <c r="AG184">
        <v>20120210</v>
      </c>
      <c r="AH184">
        <v>0</v>
      </c>
      <c r="AJ184" s="3">
        <v>40908</v>
      </c>
      <c r="AK184">
        <v>2.2000000000000002</v>
      </c>
      <c r="AL184">
        <v>20120210</v>
      </c>
      <c r="AM184">
        <v>8.6</v>
      </c>
      <c r="AO184" s="3">
        <v>40237</v>
      </c>
      <c r="AP184">
        <v>0.2</v>
      </c>
      <c r="AQ184">
        <v>20100329</v>
      </c>
      <c r="AR184">
        <v>-1</v>
      </c>
    </row>
    <row r="185" spans="1:44" x14ac:dyDescent="0.25">
      <c r="A185" s="3">
        <v>40268</v>
      </c>
      <c r="B185">
        <v>7</v>
      </c>
      <c r="C185">
        <v>20100426</v>
      </c>
      <c r="D185">
        <v>7.2</v>
      </c>
      <c r="P185" s="3">
        <v>40816</v>
      </c>
      <c r="Q185">
        <v>96.2</v>
      </c>
      <c r="R185">
        <v>20110928</v>
      </c>
      <c r="S185">
        <v>96.9</v>
      </c>
      <c r="Z185" s="3">
        <v>42124</v>
      </c>
      <c r="AA185">
        <v>-0.69</v>
      </c>
      <c r="AB185">
        <v>20150617</v>
      </c>
      <c r="AC185">
        <v>-0.3</v>
      </c>
      <c r="AE185" s="3">
        <v>40939</v>
      </c>
      <c r="AF185">
        <v>9</v>
      </c>
      <c r="AG185">
        <v>20120309</v>
      </c>
      <c r="AH185">
        <v>3.6</v>
      </c>
      <c r="AJ185" s="3">
        <v>40939</v>
      </c>
      <c r="AK185">
        <v>1.8</v>
      </c>
      <c r="AL185">
        <v>20120309</v>
      </c>
      <c r="AM185">
        <v>-0.1</v>
      </c>
      <c r="AO185" s="3">
        <v>40268</v>
      </c>
      <c r="AP185">
        <v>1</v>
      </c>
      <c r="AQ185">
        <v>20100429</v>
      </c>
      <c r="AR185">
        <v>0.7</v>
      </c>
    </row>
    <row r="186" spans="1:44" x14ac:dyDescent="0.25">
      <c r="A186" s="3">
        <v>40298</v>
      </c>
      <c r="B186">
        <v>5.7</v>
      </c>
      <c r="C186">
        <v>20100526</v>
      </c>
      <c r="D186">
        <v>6.9</v>
      </c>
      <c r="P186" s="3">
        <v>40847</v>
      </c>
      <c r="Q186">
        <v>95.3</v>
      </c>
      <c r="R186">
        <v>20111028</v>
      </c>
      <c r="S186">
        <v>94.3</v>
      </c>
      <c r="Z186" s="3">
        <v>42155</v>
      </c>
      <c r="AA186">
        <v>-0.44</v>
      </c>
      <c r="AB186">
        <v>20150703</v>
      </c>
      <c r="AC186">
        <v>-0.5</v>
      </c>
      <c r="AE186" s="3">
        <v>40968</v>
      </c>
      <c r="AF186">
        <v>-7.9</v>
      </c>
      <c r="AG186">
        <v>20120410</v>
      </c>
      <c r="AH186">
        <v>-5.2</v>
      </c>
      <c r="AJ186" s="3">
        <v>40968</v>
      </c>
      <c r="AK186">
        <v>-3.9</v>
      </c>
      <c r="AL186">
        <v>20120410</v>
      </c>
      <c r="AM186">
        <v>-5.5</v>
      </c>
      <c r="AO186" s="3">
        <v>40298</v>
      </c>
      <c r="AP186">
        <v>-2.5</v>
      </c>
      <c r="AQ186">
        <v>20100528</v>
      </c>
      <c r="AR186">
        <v>-0.2</v>
      </c>
    </row>
    <row r="187" spans="1:44" x14ac:dyDescent="0.25">
      <c r="A187" s="3">
        <v>40329</v>
      </c>
      <c r="B187">
        <v>1.5</v>
      </c>
      <c r="C187">
        <v>20100628</v>
      </c>
      <c r="D187">
        <v>2.7</v>
      </c>
      <c r="P187" s="3">
        <v>40877</v>
      </c>
      <c r="Q187">
        <v>95</v>
      </c>
      <c r="R187">
        <v>20111124</v>
      </c>
      <c r="S187">
        <v>94</v>
      </c>
      <c r="Z187" s="3">
        <v>42185</v>
      </c>
      <c r="AA187">
        <v>2.36</v>
      </c>
      <c r="AB187">
        <v>20150814</v>
      </c>
      <c r="AC187">
        <v>1.2</v>
      </c>
      <c r="AE187" s="3">
        <v>40999</v>
      </c>
      <c r="AF187">
        <v>0.3</v>
      </c>
      <c r="AG187">
        <v>20120510</v>
      </c>
      <c r="AH187">
        <v>0.4</v>
      </c>
      <c r="AJ187" s="3">
        <v>40999</v>
      </c>
      <c r="AK187">
        <v>-1.5</v>
      </c>
      <c r="AL187">
        <v>20120510</v>
      </c>
      <c r="AM187">
        <v>2</v>
      </c>
      <c r="AO187" s="3">
        <v>40329</v>
      </c>
      <c r="AP187">
        <v>3.8</v>
      </c>
      <c r="AQ187">
        <v>20100629</v>
      </c>
      <c r="AR187">
        <v>1.6</v>
      </c>
    </row>
    <row r="188" spans="1:44" x14ac:dyDescent="0.25">
      <c r="A188" s="3">
        <v>40359</v>
      </c>
      <c r="B188">
        <v>9.4</v>
      </c>
      <c r="C188">
        <v>20100726</v>
      </c>
      <c r="D188">
        <v>11.4</v>
      </c>
      <c r="P188" s="3">
        <v>40908</v>
      </c>
      <c r="Q188">
        <v>93.8</v>
      </c>
      <c r="R188">
        <v>20111221</v>
      </c>
      <c r="S188">
        <v>92.8</v>
      </c>
      <c r="Z188" s="3">
        <v>42216</v>
      </c>
      <c r="AA188">
        <v>-0.51</v>
      </c>
      <c r="AB188">
        <v>20150904</v>
      </c>
      <c r="AC188">
        <v>-1.2</v>
      </c>
      <c r="AE188" s="3">
        <v>41029</v>
      </c>
      <c r="AF188">
        <v>-0.9</v>
      </c>
      <c r="AG188">
        <v>20120608</v>
      </c>
      <c r="AH188">
        <v>0</v>
      </c>
      <c r="AJ188" s="3">
        <v>41029</v>
      </c>
      <c r="AK188">
        <v>0.5</v>
      </c>
      <c r="AL188">
        <v>20120608</v>
      </c>
      <c r="AM188">
        <v>-1.6</v>
      </c>
      <c r="AO188" s="3">
        <v>40359</v>
      </c>
      <c r="AP188">
        <v>0.2</v>
      </c>
      <c r="AQ188">
        <v>20100729</v>
      </c>
      <c r="AR188">
        <v>-0.2</v>
      </c>
    </row>
    <row r="189" spans="1:44" x14ac:dyDescent="0.25">
      <c r="A189" s="3">
        <v>40390</v>
      </c>
      <c r="B189">
        <v>9.4</v>
      </c>
      <c r="C189">
        <v>20100826</v>
      </c>
      <c r="D189">
        <v>10.3</v>
      </c>
      <c r="P189" s="3">
        <v>40939</v>
      </c>
      <c r="Q189">
        <v>90.9</v>
      </c>
      <c r="R189">
        <v>20120126</v>
      </c>
      <c r="S189">
        <v>91.4</v>
      </c>
      <c r="Z189" s="3">
        <v>42247</v>
      </c>
      <c r="AA189">
        <v>0.09</v>
      </c>
      <c r="AB189">
        <v>20151005</v>
      </c>
      <c r="AC189">
        <v>-0.1</v>
      </c>
      <c r="AE189" s="3">
        <v>41060</v>
      </c>
      <c r="AF189">
        <v>7.5</v>
      </c>
      <c r="AG189">
        <v>20120710</v>
      </c>
      <c r="AH189">
        <v>3.5</v>
      </c>
      <c r="AJ189" s="3">
        <v>41060</v>
      </c>
      <c r="AK189">
        <v>3.5</v>
      </c>
      <c r="AL189">
        <v>20120710</v>
      </c>
      <c r="AM189">
        <v>4.5</v>
      </c>
      <c r="AO189" s="3">
        <v>40390</v>
      </c>
      <c r="AP189">
        <v>0.9</v>
      </c>
      <c r="AQ189">
        <v>20100827</v>
      </c>
      <c r="AR189">
        <v>0.5</v>
      </c>
    </row>
    <row r="190" spans="1:44" x14ac:dyDescent="0.25">
      <c r="A190" s="3">
        <v>40421</v>
      </c>
      <c r="B190">
        <v>-3.4</v>
      </c>
      <c r="C190">
        <v>20100927</v>
      </c>
      <c r="D190">
        <v>-2.8</v>
      </c>
      <c r="P190" s="3">
        <v>40968</v>
      </c>
      <c r="Q190">
        <v>91.6</v>
      </c>
      <c r="R190">
        <v>20120223</v>
      </c>
      <c r="S190">
        <v>93</v>
      </c>
      <c r="Z190" s="3">
        <v>42277</v>
      </c>
      <c r="AA190">
        <v>0.69</v>
      </c>
      <c r="AB190">
        <v>20151105</v>
      </c>
      <c r="AC190">
        <v>0.1</v>
      </c>
      <c r="AE190" s="3">
        <v>41090</v>
      </c>
      <c r="AF190">
        <v>-3.5</v>
      </c>
      <c r="AG190">
        <v>20120814</v>
      </c>
      <c r="AH190">
        <v>0.4</v>
      </c>
      <c r="AJ190" s="3">
        <v>41090</v>
      </c>
      <c r="AK190">
        <v>0</v>
      </c>
      <c r="AL190">
        <v>20120814</v>
      </c>
      <c r="AM190">
        <v>-0.2</v>
      </c>
      <c r="AO190" s="3">
        <v>40421</v>
      </c>
      <c r="AP190">
        <v>-0.1</v>
      </c>
      <c r="AQ190">
        <v>20100928</v>
      </c>
      <c r="AR190">
        <v>0</v>
      </c>
    </row>
    <row r="191" spans="1:44" x14ac:dyDescent="0.25">
      <c r="A191" s="3">
        <v>40451</v>
      </c>
      <c r="B191">
        <v>8.1</v>
      </c>
      <c r="C191">
        <v>20101026</v>
      </c>
      <c r="D191">
        <v>8.1</v>
      </c>
      <c r="P191" s="3">
        <v>40999</v>
      </c>
      <c r="Q191">
        <v>99.9</v>
      </c>
      <c r="R191">
        <v>20120328</v>
      </c>
      <c r="S191">
        <v>101.8</v>
      </c>
      <c r="Z191" s="3">
        <v>42308</v>
      </c>
      <c r="AA191">
        <v>0.09</v>
      </c>
      <c r="AB191">
        <v>20151204</v>
      </c>
      <c r="AC191">
        <v>-0.3</v>
      </c>
      <c r="AE191" s="3">
        <v>41121</v>
      </c>
      <c r="AF191">
        <v>-0.7</v>
      </c>
      <c r="AG191">
        <v>20120910</v>
      </c>
      <c r="AH191">
        <v>0.3</v>
      </c>
      <c r="AJ191" s="3">
        <v>41121</v>
      </c>
      <c r="AK191">
        <v>-5.8</v>
      </c>
      <c r="AL191">
        <v>20120910</v>
      </c>
      <c r="AM191">
        <v>-0.7</v>
      </c>
      <c r="AO191" s="3">
        <v>40451</v>
      </c>
      <c r="AP191">
        <v>1</v>
      </c>
      <c r="AQ191">
        <v>20101028</v>
      </c>
      <c r="AR191">
        <v>0.8</v>
      </c>
    </row>
    <row r="192" spans="1:44" x14ac:dyDescent="0.25">
      <c r="A192" s="3">
        <v>40482</v>
      </c>
      <c r="B192">
        <v>5.8</v>
      </c>
      <c r="C192">
        <v>20101126</v>
      </c>
      <c r="D192">
        <v>5.6</v>
      </c>
      <c r="P192" s="3">
        <v>41029</v>
      </c>
      <c r="Q192">
        <v>100.9</v>
      </c>
      <c r="R192">
        <v>20120426</v>
      </c>
      <c r="S192">
        <v>100.9</v>
      </c>
      <c r="Z192" s="3">
        <v>42338</v>
      </c>
      <c r="AA192">
        <v>0</v>
      </c>
      <c r="AB192">
        <v>20160108</v>
      </c>
      <c r="AC192">
        <v>-0.2</v>
      </c>
      <c r="AE192" s="3">
        <v>41152</v>
      </c>
      <c r="AF192">
        <v>2.9</v>
      </c>
      <c r="AG192">
        <v>20121010</v>
      </c>
      <c r="AH192">
        <v>0.4</v>
      </c>
      <c r="AJ192" s="3">
        <v>41152</v>
      </c>
      <c r="AK192">
        <v>-1</v>
      </c>
      <c r="AL192">
        <v>20121010</v>
      </c>
      <c r="AM192">
        <v>-1.4</v>
      </c>
      <c r="AO192" s="3">
        <v>40482</v>
      </c>
      <c r="AP192">
        <v>-0.1</v>
      </c>
      <c r="AQ192">
        <v>20101129</v>
      </c>
      <c r="AR192">
        <v>0.8</v>
      </c>
    </row>
    <row r="193" spans="1:44" x14ac:dyDescent="0.25">
      <c r="A193" s="3">
        <v>40512</v>
      </c>
      <c r="B193">
        <v>9.5</v>
      </c>
      <c r="C193">
        <v>20101229</v>
      </c>
      <c r="D193">
        <v>10</v>
      </c>
      <c r="P193" s="3">
        <v>41060</v>
      </c>
      <c r="Q193">
        <v>99.7</v>
      </c>
      <c r="R193">
        <v>20120529</v>
      </c>
      <c r="S193">
        <v>100.9</v>
      </c>
      <c r="Z193" s="3">
        <v>42369</v>
      </c>
      <c r="AA193">
        <v>2.73</v>
      </c>
      <c r="AB193">
        <v>20160205</v>
      </c>
      <c r="AC193">
        <v>2.2000000000000002</v>
      </c>
      <c r="AE193" s="3">
        <v>41182</v>
      </c>
      <c r="AF193">
        <v>-6.2</v>
      </c>
      <c r="AG193">
        <v>20121109</v>
      </c>
      <c r="AH193">
        <v>-4.0999999999999996</v>
      </c>
      <c r="AJ193" s="3">
        <v>41182</v>
      </c>
      <c r="AK193">
        <v>3.2</v>
      </c>
      <c r="AL193">
        <v>20121109</v>
      </c>
      <c r="AM193">
        <v>1.2</v>
      </c>
      <c r="AO193" s="3">
        <v>40512</v>
      </c>
      <c r="AP193">
        <v>0.3</v>
      </c>
      <c r="AQ193">
        <v>20101228</v>
      </c>
      <c r="AR193">
        <v>0.1</v>
      </c>
    </row>
    <row r="194" spans="1:44" x14ac:dyDescent="0.25">
      <c r="A194" s="3">
        <v>40543</v>
      </c>
      <c r="B194">
        <v>8.6</v>
      </c>
      <c r="C194">
        <v>20110126</v>
      </c>
      <c r="D194">
        <v>10.9</v>
      </c>
      <c r="P194" s="3">
        <v>41090</v>
      </c>
      <c r="Q194">
        <v>96.8</v>
      </c>
      <c r="R194">
        <v>20120620</v>
      </c>
      <c r="S194">
        <v>98.7</v>
      </c>
      <c r="Z194" s="3">
        <v>42400</v>
      </c>
      <c r="AA194">
        <v>-1.9100000000000001</v>
      </c>
      <c r="AB194">
        <v>20160304</v>
      </c>
      <c r="AC194">
        <v>-2</v>
      </c>
      <c r="AE194" s="3">
        <v>41213</v>
      </c>
      <c r="AF194">
        <v>0.5</v>
      </c>
      <c r="AG194">
        <v>20121210</v>
      </c>
      <c r="AH194">
        <v>0.5</v>
      </c>
      <c r="AJ194" s="3">
        <v>41213</v>
      </c>
      <c r="AK194">
        <v>-0.3</v>
      </c>
      <c r="AL194">
        <v>20121210</v>
      </c>
      <c r="AM194">
        <v>1.6</v>
      </c>
      <c r="AO194" s="3">
        <v>40543</v>
      </c>
      <c r="AP194">
        <v>-1.3</v>
      </c>
      <c r="AQ194">
        <v>20110128</v>
      </c>
      <c r="AR194">
        <v>-0.8</v>
      </c>
    </row>
    <row r="195" spans="1:44" x14ac:dyDescent="0.25">
      <c r="A195" s="3">
        <v>40574</v>
      </c>
      <c r="B195">
        <v>4.4000000000000004</v>
      </c>
      <c r="C195">
        <v>20110228</v>
      </c>
      <c r="D195">
        <v>9</v>
      </c>
      <c r="P195" s="3">
        <v>41121</v>
      </c>
      <c r="Q195">
        <v>94.8</v>
      </c>
      <c r="R195">
        <v>20120726</v>
      </c>
      <c r="S195">
        <v>96.1</v>
      </c>
      <c r="Z195" s="3">
        <v>42429</v>
      </c>
      <c r="AA195">
        <v>-0.93</v>
      </c>
      <c r="AB195">
        <v>20160405</v>
      </c>
      <c r="AC195">
        <v>-0.5</v>
      </c>
      <c r="AE195" s="3">
        <v>41243</v>
      </c>
      <c r="AF195">
        <v>-2.2000000000000002</v>
      </c>
      <c r="AG195">
        <v>20130110</v>
      </c>
      <c r="AH195">
        <v>-1.3</v>
      </c>
      <c r="AJ195" s="3">
        <v>41243</v>
      </c>
      <c r="AK195">
        <v>-0.6</v>
      </c>
      <c r="AL195">
        <v>20130110</v>
      </c>
      <c r="AM195">
        <v>-5.2</v>
      </c>
      <c r="AO195" s="3">
        <v>40574</v>
      </c>
      <c r="AP195">
        <v>0.2</v>
      </c>
      <c r="AQ195">
        <v>20110228</v>
      </c>
      <c r="AR195">
        <v>-0.1</v>
      </c>
    </row>
    <row r="196" spans="1:44" x14ac:dyDescent="0.25">
      <c r="A196" s="3">
        <v>40602</v>
      </c>
      <c r="B196">
        <v>10.7</v>
      </c>
      <c r="C196">
        <v>20110328</v>
      </c>
      <c r="D196">
        <v>12</v>
      </c>
      <c r="P196" s="3">
        <v>41152</v>
      </c>
      <c r="Q196">
        <v>94.8</v>
      </c>
      <c r="R196">
        <v>20120829</v>
      </c>
      <c r="S196">
        <v>97.1</v>
      </c>
      <c r="Z196" s="3">
        <v>42460</v>
      </c>
      <c r="AA196">
        <v>1.37</v>
      </c>
      <c r="AB196">
        <v>20160503</v>
      </c>
      <c r="AC196">
        <v>0.9</v>
      </c>
      <c r="AE196" s="3">
        <v>41274</v>
      </c>
      <c r="AF196">
        <v>0.7</v>
      </c>
      <c r="AG196">
        <v>20130208</v>
      </c>
      <c r="AH196">
        <v>1.3</v>
      </c>
      <c r="AJ196" s="3">
        <v>41274</v>
      </c>
      <c r="AK196">
        <v>-0.9</v>
      </c>
      <c r="AL196">
        <v>20130208</v>
      </c>
      <c r="AM196">
        <v>7.7</v>
      </c>
      <c r="AO196" s="3">
        <v>40602</v>
      </c>
      <c r="AP196">
        <v>-0.2</v>
      </c>
      <c r="AQ196">
        <v>20110328</v>
      </c>
      <c r="AR196">
        <v>0</v>
      </c>
    </row>
    <row r="197" spans="1:44" x14ac:dyDescent="0.25">
      <c r="A197" s="3">
        <v>40633</v>
      </c>
      <c r="B197">
        <v>9.3000000000000007</v>
      </c>
      <c r="C197">
        <v>20110428</v>
      </c>
      <c r="D197">
        <v>9.6</v>
      </c>
      <c r="P197" s="3">
        <v>41182</v>
      </c>
      <c r="Q197">
        <v>95.1</v>
      </c>
      <c r="R197">
        <v>20120926</v>
      </c>
      <c r="S197">
        <v>95.8</v>
      </c>
      <c r="Z197" s="3">
        <v>42490</v>
      </c>
      <c r="AA197">
        <v>1.6800000000000002</v>
      </c>
      <c r="AB197">
        <v>20160603</v>
      </c>
      <c r="AC197">
        <v>1.7</v>
      </c>
      <c r="AE197" s="3">
        <v>41305</v>
      </c>
      <c r="AF197">
        <v>0.4</v>
      </c>
      <c r="AG197">
        <v>20130308</v>
      </c>
      <c r="AH197">
        <v>-2</v>
      </c>
      <c r="AJ197" s="3">
        <v>41305</v>
      </c>
      <c r="AK197">
        <v>-1.2</v>
      </c>
      <c r="AL197">
        <v>20130308</v>
      </c>
      <c r="AM197">
        <v>-3.1</v>
      </c>
      <c r="AO197" s="3">
        <v>40633</v>
      </c>
      <c r="AP197">
        <v>-1.9</v>
      </c>
      <c r="AQ197">
        <v>20110429</v>
      </c>
      <c r="AR197">
        <v>-0.8</v>
      </c>
    </row>
    <row r="198" spans="1:44" x14ac:dyDescent="0.25">
      <c r="A198" s="3">
        <v>40663</v>
      </c>
      <c r="B198">
        <v>2.9</v>
      </c>
      <c r="C198">
        <v>20110526</v>
      </c>
      <c r="D198">
        <v>5.8</v>
      </c>
      <c r="P198" s="3">
        <v>41213</v>
      </c>
      <c r="Q198">
        <v>91.3</v>
      </c>
      <c r="R198">
        <v>20121024</v>
      </c>
      <c r="S198">
        <v>92.3</v>
      </c>
      <c r="Z198" s="3">
        <v>42521</v>
      </c>
      <c r="AA198">
        <v>-0.08</v>
      </c>
      <c r="AB198">
        <v>20160705</v>
      </c>
      <c r="AC198">
        <v>-0.1</v>
      </c>
      <c r="AE198" s="3">
        <v>41333</v>
      </c>
      <c r="AF198">
        <v>-0.8</v>
      </c>
      <c r="AG198">
        <v>20130410</v>
      </c>
      <c r="AH198">
        <v>0.5</v>
      </c>
      <c r="AJ198" s="3">
        <v>41333</v>
      </c>
      <c r="AK198">
        <v>3.2</v>
      </c>
      <c r="AL198">
        <v>20130410</v>
      </c>
      <c r="AM198">
        <v>3.5</v>
      </c>
      <c r="AO198" s="3">
        <v>40663</v>
      </c>
      <c r="AP198">
        <v>3</v>
      </c>
      <c r="AQ198">
        <v>20110530</v>
      </c>
      <c r="AR198">
        <v>1.6</v>
      </c>
    </row>
    <row r="199" spans="1:44" x14ac:dyDescent="0.25">
      <c r="A199" s="3">
        <v>40694</v>
      </c>
      <c r="B199">
        <v>4.7</v>
      </c>
      <c r="C199">
        <v>20110627</v>
      </c>
      <c r="D199">
        <v>5.7</v>
      </c>
      <c r="P199" s="3">
        <v>41243</v>
      </c>
      <c r="Q199">
        <v>85</v>
      </c>
      <c r="R199">
        <v>20121127</v>
      </c>
      <c r="S199">
        <v>86</v>
      </c>
      <c r="Z199" s="3">
        <v>42551</v>
      </c>
      <c r="AA199" t="s">
        <v>22</v>
      </c>
      <c r="AB199">
        <v>20160810</v>
      </c>
      <c r="AC199" t="s">
        <v>22</v>
      </c>
      <c r="AE199" s="3">
        <v>41364</v>
      </c>
      <c r="AF199">
        <v>1.6</v>
      </c>
      <c r="AG199">
        <v>20130507</v>
      </c>
      <c r="AH199">
        <v>0.8</v>
      </c>
      <c r="AJ199" s="3">
        <v>41364</v>
      </c>
      <c r="AK199">
        <v>7.8</v>
      </c>
      <c r="AL199">
        <v>20130507</v>
      </c>
      <c r="AM199">
        <v>10.5</v>
      </c>
      <c r="AO199" s="3">
        <v>40694</v>
      </c>
      <c r="AP199">
        <v>-0.6</v>
      </c>
      <c r="AQ199">
        <v>20110628</v>
      </c>
      <c r="AR199">
        <v>-2.2999999999999998</v>
      </c>
    </row>
    <row r="200" spans="1:44" x14ac:dyDescent="0.25">
      <c r="A200" s="3">
        <v>40724</v>
      </c>
      <c r="B200">
        <v>7.2</v>
      </c>
      <c r="C200">
        <v>20110727</v>
      </c>
      <c r="D200">
        <v>8.1999999999999993</v>
      </c>
      <c r="P200" s="3">
        <v>41274</v>
      </c>
      <c r="Q200">
        <v>87.4</v>
      </c>
      <c r="R200">
        <v>20121219</v>
      </c>
      <c r="S200">
        <v>89.6</v>
      </c>
      <c r="Z200" s="3">
        <v>42582</v>
      </c>
      <c r="AA200" t="s">
        <v>22</v>
      </c>
      <c r="AB200">
        <v>20160905</v>
      </c>
      <c r="AC200" t="s">
        <v>22</v>
      </c>
      <c r="AE200" s="3">
        <v>41394</v>
      </c>
      <c r="AF200">
        <v>-2.8</v>
      </c>
      <c r="AG200">
        <v>20130610</v>
      </c>
      <c r="AH200">
        <v>-0.5</v>
      </c>
      <c r="AJ200" s="3">
        <v>41394</v>
      </c>
      <c r="AK200">
        <v>-9.6</v>
      </c>
      <c r="AL200">
        <v>20130610</v>
      </c>
      <c r="AM200">
        <v>-10.3</v>
      </c>
      <c r="AO200" s="3">
        <v>40724</v>
      </c>
      <c r="AP200">
        <v>-0.6</v>
      </c>
      <c r="AQ200">
        <v>20110728</v>
      </c>
      <c r="AR200">
        <v>3.1</v>
      </c>
    </row>
    <row r="201" spans="1:44" x14ac:dyDescent="0.25">
      <c r="A201" s="3">
        <v>40755</v>
      </c>
      <c r="B201">
        <v>7.4</v>
      </c>
      <c r="C201">
        <v>20110826</v>
      </c>
      <c r="D201">
        <v>12.2</v>
      </c>
      <c r="P201" s="3">
        <v>41305</v>
      </c>
      <c r="Q201">
        <v>87.5</v>
      </c>
      <c r="R201">
        <v>20130130</v>
      </c>
      <c r="S201">
        <v>89.4</v>
      </c>
      <c r="AE201" s="3">
        <v>41425</v>
      </c>
      <c r="AF201">
        <v>0.2</v>
      </c>
      <c r="AG201">
        <v>20130708</v>
      </c>
      <c r="AH201">
        <v>-2.6</v>
      </c>
      <c r="AJ201" s="3">
        <v>41425</v>
      </c>
      <c r="AK201">
        <v>-1.9</v>
      </c>
      <c r="AL201">
        <v>20130708</v>
      </c>
      <c r="AM201">
        <v>-2.6</v>
      </c>
      <c r="AO201" s="3">
        <v>40755</v>
      </c>
      <c r="AP201">
        <v>0.8</v>
      </c>
      <c r="AQ201">
        <v>20110829</v>
      </c>
      <c r="AR201">
        <v>-0.7</v>
      </c>
    </row>
    <row r="202" spans="1:44" x14ac:dyDescent="0.25">
      <c r="A202" s="3">
        <v>40786</v>
      </c>
      <c r="B202">
        <v>5.2</v>
      </c>
      <c r="C202">
        <v>20110926</v>
      </c>
      <c r="D202">
        <v>5.3</v>
      </c>
      <c r="P202" s="3">
        <v>41333</v>
      </c>
      <c r="Q202">
        <v>93.4</v>
      </c>
      <c r="R202">
        <v>20130222</v>
      </c>
      <c r="S202">
        <v>94.7</v>
      </c>
      <c r="AE202" s="3">
        <v>41455</v>
      </c>
      <c r="AF202">
        <v>0.2</v>
      </c>
      <c r="AG202">
        <v>20130814</v>
      </c>
      <c r="AH202">
        <v>3</v>
      </c>
      <c r="AJ202" s="3">
        <v>41455</v>
      </c>
      <c r="AK202">
        <v>0.7</v>
      </c>
      <c r="AL202">
        <v>20130814</v>
      </c>
      <c r="AM202">
        <v>1.9</v>
      </c>
      <c r="AO202" s="3">
        <v>40786</v>
      </c>
      <c r="AP202">
        <v>-0.1</v>
      </c>
      <c r="AQ202">
        <v>20110929</v>
      </c>
      <c r="AR202">
        <v>-0.3</v>
      </c>
    </row>
    <row r="203" spans="1:44" x14ac:dyDescent="0.25">
      <c r="A203" s="3">
        <v>40816</v>
      </c>
      <c r="B203">
        <v>10.199999999999999</v>
      </c>
      <c r="C203">
        <v>20111026</v>
      </c>
      <c r="D203">
        <v>11.9</v>
      </c>
      <c r="P203" s="3">
        <v>41364</v>
      </c>
      <c r="Q203">
        <v>94.3</v>
      </c>
      <c r="R203">
        <v>20130327</v>
      </c>
      <c r="S203">
        <v>95.4</v>
      </c>
      <c r="AE203" s="3">
        <v>41486</v>
      </c>
      <c r="AF203">
        <v>3.3</v>
      </c>
      <c r="AG203">
        <v>20130910</v>
      </c>
      <c r="AH203">
        <v>0.7</v>
      </c>
      <c r="AJ203" s="3">
        <v>41486</v>
      </c>
      <c r="AK203">
        <v>4.2</v>
      </c>
      <c r="AL203">
        <v>20130910</v>
      </c>
      <c r="AM203">
        <v>0.3</v>
      </c>
      <c r="AO203" s="3">
        <v>40816</v>
      </c>
      <c r="AP203">
        <v>-0.1</v>
      </c>
      <c r="AQ203">
        <v>20111028</v>
      </c>
      <c r="AR203">
        <v>-0.2</v>
      </c>
    </row>
    <row r="204" spans="1:44" x14ac:dyDescent="0.25">
      <c r="A204" s="3">
        <v>40847</v>
      </c>
      <c r="B204">
        <v>6.3</v>
      </c>
      <c r="C204">
        <v>20111128</v>
      </c>
      <c r="D204">
        <v>7.8</v>
      </c>
      <c r="P204" s="3">
        <v>41394</v>
      </c>
      <c r="Q204">
        <v>93.2</v>
      </c>
      <c r="R204">
        <v>20130426</v>
      </c>
      <c r="S204">
        <v>94.1</v>
      </c>
      <c r="AE204" s="3">
        <v>41517</v>
      </c>
      <c r="AF204">
        <v>-2.9</v>
      </c>
      <c r="AG204">
        <v>20131010</v>
      </c>
      <c r="AH204">
        <v>-2.2999999999999998</v>
      </c>
      <c r="AJ204" s="3">
        <v>41517</v>
      </c>
      <c r="AK204">
        <v>-3.2</v>
      </c>
      <c r="AL204">
        <v>20131010</v>
      </c>
      <c r="AM204">
        <v>-0.2</v>
      </c>
      <c r="AO204" s="3">
        <v>40847</v>
      </c>
      <c r="AP204">
        <v>0.6</v>
      </c>
      <c r="AQ204">
        <v>20111128</v>
      </c>
      <c r="AR204">
        <v>0.4</v>
      </c>
    </row>
    <row r="205" spans="1:44" x14ac:dyDescent="0.25">
      <c r="A205" s="3">
        <v>40877</v>
      </c>
      <c r="B205">
        <v>4.4000000000000004</v>
      </c>
      <c r="C205">
        <v>20111229</v>
      </c>
      <c r="D205">
        <v>3.5</v>
      </c>
      <c r="P205" s="3">
        <v>41425</v>
      </c>
      <c r="Q205">
        <v>92.4</v>
      </c>
      <c r="R205">
        <v>20130524</v>
      </c>
      <c r="S205">
        <v>91.9</v>
      </c>
      <c r="AE205" s="3">
        <v>41547</v>
      </c>
      <c r="AF205">
        <v>0.2</v>
      </c>
      <c r="AG205">
        <v>20131108</v>
      </c>
      <c r="AH205">
        <v>0</v>
      </c>
      <c r="AJ205" s="3">
        <v>41547</v>
      </c>
      <c r="AK205">
        <v>-2.4</v>
      </c>
      <c r="AL205">
        <v>20131108</v>
      </c>
      <c r="AM205">
        <v>-2.9</v>
      </c>
      <c r="AO205" s="3">
        <v>40877</v>
      </c>
      <c r="AP205">
        <v>0.2</v>
      </c>
      <c r="AQ205">
        <v>20111228</v>
      </c>
      <c r="AR205">
        <v>0.8</v>
      </c>
    </row>
    <row r="206" spans="1:44" x14ac:dyDescent="0.25">
      <c r="A206" s="3">
        <v>40908</v>
      </c>
      <c r="B206">
        <v>2.5</v>
      </c>
      <c r="C206">
        <v>20120126</v>
      </c>
      <c r="D206">
        <v>2.8</v>
      </c>
      <c r="P206" s="3">
        <v>41455</v>
      </c>
      <c r="Q206">
        <v>95</v>
      </c>
      <c r="R206">
        <v>20130619</v>
      </c>
      <c r="S206">
        <v>94.5</v>
      </c>
      <c r="AE206" s="3">
        <v>41578</v>
      </c>
      <c r="AF206">
        <v>-3.8</v>
      </c>
      <c r="AG206">
        <v>20131210</v>
      </c>
      <c r="AH206">
        <v>-1.7</v>
      </c>
      <c r="AJ206" s="3">
        <v>41578</v>
      </c>
      <c r="AK206">
        <v>-1.2</v>
      </c>
      <c r="AL206">
        <v>20131210</v>
      </c>
      <c r="AM206">
        <v>-2.5</v>
      </c>
      <c r="AO206" s="3">
        <v>40908</v>
      </c>
      <c r="AP206">
        <v>0.5</v>
      </c>
      <c r="AQ206">
        <v>20120127</v>
      </c>
      <c r="AR206">
        <v>0.1</v>
      </c>
    </row>
    <row r="207" spans="1:44" x14ac:dyDescent="0.25">
      <c r="A207" s="3">
        <v>40939</v>
      </c>
      <c r="B207">
        <v>10</v>
      </c>
      <c r="C207">
        <v>20120228</v>
      </c>
      <c r="D207">
        <v>11.3</v>
      </c>
      <c r="P207" s="3">
        <v>41486</v>
      </c>
      <c r="Q207">
        <v>96.8</v>
      </c>
      <c r="R207">
        <v>20130725</v>
      </c>
      <c r="S207">
        <v>95.4</v>
      </c>
      <c r="AE207" s="3">
        <v>41608</v>
      </c>
      <c r="AF207">
        <v>5.5</v>
      </c>
      <c r="AG207">
        <v>20140110</v>
      </c>
      <c r="AH207">
        <v>5.7</v>
      </c>
      <c r="AJ207" s="3">
        <v>41608</v>
      </c>
      <c r="AK207">
        <v>1.1000000000000001</v>
      </c>
      <c r="AL207">
        <v>20140110</v>
      </c>
      <c r="AM207">
        <v>2.9</v>
      </c>
      <c r="AO207" s="3">
        <v>40939</v>
      </c>
      <c r="AP207">
        <v>0.6</v>
      </c>
      <c r="AQ207">
        <v>20120228</v>
      </c>
      <c r="AR207">
        <v>0.1</v>
      </c>
    </row>
    <row r="208" spans="1:44" x14ac:dyDescent="0.25">
      <c r="A208" s="3">
        <v>40968</v>
      </c>
      <c r="B208">
        <v>5.2</v>
      </c>
      <c r="C208">
        <v>20120327</v>
      </c>
      <c r="D208">
        <v>5.9</v>
      </c>
      <c r="P208" s="3">
        <v>41517</v>
      </c>
      <c r="Q208">
        <v>97.4</v>
      </c>
      <c r="R208">
        <v>20130828</v>
      </c>
      <c r="S208">
        <v>98.8</v>
      </c>
      <c r="AE208" s="3">
        <v>41639</v>
      </c>
      <c r="AF208">
        <v>-0.4</v>
      </c>
      <c r="AG208">
        <v>20140207</v>
      </c>
      <c r="AH208">
        <v>-1</v>
      </c>
      <c r="AJ208" s="3">
        <v>41639</v>
      </c>
      <c r="AK208">
        <v>16.8</v>
      </c>
      <c r="AL208">
        <v>20140207</v>
      </c>
      <c r="AM208">
        <v>15.4</v>
      </c>
      <c r="AO208" s="3">
        <v>40968</v>
      </c>
      <c r="AP208">
        <v>-0.3</v>
      </c>
      <c r="AQ208">
        <v>20120329</v>
      </c>
      <c r="AR208">
        <v>1.2</v>
      </c>
    </row>
    <row r="209" spans="1:44" x14ac:dyDescent="0.25">
      <c r="A209" s="3">
        <v>40999</v>
      </c>
      <c r="B209">
        <v>5.4</v>
      </c>
      <c r="C209">
        <v>20120427</v>
      </c>
      <c r="D209">
        <v>4.8</v>
      </c>
      <c r="P209" s="3">
        <v>41547</v>
      </c>
      <c r="Q209">
        <v>97.8</v>
      </c>
      <c r="R209">
        <v>20130925</v>
      </c>
      <c r="S209">
        <v>98.1</v>
      </c>
      <c r="AE209" s="3">
        <v>41670</v>
      </c>
      <c r="AF209">
        <v>-0.6</v>
      </c>
      <c r="AG209">
        <v>20140305</v>
      </c>
      <c r="AH209">
        <v>-0.3</v>
      </c>
      <c r="AJ209" s="3">
        <v>41670</v>
      </c>
      <c r="AK209">
        <v>-13.7</v>
      </c>
      <c r="AL209">
        <v>20140305</v>
      </c>
      <c r="AM209">
        <v>-13.9</v>
      </c>
      <c r="AO209" s="3">
        <v>40999</v>
      </c>
      <c r="AP209">
        <v>0.5</v>
      </c>
      <c r="AQ209">
        <v>20120427</v>
      </c>
      <c r="AR209">
        <v>0.2</v>
      </c>
    </row>
    <row r="210" spans="1:44" x14ac:dyDescent="0.25">
      <c r="A210" s="3">
        <v>41029</v>
      </c>
      <c r="B210">
        <v>3.6</v>
      </c>
      <c r="C210">
        <v>20120528</v>
      </c>
      <c r="D210">
        <v>4.7</v>
      </c>
      <c r="P210" s="3">
        <v>41578</v>
      </c>
      <c r="Q210">
        <v>99.7</v>
      </c>
      <c r="R210">
        <v>20131025</v>
      </c>
      <c r="S210">
        <v>101.6</v>
      </c>
      <c r="AE210" s="3">
        <v>41698</v>
      </c>
      <c r="AF210">
        <v>1.2</v>
      </c>
      <c r="AG210">
        <v>20140404</v>
      </c>
      <c r="AH210">
        <v>2.2000000000000002</v>
      </c>
      <c r="AJ210" s="3">
        <v>41698</v>
      </c>
      <c r="AK210">
        <v>2.7</v>
      </c>
      <c r="AL210">
        <v>20140404</v>
      </c>
      <c r="AM210">
        <v>3.1</v>
      </c>
      <c r="AO210" s="3">
        <v>41029</v>
      </c>
      <c r="AP210">
        <v>-1.2</v>
      </c>
      <c r="AQ210">
        <v>20120528</v>
      </c>
      <c r="AR210">
        <v>-0.2</v>
      </c>
    </row>
    <row r="211" spans="1:44" x14ac:dyDescent="0.25">
      <c r="A211" s="3">
        <v>41060</v>
      </c>
      <c r="B211">
        <v>10.1</v>
      </c>
      <c r="C211">
        <v>20120628</v>
      </c>
      <c r="D211">
        <v>9.8000000000000007</v>
      </c>
      <c r="P211" s="3">
        <v>41608</v>
      </c>
      <c r="Q211">
        <v>103.1</v>
      </c>
      <c r="R211">
        <v>20131122</v>
      </c>
      <c r="S211">
        <v>104.1</v>
      </c>
      <c r="AE211" s="3">
        <v>41729</v>
      </c>
      <c r="AF211">
        <v>-4.0999999999999996</v>
      </c>
      <c r="AG211">
        <v>20140505</v>
      </c>
      <c r="AH211">
        <v>-3.8</v>
      </c>
      <c r="AJ211" s="3">
        <v>41729</v>
      </c>
      <c r="AK211">
        <v>-1</v>
      </c>
      <c r="AL211">
        <v>20140505</v>
      </c>
      <c r="AM211">
        <v>1.1000000000000001</v>
      </c>
      <c r="AO211" s="3">
        <v>41060</v>
      </c>
      <c r="AP211">
        <v>0.9</v>
      </c>
      <c r="AQ211">
        <v>20120628</v>
      </c>
      <c r="AR211">
        <v>0.4</v>
      </c>
    </row>
    <row r="212" spans="1:44" x14ac:dyDescent="0.25">
      <c r="A212" s="3">
        <v>41090</v>
      </c>
      <c r="B212">
        <v>9.1999999999999993</v>
      </c>
      <c r="C212">
        <v>20120726</v>
      </c>
      <c r="D212">
        <v>9.3000000000000007</v>
      </c>
      <c r="P212" s="3">
        <v>41639</v>
      </c>
      <c r="Q212">
        <v>103.8</v>
      </c>
      <c r="R212">
        <v>20131218</v>
      </c>
      <c r="S212">
        <v>106.1</v>
      </c>
      <c r="AE212" s="3">
        <v>41759</v>
      </c>
      <c r="AF212">
        <v>1.4</v>
      </c>
      <c r="AG212">
        <v>20140604</v>
      </c>
      <c r="AH212">
        <v>3</v>
      </c>
      <c r="AJ212" s="3">
        <v>41759</v>
      </c>
      <c r="AK212">
        <v>-0.3</v>
      </c>
      <c r="AL212">
        <v>20140604</v>
      </c>
      <c r="AM212">
        <v>-1.3</v>
      </c>
      <c r="AO212" s="3">
        <v>41090</v>
      </c>
      <c r="AP212">
        <v>0.4</v>
      </c>
      <c r="AQ212">
        <v>20120727</v>
      </c>
      <c r="AR212">
        <v>-0.4</v>
      </c>
    </row>
    <row r="213" spans="1:44" x14ac:dyDescent="0.25">
      <c r="A213" s="3">
        <v>41121</v>
      </c>
      <c r="B213">
        <v>2.8</v>
      </c>
      <c r="C213">
        <v>20120828</v>
      </c>
      <c r="D213">
        <v>3.7</v>
      </c>
      <c r="P213" s="3">
        <v>41670</v>
      </c>
      <c r="Q213">
        <v>104.5</v>
      </c>
      <c r="R213">
        <v>20140130</v>
      </c>
      <c r="S213">
        <v>107.8</v>
      </c>
      <c r="AE213" s="3">
        <v>41790</v>
      </c>
      <c r="AF213">
        <v>-1.8</v>
      </c>
      <c r="AG213">
        <v>20140704</v>
      </c>
      <c r="AH213">
        <v>-3.2</v>
      </c>
      <c r="AJ213" s="3">
        <v>41790</v>
      </c>
      <c r="AK213">
        <v>-1.7</v>
      </c>
      <c r="AL213">
        <v>20140704</v>
      </c>
      <c r="AM213">
        <v>-2.2000000000000002</v>
      </c>
      <c r="AO213" s="3">
        <v>41121</v>
      </c>
      <c r="AP213">
        <v>0.1</v>
      </c>
      <c r="AQ213">
        <v>20120827</v>
      </c>
      <c r="AR213">
        <v>0.3</v>
      </c>
    </row>
    <row r="214" spans="1:44" x14ac:dyDescent="0.25">
      <c r="A214" s="3">
        <v>41152</v>
      </c>
      <c r="B214">
        <v>4.7</v>
      </c>
      <c r="C214">
        <v>20120926</v>
      </c>
      <c r="D214">
        <v>3.3</v>
      </c>
      <c r="P214" s="3">
        <v>41698</v>
      </c>
      <c r="Q214">
        <v>102.1</v>
      </c>
      <c r="R214">
        <v>20140221</v>
      </c>
      <c r="S214">
        <v>104.6</v>
      </c>
      <c r="AE214" s="3">
        <v>41820</v>
      </c>
      <c r="AF214">
        <v>1.1000000000000001</v>
      </c>
      <c r="AG214">
        <v>20140808</v>
      </c>
      <c r="AH214">
        <v>1</v>
      </c>
      <c r="AJ214" s="3">
        <v>41820</v>
      </c>
      <c r="AK214">
        <v>-0.6</v>
      </c>
      <c r="AL214">
        <v>20140808</v>
      </c>
      <c r="AM214">
        <v>2.2000000000000002</v>
      </c>
      <c r="AO214" s="3">
        <v>41152</v>
      </c>
      <c r="AP214">
        <v>-0.1</v>
      </c>
      <c r="AQ214">
        <v>20120928</v>
      </c>
      <c r="AR214">
        <v>-0.4</v>
      </c>
    </row>
    <row r="215" spans="1:44" x14ac:dyDescent="0.25">
      <c r="A215" s="3">
        <v>41182</v>
      </c>
      <c r="B215">
        <v>6.4</v>
      </c>
      <c r="C215">
        <v>20121026</v>
      </c>
      <c r="D215">
        <v>7.5</v>
      </c>
      <c r="P215" s="3">
        <v>41729</v>
      </c>
      <c r="Q215">
        <v>101.3</v>
      </c>
      <c r="R215">
        <v>20140326</v>
      </c>
      <c r="S215">
        <v>101.5</v>
      </c>
      <c r="AE215" s="3">
        <v>41851</v>
      </c>
      <c r="AF215">
        <v>-0.3</v>
      </c>
      <c r="AG215">
        <v>20140905</v>
      </c>
      <c r="AH215">
        <v>-1.1000000000000001</v>
      </c>
      <c r="AJ215" s="3">
        <v>41851</v>
      </c>
      <c r="AK215">
        <v>0</v>
      </c>
      <c r="AL215">
        <v>20140905</v>
      </c>
      <c r="AM215">
        <v>-1</v>
      </c>
      <c r="AO215" s="3">
        <v>41182</v>
      </c>
      <c r="AP215">
        <v>2.1</v>
      </c>
      <c r="AQ215">
        <v>20121029</v>
      </c>
      <c r="AR215">
        <v>1.7</v>
      </c>
    </row>
    <row r="216" spans="1:44" x14ac:dyDescent="0.25">
      <c r="A216" s="3">
        <v>41213</v>
      </c>
      <c r="B216">
        <v>7.7</v>
      </c>
      <c r="C216">
        <v>20121127</v>
      </c>
      <c r="D216">
        <v>8</v>
      </c>
      <c r="P216" s="3">
        <v>41759</v>
      </c>
      <c r="Q216">
        <v>103.5</v>
      </c>
      <c r="R216">
        <v>20140429</v>
      </c>
      <c r="S216">
        <v>102.6</v>
      </c>
      <c r="AE216" s="3">
        <v>41882</v>
      </c>
      <c r="AF216">
        <v>-0.1</v>
      </c>
      <c r="AG216">
        <v>20141003</v>
      </c>
      <c r="AH216">
        <v>-0.2</v>
      </c>
      <c r="AJ216" s="3">
        <v>41882</v>
      </c>
      <c r="AK216">
        <v>1</v>
      </c>
      <c r="AL216">
        <v>20141003</v>
      </c>
      <c r="AM216">
        <v>0.6</v>
      </c>
      <c r="AO216" s="3">
        <v>41213</v>
      </c>
      <c r="AP216">
        <v>-2.8</v>
      </c>
      <c r="AQ216">
        <v>20121129</v>
      </c>
      <c r="AR216">
        <v>-1.7</v>
      </c>
    </row>
    <row r="217" spans="1:44" x14ac:dyDescent="0.25">
      <c r="A217" s="3">
        <v>41243</v>
      </c>
      <c r="B217">
        <v>4.0999999999999996</v>
      </c>
      <c r="C217">
        <v>20121228</v>
      </c>
      <c r="D217">
        <v>3.6</v>
      </c>
      <c r="P217" s="3">
        <v>41790</v>
      </c>
      <c r="Q217">
        <v>100.2</v>
      </c>
      <c r="R217">
        <v>20140523</v>
      </c>
      <c r="S217">
        <v>98.8</v>
      </c>
      <c r="AE217" s="3">
        <v>41912</v>
      </c>
      <c r="AF217">
        <v>-1.7</v>
      </c>
      <c r="AG217">
        <v>20141105</v>
      </c>
      <c r="AH217">
        <v>-1.1000000000000001</v>
      </c>
      <c r="AJ217" s="3">
        <v>41912</v>
      </c>
      <c r="AK217">
        <v>-0.7</v>
      </c>
      <c r="AL217">
        <v>20141105</v>
      </c>
      <c r="AM217">
        <v>-1</v>
      </c>
      <c r="AO217" s="3">
        <v>41243</v>
      </c>
      <c r="AP217">
        <v>0.8</v>
      </c>
      <c r="AQ217">
        <v>20121228</v>
      </c>
      <c r="AR217">
        <v>0.3</v>
      </c>
    </row>
    <row r="218" spans="1:44" x14ac:dyDescent="0.25">
      <c r="A218" s="3">
        <v>41274</v>
      </c>
      <c r="B218">
        <v>0.5</v>
      </c>
      <c r="C218">
        <v>20130128</v>
      </c>
      <c r="D218">
        <v>0.7</v>
      </c>
      <c r="P218" s="3">
        <v>41820</v>
      </c>
      <c r="Q218">
        <v>102.6</v>
      </c>
      <c r="R218">
        <v>20140618</v>
      </c>
      <c r="S218">
        <v>101</v>
      </c>
      <c r="AE218" s="3">
        <v>41943</v>
      </c>
      <c r="AF218">
        <v>0.9</v>
      </c>
      <c r="AG218">
        <v>20141205</v>
      </c>
      <c r="AH218">
        <v>0.2</v>
      </c>
      <c r="AJ218" s="3">
        <v>41943</v>
      </c>
      <c r="AK218">
        <v>2.9</v>
      </c>
      <c r="AL218">
        <v>20141205</v>
      </c>
      <c r="AM218">
        <v>3.7</v>
      </c>
      <c r="AO218" s="3">
        <v>41274</v>
      </c>
      <c r="AP218">
        <v>1.6</v>
      </c>
      <c r="AQ218">
        <v>20130128</v>
      </c>
      <c r="AR218">
        <v>1.2</v>
      </c>
    </row>
    <row r="219" spans="1:44" x14ac:dyDescent="0.25">
      <c r="A219" s="3">
        <v>41305</v>
      </c>
      <c r="B219">
        <v>5.3</v>
      </c>
      <c r="C219">
        <v>20130227</v>
      </c>
      <c r="D219">
        <v>6</v>
      </c>
      <c r="P219" s="3">
        <v>41851</v>
      </c>
      <c r="Q219">
        <v>101.8</v>
      </c>
      <c r="R219">
        <v>20140730</v>
      </c>
      <c r="S219">
        <v>100.4</v>
      </c>
      <c r="AE219" s="3">
        <v>41973</v>
      </c>
      <c r="AF219">
        <v>-1.1000000000000001</v>
      </c>
      <c r="AG219">
        <v>20150109</v>
      </c>
      <c r="AH219">
        <v>-0.2</v>
      </c>
      <c r="AJ219" s="3">
        <v>41973</v>
      </c>
      <c r="AK219">
        <v>-1.8</v>
      </c>
      <c r="AL219">
        <v>20150109</v>
      </c>
      <c r="AM219">
        <v>-1.1000000000000001</v>
      </c>
      <c r="AO219" s="3">
        <v>41305</v>
      </c>
      <c r="AP219">
        <v>0.1</v>
      </c>
      <c r="AQ219">
        <v>20130228</v>
      </c>
      <c r="AR219">
        <v>0.1</v>
      </c>
    </row>
    <row r="220" spans="1:44" x14ac:dyDescent="0.25">
      <c r="A220" s="3">
        <v>41333</v>
      </c>
      <c r="B220">
        <v>6.2</v>
      </c>
      <c r="C220">
        <v>20130327</v>
      </c>
      <c r="D220">
        <v>7.1</v>
      </c>
      <c r="P220" s="3">
        <v>41882</v>
      </c>
      <c r="Q220">
        <v>102.5</v>
      </c>
      <c r="R220">
        <v>20140827</v>
      </c>
      <c r="S220">
        <v>103.2</v>
      </c>
      <c r="AE220" s="3">
        <v>42004</v>
      </c>
      <c r="AF220">
        <v>3.1</v>
      </c>
      <c r="AG220">
        <v>20150205</v>
      </c>
      <c r="AH220">
        <v>1.7</v>
      </c>
      <c r="AJ220" s="3">
        <v>42004</v>
      </c>
      <c r="AK220">
        <v>2.9</v>
      </c>
      <c r="AL220">
        <v>20150205</v>
      </c>
      <c r="AM220">
        <v>5.0999999999999996</v>
      </c>
      <c r="AO220" s="3">
        <v>41333</v>
      </c>
      <c r="AP220">
        <v>1</v>
      </c>
      <c r="AQ220">
        <v>20130327</v>
      </c>
      <c r="AR220">
        <v>1</v>
      </c>
    </row>
    <row r="221" spans="1:44" x14ac:dyDescent="0.25">
      <c r="A221" s="3">
        <v>41364</v>
      </c>
      <c r="B221">
        <v>7.2</v>
      </c>
      <c r="C221">
        <v>20130426</v>
      </c>
      <c r="D221">
        <v>6.8</v>
      </c>
      <c r="P221" s="3">
        <v>41912</v>
      </c>
      <c r="Q221">
        <v>101.4</v>
      </c>
      <c r="R221">
        <v>20140924</v>
      </c>
      <c r="S221">
        <v>101.1</v>
      </c>
      <c r="AE221" s="3">
        <v>42035</v>
      </c>
      <c r="AF221">
        <v>-2.1</v>
      </c>
      <c r="AG221">
        <v>20150305</v>
      </c>
      <c r="AH221">
        <v>1</v>
      </c>
      <c r="AJ221" s="3">
        <v>42035</v>
      </c>
      <c r="AK221">
        <v>0</v>
      </c>
      <c r="AL221">
        <v>20150305</v>
      </c>
      <c r="AM221">
        <v>3.1</v>
      </c>
      <c r="AO221" s="3">
        <v>41364</v>
      </c>
      <c r="AP221">
        <v>-1.6</v>
      </c>
      <c r="AQ221">
        <v>20130429</v>
      </c>
      <c r="AR221">
        <v>-0.4</v>
      </c>
    </row>
    <row r="222" spans="1:44" x14ac:dyDescent="0.25">
      <c r="A222" s="3">
        <v>41394</v>
      </c>
      <c r="B222">
        <v>9.4</v>
      </c>
      <c r="C222">
        <v>20130528</v>
      </c>
      <c r="D222">
        <v>8.8000000000000007</v>
      </c>
      <c r="P222" s="3">
        <v>41943</v>
      </c>
      <c r="Q222">
        <v>102.7</v>
      </c>
      <c r="R222">
        <v>20141029</v>
      </c>
      <c r="S222">
        <v>104.3</v>
      </c>
      <c r="AE222" s="3">
        <v>42063</v>
      </c>
      <c r="AF222">
        <v>1</v>
      </c>
      <c r="AG222">
        <v>20150407</v>
      </c>
      <c r="AH222">
        <v>-0.1</v>
      </c>
      <c r="AJ222" s="3">
        <v>42063</v>
      </c>
      <c r="AK222">
        <v>-1.4</v>
      </c>
      <c r="AL222">
        <v>20150407</v>
      </c>
      <c r="AM222">
        <v>-4</v>
      </c>
      <c r="AO222" s="3">
        <v>41394</v>
      </c>
      <c r="AP222">
        <v>-0.9</v>
      </c>
      <c r="AQ222">
        <v>20130527</v>
      </c>
      <c r="AR222">
        <v>0.1</v>
      </c>
    </row>
    <row r="223" spans="1:44" x14ac:dyDescent="0.25">
      <c r="A223" s="3">
        <v>41425</v>
      </c>
      <c r="B223">
        <v>3.7</v>
      </c>
      <c r="C223">
        <v>20130627</v>
      </c>
      <c r="D223">
        <v>5.7</v>
      </c>
      <c r="P223" s="3">
        <v>41973</v>
      </c>
      <c r="Q223">
        <v>102.5</v>
      </c>
      <c r="R223">
        <v>20141126</v>
      </c>
      <c r="S223">
        <v>103.6</v>
      </c>
      <c r="AE223" s="3">
        <v>42094</v>
      </c>
      <c r="AF223">
        <v>0.9</v>
      </c>
      <c r="AG223">
        <v>20150505</v>
      </c>
      <c r="AH223">
        <v>0.8</v>
      </c>
      <c r="AJ223" s="3">
        <v>42094</v>
      </c>
      <c r="AK223">
        <v>1.9</v>
      </c>
      <c r="AL223">
        <v>20150505</v>
      </c>
      <c r="AM223">
        <v>3.7</v>
      </c>
      <c r="AO223" s="3">
        <v>41425</v>
      </c>
      <c r="AP223">
        <v>2.6</v>
      </c>
      <c r="AQ223">
        <v>20130628</v>
      </c>
      <c r="AR223">
        <v>0.8</v>
      </c>
    </row>
    <row r="224" spans="1:44" x14ac:dyDescent="0.25">
      <c r="A224" s="3">
        <v>41455</v>
      </c>
      <c r="B224">
        <v>3.9</v>
      </c>
      <c r="C224">
        <v>20130726</v>
      </c>
      <c r="D224">
        <v>4</v>
      </c>
      <c r="P224" s="3">
        <v>42004</v>
      </c>
      <c r="Q224">
        <v>103.4</v>
      </c>
      <c r="R224">
        <v>20141218</v>
      </c>
      <c r="S224">
        <v>105.8</v>
      </c>
      <c r="AE224" s="3">
        <v>42124</v>
      </c>
      <c r="AF224">
        <v>2.8</v>
      </c>
      <c r="AG224">
        <v>20150610</v>
      </c>
      <c r="AH224">
        <v>2</v>
      </c>
      <c r="AJ224" s="3">
        <v>42124</v>
      </c>
      <c r="AK224">
        <v>2.5</v>
      </c>
      <c r="AL224">
        <v>20150610</v>
      </c>
      <c r="AM224">
        <v>1.9</v>
      </c>
      <c r="AO224" s="3">
        <v>41455</v>
      </c>
      <c r="AP224">
        <v>0.4</v>
      </c>
      <c r="AQ224">
        <v>20130729</v>
      </c>
      <c r="AR224">
        <v>0.6</v>
      </c>
    </row>
    <row r="225" spans="1:44" x14ac:dyDescent="0.25">
      <c r="A225" s="3">
        <v>41486</v>
      </c>
      <c r="B225">
        <v>3.8</v>
      </c>
      <c r="C225">
        <v>20130827</v>
      </c>
      <c r="D225">
        <v>3.7</v>
      </c>
      <c r="P225" s="3">
        <v>42035</v>
      </c>
      <c r="Q225">
        <v>103.2</v>
      </c>
      <c r="R225">
        <v>20150129</v>
      </c>
      <c r="S225">
        <v>105.6</v>
      </c>
      <c r="AE225" s="3">
        <v>42155</v>
      </c>
      <c r="AF225">
        <v>0.2</v>
      </c>
      <c r="AG225">
        <v>20150703</v>
      </c>
      <c r="AH225">
        <v>-0.1</v>
      </c>
      <c r="AJ225" s="3">
        <v>42155</v>
      </c>
      <c r="AK225">
        <v>0.6</v>
      </c>
      <c r="AL225">
        <v>20150703</v>
      </c>
      <c r="AM225">
        <v>-0.2</v>
      </c>
      <c r="AO225" s="3">
        <v>41486</v>
      </c>
      <c r="AP225">
        <v>-0.7</v>
      </c>
      <c r="AQ225">
        <v>20130829</v>
      </c>
      <c r="AR225">
        <v>-0.7</v>
      </c>
    </row>
    <row r="226" spans="1:44" x14ac:dyDescent="0.25">
      <c r="A226" s="3">
        <v>41517</v>
      </c>
      <c r="B226">
        <v>1.9</v>
      </c>
      <c r="C226">
        <v>20130926</v>
      </c>
      <c r="D226">
        <v>3.8</v>
      </c>
      <c r="P226" s="3">
        <v>42063</v>
      </c>
      <c r="Q226">
        <v>102.6</v>
      </c>
      <c r="R226">
        <v>20150220</v>
      </c>
      <c r="S226">
        <v>104.8</v>
      </c>
      <c r="AE226" s="3">
        <v>42185</v>
      </c>
      <c r="AF226">
        <v>-1</v>
      </c>
      <c r="AG226">
        <v>20150810</v>
      </c>
      <c r="AH226">
        <v>-1</v>
      </c>
      <c r="AJ226" s="3">
        <v>42185</v>
      </c>
      <c r="AK226">
        <v>2</v>
      </c>
      <c r="AL226">
        <v>20150810</v>
      </c>
      <c r="AM226">
        <v>2.5</v>
      </c>
      <c r="AO226" s="3">
        <v>41517</v>
      </c>
      <c r="AP226">
        <v>0.5</v>
      </c>
      <c r="AQ226">
        <v>20130927</v>
      </c>
      <c r="AR226">
        <v>0.3</v>
      </c>
    </row>
    <row r="227" spans="1:44" x14ac:dyDescent="0.25">
      <c r="A227" s="3">
        <v>41547</v>
      </c>
      <c r="B227">
        <v>5.0999999999999996</v>
      </c>
      <c r="C227">
        <v>20131028</v>
      </c>
      <c r="D227">
        <v>5.6</v>
      </c>
      <c r="P227" s="3">
        <v>42094</v>
      </c>
      <c r="Q227">
        <v>101.6</v>
      </c>
      <c r="R227">
        <v>20150325</v>
      </c>
      <c r="S227">
        <v>101.5</v>
      </c>
      <c r="AE227" s="3">
        <v>42216</v>
      </c>
      <c r="AF227">
        <v>-3.6</v>
      </c>
      <c r="AG227">
        <v>20150904</v>
      </c>
      <c r="AH227">
        <v>-3</v>
      </c>
      <c r="AJ227" s="3">
        <v>42216</v>
      </c>
      <c r="AK227">
        <v>-1.1000000000000001</v>
      </c>
      <c r="AL227">
        <v>20150904</v>
      </c>
      <c r="AM227">
        <v>0</v>
      </c>
      <c r="AO227" s="3">
        <v>41547</v>
      </c>
      <c r="AP227">
        <v>0.9</v>
      </c>
      <c r="AQ227">
        <v>20131028</v>
      </c>
      <c r="AR227">
        <v>0.2</v>
      </c>
    </row>
    <row r="228" spans="1:44" x14ac:dyDescent="0.25">
      <c r="A228" s="3">
        <v>41578</v>
      </c>
      <c r="B228">
        <v>3.4</v>
      </c>
      <c r="C228">
        <v>20131127</v>
      </c>
      <c r="D228">
        <v>4.4000000000000004</v>
      </c>
      <c r="P228" s="3">
        <v>42124</v>
      </c>
      <c r="Q228">
        <v>100.2</v>
      </c>
      <c r="R228">
        <v>20150428</v>
      </c>
      <c r="S228">
        <v>99.2</v>
      </c>
      <c r="AE228" s="3">
        <v>42247</v>
      </c>
      <c r="AF228">
        <v>4.3</v>
      </c>
      <c r="AG228">
        <v>20151005</v>
      </c>
      <c r="AH228">
        <v>4.7</v>
      </c>
      <c r="AJ228" s="3">
        <v>42247</v>
      </c>
      <c r="AK228">
        <v>-0.2</v>
      </c>
      <c r="AL228">
        <v>20151005</v>
      </c>
      <c r="AM228">
        <v>0</v>
      </c>
      <c r="AO228" s="3">
        <v>41578</v>
      </c>
      <c r="AP228">
        <v>-0.5</v>
      </c>
      <c r="AQ228">
        <v>20131128</v>
      </c>
      <c r="AR228">
        <v>0</v>
      </c>
    </row>
    <row r="229" spans="1:44" x14ac:dyDescent="0.25">
      <c r="A229" s="3">
        <v>41608</v>
      </c>
      <c r="B229">
        <v>4.3</v>
      </c>
      <c r="C229">
        <v>20131230</v>
      </c>
      <c r="D229">
        <v>4</v>
      </c>
      <c r="P229" s="3">
        <v>42155</v>
      </c>
      <c r="Q229">
        <v>102.9</v>
      </c>
      <c r="R229">
        <v>20150527</v>
      </c>
      <c r="S229">
        <v>101.4</v>
      </c>
      <c r="AE229" s="3">
        <v>42277</v>
      </c>
      <c r="AF229">
        <v>1.7</v>
      </c>
      <c r="AG229">
        <v>20151105</v>
      </c>
      <c r="AH229">
        <v>2</v>
      </c>
      <c r="AJ229" s="3">
        <v>42277</v>
      </c>
      <c r="AK229">
        <v>21.9</v>
      </c>
      <c r="AL229">
        <v>20151105</v>
      </c>
      <c r="AM229">
        <v>22.3</v>
      </c>
      <c r="AO229" s="3">
        <v>41608</v>
      </c>
      <c r="AP229">
        <v>0.8</v>
      </c>
      <c r="AQ229">
        <v>20131230</v>
      </c>
      <c r="AR229">
        <v>0.9</v>
      </c>
    </row>
    <row r="230" spans="1:44" x14ac:dyDescent="0.25">
      <c r="A230" s="3">
        <v>41639</v>
      </c>
      <c r="B230">
        <v>0.5</v>
      </c>
      <c r="C230">
        <v>20140128</v>
      </c>
      <c r="D230">
        <v>1.4</v>
      </c>
      <c r="P230" s="3">
        <v>42185</v>
      </c>
      <c r="Q230">
        <v>102.2</v>
      </c>
      <c r="R230">
        <v>20150617</v>
      </c>
      <c r="S230">
        <v>101.3</v>
      </c>
      <c r="AE230" s="3">
        <v>42308</v>
      </c>
      <c r="AF230">
        <v>-0.3</v>
      </c>
      <c r="AG230">
        <v>20151204</v>
      </c>
      <c r="AH230">
        <v>-1.1000000000000001</v>
      </c>
      <c r="AJ230" s="3">
        <v>42308</v>
      </c>
      <c r="AK230">
        <v>-18.8</v>
      </c>
      <c r="AL230">
        <v>20151204</v>
      </c>
      <c r="AM230">
        <v>-19.2</v>
      </c>
      <c r="AO230" s="3">
        <v>41639</v>
      </c>
      <c r="AP230">
        <v>0.4</v>
      </c>
      <c r="AQ230">
        <v>20140128</v>
      </c>
      <c r="AR230">
        <v>-0.8</v>
      </c>
    </row>
    <row r="231" spans="1:44" x14ac:dyDescent="0.25">
      <c r="A231" s="3">
        <v>41670</v>
      </c>
      <c r="B231">
        <v>4.7</v>
      </c>
      <c r="C231">
        <v>20140227</v>
      </c>
      <c r="D231">
        <v>5.8</v>
      </c>
      <c r="P231" s="3">
        <v>42216</v>
      </c>
      <c r="Q231">
        <v>103.5</v>
      </c>
      <c r="R231">
        <v>20150729</v>
      </c>
      <c r="S231">
        <v>102.7</v>
      </c>
      <c r="AE231" s="3">
        <v>42338</v>
      </c>
      <c r="AF231">
        <v>1.7</v>
      </c>
      <c r="AG231">
        <v>20160108</v>
      </c>
      <c r="AH231">
        <v>1.4</v>
      </c>
      <c r="AJ231" s="3">
        <v>42338</v>
      </c>
      <c r="AK231">
        <v>9.4</v>
      </c>
      <c r="AL231">
        <v>20160108</v>
      </c>
      <c r="AM231">
        <v>9.3000000000000007</v>
      </c>
      <c r="AO231" s="3">
        <v>41670</v>
      </c>
      <c r="AP231">
        <v>-0.6</v>
      </c>
      <c r="AQ231">
        <v>20140226</v>
      </c>
      <c r="AR231">
        <v>0.3</v>
      </c>
    </row>
    <row r="232" spans="1:44" x14ac:dyDescent="0.25">
      <c r="A232" s="3">
        <v>41698</v>
      </c>
      <c r="B232">
        <v>5.8</v>
      </c>
      <c r="C232">
        <v>20140326</v>
      </c>
      <c r="D232">
        <v>5</v>
      </c>
      <c r="P232" s="3">
        <v>42247</v>
      </c>
      <c r="Q232">
        <v>104.8</v>
      </c>
      <c r="R232">
        <v>20150826</v>
      </c>
      <c r="S232">
        <v>104.6</v>
      </c>
      <c r="AE232" s="3">
        <v>42369</v>
      </c>
      <c r="AF232">
        <v>-2.5</v>
      </c>
      <c r="AG232">
        <v>20160205</v>
      </c>
      <c r="AH232">
        <v>-2.9</v>
      </c>
      <c r="AJ232" s="3">
        <v>42369</v>
      </c>
      <c r="AK232">
        <v>-8.6999999999999993</v>
      </c>
      <c r="AL232">
        <v>20160205</v>
      </c>
      <c r="AM232">
        <v>-9</v>
      </c>
      <c r="AO232" s="3">
        <v>41698</v>
      </c>
      <c r="AP232">
        <v>0.8</v>
      </c>
      <c r="AQ232">
        <v>20140328</v>
      </c>
      <c r="AR232">
        <v>0.4</v>
      </c>
    </row>
    <row r="233" spans="1:44" x14ac:dyDescent="0.25">
      <c r="A233" s="3">
        <v>41729</v>
      </c>
      <c r="B233">
        <v>2.2000000000000002</v>
      </c>
      <c r="C233">
        <v>20140428</v>
      </c>
      <c r="D233">
        <v>2.6</v>
      </c>
      <c r="P233" s="3">
        <v>42277</v>
      </c>
      <c r="Q233">
        <v>106.8</v>
      </c>
      <c r="R233">
        <v>20150924</v>
      </c>
      <c r="S233">
        <v>106.8</v>
      </c>
      <c r="AE233" s="3">
        <v>42400</v>
      </c>
      <c r="AF233">
        <v>1.1000000000000001</v>
      </c>
      <c r="AG233">
        <v>20160304</v>
      </c>
      <c r="AH233">
        <v>0.6</v>
      </c>
      <c r="AJ233" s="3">
        <v>42400</v>
      </c>
      <c r="AK233">
        <v>1.3</v>
      </c>
      <c r="AL233">
        <v>20160304</v>
      </c>
      <c r="AM233">
        <v>1.6</v>
      </c>
      <c r="AO233" s="3">
        <v>41729</v>
      </c>
      <c r="AP233">
        <v>0.8</v>
      </c>
      <c r="AQ233">
        <v>20140428</v>
      </c>
      <c r="AR233">
        <v>1.1000000000000001</v>
      </c>
    </row>
    <row r="234" spans="1:44" x14ac:dyDescent="0.25">
      <c r="A234" s="3">
        <v>41759</v>
      </c>
      <c r="B234">
        <v>3.5</v>
      </c>
      <c r="C234">
        <v>20140527</v>
      </c>
      <c r="D234">
        <v>4.5999999999999996</v>
      </c>
      <c r="P234" s="3">
        <v>42308</v>
      </c>
      <c r="Q234">
        <v>108.2</v>
      </c>
      <c r="R234">
        <v>20151027</v>
      </c>
      <c r="S234">
        <v>108.3</v>
      </c>
      <c r="AE234" s="3">
        <v>42429</v>
      </c>
      <c r="AF234">
        <v>0.2</v>
      </c>
      <c r="AG234">
        <v>20160405</v>
      </c>
      <c r="AH234">
        <v>0.1</v>
      </c>
      <c r="AJ234" s="3">
        <v>42429</v>
      </c>
      <c r="AK234">
        <v>-2.9</v>
      </c>
      <c r="AL234">
        <v>20160405</v>
      </c>
      <c r="AM234">
        <v>-3.1</v>
      </c>
      <c r="AO234" s="3">
        <v>41759</v>
      </c>
      <c r="AP234">
        <v>1</v>
      </c>
      <c r="AQ234">
        <v>20140526</v>
      </c>
      <c r="AR234">
        <v>0.3</v>
      </c>
    </row>
    <row r="235" spans="1:44" x14ac:dyDescent="0.25">
      <c r="A235" s="3">
        <v>41790</v>
      </c>
      <c r="B235">
        <v>-1.6</v>
      </c>
      <c r="C235">
        <v>20140627</v>
      </c>
      <c r="D235">
        <v>0.2</v>
      </c>
      <c r="P235" s="3">
        <v>42338</v>
      </c>
      <c r="Q235">
        <v>106</v>
      </c>
      <c r="R235">
        <v>20151125</v>
      </c>
      <c r="S235">
        <v>106.5</v>
      </c>
      <c r="AE235" s="3">
        <v>42460</v>
      </c>
      <c r="AF235">
        <v>1.3</v>
      </c>
      <c r="AG235">
        <v>20160503</v>
      </c>
      <c r="AH235">
        <v>1.4</v>
      </c>
      <c r="AJ235" s="3">
        <v>42460</v>
      </c>
      <c r="AK235">
        <v>2.1</v>
      </c>
      <c r="AL235">
        <v>20160503</v>
      </c>
      <c r="AM235">
        <v>1.7</v>
      </c>
      <c r="AO235" s="3">
        <v>41790</v>
      </c>
      <c r="AP235">
        <v>-1.1000000000000001</v>
      </c>
      <c r="AQ235">
        <v>20140627</v>
      </c>
      <c r="AR235">
        <v>-0.7</v>
      </c>
    </row>
    <row r="236" spans="1:44" x14ac:dyDescent="0.25">
      <c r="A236" s="3">
        <v>41820</v>
      </c>
      <c r="B236">
        <v>4.2</v>
      </c>
      <c r="C236">
        <v>20140725</v>
      </c>
      <c r="D236">
        <v>5.2</v>
      </c>
      <c r="P236" s="3">
        <v>42369</v>
      </c>
      <c r="Q236">
        <v>109.4</v>
      </c>
      <c r="R236">
        <v>20151221</v>
      </c>
      <c r="S236">
        <v>110.1</v>
      </c>
      <c r="AE236" s="3">
        <v>42490</v>
      </c>
      <c r="AF236">
        <v>-0.2</v>
      </c>
      <c r="AG236">
        <v>20160603</v>
      </c>
      <c r="AH236">
        <v>0.1</v>
      </c>
      <c r="AJ236" s="3">
        <v>42490</v>
      </c>
      <c r="AK236">
        <v>-0.6</v>
      </c>
      <c r="AL236">
        <v>20160603</v>
      </c>
      <c r="AM236">
        <v>-0.5</v>
      </c>
      <c r="AO236" s="3">
        <v>41820</v>
      </c>
      <c r="AP236">
        <v>0.4</v>
      </c>
      <c r="AQ236">
        <v>20140725</v>
      </c>
      <c r="AR236">
        <v>0.5</v>
      </c>
    </row>
    <row r="237" spans="1:44" x14ac:dyDescent="0.25">
      <c r="A237" s="3">
        <v>41851</v>
      </c>
      <c r="B237">
        <v>1.3</v>
      </c>
      <c r="C237">
        <v>20140827</v>
      </c>
      <c r="D237">
        <v>1.9</v>
      </c>
      <c r="P237" s="3">
        <v>42400</v>
      </c>
      <c r="Q237">
        <v>111.4</v>
      </c>
      <c r="R237">
        <v>20160127</v>
      </c>
      <c r="S237">
        <v>111.9</v>
      </c>
      <c r="AE237" s="3">
        <v>42521</v>
      </c>
      <c r="AF237">
        <v>-0.8</v>
      </c>
      <c r="AG237">
        <v>20160705</v>
      </c>
      <c r="AH237">
        <v>-0.8</v>
      </c>
      <c r="AJ237" s="3">
        <v>42521</v>
      </c>
      <c r="AK237">
        <v>0</v>
      </c>
      <c r="AL237">
        <v>20160705</v>
      </c>
      <c r="AM237">
        <v>0</v>
      </c>
      <c r="AO237" s="3">
        <v>41851</v>
      </c>
      <c r="AP237">
        <v>-1.6</v>
      </c>
      <c r="AQ237">
        <v>20140828</v>
      </c>
      <c r="AR237">
        <v>-0.7</v>
      </c>
    </row>
    <row r="238" spans="1:44" x14ac:dyDescent="0.25">
      <c r="A238" s="3">
        <v>41882</v>
      </c>
      <c r="B238">
        <v>-3.7</v>
      </c>
      <c r="C238">
        <v>20140926</v>
      </c>
      <c r="D238">
        <v>-2.8</v>
      </c>
      <c r="P238" s="3">
        <v>42429</v>
      </c>
      <c r="Q238">
        <v>107.3</v>
      </c>
      <c r="R238">
        <v>20160225</v>
      </c>
      <c r="S238">
        <v>108.4</v>
      </c>
      <c r="AE238" s="3">
        <v>42551</v>
      </c>
      <c r="AF238" t="s">
        <v>22</v>
      </c>
      <c r="AG238">
        <v>20160810</v>
      </c>
      <c r="AH238" t="s">
        <v>22</v>
      </c>
      <c r="AJ238" s="3">
        <v>42551</v>
      </c>
      <c r="AK238" t="s">
        <v>22</v>
      </c>
      <c r="AL238">
        <v>20160810</v>
      </c>
      <c r="AM238" t="s">
        <v>22</v>
      </c>
      <c r="AO238" s="3">
        <v>41882</v>
      </c>
      <c r="AP238">
        <v>3.2</v>
      </c>
      <c r="AQ238">
        <v>20140929</v>
      </c>
      <c r="AR238">
        <v>1.9</v>
      </c>
    </row>
    <row r="239" spans="1:44" x14ac:dyDescent="0.25">
      <c r="A239" s="3">
        <v>41912</v>
      </c>
      <c r="B239">
        <v>0.9</v>
      </c>
      <c r="C239">
        <v>20141028</v>
      </c>
      <c r="D239">
        <v>1.4</v>
      </c>
      <c r="P239" s="3">
        <v>42460</v>
      </c>
      <c r="Q239">
        <v>106</v>
      </c>
      <c r="R239">
        <v>20160323</v>
      </c>
      <c r="S239">
        <v>106.6</v>
      </c>
      <c r="AE239" s="3">
        <v>42582</v>
      </c>
      <c r="AF239" t="s">
        <v>22</v>
      </c>
      <c r="AG239">
        <v>20160905</v>
      </c>
      <c r="AH239" t="s">
        <v>22</v>
      </c>
      <c r="AJ239" s="3">
        <v>42582</v>
      </c>
      <c r="AK239" t="s">
        <v>22</v>
      </c>
      <c r="AL239">
        <v>20160905</v>
      </c>
      <c r="AM239" t="s">
        <v>22</v>
      </c>
      <c r="AO239" s="3">
        <v>41912</v>
      </c>
      <c r="AP239">
        <v>-0.9</v>
      </c>
      <c r="AQ239">
        <v>20141028</v>
      </c>
      <c r="AR239">
        <v>-0.6</v>
      </c>
    </row>
    <row r="240" spans="1:44" x14ac:dyDescent="0.25">
      <c r="A240" s="3">
        <v>41943</v>
      </c>
      <c r="B240">
        <v>0.1</v>
      </c>
      <c r="C240">
        <v>20141126</v>
      </c>
      <c r="D240">
        <v>-0.2</v>
      </c>
      <c r="P240" s="3">
        <v>42490</v>
      </c>
      <c r="Q240">
        <v>103.8</v>
      </c>
      <c r="R240">
        <v>20160427</v>
      </c>
      <c r="S240">
        <v>104.6</v>
      </c>
      <c r="AO240" s="3">
        <v>41943</v>
      </c>
      <c r="AP240">
        <v>0.8</v>
      </c>
      <c r="AQ240">
        <v>20141128</v>
      </c>
      <c r="AR240">
        <v>1</v>
      </c>
    </row>
    <row r="241" spans="1:44" x14ac:dyDescent="0.25">
      <c r="A241" s="3">
        <v>41973</v>
      </c>
      <c r="B241">
        <v>-0.9</v>
      </c>
      <c r="C241">
        <v>20141230</v>
      </c>
      <c r="D241">
        <v>-0.7</v>
      </c>
      <c r="P241" s="3">
        <v>42521</v>
      </c>
      <c r="Q241">
        <v>102.1</v>
      </c>
      <c r="R241">
        <v>20160526</v>
      </c>
      <c r="S241">
        <v>102.2</v>
      </c>
      <c r="AO241" s="3">
        <v>41973</v>
      </c>
      <c r="AP241">
        <v>0.3</v>
      </c>
      <c r="AQ241">
        <v>20141222</v>
      </c>
      <c r="AR241">
        <v>0.5</v>
      </c>
    </row>
    <row r="242" spans="1:44" x14ac:dyDescent="0.25">
      <c r="A242" s="3">
        <v>42004</v>
      </c>
      <c r="B242">
        <v>-0.1</v>
      </c>
      <c r="C242">
        <v>20150127</v>
      </c>
      <c r="D242">
        <v>0.4</v>
      </c>
      <c r="P242" s="3">
        <v>42551</v>
      </c>
      <c r="Q242">
        <v>103</v>
      </c>
      <c r="R242">
        <v>20160622</v>
      </c>
      <c r="S242">
        <v>103.2</v>
      </c>
      <c r="AO242" s="3">
        <v>42004</v>
      </c>
      <c r="AP242">
        <v>0.1</v>
      </c>
      <c r="AQ242">
        <v>20150129</v>
      </c>
      <c r="AR242">
        <v>-0.6</v>
      </c>
    </row>
    <row r="243" spans="1:44" x14ac:dyDescent="0.25">
      <c r="A243" s="3">
        <v>42035</v>
      </c>
      <c r="B243">
        <v>1.4</v>
      </c>
      <c r="C243">
        <v>20150226</v>
      </c>
      <c r="D243">
        <v>3.5</v>
      </c>
      <c r="P243" s="3">
        <v>42582</v>
      </c>
      <c r="Q243">
        <v>102.2</v>
      </c>
      <c r="R243">
        <v>20160727</v>
      </c>
      <c r="S243">
        <v>102.2</v>
      </c>
      <c r="AO243" s="3">
        <v>42035</v>
      </c>
      <c r="AP243">
        <v>1.2</v>
      </c>
      <c r="AQ243">
        <v>20150227</v>
      </c>
      <c r="AR243">
        <v>1.2</v>
      </c>
    </row>
    <row r="244" spans="1:44" x14ac:dyDescent="0.25">
      <c r="A244" s="3">
        <v>42063</v>
      </c>
      <c r="B244">
        <v>3.1</v>
      </c>
      <c r="C244">
        <v>20150326</v>
      </c>
      <c r="D244">
        <v>4.5999999999999996</v>
      </c>
      <c r="AO244" s="3">
        <v>42063</v>
      </c>
      <c r="AP244">
        <v>0.2</v>
      </c>
      <c r="AQ244">
        <v>20150327</v>
      </c>
      <c r="AR244">
        <v>0.2</v>
      </c>
    </row>
    <row r="245" spans="1:44" x14ac:dyDescent="0.25">
      <c r="A245" s="3">
        <v>42094</v>
      </c>
      <c r="B245">
        <v>3.4</v>
      </c>
      <c r="C245">
        <v>20150428</v>
      </c>
      <c r="D245">
        <v>4.2</v>
      </c>
      <c r="AO245" s="3">
        <v>42094</v>
      </c>
      <c r="AP245">
        <v>1.4</v>
      </c>
      <c r="AQ245">
        <v>20150428</v>
      </c>
      <c r="AR245">
        <v>0.7</v>
      </c>
    </row>
    <row r="246" spans="1:44" x14ac:dyDescent="0.25">
      <c r="A246" s="3">
        <v>42124</v>
      </c>
      <c r="B246">
        <v>3.5</v>
      </c>
      <c r="C246">
        <v>20150527</v>
      </c>
      <c r="D246">
        <v>5.7</v>
      </c>
      <c r="AO246" s="3">
        <v>42124</v>
      </c>
      <c r="AP246">
        <v>0.3</v>
      </c>
      <c r="AQ246">
        <v>20150601</v>
      </c>
      <c r="AR246">
        <v>-0.2</v>
      </c>
    </row>
    <row r="247" spans="1:44" x14ac:dyDescent="0.25">
      <c r="A247" s="3">
        <v>42155</v>
      </c>
      <c r="B247">
        <v>1.8</v>
      </c>
      <c r="C247">
        <v>20150626</v>
      </c>
      <c r="D247">
        <v>2.2999999999999998</v>
      </c>
      <c r="AO247" s="3">
        <v>42155</v>
      </c>
      <c r="AP247">
        <v>-0.7</v>
      </c>
      <c r="AQ247">
        <v>20150626</v>
      </c>
      <c r="AR247">
        <v>-0.1</v>
      </c>
    </row>
    <row r="248" spans="1:44" x14ac:dyDescent="0.25">
      <c r="A248" s="3">
        <v>42185</v>
      </c>
      <c r="B248">
        <v>6.3</v>
      </c>
      <c r="C248">
        <v>20150724</v>
      </c>
      <c r="D248">
        <v>8.4</v>
      </c>
      <c r="AO248" s="3">
        <v>42185</v>
      </c>
      <c r="AP248">
        <v>0.9</v>
      </c>
      <c r="AQ248">
        <v>20150728</v>
      </c>
      <c r="AR248">
        <v>0.3</v>
      </c>
    </row>
    <row r="249" spans="1:44" x14ac:dyDescent="0.25">
      <c r="A249" s="3">
        <v>42216</v>
      </c>
      <c r="B249">
        <v>0.4</v>
      </c>
      <c r="C249">
        <v>20150826</v>
      </c>
      <c r="D249">
        <v>0.3</v>
      </c>
      <c r="AO249" s="3">
        <v>42216</v>
      </c>
      <c r="AP249">
        <v>0.6</v>
      </c>
      <c r="AQ249">
        <v>20150828</v>
      </c>
      <c r="AR249">
        <v>0.5</v>
      </c>
    </row>
    <row r="250" spans="1:44" x14ac:dyDescent="0.25">
      <c r="A250" s="3">
        <v>42247</v>
      </c>
      <c r="B250">
        <v>-2.7</v>
      </c>
      <c r="C250">
        <v>20150928</v>
      </c>
      <c r="D250">
        <v>-3.6</v>
      </c>
      <c r="AO250" s="3">
        <v>42247</v>
      </c>
      <c r="AP250">
        <v>-0.9</v>
      </c>
      <c r="AQ250">
        <v>20150928</v>
      </c>
      <c r="AR250">
        <v>-1.7</v>
      </c>
    </row>
    <row r="251" spans="1:44" x14ac:dyDescent="0.25">
      <c r="A251" s="3">
        <v>42277</v>
      </c>
      <c r="B251">
        <v>2.9</v>
      </c>
      <c r="C251">
        <v>20151027</v>
      </c>
      <c r="D251">
        <v>3.3</v>
      </c>
      <c r="AO251" s="3">
        <v>42277</v>
      </c>
      <c r="AP251">
        <v>1.2</v>
      </c>
      <c r="AQ251">
        <v>20151029</v>
      </c>
      <c r="AR251">
        <v>0.7</v>
      </c>
    </row>
    <row r="252" spans="1:44" x14ac:dyDescent="0.25">
      <c r="A252" s="3">
        <v>42308</v>
      </c>
      <c r="B252">
        <v>-2.6</v>
      </c>
      <c r="C252">
        <v>20151126</v>
      </c>
      <c r="D252">
        <v>-0.9</v>
      </c>
      <c r="AO252" s="3">
        <v>42308</v>
      </c>
      <c r="AP252">
        <v>0.7</v>
      </c>
      <c r="AQ252">
        <v>20151127</v>
      </c>
      <c r="AR252">
        <v>0.3</v>
      </c>
    </row>
    <row r="253" spans="1:44" x14ac:dyDescent="0.25">
      <c r="A253" s="3">
        <v>42338</v>
      </c>
      <c r="B253">
        <v>-5.3</v>
      </c>
      <c r="C253">
        <v>20151229</v>
      </c>
      <c r="D253">
        <v>-5.2</v>
      </c>
      <c r="AO253" s="3">
        <v>42338</v>
      </c>
      <c r="AP253">
        <v>0.7</v>
      </c>
      <c r="AQ253">
        <v>20151222</v>
      </c>
      <c r="AR253">
        <v>0.4</v>
      </c>
    </row>
    <row r="254" spans="1:44" x14ac:dyDescent="0.25">
      <c r="A254" s="3">
        <v>42369</v>
      </c>
      <c r="B254">
        <v>4</v>
      </c>
      <c r="C254">
        <v>20160128</v>
      </c>
      <c r="D254">
        <v>4.7</v>
      </c>
      <c r="AO254" s="3">
        <v>42369</v>
      </c>
      <c r="AP254">
        <v>-0.9</v>
      </c>
      <c r="AQ254">
        <v>20160128</v>
      </c>
      <c r="AR254">
        <v>-1.5</v>
      </c>
    </row>
    <row r="255" spans="1:44" x14ac:dyDescent="0.25">
      <c r="A255" s="3">
        <v>42400</v>
      </c>
      <c r="B255">
        <v>0.9</v>
      </c>
      <c r="C255">
        <v>20160225</v>
      </c>
      <c r="D255">
        <v>1.6</v>
      </c>
      <c r="AO255" s="3">
        <v>42400</v>
      </c>
      <c r="AP255">
        <v>0.7</v>
      </c>
      <c r="AQ255">
        <v>20160226</v>
      </c>
      <c r="AR255">
        <v>0.7</v>
      </c>
    </row>
    <row r="256" spans="1:44" x14ac:dyDescent="0.25">
      <c r="A256" s="3">
        <v>42429</v>
      </c>
      <c r="B256">
        <v>0.2</v>
      </c>
      <c r="C256">
        <v>20160329</v>
      </c>
      <c r="D256">
        <v>-0.2</v>
      </c>
      <c r="AO256" s="3">
        <v>42429</v>
      </c>
      <c r="AP256">
        <v>0.1</v>
      </c>
      <c r="AQ256">
        <v>20160329</v>
      </c>
      <c r="AR256">
        <v>-0.2</v>
      </c>
    </row>
    <row r="257" spans="1:44" x14ac:dyDescent="0.25">
      <c r="A257" s="3">
        <v>42460</v>
      </c>
      <c r="B257">
        <v>2.1</v>
      </c>
      <c r="C257">
        <v>20160427</v>
      </c>
      <c r="D257">
        <v>3.9</v>
      </c>
      <c r="AO257" s="3">
        <v>42460</v>
      </c>
      <c r="AP257">
        <v>-0.5</v>
      </c>
      <c r="AQ257">
        <v>20160428</v>
      </c>
      <c r="AR257">
        <v>-0.7</v>
      </c>
    </row>
    <row r="258" spans="1:44" x14ac:dyDescent="0.25">
      <c r="A258" s="3">
        <v>42490</v>
      </c>
      <c r="B258">
        <v>3.8</v>
      </c>
      <c r="C258">
        <v>20160526</v>
      </c>
      <c r="D258">
        <v>4.4000000000000004</v>
      </c>
      <c r="AO258" s="3">
        <v>42490</v>
      </c>
      <c r="AP258">
        <v>0.2</v>
      </c>
      <c r="AQ258">
        <v>20160527</v>
      </c>
      <c r="AR258">
        <v>0</v>
      </c>
    </row>
    <row r="259" spans="1:44" x14ac:dyDescent="0.25">
      <c r="A259" s="3">
        <v>42521</v>
      </c>
      <c r="B259">
        <v>-2.2000000000000002</v>
      </c>
      <c r="C259">
        <v>20160628</v>
      </c>
      <c r="D259">
        <v>-2.1</v>
      </c>
      <c r="AO259" s="3">
        <v>42521</v>
      </c>
      <c r="AP259">
        <v>2</v>
      </c>
      <c r="AQ259">
        <v>20160628</v>
      </c>
      <c r="AR259">
        <v>1.7</v>
      </c>
    </row>
    <row r="260" spans="1:44" x14ac:dyDescent="0.25">
      <c r="A260" s="3">
        <v>42551</v>
      </c>
      <c r="B260">
        <v>1.8</v>
      </c>
      <c r="C260">
        <v>20160727</v>
      </c>
      <c r="D260">
        <v>1.8</v>
      </c>
      <c r="AO260" s="3">
        <v>42551</v>
      </c>
      <c r="AP260">
        <v>-0.59</v>
      </c>
      <c r="AQ260">
        <v>20160728</v>
      </c>
      <c r="AR260">
        <v>-0.6</v>
      </c>
    </row>
    <row r="261" spans="1:44" x14ac:dyDescent="0.25">
      <c r="A261" s="3">
        <v>42582</v>
      </c>
      <c r="B261" t="s">
        <v>22</v>
      </c>
      <c r="C261">
        <v>20160829</v>
      </c>
      <c r="D261" t="s">
        <v>22</v>
      </c>
      <c r="AO261" s="3">
        <v>42582</v>
      </c>
      <c r="AP261" t="s">
        <v>22</v>
      </c>
      <c r="AQ261">
        <v>20160829</v>
      </c>
      <c r="AR261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1"/>
  <sheetViews>
    <sheetView topLeftCell="E1" workbookViewId="0">
      <selection activeCell="AA17" sqref="AA17"/>
    </sheetView>
  </sheetViews>
  <sheetFormatPr defaultRowHeight="15" x14ac:dyDescent="0.25"/>
  <cols>
    <col min="26" max="26" width="15.28515625" bestFit="1" customWidth="1"/>
  </cols>
  <sheetData>
    <row r="1" spans="1:39" x14ac:dyDescent="0.25">
      <c r="A1" s="4" t="s">
        <v>53</v>
      </c>
      <c r="F1" t="s">
        <v>54</v>
      </c>
      <c r="K1" t="s">
        <v>141</v>
      </c>
      <c r="P1" t="s">
        <v>142</v>
      </c>
      <c r="U1" t="s">
        <v>143</v>
      </c>
      <c r="Z1" t="s">
        <v>55</v>
      </c>
      <c r="AE1" t="s">
        <v>56</v>
      </c>
      <c r="AJ1" t="s">
        <v>57</v>
      </c>
    </row>
    <row r="2" spans="1:39" x14ac:dyDescent="0.25">
      <c r="A2" s="4" t="s">
        <v>18</v>
      </c>
      <c r="B2" t="s">
        <v>19</v>
      </c>
      <c r="C2" t="s">
        <v>20</v>
      </c>
      <c r="D2" t="s">
        <v>21</v>
      </c>
      <c r="F2" t="s">
        <v>18</v>
      </c>
      <c r="G2" t="s">
        <v>19</v>
      </c>
      <c r="H2" t="s">
        <v>20</v>
      </c>
      <c r="I2" t="s">
        <v>21</v>
      </c>
      <c r="K2" t="s">
        <v>18</v>
      </c>
      <c r="L2" t="s">
        <v>19</v>
      </c>
      <c r="M2" t="s">
        <v>20</v>
      </c>
      <c r="N2" t="s">
        <v>21</v>
      </c>
      <c r="P2" t="s">
        <v>18</v>
      </c>
      <c r="Q2" t="s">
        <v>19</v>
      </c>
      <c r="R2" t="s">
        <v>20</v>
      </c>
      <c r="S2" t="s">
        <v>21</v>
      </c>
      <c r="U2" t="s">
        <v>18</v>
      </c>
      <c r="V2" t="s">
        <v>19</v>
      </c>
      <c r="W2" t="s">
        <v>20</v>
      </c>
      <c r="X2" t="s">
        <v>21</v>
      </c>
      <c r="Z2" t="s">
        <v>18</v>
      </c>
      <c r="AA2" t="s">
        <v>19</v>
      </c>
      <c r="AB2" t="s">
        <v>20</v>
      </c>
      <c r="AC2" t="s">
        <v>21</v>
      </c>
      <c r="AE2" t="s">
        <v>18</v>
      </c>
      <c r="AF2" t="s">
        <v>19</v>
      </c>
      <c r="AG2" t="s">
        <v>20</v>
      </c>
      <c r="AH2" t="s">
        <v>21</v>
      </c>
      <c r="AJ2" t="s">
        <v>18</v>
      </c>
      <c r="AK2" t="s">
        <v>19</v>
      </c>
      <c r="AL2" t="s">
        <v>20</v>
      </c>
      <c r="AM2" t="s">
        <v>21</v>
      </c>
    </row>
    <row r="3" spans="1:39" x14ac:dyDescent="0.25">
      <c r="A3" s="5" t="e">
        <f ca="1">_xll.BDH($A$1,$B$2:$D$2,"1/1/1995","8/3/2016","Dir=V","Dts=S","Sort=A","Quote=C","QtTyp=Y","Days=T","Per=cd","DtFmt=D","UseDPDF=Y","CshAdjNormal=N","CshAdjAbnormal=N","CapChg=N","cols=4;rows=122")</f>
        <v>#NAME?</v>
      </c>
      <c r="B3">
        <v>22.6</v>
      </c>
      <c r="C3" t="s">
        <v>22</v>
      </c>
      <c r="D3" t="s">
        <v>22</v>
      </c>
      <c r="F3" s="3" t="e">
        <f ca="1">_xll.BDH($F$1,$G$2:$I$2,"1/1/1995","8/3/2016","Dir=V","Dts=S","Sort=A","Quote=C","QtTyp=Y","Days=T","Per=cd","DtFmt=D","UseDPDF=Y","CshAdjNormal=N","CshAdjAbnormal=N","CapChg=N","cols=4;rows=87")</f>
        <v>#NAME?</v>
      </c>
      <c r="G3">
        <v>-16</v>
      </c>
      <c r="H3" t="s">
        <v>22</v>
      </c>
      <c r="I3" t="s">
        <v>22</v>
      </c>
      <c r="K3" s="3" t="e">
        <f ca="1">_xll.BDH($K$1,$L$2:$N$2,"1/1/1995","8/3/2016","Dir=V","Dts=S","Sort=A","Quote=C","QtTyp=Y","Days=T","Per=cd","DtFmt=D","UseDPDF=Y","CshAdjNormal=N","CshAdjAbnormal=N","CapChg=N","cols=4;rows=259")</f>
        <v>#NAME?</v>
      </c>
      <c r="L3">
        <v>105.16</v>
      </c>
      <c r="M3" t="s">
        <v>22</v>
      </c>
      <c r="N3" t="s">
        <v>22</v>
      </c>
      <c r="P3" s="3" t="e">
        <f ca="1">_xll.BDH($P$1,$Q$2:$S$2,"1/1/1995","8/3/2016","Dir=V","Dts=S","Sort=A","Quote=C","QtTyp=Y","Days=T","Per=cd","DtFmt=D","UseDPDF=Y","CshAdjNormal=N","CshAdjAbnormal=N","CapChg=N","cols=4;rows=259")</f>
        <v>#NAME?</v>
      </c>
      <c r="Q3">
        <v>61.8</v>
      </c>
      <c r="R3" t="s">
        <v>22</v>
      </c>
      <c r="S3" t="s">
        <v>22</v>
      </c>
      <c r="U3" s="3" t="e">
        <f ca="1">_xll.BDH($U$1,$V$2:$X$2,"1/1/1995","8/3/2016","Dir=V","Dts=S","Sort=A","Quote=C","QtTyp=Y","Days=T","Per=cd","DtFmt=D","UseDPDF=Y","CshAdjNormal=N","CshAdjAbnormal=N","CapChg=N","cols=4;rows=247")</f>
        <v>#NAME?</v>
      </c>
      <c r="V3">
        <v>0.85</v>
      </c>
      <c r="W3" t="s">
        <v>22</v>
      </c>
      <c r="X3" t="s">
        <v>22</v>
      </c>
      <c r="Z3" s="3">
        <v>37072</v>
      </c>
      <c r="AA3" t="s">
        <v>22</v>
      </c>
      <c r="AB3">
        <v>20010814</v>
      </c>
      <c r="AC3">
        <v>8.4</v>
      </c>
      <c r="AE3" s="3" t="e">
        <f ca="1">_xll.BDH($AE$1,$AF$2:$AH$2,"1/1/1995","8/3/2016","Dir=V","Dts=S","Sort=A","Quote=C","QtTyp=Y","Days=T","Per=cd","DtFmt=D","UseDPDF=Y","CshAdjNormal=N","CshAdjAbnormal=N","CapChg=N","cols=4;rows=74")</f>
        <v>#NAME?</v>
      </c>
      <c r="AF3" t="s">
        <v>22</v>
      </c>
      <c r="AG3">
        <v>19980629</v>
      </c>
      <c r="AH3">
        <v>10.3</v>
      </c>
      <c r="AJ3" s="3" t="e">
        <f ca="1">_xll.BDH($AJ$1,$AK$2:$AM$2,"1/1/1995","8/3/2016","Dir=V","Dts=S","Sort=A","Quote=C","QtTyp=Y","Days=T","Per=cd","DtFmt=D","UseDPDF=Y","CshAdjNormal=N","CshAdjAbnormal=N","CapChg=N","cols=4;rows=86")</f>
        <v>#NAME?</v>
      </c>
      <c r="AK3">
        <v>-0.4</v>
      </c>
      <c r="AL3" t="s">
        <v>22</v>
      </c>
      <c r="AM3" t="s">
        <v>22</v>
      </c>
    </row>
    <row r="4" spans="1:39" x14ac:dyDescent="0.25">
      <c r="A4" s="5">
        <v>38929</v>
      </c>
      <c r="B4">
        <v>24.5</v>
      </c>
      <c r="C4" t="s">
        <v>22</v>
      </c>
      <c r="D4" t="s">
        <v>22</v>
      </c>
      <c r="F4" s="3">
        <v>34819</v>
      </c>
      <c r="G4">
        <v>-7</v>
      </c>
      <c r="H4" t="s">
        <v>22</v>
      </c>
      <c r="I4" t="s">
        <v>22</v>
      </c>
      <c r="K4" s="3">
        <v>34758</v>
      </c>
      <c r="L4">
        <v>99.74</v>
      </c>
      <c r="M4" t="s">
        <v>22</v>
      </c>
      <c r="N4" t="s">
        <v>22</v>
      </c>
      <c r="P4" s="3">
        <v>34758</v>
      </c>
      <c r="Q4">
        <v>58.8</v>
      </c>
      <c r="R4" t="s">
        <v>22</v>
      </c>
      <c r="S4" t="s">
        <v>22</v>
      </c>
      <c r="U4" s="3">
        <v>35124</v>
      </c>
      <c r="V4">
        <v>0.52</v>
      </c>
      <c r="W4" t="s">
        <v>22</v>
      </c>
      <c r="X4" t="s">
        <v>22</v>
      </c>
      <c r="Z4" s="3">
        <v>37103</v>
      </c>
      <c r="AA4" t="s">
        <v>22</v>
      </c>
      <c r="AB4">
        <v>20010919</v>
      </c>
      <c r="AC4">
        <v>3.3</v>
      </c>
      <c r="AE4" s="3">
        <v>35976</v>
      </c>
      <c r="AF4" t="s">
        <v>22</v>
      </c>
      <c r="AG4">
        <v>19980930</v>
      </c>
      <c r="AH4">
        <v>4.5999999999999996</v>
      </c>
      <c r="AJ4" s="3">
        <v>34880</v>
      </c>
      <c r="AK4">
        <v>0.1</v>
      </c>
      <c r="AL4" t="s">
        <v>22</v>
      </c>
      <c r="AM4" t="s">
        <v>22</v>
      </c>
    </row>
    <row r="5" spans="1:39" x14ac:dyDescent="0.25">
      <c r="A5" s="5">
        <v>38960</v>
      </c>
      <c r="B5">
        <v>16.3</v>
      </c>
      <c r="C5" t="s">
        <v>22</v>
      </c>
      <c r="D5" t="s">
        <v>22</v>
      </c>
      <c r="F5" s="3">
        <v>34911</v>
      </c>
      <c r="G5">
        <v>-13</v>
      </c>
      <c r="H5" t="s">
        <v>22</v>
      </c>
      <c r="I5" t="s">
        <v>22</v>
      </c>
      <c r="K5" s="3">
        <v>34789</v>
      </c>
      <c r="L5">
        <v>99.78</v>
      </c>
      <c r="M5" t="s">
        <v>22</v>
      </c>
      <c r="N5" t="s">
        <v>22</v>
      </c>
      <c r="P5" s="3">
        <v>34789</v>
      </c>
      <c r="Q5">
        <v>60</v>
      </c>
      <c r="R5" t="s">
        <v>22</v>
      </c>
      <c r="S5" t="s">
        <v>22</v>
      </c>
      <c r="U5" s="3">
        <v>35155</v>
      </c>
      <c r="V5">
        <v>0.41</v>
      </c>
      <c r="W5" t="s">
        <v>22</v>
      </c>
      <c r="X5" t="s">
        <v>22</v>
      </c>
      <c r="Z5" s="3">
        <v>37134</v>
      </c>
      <c r="AA5" t="s">
        <v>22</v>
      </c>
      <c r="AB5">
        <v>20011012</v>
      </c>
      <c r="AC5">
        <v>3.6</v>
      </c>
      <c r="AE5" s="3">
        <v>36068</v>
      </c>
      <c r="AF5" t="s">
        <v>22</v>
      </c>
      <c r="AG5">
        <v>19981222</v>
      </c>
      <c r="AH5">
        <v>4</v>
      </c>
      <c r="AJ5" s="3">
        <v>34972</v>
      </c>
      <c r="AK5">
        <v>1</v>
      </c>
      <c r="AL5" t="s">
        <v>22</v>
      </c>
      <c r="AM5" t="s">
        <v>22</v>
      </c>
    </row>
    <row r="6" spans="1:39" x14ac:dyDescent="0.25">
      <c r="A6" s="5">
        <v>38990</v>
      </c>
      <c r="B6">
        <v>1.8</v>
      </c>
      <c r="C6" t="s">
        <v>22</v>
      </c>
      <c r="D6" t="s">
        <v>22</v>
      </c>
      <c r="F6" s="3">
        <v>35003</v>
      </c>
      <c r="G6">
        <v>-14</v>
      </c>
      <c r="H6" t="s">
        <v>22</v>
      </c>
      <c r="I6" t="s">
        <v>22</v>
      </c>
      <c r="K6" s="3">
        <v>34819</v>
      </c>
      <c r="L6">
        <v>96.28</v>
      </c>
      <c r="M6" t="s">
        <v>22</v>
      </c>
      <c r="N6" t="s">
        <v>22</v>
      </c>
      <c r="P6" s="3">
        <v>34819</v>
      </c>
      <c r="Q6">
        <v>56.7</v>
      </c>
      <c r="R6" t="s">
        <v>22</v>
      </c>
      <c r="S6" t="s">
        <v>22</v>
      </c>
      <c r="U6" s="3">
        <v>35185</v>
      </c>
      <c r="V6">
        <v>0.3</v>
      </c>
      <c r="W6" t="s">
        <v>22</v>
      </c>
      <c r="X6" t="s">
        <v>22</v>
      </c>
      <c r="Z6" s="3">
        <v>37164</v>
      </c>
      <c r="AA6" t="s">
        <v>22</v>
      </c>
      <c r="AB6">
        <v>20011109</v>
      </c>
      <c r="AC6">
        <v>1.7</v>
      </c>
      <c r="AE6" s="3">
        <v>36160</v>
      </c>
      <c r="AF6" t="s">
        <v>22</v>
      </c>
      <c r="AG6">
        <v>19990330</v>
      </c>
      <c r="AH6">
        <v>-0.7</v>
      </c>
      <c r="AJ6" s="3">
        <v>35064</v>
      </c>
      <c r="AK6">
        <v>0.2</v>
      </c>
      <c r="AL6" t="s">
        <v>22</v>
      </c>
      <c r="AM6" t="s">
        <v>22</v>
      </c>
    </row>
    <row r="7" spans="1:39" x14ac:dyDescent="0.25">
      <c r="A7" s="5">
        <v>39021</v>
      </c>
      <c r="B7">
        <v>-14.1</v>
      </c>
      <c r="C7" t="s">
        <v>22</v>
      </c>
      <c r="D7" t="s">
        <v>22</v>
      </c>
      <c r="F7" s="3">
        <v>35095</v>
      </c>
      <c r="G7">
        <v>-26</v>
      </c>
      <c r="H7" t="s">
        <v>22</v>
      </c>
      <c r="I7" t="s">
        <v>22</v>
      </c>
      <c r="K7" s="3">
        <v>34850</v>
      </c>
      <c r="L7">
        <v>94.72</v>
      </c>
      <c r="M7" t="s">
        <v>22</v>
      </c>
      <c r="N7" t="s">
        <v>22</v>
      </c>
      <c r="P7" s="3">
        <v>34850</v>
      </c>
      <c r="Q7">
        <v>57.3</v>
      </c>
      <c r="R7" t="s">
        <v>22</v>
      </c>
      <c r="S7" t="s">
        <v>22</v>
      </c>
      <c r="U7" s="3">
        <v>35216</v>
      </c>
      <c r="V7">
        <v>0.2</v>
      </c>
      <c r="W7" t="s">
        <v>22</v>
      </c>
      <c r="X7" t="s">
        <v>22</v>
      </c>
      <c r="Z7" s="3">
        <v>37195</v>
      </c>
      <c r="AA7" t="s">
        <v>22</v>
      </c>
      <c r="AB7">
        <v>20011212</v>
      </c>
      <c r="AC7">
        <v>4.8</v>
      </c>
      <c r="AE7" s="3">
        <v>36250</v>
      </c>
      <c r="AF7" t="s">
        <v>22</v>
      </c>
      <c r="AG7">
        <v>19990629</v>
      </c>
      <c r="AH7">
        <v>0.3</v>
      </c>
      <c r="AJ7" s="3">
        <v>35155</v>
      </c>
      <c r="AK7">
        <v>0.1</v>
      </c>
      <c r="AL7" t="s">
        <v>22</v>
      </c>
      <c r="AM7" t="s">
        <v>22</v>
      </c>
    </row>
    <row r="8" spans="1:39" x14ac:dyDescent="0.25">
      <c r="A8" s="5">
        <v>39051</v>
      </c>
      <c r="B8">
        <v>-21.3</v>
      </c>
      <c r="C8" t="s">
        <v>22</v>
      </c>
      <c r="D8" t="s">
        <v>22</v>
      </c>
      <c r="F8" s="3">
        <v>35185</v>
      </c>
      <c r="G8">
        <v>-30</v>
      </c>
      <c r="H8" t="s">
        <v>22</v>
      </c>
      <c r="I8" t="s">
        <v>22</v>
      </c>
      <c r="K8" s="3">
        <v>34880</v>
      </c>
      <c r="L8">
        <v>93.47</v>
      </c>
      <c r="M8" t="s">
        <v>22</v>
      </c>
      <c r="N8" t="s">
        <v>22</v>
      </c>
      <c r="P8" s="3">
        <v>34880</v>
      </c>
      <c r="Q8">
        <v>56.3</v>
      </c>
      <c r="R8" t="s">
        <v>22</v>
      </c>
      <c r="S8" t="s">
        <v>22</v>
      </c>
      <c r="U8" s="3">
        <v>35246</v>
      </c>
      <c r="V8">
        <v>0.33</v>
      </c>
      <c r="W8" t="s">
        <v>22</v>
      </c>
      <c r="X8" t="s">
        <v>22</v>
      </c>
      <c r="Z8" s="3">
        <v>37225</v>
      </c>
      <c r="AA8" t="s">
        <v>22</v>
      </c>
      <c r="AB8">
        <v>20020118</v>
      </c>
      <c r="AC8">
        <v>4.3</v>
      </c>
      <c r="AE8" s="3">
        <v>36341</v>
      </c>
      <c r="AF8" t="s">
        <v>22</v>
      </c>
      <c r="AG8">
        <v>19990924</v>
      </c>
      <c r="AH8">
        <v>2</v>
      </c>
      <c r="AJ8" s="3">
        <v>35246</v>
      </c>
      <c r="AK8">
        <v>-0.2</v>
      </c>
      <c r="AL8" t="s">
        <v>22</v>
      </c>
      <c r="AM8" t="s">
        <v>22</v>
      </c>
    </row>
    <row r="9" spans="1:39" x14ac:dyDescent="0.25">
      <c r="A9" s="3">
        <v>39082</v>
      </c>
      <c r="B9">
        <v>-23.7</v>
      </c>
      <c r="C9" t="s">
        <v>22</v>
      </c>
      <c r="D9" t="s">
        <v>22</v>
      </c>
      <c r="F9" s="3">
        <v>35277</v>
      </c>
      <c r="G9">
        <v>-39</v>
      </c>
      <c r="H9" t="s">
        <v>22</v>
      </c>
      <c r="I9" t="s">
        <v>22</v>
      </c>
      <c r="K9" s="3">
        <v>34911</v>
      </c>
      <c r="L9">
        <v>93.97</v>
      </c>
      <c r="M9" t="s">
        <v>22</v>
      </c>
      <c r="N9" t="s">
        <v>22</v>
      </c>
      <c r="P9" s="3">
        <v>34911</v>
      </c>
      <c r="Q9">
        <v>53.4</v>
      </c>
      <c r="R9" t="s">
        <v>22</v>
      </c>
      <c r="S9" t="s">
        <v>22</v>
      </c>
      <c r="U9" s="3">
        <v>35277</v>
      </c>
      <c r="V9">
        <v>0.19</v>
      </c>
      <c r="W9" t="s">
        <v>22</v>
      </c>
      <c r="X9" t="s">
        <v>22</v>
      </c>
      <c r="Z9" s="3">
        <v>37256</v>
      </c>
      <c r="AA9" t="s">
        <v>22</v>
      </c>
      <c r="AB9">
        <v>20020212</v>
      </c>
      <c r="AC9">
        <v>1.2</v>
      </c>
      <c r="AE9" s="3">
        <v>36433</v>
      </c>
      <c r="AF9" t="s">
        <v>22</v>
      </c>
      <c r="AG9" t="s">
        <v>22</v>
      </c>
      <c r="AH9">
        <v>4.0999999999999996</v>
      </c>
      <c r="AJ9" s="3">
        <v>35338</v>
      </c>
      <c r="AK9">
        <v>-0.4</v>
      </c>
      <c r="AL9" t="s">
        <v>22</v>
      </c>
      <c r="AM9" t="s">
        <v>22</v>
      </c>
    </row>
    <row r="10" spans="1:39" x14ac:dyDescent="0.25">
      <c r="A10" s="3">
        <v>39113</v>
      </c>
      <c r="B10">
        <v>-10.8</v>
      </c>
      <c r="C10">
        <v>20070118</v>
      </c>
      <c r="D10">
        <v>-10.8</v>
      </c>
      <c r="F10" s="3">
        <v>35369</v>
      </c>
      <c r="G10">
        <v>-30</v>
      </c>
      <c r="H10" t="s">
        <v>22</v>
      </c>
      <c r="I10" t="s">
        <v>22</v>
      </c>
      <c r="K10" s="3">
        <v>34942</v>
      </c>
      <c r="L10">
        <v>92.92</v>
      </c>
      <c r="M10" t="s">
        <v>22</v>
      </c>
      <c r="N10" t="s">
        <v>22</v>
      </c>
      <c r="P10" s="3">
        <v>34942</v>
      </c>
      <c r="Q10">
        <v>53.2</v>
      </c>
      <c r="R10" t="s">
        <v>22</v>
      </c>
      <c r="S10" t="s">
        <v>22</v>
      </c>
      <c r="U10" s="3">
        <v>35308</v>
      </c>
      <c r="V10">
        <v>0.02</v>
      </c>
      <c r="W10" t="s">
        <v>22</v>
      </c>
      <c r="X10" t="s">
        <v>22</v>
      </c>
      <c r="Z10" s="3">
        <v>37287</v>
      </c>
      <c r="AA10" t="s">
        <v>22</v>
      </c>
      <c r="AB10">
        <v>20020315</v>
      </c>
      <c r="AC10">
        <v>3.8</v>
      </c>
      <c r="AE10" s="3">
        <v>36525</v>
      </c>
      <c r="AF10" t="s">
        <v>22</v>
      </c>
      <c r="AG10" t="s">
        <v>22</v>
      </c>
      <c r="AH10">
        <v>8.1999999999999993</v>
      </c>
      <c r="AJ10" s="3">
        <v>35430</v>
      </c>
      <c r="AK10">
        <v>0.4</v>
      </c>
      <c r="AL10" t="s">
        <v>22</v>
      </c>
      <c r="AM10" t="s">
        <v>22</v>
      </c>
    </row>
    <row r="11" spans="1:39" x14ac:dyDescent="0.25">
      <c r="A11" s="3">
        <v>39141</v>
      </c>
      <c r="B11">
        <v>-17.3</v>
      </c>
      <c r="C11">
        <v>20070215</v>
      </c>
      <c r="D11">
        <v>-17.3</v>
      </c>
      <c r="F11" s="3">
        <v>35461</v>
      </c>
      <c r="G11">
        <v>-24</v>
      </c>
      <c r="H11" t="s">
        <v>22</v>
      </c>
      <c r="I11" t="s">
        <v>22</v>
      </c>
      <c r="K11" s="3">
        <v>34972</v>
      </c>
      <c r="L11">
        <v>93.96</v>
      </c>
      <c r="M11" t="s">
        <v>22</v>
      </c>
      <c r="N11" t="s">
        <v>22</v>
      </c>
      <c r="P11" s="3">
        <v>34972</v>
      </c>
      <c r="Q11">
        <v>53.7</v>
      </c>
      <c r="R11" t="s">
        <v>22</v>
      </c>
      <c r="S11" t="s">
        <v>22</v>
      </c>
      <c r="U11" s="3">
        <v>35338</v>
      </c>
      <c r="V11">
        <v>-0.09</v>
      </c>
      <c r="W11" t="s">
        <v>22</v>
      </c>
      <c r="X11" t="s">
        <v>22</v>
      </c>
      <c r="Z11" s="3">
        <v>37315</v>
      </c>
      <c r="AA11" t="s">
        <v>22</v>
      </c>
      <c r="AB11">
        <v>20020412</v>
      </c>
      <c r="AC11">
        <v>3.8</v>
      </c>
      <c r="AE11" s="3">
        <v>36616</v>
      </c>
      <c r="AF11" t="s">
        <v>22</v>
      </c>
      <c r="AG11">
        <v>20000626</v>
      </c>
      <c r="AH11">
        <v>12</v>
      </c>
      <c r="AJ11" s="3">
        <v>35520</v>
      </c>
      <c r="AK11">
        <v>0.5</v>
      </c>
      <c r="AL11" t="s">
        <v>22</v>
      </c>
      <c r="AM11" t="s">
        <v>22</v>
      </c>
    </row>
    <row r="12" spans="1:39" x14ac:dyDescent="0.25">
      <c r="A12" s="3">
        <v>39172</v>
      </c>
      <c r="B12">
        <v>-28</v>
      </c>
      <c r="C12">
        <v>20070314</v>
      </c>
      <c r="D12">
        <v>-28</v>
      </c>
      <c r="F12" s="3">
        <v>35550</v>
      </c>
      <c r="G12">
        <v>-15</v>
      </c>
      <c r="H12" t="s">
        <v>22</v>
      </c>
      <c r="I12" t="s">
        <v>22</v>
      </c>
      <c r="K12" s="3">
        <v>35003</v>
      </c>
      <c r="L12">
        <v>93.03</v>
      </c>
      <c r="M12" t="s">
        <v>22</v>
      </c>
      <c r="N12" t="s">
        <v>22</v>
      </c>
      <c r="P12" s="3">
        <v>35003</v>
      </c>
      <c r="Q12">
        <v>50.2</v>
      </c>
      <c r="R12" t="s">
        <v>22</v>
      </c>
      <c r="S12" t="s">
        <v>22</v>
      </c>
      <c r="U12" s="3">
        <v>35369</v>
      </c>
      <c r="V12">
        <v>0.11</v>
      </c>
      <c r="W12" t="s">
        <v>22</v>
      </c>
      <c r="X12" t="s">
        <v>22</v>
      </c>
      <c r="Z12" s="3">
        <v>37346</v>
      </c>
      <c r="AA12" t="s">
        <v>22</v>
      </c>
      <c r="AB12">
        <v>20020516</v>
      </c>
      <c r="AC12">
        <v>0.9</v>
      </c>
      <c r="AE12" s="3">
        <v>36707</v>
      </c>
      <c r="AF12" t="s">
        <v>22</v>
      </c>
      <c r="AG12">
        <v>20000921</v>
      </c>
      <c r="AH12">
        <v>8.1999999999999993</v>
      </c>
      <c r="AJ12" s="3">
        <v>35611</v>
      </c>
      <c r="AK12">
        <v>1</v>
      </c>
      <c r="AL12" t="s">
        <v>22</v>
      </c>
      <c r="AM12" t="s">
        <v>22</v>
      </c>
    </row>
    <row r="13" spans="1:39" x14ac:dyDescent="0.25">
      <c r="A13" s="3">
        <v>39202</v>
      </c>
      <c r="B13">
        <v>-3.5</v>
      </c>
      <c r="C13">
        <v>20070419</v>
      </c>
      <c r="D13">
        <v>-3.5</v>
      </c>
      <c r="F13" s="3">
        <v>35642</v>
      </c>
      <c r="G13">
        <v>-2</v>
      </c>
      <c r="H13" t="s">
        <v>22</v>
      </c>
      <c r="I13" t="s">
        <v>22</v>
      </c>
      <c r="K13" s="3">
        <v>35033</v>
      </c>
      <c r="L13">
        <v>93.73</v>
      </c>
      <c r="M13" t="s">
        <v>22</v>
      </c>
      <c r="N13" t="s">
        <v>22</v>
      </c>
      <c r="P13" s="3">
        <v>35033</v>
      </c>
      <c r="Q13">
        <v>48.9</v>
      </c>
      <c r="R13" t="s">
        <v>22</v>
      </c>
      <c r="S13" t="s">
        <v>22</v>
      </c>
      <c r="U13" s="3">
        <v>35399</v>
      </c>
      <c r="V13">
        <v>0.46</v>
      </c>
      <c r="W13" t="s">
        <v>22</v>
      </c>
      <c r="X13" t="s">
        <v>22</v>
      </c>
      <c r="Z13" s="3">
        <v>37376</v>
      </c>
      <c r="AA13" t="s">
        <v>22</v>
      </c>
      <c r="AB13">
        <v>20020612</v>
      </c>
      <c r="AC13">
        <v>4.3</v>
      </c>
      <c r="AE13" s="3">
        <v>36799</v>
      </c>
      <c r="AF13" t="s">
        <v>22</v>
      </c>
      <c r="AG13">
        <v>20001221</v>
      </c>
      <c r="AH13">
        <v>6.9</v>
      </c>
      <c r="AJ13" s="3">
        <v>35703</v>
      </c>
      <c r="AK13">
        <v>1.3</v>
      </c>
      <c r="AL13" t="s">
        <v>22</v>
      </c>
      <c r="AM13" t="s">
        <v>22</v>
      </c>
    </row>
    <row r="14" spans="1:39" x14ac:dyDescent="0.25">
      <c r="A14" s="3">
        <v>39233</v>
      </c>
      <c r="B14">
        <v>0</v>
      </c>
      <c r="C14">
        <v>20070524</v>
      </c>
      <c r="D14">
        <v>0</v>
      </c>
      <c r="F14" s="3">
        <v>35734</v>
      </c>
      <c r="G14">
        <v>1</v>
      </c>
      <c r="H14" t="s">
        <v>22</v>
      </c>
      <c r="I14" t="s">
        <v>22</v>
      </c>
      <c r="K14" s="3">
        <v>35064</v>
      </c>
      <c r="L14">
        <v>94.48</v>
      </c>
      <c r="M14" t="s">
        <v>22</v>
      </c>
      <c r="N14" t="s">
        <v>22</v>
      </c>
      <c r="P14" s="3">
        <v>35064</v>
      </c>
      <c r="Q14">
        <v>46.6</v>
      </c>
      <c r="R14" t="s">
        <v>22</v>
      </c>
      <c r="S14" t="s">
        <v>22</v>
      </c>
      <c r="U14" s="3">
        <v>35430</v>
      </c>
      <c r="V14">
        <v>0.48</v>
      </c>
      <c r="W14" t="s">
        <v>22</v>
      </c>
      <c r="X14" t="s">
        <v>22</v>
      </c>
      <c r="Z14" s="3">
        <v>37407</v>
      </c>
      <c r="AA14" t="s">
        <v>22</v>
      </c>
      <c r="AB14">
        <v>20020712</v>
      </c>
      <c r="AC14">
        <v>-2.4</v>
      </c>
      <c r="AE14" s="3">
        <v>36891</v>
      </c>
      <c r="AF14" t="s">
        <v>22</v>
      </c>
      <c r="AG14">
        <v>20010326</v>
      </c>
      <c r="AH14">
        <v>5</v>
      </c>
      <c r="AJ14" s="3">
        <v>35795</v>
      </c>
      <c r="AK14">
        <v>1</v>
      </c>
      <c r="AL14" t="s">
        <v>22</v>
      </c>
      <c r="AM14" t="s">
        <v>22</v>
      </c>
    </row>
    <row r="15" spans="1:39" x14ac:dyDescent="0.25">
      <c r="A15" s="3">
        <v>39263</v>
      </c>
      <c r="B15">
        <v>-0.1</v>
      </c>
      <c r="C15">
        <v>20070621</v>
      </c>
      <c r="D15">
        <v>-0.1</v>
      </c>
      <c r="F15" s="3">
        <v>35826</v>
      </c>
      <c r="G15">
        <v>1</v>
      </c>
      <c r="H15" t="s">
        <v>22</v>
      </c>
      <c r="I15" t="s">
        <v>22</v>
      </c>
      <c r="K15" s="3">
        <v>35095</v>
      </c>
      <c r="L15">
        <v>93.72</v>
      </c>
      <c r="M15" t="s">
        <v>22</v>
      </c>
      <c r="N15" t="s">
        <v>22</v>
      </c>
      <c r="P15" s="3">
        <v>35095</v>
      </c>
      <c r="Q15">
        <v>50.3</v>
      </c>
      <c r="R15" t="s">
        <v>22</v>
      </c>
      <c r="S15" t="s">
        <v>22</v>
      </c>
      <c r="U15" s="3">
        <v>35461</v>
      </c>
      <c r="V15">
        <v>0.55000000000000004</v>
      </c>
      <c r="W15" t="s">
        <v>22</v>
      </c>
      <c r="X15" t="s">
        <v>22</v>
      </c>
      <c r="Z15" s="3">
        <v>37437</v>
      </c>
      <c r="AA15" t="s">
        <v>22</v>
      </c>
      <c r="AB15">
        <v>20020809</v>
      </c>
      <c r="AC15">
        <v>-3</v>
      </c>
      <c r="AE15" s="3">
        <v>36981</v>
      </c>
      <c r="AF15" t="s">
        <v>22</v>
      </c>
      <c r="AG15">
        <v>20010628</v>
      </c>
      <c r="AH15">
        <v>5.0999999999999996</v>
      </c>
      <c r="AJ15" s="3">
        <v>35885</v>
      </c>
      <c r="AK15">
        <v>0.5</v>
      </c>
      <c r="AL15" t="s">
        <v>22</v>
      </c>
      <c r="AM15" t="s">
        <v>22</v>
      </c>
    </row>
    <row r="16" spans="1:39" x14ac:dyDescent="0.25">
      <c r="A16" s="3">
        <v>39294</v>
      </c>
      <c r="B16">
        <v>-2.1</v>
      </c>
      <c r="C16">
        <v>20070719</v>
      </c>
      <c r="D16">
        <v>-2.1</v>
      </c>
      <c r="F16" s="3">
        <v>35915</v>
      </c>
      <c r="G16">
        <v>6</v>
      </c>
      <c r="H16" t="s">
        <v>22</v>
      </c>
      <c r="I16" t="s">
        <v>22</v>
      </c>
      <c r="K16" s="3">
        <v>35124</v>
      </c>
      <c r="L16">
        <v>94.32</v>
      </c>
      <c r="M16" t="s">
        <v>22</v>
      </c>
      <c r="N16" t="s">
        <v>22</v>
      </c>
      <c r="P16" s="3">
        <v>35124</v>
      </c>
      <c r="Q16">
        <v>49.5</v>
      </c>
      <c r="R16" t="s">
        <v>22</v>
      </c>
      <c r="S16" t="s">
        <v>22</v>
      </c>
      <c r="U16" s="3">
        <v>35489</v>
      </c>
      <c r="V16">
        <v>0.61</v>
      </c>
      <c r="W16" t="s">
        <v>22</v>
      </c>
      <c r="X16" t="s">
        <v>22</v>
      </c>
      <c r="Z16" s="3">
        <v>37468</v>
      </c>
      <c r="AA16" t="s">
        <v>22</v>
      </c>
      <c r="AB16">
        <v>20020910</v>
      </c>
      <c r="AC16">
        <v>1.7</v>
      </c>
      <c r="AE16" s="3">
        <v>37072</v>
      </c>
      <c r="AF16" t="s">
        <v>22</v>
      </c>
      <c r="AG16">
        <v>20010921</v>
      </c>
      <c r="AH16">
        <v>4.2</v>
      </c>
      <c r="AJ16" s="3">
        <v>35976</v>
      </c>
      <c r="AK16">
        <v>1</v>
      </c>
      <c r="AL16" t="s">
        <v>22</v>
      </c>
      <c r="AM16" t="s">
        <v>22</v>
      </c>
    </row>
    <row r="17" spans="1:39" x14ac:dyDescent="0.25">
      <c r="A17" s="3">
        <v>39325</v>
      </c>
      <c r="B17">
        <v>-5.0999999999999996</v>
      </c>
      <c r="C17">
        <v>20070823</v>
      </c>
      <c r="D17">
        <v>-5.0999999999999996</v>
      </c>
      <c r="F17" s="3">
        <v>36007</v>
      </c>
      <c r="G17">
        <v>11</v>
      </c>
      <c r="H17" t="s">
        <v>22</v>
      </c>
      <c r="I17" t="s">
        <v>22</v>
      </c>
      <c r="K17" s="3">
        <v>35155</v>
      </c>
      <c r="L17">
        <v>92.48</v>
      </c>
      <c r="M17" t="s">
        <v>22</v>
      </c>
      <c r="N17" t="s">
        <v>22</v>
      </c>
      <c r="P17" s="3">
        <v>35155</v>
      </c>
      <c r="Q17">
        <v>48.4</v>
      </c>
      <c r="R17" t="s">
        <v>22</v>
      </c>
      <c r="S17" t="s">
        <v>22</v>
      </c>
      <c r="U17" s="3">
        <v>35520</v>
      </c>
      <c r="V17">
        <v>0.75</v>
      </c>
      <c r="W17" t="s">
        <v>22</v>
      </c>
      <c r="X17" t="s">
        <v>22</v>
      </c>
      <c r="Z17" s="3">
        <v>37499</v>
      </c>
      <c r="AA17" t="s">
        <v>22</v>
      </c>
      <c r="AB17">
        <v>20021010</v>
      </c>
      <c r="AC17">
        <v>-0.6</v>
      </c>
      <c r="AE17" s="3">
        <v>37164</v>
      </c>
      <c r="AF17" t="s">
        <v>22</v>
      </c>
      <c r="AG17">
        <v>20011220</v>
      </c>
      <c r="AH17">
        <v>1.9</v>
      </c>
      <c r="AJ17" s="3">
        <v>36068</v>
      </c>
      <c r="AK17">
        <v>0.1</v>
      </c>
      <c r="AL17" t="s">
        <v>22</v>
      </c>
      <c r="AM17" t="s">
        <v>22</v>
      </c>
    </row>
    <row r="18" spans="1:39" x14ac:dyDescent="0.25">
      <c r="A18" s="3">
        <v>39355</v>
      </c>
      <c r="B18">
        <v>-26.7</v>
      </c>
      <c r="C18">
        <v>20070920</v>
      </c>
      <c r="D18">
        <v>-26.7</v>
      </c>
      <c r="F18" s="3">
        <v>36099</v>
      </c>
      <c r="G18">
        <v>1</v>
      </c>
      <c r="H18" t="s">
        <v>22</v>
      </c>
      <c r="I18" t="s">
        <v>22</v>
      </c>
      <c r="K18" s="3">
        <v>35185</v>
      </c>
      <c r="L18">
        <v>95.57</v>
      </c>
      <c r="M18" t="s">
        <v>22</v>
      </c>
      <c r="N18" t="s">
        <v>22</v>
      </c>
      <c r="P18" s="3">
        <v>35185</v>
      </c>
      <c r="Q18">
        <v>44.9</v>
      </c>
      <c r="R18" t="s">
        <v>22</v>
      </c>
      <c r="S18" t="s">
        <v>22</v>
      </c>
      <c r="U18" s="3">
        <v>35550</v>
      </c>
      <c r="V18">
        <v>0.85</v>
      </c>
      <c r="W18" t="s">
        <v>22</v>
      </c>
      <c r="X18" t="s">
        <v>22</v>
      </c>
      <c r="Z18" s="3">
        <v>37529</v>
      </c>
      <c r="AA18" t="s">
        <v>22</v>
      </c>
      <c r="AB18">
        <v>20021108</v>
      </c>
      <c r="AC18">
        <v>-1.1000000000000001</v>
      </c>
      <c r="AE18" s="3">
        <v>37256</v>
      </c>
      <c r="AF18" t="s">
        <v>22</v>
      </c>
      <c r="AG18">
        <v>20020326</v>
      </c>
      <c r="AH18">
        <v>-1</v>
      </c>
      <c r="AJ18" s="3">
        <v>36160</v>
      </c>
      <c r="AK18">
        <v>-0.5</v>
      </c>
      <c r="AL18" t="s">
        <v>22</v>
      </c>
      <c r="AM18" t="s">
        <v>22</v>
      </c>
    </row>
    <row r="19" spans="1:39" x14ac:dyDescent="0.25">
      <c r="A19" s="3">
        <v>39386</v>
      </c>
      <c r="B19">
        <v>-16</v>
      </c>
      <c r="C19">
        <v>20071018</v>
      </c>
      <c r="D19">
        <v>-16</v>
      </c>
      <c r="F19" s="3">
        <v>36191</v>
      </c>
      <c r="G19">
        <v>2</v>
      </c>
      <c r="H19" t="s">
        <v>22</v>
      </c>
      <c r="I19" t="s">
        <v>22</v>
      </c>
      <c r="K19" s="3">
        <v>35216</v>
      </c>
      <c r="L19">
        <v>97.9</v>
      </c>
      <c r="M19" t="s">
        <v>22</v>
      </c>
      <c r="N19" t="s">
        <v>22</v>
      </c>
      <c r="P19" s="3">
        <v>35216</v>
      </c>
      <c r="Q19">
        <v>40.4</v>
      </c>
      <c r="R19" t="s">
        <v>22</v>
      </c>
      <c r="S19" t="s">
        <v>22</v>
      </c>
      <c r="U19" s="3">
        <v>35581</v>
      </c>
      <c r="V19">
        <v>0.87</v>
      </c>
      <c r="W19" t="s">
        <v>22</v>
      </c>
      <c r="X19" t="s">
        <v>22</v>
      </c>
      <c r="Z19" s="3">
        <v>37560</v>
      </c>
      <c r="AA19" t="s">
        <v>22</v>
      </c>
      <c r="AB19">
        <v>20021212</v>
      </c>
      <c r="AC19">
        <v>2.6</v>
      </c>
      <c r="AE19" s="3">
        <v>37346</v>
      </c>
      <c r="AF19" t="s">
        <v>22</v>
      </c>
      <c r="AG19">
        <v>20020625</v>
      </c>
      <c r="AH19">
        <v>-8.8000000000000007</v>
      </c>
      <c r="AJ19" s="3">
        <v>36250</v>
      </c>
      <c r="AK19">
        <v>0.2</v>
      </c>
      <c r="AL19" t="s">
        <v>22</v>
      </c>
      <c r="AM19" t="s">
        <v>22</v>
      </c>
    </row>
    <row r="20" spans="1:39" x14ac:dyDescent="0.25">
      <c r="A20" s="3">
        <v>39416</v>
      </c>
      <c r="B20">
        <v>-28.9</v>
      </c>
      <c r="C20">
        <v>20071115</v>
      </c>
      <c r="D20">
        <v>-28.9</v>
      </c>
      <c r="F20" s="3">
        <v>36280</v>
      </c>
      <c r="G20">
        <v>-2</v>
      </c>
      <c r="H20" t="s">
        <v>22</v>
      </c>
      <c r="I20" t="s">
        <v>22</v>
      </c>
      <c r="K20" s="3">
        <v>35246</v>
      </c>
      <c r="L20">
        <v>99.1</v>
      </c>
      <c r="M20" t="s">
        <v>22</v>
      </c>
      <c r="N20" t="s">
        <v>22</v>
      </c>
      <c r="P20" s="3">
        <v>35246</v>
      </c>
      <c r="Q20">
        <v>45.5</v>
      </c>
      <c r="R20" t="s">
        <v>22</v>
      </c>
      <c r="S20" t="s">
        <v>22</v>
      </c>
      <c r="U20" s="3">
        <v>35611</v>
      </c>
      <c r="V20">
        <v>0.73</v>
      </c>
      <c r="W20" t="s">
        <v>22</v>
      </c>
      <c r="X20" t="s">
        <v>22</v>
      </c>
      <c r="Z20" s="3">
        <v>37590</v>
      </c>
      <c r="AA20" t="s">
        <v>22</v>
      </c>
      <c r="AB20">
        <v>20030117</v>
      </c>
      <c r="AC20">
        <v>-4.0999999999999996</v>
      </c>
      <c r="AE20" s="3">
        <v>37437</v>
      </c>
      <c r="AF20" t="s">
        <v>22</v>
      </c>
      <c r="AG20">
        <v>20020927</v>
      </c>
      <c r="AH20">
        <v>-2.1</v>
      </c>
      <c r="AJ20" s="3">
        <v>36341</v>
      </c>
      <c r="AK20">
        <v>0.8</v>
      </c>
      <c r="AL20" t="s">
        <v>22</v>
      </c>
      <c r="AM20" t="s">
        <v>22</v>
      </c>
    </row>
    <row r="21" spans="1:39" x14ac:dyDescent="0.25">
      <c r="A21" s="3">
        <v>39447</v>
      </c>
      <c r="B21">
        <v>-29.7</v>
      </c>
      <c r="C21">
        <v>20071212</v>
      </c>
      <c r="D21">
        <v>-29.7</v>
      </c>
      <c r="F21" s="3">
        <v>36372</v>
      </c>
      <c r="G21">
        <v>8</v>
      </c>
      <c r="H21" t="s">
        <v>22</v>
      </c>
      <c r="I21" t="s">
        <v>22</v>
      </c>
      <c r="K21" s="3">
        <v>35277</v>
      </c>
      <c r="L21">
        <v>101.11</v>
      </c>
      <c r="M21" t="s">
        <v>22</v>
      </c>
      <c r="N21" t="s">
        <v>22</v>
      </c>
      <c r="P21" s="3">
        <v>35277</v>
      </c>
      <c r="Q21">
        <v>47.3</v>
      </c>
      <c r="R21" t="s">
        <v>22</v>
      </c>
      <c r="S21" t="s">
        <v>22</v>
      </c>
      <c r="U21" s="3">
        <v>35642</v>
      </c>
      <c r="V21">
        <v>1.1100000000000001</v>
      </c>
      <c r="W21" t="s">
        <v>22</v>
      </c>
      <c r="X21" t="s">
        <v>22</v>
      </c>
      <c r="Z21" s="3">
        <v>37621</v>
      </c>
      <c r="AA21" t="s">
        <v>22</v>
      </c>
      <c r="AB21">
        <v>20030218</v>
      </c>
      <c r="AC21">
        <v>-2.8</v>
      </c>
      <c r="AE21" s="3">
        <v>37529</v>
      </c>
      <c r="AF21" t="s">
        <v>22</v>
      </c>
      <c r="AG21">
        <v>20021220</v>
      </c>
      <c r="AH21">
        <v>-3.5</v>
      </c>
      <c r="AJ21" s="3">
        <v>36433</v>
      </c>
      <c r="AK21">
        <v>0.5</v>
      </c>
      <c r="AL21" t="s">
        <v>22</v>
      </c>
      <c r="AM21" t="s">
        <v>22</v>
      </c>
    </row>
    <row r="22" spans="1:39" x14ac:dyDescent="0.25">
      <c r="A22" s="3">
        <v>39478</v>
      </c>
      <c r="B22">
        <v>-32.700000000000003</v>
      </c>
      <c r="C22">
        <v>20080117</v>
      </c>
      <c r="D22">
        <v>-32.700000000000003</v>
      </c>
      <c r="F22" s="3">
        <v>36464</v>
      </c>
      <c r="G22">
        <v>14</v>
      </c>
      <c r="H22" t="s">
        <v>22</v>
      </c>
      <c r="I22" t="s">
        <v>22</v>
      </c>
      <c r="K22" s="3">
        <v>35308</v>
      </c>
      <c r="L22">
        <v>103.02</v>
      </c>
      <c r="M22" t="s">
        <v>22</v>
      </c>
      <c r="N22" t="s">
        <v>22</v>
      </c>
      <c r="P22" s="3">
        <v>35308</v>
      </c>
      <c r="Q22">
        <v>46.4</v>
      </c>
      <c r="R22" t="s">
        <v>22</v>
      </c>
      <c r="S22" t="s">
        <v>22</v>
      </c>
      <c r="U22" s="3">
        <v>35673</v>
      </c>
      <c r="V22">
        <v>1.41</v>
      </c>
      <c r="W22" t="s">
        <v>22</v>
      </c>
      <c r="X22" t="s">
        <v>22</v>
      </c>
      <c r="Z22" s="3">
        <v>37652</v>
      </c>
      <c r="AA22">
        <v>0.5</v>
      </c>
      <c r="AB22">
        <v>20030417</v>
      </c>
      <c r="AC22">
        <v>-1.3</v>
      </c>
      <c r="AE22" s="3">
        <v>37621</v>
      </c>
      <c r="AF22" t="s">
        <v>22</v>
      </c>
      <c r="AG22">
        <v>20030325</v>
      </c>
      <c r="AH22">
        <v>-2.1</v>
      </c>
      <c r="AJ22" s="3">
        <v>36525</v>
      </c>
      <c r="AK22">
        <v>2.1</v>
      </c>
      <c r="AL22" t="s">
        <v>22</v>
      </c>
      <c r="AM22" t="s">
        <v>22</v>
      </c>
    </row>
    <row r="23" spans="1:39" x14ac:dyDescent="0.25">
      <c r="A23" s="3">
        <v>39507</v>
      </c>
      <c r="B23">
        <v>-55.6</v>
      </c>
      <c r="C23">
        <v>20080214</v>
      </c>
      <c r="D23">
        <v>-55.6</v>
      </c>
      <c r="F23" s="3">
        <v>36556</v>
      </c>
      <c r="G23">
        <v>22</v>
      </c>
      <c r="H23" t="s">
        <v>22</v>
      </c>
      <c r="I23" t="s">
        <v>22</v>
      </c>
      <c r="K23" s="3">
        <v>35338</v>
      </c>
      <c r="L23">
        <v>103.91</v>
      </c>
      <c r="M23" t="s">
        <v>22</v>
      </c>
      <c r="N23" t="s">
        <v>22</v>
      </c>
      <c r="P23" s="3">
        <v>35338</v>
      </c>
      <c r="Q23">
        <v>47.2</v>
      </c>
      <c r="R23" t="s">
        <v>22</v>
      </c>
      <c r="S23" t="s">
        <v>22</v>
      </c>
      <c r="U23" s="3">
        <v>35703</v>
      </c>
      <c r="V23">
        <v>1.42</v>
      </c>
      <c r="W23" t="s">
        <v>22</v>
      </c>
      <c r="X23" t="s">
        <v>22</v>
      </c>
      <c r="Z23" s="3">
        <v>37680</v>
      </c>
      <c r="AA23">
        <v>-1.4</v>
      </c>
      <c r="AB23">
        <v>20030523</v>
      </c>
      <c r="AC23">
        <v>-3.1</v>
      </c>
      <c r="AE23" s="3">
        <v>37711</v>
      </c>
      <c r="AF23" t="s">
        <v>22</v>
      </c>
      <c r="AG23">
        <v>20030623</v>
      </c>
      <c r="AH23">
        <v>0.9</v>
      </c>
      <c r="AJ23" s="3">
        <v>36616</v>
      </c>
      <c r="AK23">
        <v>0.8</v>
      </c>
      <c r="AL23" t="s">
        <v>22</v>
      </c>
      <c r="AM23" t="s">
        <v>22</v>
      </c>
    </row>
    <row r="24" spans="1:39" x14ac:dyDescent="0.25">
      <c r="A24" s="3">
        <v>39538</v>
      </c>
      <c r="B24">
        <v>-71.7</v>
      </c>
      <c r="C24">
        <v>20080312</v>
      </c>
      <c r="D24">
        <v>-71.7</v>
      </c>
      <c r="F24" s="3">
        <v>36646</v>
      </c>
      <c r="G24">
        <v>21</v>
      </c>
      <c r="H24" t="s">
        <v>22</v>
      </c>
      <c r="I24" t="s">
        <v>22</v>
      </c>
      <c r="K24" s="3">
        <v>35369</v>
      </c>
      <c r="L24">
        <v>105.54</v>
      </c>
      <c r="M24" t="s">
        <v>22</v>
      </c>
      <c r="N24" t="s">
        <v>22</v>
      </c>
      <c r="P24" s="3">
        <v>35369</v>
      </c>
      <c r="Q24">
        <v>47.7</v>
      </c>
      <c r="R24" t="s">
        <v>22</v>
      </c>
      <c r="S24" t="s">
        <v>22</v>
      </c>
      <c r="U24" s="3">
        <v>35734</v>
      </c>
      <c r="V24">
        <v>1.41</v>
      </c>
      <c r="W24" t="s">
        <v>22</v>
      </c>
      <c r="X24" t="s">
        <v>22</v>
      </c>
      <c r="Z24" s="3">
        <v>37711</v>
      </c>
      <c r="AA24">
        <v>-1.1000000000000001</v>
      </c>
      <c r="AB24">
        <v>20030624</v>
      </c>
      <c r="AC24">
        <v>-5.9</v>
      </c>
      <c r="AE24" s="3">
        <v>37802</v>
      </c>
      <c r="AF24" t="s">
        <v>22</v>
      </c>
      <c r="AG24">
        <v>20030923</v>
      </c>
      <c r="AH24">
        <v>-2.8</v>
      </c>
      <c r="AJ24" s="3">
        <v>36707</v>
      </c>
      <c r="AK24">
        <v>0.7</v>
      </c>
      <c r="AL24" t="s">
        <v>22</v>
      </c>
      <c r="AM24" t="s">
        <v>22</v>
      </c>
    </row>
    <row r="25" spans="1:39" x14ac:dyDescent="0.25">
      <c r="A25" s="3">
        <v>39568</v>
      </c>
      <c r="B25">
        <v>-71.400000000000006</v>
      </c>
      <c r="C25">
        <v>20080417</v>
      </c>
      <c r="D25">
        <v>-71.400000000000006</v>
      </c>
      <c r="F25" s="3">
        <v>36738</v>
      </c>
      <c r="G25">
        <v>22</v>
      </c>
      <c r="H25" t="s">
        <v>22</v>
      </c>
      <c r="I25" t="s">
        <v>22</v>
      </c>
      <c r="K25" s="3">
        <v>35399</v>
      </c>
      <c r="L25">
        <v>107.08</v>
      </c>
      <c r="M25" t="s">
        <v>22</v>
      </c>
      <c r="N25" t="s">
        <v>22</v>
      </c>
      <c r="P25" s="3">
        <v>35399</v>
      </c>
      <c r="Q25">
        <v>46.1</v>
      </c>
      <c r="R25" t="s">
        <v>22</v>
      </c>
      <c r="S25" t="s">
        <v>22</v>
      </c>
      <c r="U25" s="3">
        <v>35764</v>
      </c>
      <c r="V25">
        <v>1.35</v>
      </c>
      <c r="W25" t="s">
        <v>22</v>
      </c>
      <c r="X25" t="s">
        <v>22</v>
      </c>
      <c r="Z25" s="3">
        <v>37741</v>
      </c>
      <c r="AA25">
        <v>0.2</v>
      </c>
      <c r="AB25">
        <v>20030717</v>
      </c>
      <c r="AC25">
        <v>0.4</v>
      </c>
      <c r="AE25" s="3">
        <v>37894</v>
      </c>
      <c r="AF25" t="s">
        <v>22</v>
      </c>
      <c r="AG25">
        <v>20031222</v>
      </c>
      <c r="AH25">
        <v>0.5</v>
      </c>
      <c r="AJ25" s="3">
        <v>36799</v>
      </c>
      <c r="AK25">
        <v>1.1000000000000001</v>
      </c>
      <c r="AL25" t="s">
        <v>22</v>
      </c>
      <c r="AM25" t="s">
        <v>22</v>
      </c>
    </row>
    <row r="26" spans="1:39" x14ac:dyDescent="0.25">
      <c r="A26" s="3">
        <v>39599</v>
      </c>
      <c r="B26">
        <v>-60.4</v>
      </c>
      <c r="C26">
        <v>20080521</v>
      </c>
      <c r="D26">
        <v>-60.4</v>
      </c>
      <c r="F26" s="3">
        <v>36830</v>
      </c>
      <c r="G26">
        <v>16</v>
      </c>
      <c r="H26" t="s">
        <v>22</v>
      </c>
      <c r="I26" t="s">
        <v>22</v>
      </c>
      <c r="K26" s="3">
        <v>35430</v>
      </c>
      <c r="L26">
        <v>107.98</v>
      </c>
      <c r="M26" t="s">
        <v>22</v>
      </c>
      <c r="N26" t="s">
        <v>22</v>
      </c>
      <c r="P26" s="3">
        <v>35430</v>
      </c>
      <c r="Q26">
        <v>49.7</v>
      </c>
      <c r="R26" t="s">
        <v>22</v>
      </c>
      <c r="S26" t="s">
        <v>22</v>
      </c>
      <c r="U26" s="3">
        <v>35795</v>
      </c>
      <c r="V26">
        <v>1.18</v>
      </c>
      <c r="W26" t="s">
        <v>22</v>
      </c>
      <c r="X26" t="s">
        <v>22</v>
      </c>
      <c r="Z26" s="3">
        <v>37772</v>
      </c>
      <c r="AA26">
        <v>-0.5</v>
      </c>
      <c r="AB26">
        <v>20030811</v>
      </c>
      <c r="AC26">
        <v>1.1000000000000001</v>
      </c>
      <c r="AE26" s="3">
        <v>37986</v>
      </c>
      <c r="AF26" t="s">
        <v>22</v>
      </c>
      <c r="AG26">
        <v>20040322</v>
      </c>
      <c r="AH26">
        <v>1.7</v>
      </c>
      <c r="AJ26" s="3">
        <v>36891</v>
      </c>
      <c r="AK26">
        <v>0.8</v>
      </c>
      <c r="AL26" t="s">
        <v>22</v>
      </c>
      <c r="AM26" t="s">
        <v>22</v>
      </c>
    </row>
    <row r="27" spans="1:39" x14ac:dyDescent="0.25">
      <c r="A27" s="3">
        <v>39629</v>
      </c>
      <c r="B27">
        <v>-63.8</v>
      </c>
      <c r="C27">
        <v>20080618</v>
      </c>
      <c r="D27">
        <v>-63.8</v>
      </c>
      <c r="F27" s="3">
        <v>36922</v>
      </c>
      <c r="G27">
        <v>18</v>
      </c>
      <c r="H27" t="s">
        <v>22</v>
      </c>
      <c r="I27" t="s">
        <v>22</v>
      </c>
      <c r="K27" s="3">
        <v>35461</v>
      </c>
      <c r="L27">
        <v>108</v>
      </c>
      <c r="M27" t="s">
        <v>22</v>
      </c>
      <c r="N27" t="s">
        <v>22</v>
      </c>
      <c r="P27" s="3">
        <v>35461</v>
      </c>
      <c r="Q27">
        <v>51</v>
      </c>
      <c r="R27" t="s">
        <v>22</v>
      </c>
      <c r="S27" t="s">
        <v>22</v>
      </c>
      <c r="U27" s="3">
        <v>35826</v>
      </c>
      <c r="V27">
        <v>1.34</v>
      </c>
      <c r="W27" t="s">
        <v>22</v>
      </c>
      <c r="X27" t="s">
        <v>22</v>
      </c>
      <c r="Z27" s="3">
        <v>37802</v>
      </c>
      <c r="AA27">
        <v>0.9</v>
      </c>
      <c r="AB27">
        <v>20030904</v>
      </c>
      <c r="AC27">
        <v>-1.7</v>
      </c>
      <c r="AE27" s="3">
        <v>38077</v>
      </c>
      <c r="AF27" t="s">
        <v>22</v>
      </c>
      <c r="AG27">
        <v>20040621</v>
      </c>
      <c r="AH27">
        <v>4.5</v>
      </c>
      <c r="AJ27" s="3">
        <v>36981</v>
      </c>
      <c r="AK27">
        <v>0.1</v>
      </c>
      <c r="AL27" t="s">
        <v>22</v>
      </c>
      <c r="AM27" t="s">
        <v>22</v>
      </c>
    </row>
    <row r="28" spans="1:39" x14ac:dyDescent="0.25">
      <c r="A28" s="3">
        <v>39660</v>
      </c>
      <c r="B28">
        <v>-76.900000000000006</v>
      </c>
      <c r="C28">
        <v>20080717</v>
      </c>
      <c r="D28">
        <v>-76.900000000000006</v>
      </c>
      <c r="F28" s="3">
        <v>37011</v>
      </c>
      <c r="G28">
        <v>10</v>
      </c>
      <c r="H28" t="s">
        <v>22</v>
      </c>
      <c r="I28" t="s">
        <v>22</v>
      </c>
      <c r="K28" s="3">
        <v>35489</v>
      </c>
      <c r="L28">
        <v>108.9</v>
      </c>
      <c r="M28" t="s">
        <v>22</v>
      </c>
      <c r="N28" t="s">
        <v>22</v>
      </c>
      <c r="P28" s="3">
        <v>35489</v>
      </c>
      <c r="Q28">
        <v>53.1</v>
      </c>
      <c r="R28" t="s">
        <v>22</v>
      </c>
      <c r="S28" t="s">
        <v>22</v>
      </c>
      <c r="U28" s="3">
        <v>35854</v>
      </c>
      <c r="V28">
        <v>1.3599999999999999</v>
      </c>
      <c r="W28" t="s">
        <v>22</v>
      </c>
      <c r="X28" t="s">
        <v>22</v>
      </c>
      <c r="Z28" s="3">
        <v>37833</v>
      </c>
      <c r="AA28">
        <v>1.1000000000000001</v>
      </c>
      <c r="AB28">
        <v>20030925</v>
      </c>
      <c r="AC28">
        <v>1.5</v>
      </c>
      <c r="AE28" s="3">
        <v>38168</v>
      </c>
      <c r="AF28" t="s">
        <v>22</v>
      </c>
      <c r="AG28">
        <v>20040921</v>
      </c>
      <c r="AH28">
        <v>4.3</v>
      </c>
      <c r="AJ28" s="3">
        <v>37072</v>
      </c>
      <c r="AK28">
        <v>0.2</v>
      </c>
      <c r="AL28" t="s">
        <v>22</v>
      </c>
      <c r="AM28" t="s">
        <v>22</v>
      </c>
    </row>
    <row r="29" spans="1:39" x14ac:dyDescent="0.25">
      <c r="A29" s="3">
        <v>39691</v>
      </c>
      <c r="B29">
        <v>-79.599999999999994</v>
      </c>
      <c r="C29">
        <v>20080821</v>
      </c>
      <c r="D29">
        <v>-79.599999999999994</v>
      </c>
      <c r="F29" s="3">
        <v>37103</v>
      </c>
      <c r="G29">
        <v>5</v>
      </c>
      <c r="H29" t="s">
        <v>22</v>
      </c>
      <c r="I29" t="s">
        <v>22</v>
      </c>
      <c r="K29" s="3">
        <v>35520</v>
      </c>
      <c r="L29">
        <v>108.34</v>
      </c>
      <c r="M29" t="s">
        <v>22</v>
      </c>
      <c r="N29" t="s">
        <v>22</v>
      </c>
      <c r="P29" s="3">
        <v>35520</v>
      </c>
      <c r="Q29">
        <v>51.9</v>
      </c>
      <c r="R29" t="s">
        <v>22</v>
      </c>
      <c r="S29" t="s">
        <v>22</v>
      </c>
      <c r="U29" s="3">
        <v>35885</v>
      </c>
      <c r="V29">
        <v>1.32</v>
      </c>
      <c r="W29" t="s">
        <v>22</v>
      </c>
      <c r="X29" t="s">
        <v>22</v>
      </c>
      <c r="Z29" s="3">
        <v>37864</v>
      </c>
      <c r="AA29">
        <v>-2.2999999999999998</v>
      </c>
      <c r="AB29">
        <v>20031014</v>
      </c>
      <c r="AC29">
        <v>-3.2</v>
      </c>
      <c r="AE29" s="3">
        <v>38260</v>
      </c>
      <c r="AF29" t="s">
        <v>22</v>
      </c>
      <c r="AG29">
        <v>20041220</v>
      </c>
      <c r="AH29">
        <v>3.5</v>
      </c>
      <c r="AJ29" s="3">
        <v>37164</v>
      </c>
      <c r="AK29">
        <v>0.1</v>
      </c>
      <c r="AL29" t="s">
        <v>22</v>
      </c>
      <c r="AM29" t="s">
        <v>22</v>
      </c>
    </row>
    <row r="30" spans="1:39" x14ac:dyDescent="0.25">
      <c r="A30" s="3">
        <v>39721</v>
      </c>
      <c r="B30">
        <v>-44.4</v>
      </c>
      <c r="C30">
        <v>20080917</v>
      </c>
      <c r="D30">
        <v>-44.4</v>
      </c>
      <c r="F30" s="3">
        <v>37195</v>
      </c>
      <c r="G30">
        <v>-34</v>
      </c>
      <c r="H30" t="s">
        <v>22</v>
      </c>
      <c r="I30" t="s">
        <v>22</v>
      </c>
      <c r="K30" s="3">
        <v>35550</v>
      </c>
      <c r="L30">
        <v>107.92</v>
      </c>
      <c r="M30" t="s">
        <v>22</v>
      </c>
      <c r="N30" t="s">
        <v>22</v>
      </c>
      <c r="P30" s="3">
        <v>35550</v>
      </c>
      <c r="Q30">
        <v>54.8</v>
      </c>
      <c r="R30" t="s">
        <v>22</v>
      </c>
      <c r="S30" t="s">
        <v>22</v>
      </c>
      <c r="U30" s="3">
        <v>35915</v>
      </c>
      <c r="V30">
        <v>1.48</v>
      </c>
      <c r="W30" t="s">
        <v>22</v>
      </c>
      <c r="X30" t="s">
        <v>22</v>
      </c>
      <c r="Z30" s="3">
        <v>37894</v>
      </c>
      <c r="AA30">
        <v>1</v>
      </c>
      <c r="AB30">
        <v>20031113</v>
      </c>
      <c r="AC30">
        <v>2.7</v>
      </c>
      <c r="AE30" s="3">
        <v>38352</v>
      </c>
      <c r="AF30" t="s">
        <v>22</v>
      </c>
      <c r="AG30">
        <v>20050321</v>
      </c>
      <c r="AH30">
        <v>4.7</v>
      </c>
      <c r="AJ30" s="3">
        <v>37256</v>
      </c>
      <c r="AK30">
        <v>-0.2</v>
      </c>
      <c r="AL30" t="s">
        <v>22</v>
      </c>
      <c r="AM30" t="s">
        <v>22</v>
      </c>
    </row>
    <row r="31" spans="1:39" x14ac:dyDescent="0.25">
      <c r="A31" s="3">
        <v>39752</v>
      </c>
      <c r="B31">
        <v>-91.1</v>
      </c>
      <c r="C31">
        <v>20081016</v>
      </c>
      <c r="D31">
        <v>-91.1</v>
      </c>
      <c r="F31" s="3">
        <v>37287</v>
      </c>
      <c r="G31">
        <v>0</v>
      </c>
      <c r="H31" t="s">
        <v>22</v>
      </c>
      <c r="I31" t="s">
        <v>22</v>
      </c>
      <c r="K31" s="3">
        <v>35581</v>
      </c>
      <c r="L31">
        <v>108.11</v>
      </c>
      <c r="M31" t="s">
        <v>22</v>
      </c>
      <c r="N31" t="s">
        <v>22</v>
      </c>
      <c r="P31" s="3">
        <v>35581</v>
      </c>
      <c r="Q31">
        <v>54.7</v>
      </c>
      <c r="R31" t="s">
        <v>22</v>
      </c>
      <c r="S31" t="s">
        <v>22</v>
      </c>
      <c r="U31" s="3">
        <v>35946</v>
      </c>
      <c r="V31">
        <v>1.67</v>
      </c>
      <c r="W31" t="s">
        <v>22</v>
      </c>
      <c r="X31" t="s">
        <v>22</v>
      </c>
      <c r="Z31" s="3">
        <v>37925</v>
      </c>
      <c r="AA31">
        <v>1.3</v>
      </c>
      <c r="AB31">
        <v>20031212</v>
      </c>
      <c r="AC31">
        <v>1.4</v>
      </c>
      <c r="AE31" s="3">
        <v>38442</v>
      </c>
      <c r="AF31">
        <v>1.7</v>
      </c>
      <c r="AG31">
        <v>20050620</v>
      </c>
      <c r="AH31">
        <v>-0.3</v>
      </c>
      <c r="AJ31" s="3">
        <v>37346</v>
      </c>
      <c r="AK31">
        <v>0.3</v>
      </c>
      <c r="AL31" t="s">
        <v>22</v>
      </c>
      <c r="AM31" t="s">
        <v>22</v>
      </c>
    </row>
    <row r="32" spans="1:39" x14ac:dyDescent="0.25">
      <c r="A32" s="3">
        <v>39782</v>
      </c>
      <c r="B32">
        <v>-76.2</v>
      </c>
      <c r="C32">
        <v>20081113</v>
      </c>
      <c r="D32">
        <v>-88.5</v>
      </c>
      <c r="F32" s="3">
        <v>37376</v>
      </c>
      <c r="G32">
        <v>1</v>
      </c>
      <c r="H32" t="s">
        <v>22</v>
      </c>
      <c r="I32" t="s">
        <v>22</v>
      </c>
      <c r="K32" s="3">
        <v>35611</v>
      </c>
      <c r="L32">
        <v>108.7</v>
      </c>
      <c r="M32" t="s">
        <v>22</v>
      </c>
      <c r="N32" t="s">
        <v>22</v>
      </c>
      <c r="P32" s="3">
        <v>35611</v>
      </c>
      <c r="Q32">
        <v>56</v>
      </c>
      <c r="R32" t="s">
        <v>22</v>
      </c>
      <c r="S32" t="s">
        <v>22</v>
      </c>
      <c r="U32" s="3">
        <v>35976</v>
      </c>
      <c r="V32">
        <v>1.74</v>
      </c>
      <c r="W32" t="s">
        <v>22</v>
      </c>
      <c r="X32" t="s">
        <v>22</v>
      </c>
      <c r="Z32" s="3">
        <v>37955</v>
      </c>
      <c r="AA32">
        <v>-1.9</v>
      </c>
      <c r="AB32">
        <v>20040115</v>
      </c>
      <c r="AC32">
        <v>-4</v>
      </c>
      <c r="AE32" s="3">
        <v>38533</v>
      </c>
      <c r="AF32">
        <v>-1.6</v>
      </c>
      <c r="AG32">
        <v>20050916</v>
      </c>
      <c r="AH32">
        <v>4</v>
      </c>
      <c r="AJ32" s="3">
        <v>37437</v>
      </c>
      <c r="AK32">
        <v>0.1</v>
      </c>
      <c r="AL32" t="s">
        <v>22</v>
      </c>
      <c r="AM32" t="s">
        <v>22</v>
      </c>
    </row>
    <row r="33" spans="1:39" x14ac:dyDescent="0.25">
      <c r="A33" s="3">
        <v>39813</v>
      </c>
      <c r="B33">
        <v>-76.2</v>
      </c>
      <c r="C33">
        <v>20081210</v>
      </c>
      <c r="D33">
        <v>-76.2</v>
      </c>
      <c r="F33" s="3">
        <v>37468</v>
      </c>
      <c r="G33">
        <v>-8</v>
      </c>
      <c r="H33" t="s">
        <v>22</v>
      </c>
      <c r="I33" t="s">
        <v>22</v>
      </c>
      <c r="K33" s="3">
        <v>35642</v>
      </c>
      <c r="L33">
        <v>110.12</v>
      </c>
      <c r="M33" t="s">
        <v>22</v>
      </c>
      <c r="N33" t="s">
        <v>22</v>
      </c>
      <c r="P33" s="3">
        <v>35642</v>
      </c>
      <c r="Q33">
        <v>60.8</v>
      </c>
      <c r="R33" t="s">
        <v>22</v>
      </c>
      <c r="S33" t="s">
        <v>22</v>
      </c>
      <c r="U33" s="3">
        <v>36007</v>
      </c>
      <c r="V33">
        <v>1.6800000000000002</v>
      </c>
      <c r="W33" t="s">
        <v>22</v>
      </c>
      <c r="X33" t="s">
        <v>22</v>
      </c>
      <c r="Z33" s="3">
        <v>37986</v>
      </c>
      <c r="AA33">
        <v>0.6</v>
      </c>
      <c r="AB33">
        <v>20040219</v>
      </c>
      <c r="AC33">
        <v>1.3</v>
      </c>
      <c r="AE33" s="3">
        <v>38625</v>
      </c>
      <c r="AF33">
        <v>5.5</v>
      </c>
      <c r="AG33">
        <v>20051216</v>
      </c>
      <c r="AH33">
        <v>2.8</v>
      </c>
      <c r="AJ33" s="3">
        <v>37529</v>
      </c>
      <c r="AK33">
        <v>-0.1</v>
      </c>
      <c r="AL33" t="s">
        <v>22</v>
      </c>
      <c r="AM33" t="s">
        <v>22</v>
      </c>
    </row>
    <row r="34" spans="1:39" x14ac:dyDescent="0.25">
      <c r="A34" s="3">
        <v>39844</v>
      </c>
      <c r="B34">
        <v>-66.7</v>
      </c>
      <c r="C34">
        <v>20090122</v>
      </c>
      <c r="D34">
        <v>-66.7</v>
      </c>
      <c r="F34" s="3">
        <v>37560</v>
      </c>
      <c r="G34">
        <v>-21</v>
      </c>
      <c r="H34" t="s">
        <v>22</v>
      </c>
      <c r="I34" t="s">
        <v>22</v>
      </c>
      <c r="K34" s="3">
        <v>35673</v>
      </c>
      <c r="L34">
        <v>110.47</v>
      </c>
      <c r="M34" t="s">
        <v>22</v>
      </c>
      <c r="N34" t="s">
        <v>22</v>
      </c>
      <c r="P34" s="3">
        <v>35673</v>
      </c>
      <c r="Q34">
        <v>56.2</v>
      </c>
      <c r="R34" t="s">
        <v>22</v>
      </c>
      <c r="S34" t="s">
        <v>22</v>
      </c>
      <c r="U34" s="3">
        <v>36038</v>
      </c>
      <c r="V34">
        <v>1.62</v>
      </c>
      <c r="W34" t="s">
        <v>22</v>
      </c>
      <c r="X34" t="s">
        <v>22</v>
      </c>
      <c r="Z34" s="3">
        <v>38017</v>
      </c>
      <c r="AA34">
        <v>2.8</v>
      </c>
      <c r="AB34">
        <v>20040317</v>
      </c>
      <c r="AC34">
        <v>3.1</v>
      </c>
      <c r="AE34" s="3">
        <v>38717</v>
      </c>
      <c r="AF34">
        <v>8</v>
      </c>
      <c r="AG34">
        <v>20060320</v>
      </c>
      <c r="AH34">
        <v>3.9</v>
      </c>
      <c r="AJ34" s="3">
        <v>37621</v>
      </c>
      <c r="AK34">
        <v>-0.4</v>
      </c>
      <c r="AL34" t="s">
        <v>22</v>
      </c>
      <c r="AM34" t="s">
        <v>22</v>
      </c>
    </row>
    <row r="35" spans="1:39" x14ac:dyDescent="0.25">
      <c r="A35" s="3">
        <v>39872</v>
      </c>
      <c r="B35">
        <v>-57.7</v>
      </c>
      <c r="C35">
        <v>20090219</v>
      </c>
      <c r="D35">
        <v>-57.7</v>
      </c>
      <c r="F35" s="3">
        <v>37652</v>
      </c>
      <c r="G35">
        <v>-13</v>
      </c>
      <c r="H35" t="s">
        <v>22</v>
      </c>
      <c r="I35" t="s">
        <v>22</v>
      </c>
      <c r="K35" s="3">
        <v>35703</v>
      </c>
      <c r="L35">
        <v>110.58</v>
      </c>
      <c r="M35" t="s">
        <v>22</v>
      </c>
      <c r="N35" t="s">
        <v>22</v>
      </c>
      <c r="P35" s="3">
        <v>35703</v>
      </c>
      <c r="Q35">
        <v>57.4</v>
      </c>
      <c r="R35" t="s">
        <v>22</v>
      </c>
      <c r="S35" t="s">
        <v>22</v>
      </c>
      <c r="U35" s="3">
        <v>36068</v>
      </c>
      <c r="V35">
        <v>1.43</v>
      </c>
      <c r="W35" t="s">
        <v>22</v>
      </c>
      <c r="X35" t="s">
        <v>22</v>
      </c>
      <c r="Z35" s="3">
        <v>38046</v>
      </c>
      <c r="AA35">
        <v>1.2</v>
      </c>
      <c r="AB35">
        <v>20040415</v>
      </c>
      <c r="AC35">
        <v>3.7</v>
      </c>
      <c r="AE35" s="3">
        <v>38807</v>
      </c>
      <c r="AF35">
        <v>4.9000000000000004</v>
      </c>
      <c r="AG35">
        <v>20060619</v>
      </c>
      <c r="AH35">
        <v>9.1999999999999993</v>
      </c>
      <c r="AJ35" s="3">
        <v>37711</v>
      </c>
      <c r="AK35">
        <v>-0.3</v>
      </c>
      <c r="AL35" t="s">
        <v>22</v>
      </c>
      <c r="AM35" t="s">
        <v>22</v>
      </c>
    </row>
    <row r="36" spans="1:39" x14ac:dyDescent="0.25">
      <c r="A36" s="3">
        <v>39903</v>
      </c>
      <c r="B36">
        <v>-57.1</v>
      </c>
      <c r="C36">
        <v>20090319</v>
      </c>
      <c r="D36">
        <v>-57.1</v>
      </c>
      <c r="F36" s="3">
        <v>37741</v>
      </c>
      <c r="G36">
        <v>-18</v>
      </c>
      <c r="H36" t="s">
        <v>22</v>
      </c>
      <c r="I36" t="s">
        <v>22</v>
      </c>
      <c r="K36" s="3">
        <v>35734</v>
      </c>
      <c r="L36">
        <v>112.28</v>
      </c>
      <c r="M36" t="s">
        <v>22</v>
      </c>
      <c r="N36" t="s">
        <v>22</v>
      </c>
      <c r="P36" s="3">
        <v>35734</v>
      </c>
      <c r="Q36">
        <v>58.1</v>
      </c>
      <c r="R36" t="s">
        <v>22</v>
      </c>
      <c r="S36" t="s">
        <v>22</v>
      </c>
      <c r="U36" s="3">
        <v>36099</v>
      </c>
      <c r="V36">
        <v>1.29</v>
      </c>
      <c r="W36" t="s">
        <v>22</v>
      </c>
      <c r="X36" t="s">
        <v>22</v>
      </c>
      <c r="Z36" s="3">
        <v>38077</v>
      </c>
      <c r="AA36">
        <v>1.2</v>
      </c>
      <c r="AB36">
        <v>20040513</v>
      </c>
      <c r="AC36">
        <v>5.4</v>
      </c>
      <c r="AE36" s="3">
        <v>38898</v>
      </c>
      <c r="AF36">
        <v>9.6999999999999993</v>
      </c>
      <c r="AG36">
        <v>20060915</v>
      </c>
      <c r="AH36">
        <v>4.3</v>
      </c>
      <c r="AJ36" s="3">
        <v>37802</v>
      </c>
      <c r="AK36">
        <v>-0.1</v>
      </c>
      <c r="AL36" t="s">
        <v>22</v>
      </c>
      <c r="AM36" t="s">
        <v>22</v>
      </c>
    </row>
    <row r="37" spans="1:39" x14ac:dyDescent="0.25">
      <c r="A37" s="3">
        <v>39933</v>
      </c>
      <c r="B37">
        <v>-27.7</v>
      </c>
      <c r="C37">
        <v>20090423</v>
      </c>
      <c r="D37">
        <v>-27.7</v>
      </c>
      <c r="F37" s="3">
        <v>37833</v>
      </c>
      <c r="G37">
        <v>-12</v>
      </c>
      <c r="H37" t="s">
        <v>22</v>
      </c>
      <c r="I37" t="s">
        <v>22</v>
      </c>
      <c r="K37" s="3">
        <v>35764</v>
      </c>
      <c r="L37">
        <v>109.11</v>
      </c>
      <c r="M37" t="s">
        <v>22</v>
      </c>
      <c r="N37" t="s">
        <v>22</v>
      </c>
      <c r="P37" s="3">
        <v>35764</v>
      </c>
      <c r="Q37">
        <v>59.2</v>
      </c>
      <c r="R37" t="s">
        <v>22</v>
      </c>
      <c r="S37" t="s">
        <v>22</v>
      </c>
      <c r="U37" s="3">
        <v>36129</v>
      </c>
      <c r="V37">
        <v>1.06</v>
      </c>
      <c r="W37" t="s">
        <v>22</v>
      </c>
      <c r="X37" t="s">
        <v>22</v>
      </c>
      <c r="Z37" s="3">
        <v>38107</v>
      </c>
      <c r="AA37">
        <v>1.4</v>
      </c>
      <c r="AB37">
        <v>20040614</v>
      </c>
      <c r="AC37">
        <v>1.6</v>
      </c>
      <c r="AE37" s="3">
        <v>38990</v>
      </c>
      <c r="AF37">
        <v>9.1999999999999993</v>
      </c>
      <c r="AG37">
        <v>20061218</v>
      </c>
      <c r="AH37">
        <v>8.1999999999999993</v>
      </c>
      <c r="AJ37" s="3">
        <v>37894</v>
      </c>
      <c r="AK37">
        <v>0.9</v>
      </c>
      <c r="AL37" t="s">
        <v>22</v>
      </c>
      <c r="AM37" t="s">
        <v>22</v>
      </c>
    </row>
    <row r="38" spans="1:39" x14ac:dyDescent="0.25">
      <c r="A38" s="3">
        <v>39964</v>
      </c>
      <c r="B38">
        <v>-3.9</v>
      </c>
      <c r="C38">
        <v>20090520</v>
      </c>
      <c r="D38">
        <v>-3.9</v>
      </c>
      <c r="F38" s="3">
        <v>37925</v>
      </c>
      <c r="G38">
        <v>-8</v>
      </c>
      <c r="H38" t="s">
        <v>22</v>
      </c>
      <c r="I38" t="s">
        <v>22</v>
      </c>
      <c r="K38" s="3">
        <v>35795</v>
      </c>
      <c r="L38">
        <v>107.66</v>
      </c>
      <c r="M38" t="s">
        <v>22</v>
      </c>
      <c r="N38" t="s">
        <v>22</v>
      </c>
      <c r="P38" s="3">
        <v>35795</v>
      </c>
      <c r="Q38">
        <v>59.1</v>
      </c>
      <c r="R38" t="s">
        <v>22</v>
      </c>
      <c r="S38" t="s">
        <v>22</v>
      </c>
      <c r="U38" s="3">
        <v>36160</v>
      </c>
      <c r="V38">
        <v>1</v>
      </c>
      <c r="W38" t="s">
        <v>22</v>
      </c>
      <c r="X38" t="s">
        <v>22</v>
      </c>
      <c r="Z38" s="3">
        <v>38138</v>
      </c>
      <c r="AA38">
        <v>1.7</v>
      </c>
      <c r="AB38">
        <v>20040709</v>
      </c>
      <c r="AC38">
        <v>-3.5</v>
      </c>
      <c r="AE38" s="3">
        <v>39082</v>
      </c>
      <c r="AF38">
        <v>12.6</v>
      </c>
      <c r="AG38">
        <v>20070319</v>
      </c>
      <c r="AH38">
        <v>8.9</v>
      </c>
      <c r="AJ38" s="3">
        <v>37986</v>
      </c>
      <c r="AK38">
        <v>1.2</v>
      </c>
      <c r="AL38" t="s">
        <v>22</v>
      </c>
      <c r="AM38" t="s">
        <v>22</v>
      </c>
    </row>
    <row r="39" spans="1:39" x14ac:dyDescent="0.25">
      <c r="A39" s="3">
        <v>39994</v>
      </c>
      <c r="B39">
        <v>9.6999999999999993</v>
      </c>
      <c r="C39">
        <v>20090617</v>
      </c>
      <c r="D39">
        <v>9.6999999999999993</v>
      </c>
      <c r="F39" s="3">
        <v>38017</v>
      </c>
      <c r="G39">
        <v>8</v>
      </c>
      <c r="H39" t="s">
        <v>22</v>
      </c>
      <c r="I39" t="s">
        <v>22</v>
      </c>
      <c r="K39" s="3">
        <v>35826</v>
      </c>
      <c r="L39">
        <v>104.13</v>
      </c>
      <c r="M39" t="s">
        <v>22</v>
      </c>
      <c r="N39" t="s">
        <v>22</v>
      </c>
      <c r="P39" s="3">
        <v>35826</v>
      </c>
      <c r="Q39">
        <v>57.4</v>
      </c>
      <c r="R39" t="s">
        <v>22</v>
      </c>
      <c r="S39" t="s">
        <v>22</v>
      </c>
      <c r="U39" s="3">
        <v>36191</v>
      </c>
      <c r="V39">
        <v>1.1299999999999999</v>
      </c>
      <c r="W39" t="s">
        <v>22</v>
      </c>
      <c r="X39" t="s">
        <v>22</v>
      </c>
      <c r="Z39" s="3">
        <v>38168</v>
      </c>
      <c r="AA39">
        <v>2.6</v>
      </c>
      <c r="AB39">
        <v>20040811</v>
      </c>
      <c r="AC39">
        <v>6.2</v>
      </c>
      <c r="AE39" s="3">
        <v>39172</v>
      </c>
      <c r="AF39">
        <v>10</v>
      </c>
      <c r="AG39">
        <v>20070618</v>
      </c>
      <c r="AH39">
        <v>7.3</v>
      </c>
      <c r="AJ39" s="3">
        <v>38077</v>
      </c>
      <c r="AK39">
        <v>0.8</v>
      </c>
      <c r="AL39">
        <v>20040528</v>
      </c>
      <c r="AM39">
        <v>0.4</v>
      </c>
    </row>
    <row r="40" spans="1:39" x14ac:dyDescent="0.25">
      <c r="A40" s="3">
        <v>40025</v>
      </c>
      <c r="B40">
        <v>0</v>
      </c>
      <c r="C40">
        <v>20090716</v>
      </c>
      <c r="D40">
        <v>0</v>
      </c>
      <c r="F40" s="3">
        <v>38107</v>
      </c>
      <c r="G40">
        <v>9</v>
      </c>
      <c r="H40" t="s">
        <v>22</v>
      </c>
      <c r="I40" t="s">
        <v>22</v>
      </c>
      <c r="K40" s="3">
        <v>35854</v>
      </c>
      <c r="L40">
        <v>101.12</v>
      </c>
      <c r="M40" t="s">
        <v>22</v>
      </c>
      <c r="N40" t="s">
        <v>22</v>
      </c>
      <c r="P40" s="3">
        <v>35854</v>
      </c>
      <c r="Q40">
        <v>57.2</v>
      </c>
      <c r="R40" t="s">
        <v>22</v>
      </c>
      <c r="S40" t="s">
        <v>22</v>
      </c>
      <c r="U40" s="3">
        <v>36219</v>
      </c>
      <c r="V40">
        <v>1.03</v>
      </c>
      <c r="W40" t="s">
        <v>22</v>
      </c>
      <c r="X40" t="s">
        <v>22</v>
      </c>
      <c r="Z40" s="3">
        <v>38199</v>
      </c>
      <c r="AA40">
        <v>0.3</v>
      </c>
      <c r="AB40">
        <v>20040910</v>
      </c>
      <c r="AC40">
        <v>-0.8</v>
      </c>
      <c r="AE40" s="3">
        <v>39263</v>
      </c>
      <c r="AF40">
        <v>11.8</v>
      </c>
      <c r="AG40">
        <v>20070918</v>
      </c>
      <c r="AH40">
        <v>9.8000000000000007</v>
      </c>
      <c r="AJ40" s="3">
        <v>38168</v>
      </c>
      <c r="AK40">
        <v>0.3</v>
      </c>
      <c r="AL40">
        <v>20040910</v>
      </c>
      <c r="AM40">
        <v>0.4</v>
      </c>
    </row>
    <row r="41" spans="1:39" x14ac:dyDescent="0.25">
      <c r="A41" s="3">
        <v>40056</v>
      </c>
      <c r="B41">
        <v>18.600000000000001</v>
      </c>
      <c r="C41">
        <v>20090820</v>
      </c>
      <c r="D41">
        <v>18.600000000000001</v>
      </c>
      <c r="F41" s="3">
        <v>38199</v>
      </c>
      <c r="G41">
        <v>3</v>
      </c>
      <c r="H41" t="s">
        <v>22</v>
      </c>
      <c r="I41" t="s">
        <v>22</v>
      </c>
      <c r="K41" s="3">
        <v>35885</v>
      </c>
      <c r="L41">
        <v>102.12</v>
      </c>
      <c r="M41" t="s">
        <v>22</v>
      </c>
      <c r="N41" t="s">
        <v>22</v>
      </c>
      <c r="P41" s="3">
        <v>35885</v>
      </c>
      <c r="Q41">
        <v>57.4</v>
      </c>
      <c r="R41" t="s">
        <v>22</v>
      </c>
      <c r="S41" t="s">
        <v>22</v>
      </c>
      <c r="U41" s="3">
        <v>36250</v>
      </c>
      <c r="V41">
        <v>1.2</v>
      </c>
      <c r="W41" t="s">
        <v>22</v>
      </c>
      <c r="X41" t="s">
        <v>22</v>
      </c>
      <c r="Z41" s="3">
        <v>38230</v>
      </c>
      <c r="AA41">
        <v>3.7</v>
      </c>
      <c r="AB41">
        <v>20041008</v>
      </c>
      <c r="AC41">
        <v>3.1</v>
      </c>
      <c r="AE41" s="3">
        <v>39355</v>
      </c>
      <c r="AF41">
        <v>13.6</v>
      </c>
      <c r="AG41">
        <v>20071217</v>
      </c>
      <c r="AH41">
        <v>10.7</v>
      </c>
      <c r="AJ41" s="3">
        <v>38260</v>
      </c>
      <c r="AK41">
        <v>0.3</v>
      </c>
      <c r="AL41">
        <v>20041126</v>
      </c>
      <c r="AM41">
        <v>0.4</v>
      </c>
    </row>
    <row r="42" spans="1:39" x14ac:dyDescent="0.25">
      <c r="A42" s="3">
        <v>40086</v>
      </c>
      <c r="B42">
        <v>58</v>
      </c>
      <c r="C42">
        <v>20090916</v>
      </c>
      <c r="D42">
        <v>58</v>
      </c>
      <c r="F42" s="3">
        <v>38291</v>
      </c>
      <c r="G42">
        <v>-5</v>
      </c>
      <c r="H42" t="s">
        <v>22</v>
      </c>
      <c r="I42" t="s">
        <v>22</v>
      </c>
      <c r="K42" s="3">
        <v>35915</v>
      </c>
      <c r="L42">
        <v>101.64</v>
      </c>
      <c r="M42" t="s">
        <v>22</v>
      </c>
      <c r="N42" t="s">
        <v>22</v>
      </c>
      <c r="P42" s="3">
        <v>35915</v>
      </c>
      <c r="Q42">
        <v>57.7</v>
      </c>
      <c r="R42" t="s">
        <v>22</v>
      </c>
      <c r="S42" t="s">
        <v>22</v>
      </c>
      <c r="U42" s="3">
        <v>36280</v>
      </c>
      <c r="V42">
        <v>1.73</v>
      </c>
      <c r="W42" t="s">
        <v>22</v>
      </c>
      <c r="X42" t="s">
        <v>22</v>
      </c>
      <c r="Z42" s="3">
        <v>38260</v>
      </c>
      <c r="AA42">
        <v>-0.6</v>
      </c>
      <c r="AB42">
        <v>20041109</v>
      </c>
      <c r="AC42">
        <v>-0.3</v>
      </c>
      <c r="AE42" s="3">
        <v>39447</v>
      </c>
      <c r="AF42">
        <v>5.0999999999999996</v>
      </c>
      <c r="AG42">
        <v>20080318</v>
      </c>
      <c r="AH42">
        <v>9.1</v>
      </c>
      <c r="AJ42" s="3">
        <v>38352</v>
      </c>
      <c r="AK42">
        <v>0.2</v>
      </c>
      <c r="AL42">
        <v>20050303</v>
      </c>
      <c r="AM42">
        <v>-0.1</v>
      </c>
    </row>
    <row r="43" spans="1:39" x14ac:dyDescent="0.25">
      <c r="A43" s="3">
        <v>40117</v>
      </c>
      <c r="B43">
        <v>65</v>
      </c>
      <c r="C43">
        <v>20091015</v>
      </c>
      <c r="D43">
        <v>65</v>
      </c>
      <c r="F43" s="3">
        <v>38383</v>
      </c>
      <c r="G43">
        <v>1</v>
      </c>
      <c r="H43" t="s">
        <v>22</v>
      </c>
      <c r="I43" t="s">
        <v>22</v>
      </c>
      <c r="K43" s="3">
        <v>35946</v>
      </c>
      <c r="L43">
        <v>103.67</v>
      </c>
      <c r="M43" t="s">
        <v>22</v>
      </c>
      <c r="N43" t="s">
        <v>22</v>
      </c>
      <c r="P43" s="3">
        <v>35946</v>
      </c>
      <c r="Q43">
        <v>56.6</v>
      </c>
      <c r="R43" t="s">
        <v>22</v>
      </c>
      <c r="S43" t="s">
        <v>22</v>
      </c>
      <c r="U43" s="3">
        <v>36311</v>
      </c>
      <c r="V43">
        <v>1.43</v>
      </c>
      <c r="W43" t="s">
        <v>22</v>
      </c>
      <c r="X43" t="s">
        <v>22</v>
      </c>
      <c r="Z43" s="3">
        <v>38291</v>
      </c>
      <c r="AA43">
        <v>-1</v>
      </c>
      <c r="AB43" t="s">
        <v>22</v>
      </c>
      <c r="AC43">
        <v>0.5</v>
      </c>
      <c r="AE43" s="3">
        <v>39538</v>
      </c>
      <c r="AF43">
        <v>9</v>
      </c>
      <c r="AG43">
        <v>20080617</v>
      </c>
      <c r="AH43">
        <v>4.3</v>
      </c>
      <c r="AJ43" s="3">
        <v>38442</v>
      </c>
      <c r="AK43">
        <v>1</v>
      </c>
      <c r="AL43">
        <v>20050602</v>
      </c>
      <c r="AM43">
        <v>0</v>
      </c>
    </row>
    <row r="44" spans="1:39" x14ac:dyDescent="0.25">
      <c r="A44" s="3">
        <v>40147</v>
      </c>
      <c r="B44">
        <v>56.4</v>
      </c>
      <c r="C44">
        <v>20091112</v>
      </c>
      <c r="D44">
        <v>56.4</v>
      </c>
      <c r="F44" s="3">
        <v>38472</v>
      </c>
      <c r="G44">
        <v>-2</v>
      </c>
      <c r="H44" t="s">
        <v>22</v>
      </c>
      <c r="I44" t="s">
        <v>22</v>
      </c>
      <c r="K44" s="3">
        <v>35976</v>
      </c>
      <c r="L44">
        <v>100.47</v>
      </c>
      <c r="M44" t="s">
        <v>22</v>
      </c>
      <c r="N44" t="s">
        <v>22</v>
      </c>
      <c r="P44" s="3">
        <v>35976</v>
      </c>
      <c r="Q44">
        <v>54.7</v>
      </c>
      <c r="R44" t="s">
        <v>22</v>
      </c>
      <c r="S44" t="s">
        <v>22</v>
      </c>
      <c r="U44" s="3">
        <v>36341</v>
      </c>
      <c r="V44">
        <v>1.54</v>
      </c>
      <c r="W44" t="s">
        <v>22</v>
      </c>
      <c r="X44" t="s">
        <v>22</v>
      </c>
      <c r="Z44" s="3">
        <v>38321</v>
      </c>
      <c r="AA44">
        <v>2.9</v>
      </c>
      <c r="AB44" t="s">
        <v>22</v>
      </c>
      <c r="AC44" t="s">
        <v>22</v>
      </c>
      <c r="AE44" s="3">
        <v>39629</v>
      </c>
      <c r="AF44">
        <v>2.4</v>
      </c>
      <c r="AG44">
        <v>20080916</v>
      </c>
      <c r="AH44">
        <v>6.1</v>
      </c>
      <c r="AJ44" s="3">
        <v>38533</v>
      </c>
      <c r="AK44">
        <v>1.2</v>
      </c>
      <c r="AL44">
        <v>20050909</v>
      </c>
      <c r="AM44">
        <v>0.3</v>
      </c>
    </row>
    <row r="45" spans="1:39" x14ac:dyDescent="0.25">
      <c r="A45" s="3">
        <v>40178</v>
      </c>
      <c r="B45">
        <v>54</v>
      </c>
      <c r="C45">
        <v>20091217</v>
      </c>
      <c r="D45">
        <v>54</v>
      </c>
      <c r="F45" s="3">
        <v>38564</v>
      </c>
      <c r="G45">
        <v>-10</v>
      </c>
      <c r="H45" t="s">
        <v>22</v>
      </c>
      <c r="I45" t="s">
        <v>22</v>
      </c>
      <c r="K45" s="3">
        <v>36007</v>
      </c>
      <c r="L45">
        <v>100.42</v>
      </c>
      <c r="M45" t="s">
        <v>22</v>
      </c>
      <c r="N45" t="s">
        <v>22</v>
      </c>
      <c r="P45" s="3">
        <v>36007</v>
      </c>
      <c r="Q45">
        <v>55.8</v>
      </c>
      <c r="R45" t="s">
        <v>22</v>
      </c>
      <c r="S45" t="s">
        <v>22</v>
      </c>
      <c r="U45" s="3">
        <v>36372</v>
      </c>
      <c r="V45">
        <v>2.06</v>
      </c>
      <c r="W45" t="s">
        <v>22</v>
      </c>
      <c r="X45" t="s">
        <v>22</v>
      </c>
      <c r="Z45" s="3">
        <v>38352</v>
      </c>
      <c r="AA45">
        <v>-1.6</v>
      </c>
      <c r="AB45" t="s">
        <v>22</v>
      </c>
      <c r="AC45" t="s">
        <v>22</v>
      </c>
      <c r="AE45" s="3">
        <v>39721</v>
      </c>
      <c r="AF45">
        <v>-0.6</v>
      </c>
      <c r="AG45">
        <v>20081216</v>
      </c>
      <c r="AH45">
        <v>0.7</v>
      </c>
      <c r="AJ45" s="3">
        <v>38625</v>
      </c>
      <c r="AK45">
        <v>0.9</v>
      </c>
      <c r="AL45">
        <v>20051201</v>
      </c>
      <c r="AM45">
        <v>1</v>
      </c>
    </row>
    <row r="46" spans="1:39" x14ac:dyDescent="0.25">
      <c r="A46" s="3">
        <v>40209</v>
      </c>
      <c r="B46">
        <v>56.2</v>
      </c>
      <c r="C46">
        <v>20100121</v>
      </c>
      <c r="D46">
        <v>56.2</v>
      </c>
      <c r="F46" s="3">
        <v>38656</v>
      </c>
      <c r="G46">
        <v>-10</v>
      </c>
      <c r="H46" t="s">
        <v>22</v>
      </c>
      <c r="I46" t="s">
        <v>22</v>
      </c>
      <c r="K46" s="3">
        <v>36038</v>
      </c>
      <c r="L46">
        <v>98.32</v>
      </c>
      <c r="M46" t="s">
        <v>22</v>
      </c>
      <c r="N46" t="s">
        <v>22</v>
      </c>
      <c r="P46" s="3">
        <v>36038</v>
      </c>
      <c r="Q46">
        <v>54.4</v>
      </c>
      <c r="R46" t="s">
        <v>22</v>
      </c>
      <c r="S46" t="s">
        <v>22</v>
      </c>
      <c r="U46" s="3">
        <v>36403</v>
      </c>
      <c r="V46">
        <v>1.87</v>
      </c>
      <c r="W46" t="s">
        <v>22</v>
      </c>
      <c r="X46" t="s">
        <v>22</v>
      </c>
      <c r="Z46" s="3">
        <v>38383</v>
      </c>
      <c r="AA46">
        <v>-0.8</v>
      </c>
      <c r="AB46" t="s">
        <v>22</v>
      </c>
      <c r="AC46" t="s">
        <v>22</v>
      </c>
      <c r="AE46" s="3">
        <v>39813</v>
      </c>
      <c r="AF46">
        <v>-1.5</v>
      </c>
      <c r="AG46">
        <v>20090317</v>
      </c>
      <c r="AH46">
        <v>-5.9</v>
      </c>
      <c r="AJ46" s="3">
        <v>38717</v>
      </c>
      <c r="AK46">
        <v>1.1000000000000001</v>
      </c>
      <c r="AL46">
        <v>20060302</v>
      </c>
      <c r="AM46">
        <v>0.5</v>
      </c>
    </row>
    <row r="47" spans="1:39" x14ac:dyDescent="0.25">
      <c r="A47" s="3">
        <v>40237</v>
      </c>
      <c r="B47">
        <v>52.5</v>
      </c>
      <c r="C47">
        <v>20100218</v>
      </c>
      <c r="D47">
        <v>52.5</v>
      </c>
      <c r="F47" s="3">
        <v>38748</v>
      </c>
      <c r="G47">
        <v>11</v>
      </c>
      <c r="H47" t="s">
        <v>22</v>
      </c>
      <c r="I47" t="s">
        <v>22</v>
      </c>
      <c r="K47" s="3">
        <v>36068</v>
      </c>
      <c r="L47">
        <v>97.54</v>
      </c>
      <c r="M47" t="s">
        <v>22</v>
      </c>
      <c r="N47" t="s">
        <v>22</v>
      </c>
      <c r="P47" s="3">
        <v>36068</v>
      </c>
      <c r="Q47">
        <v>50.9</v>
      </c>
      <c r="R47" t="s">
        <v>22</v>
      </c>
      <c r="S47" t="s">
        <v>22</v>
      </c>
      <c r="U47" s="3">
        <v>36433</v>
      </c>
      <c r="V47">
        <v>1.9100000000000001</v>
      </c>
      <c r="W47" t="s">
        <v>22</v>
      </c>
      <c r="X47" t="s">
        <v>22</v>
      </c>
      <c r="Z47" s="3">
        <v>38411</v>
      </c>
      <c r="AA47">
        <v>1.2</v>
      </c>
      <c r="AB47" t="s">
        <v>22</v>
      </c>
      <c r="AC47" t="s">
        <v>22</v>
      </c>
      <c r="AE47" s="3">
        <v>39903</v>
      </c>
      <c r="AF47">
        <v>-8.8000000000000007</v>
      </c>
      <c r="AG47">
        <v>20090616</v>
      </c>
      <c r="AH47">
        <v>-9.5</v>
      </c>
      <c r="AJ47" s="3">
        <v>38807</v>
      </c>
      <c r="AK47">
        <v>1.1000000000000001</v>
      </c>
      <c r="AL47">
        <v>20060601</v>
      </c>
      <c r="AM47">
        <v>0.9</v>
      </c>
    </row>
    <row r="48" spans="1:39" x14ac:dyDescent="0.25">
      <c r="A48" s="3">
        <v>40268</v>
      </c>
      <c r="B48">
        <v>53.8</v>
      </c>
      <c r="C48">
        <v>20100318</v>
      </c>
      <c r="D48">
        <v>53.8</v>
      </c>
      <c r="F48" s="3">
        <v>38837</v>
      </c>
      <c r="G48">
        <v>8</v>
      </c>
      <c r="H48" t="s">
        <v>22</v>
      </c>
      <c r="I48" t="s">
        <v>22</v>
      </c>
      <c r="K48" s="3">
        <v>36099</v>
      </c>
      <c r="L48">
        <v>92.95</v>
      </c>
      <c r="M48" t="s">
        <v>22</v>
      </c>
      <c r="N48" t="s">
        <v>22</v>
      </c>
      <c r="P48" s="3">
        <v>36099</v>
      </c>
      <c r="Q48">
        <v>49.9</v>
      </c>
      <c r="R48" t="s">
        <v>22</v>
      </c>
      <c r="S48" t="s">
        <v>22</v>
      </c>
      <c r="U48" s="3">
        <v>36464</v>
      </c>
      <c r="V48">
        <v>2.19</v>
      </c>
      <c r="W48" t="s">
        <v>22</v>
      </c>
      <c r="X48" t="s">
        <v>22</v>
      </c>
      <c r="Z48" s="3">
        <v>38442</v>
      </c>
      <c r="AA48">
        <v>2.4</v>
      </c>
      <c r="AB48" t="s">
        <v>22</v>
      </c>
      <c r="AC48" t="s">
        <v>22</v>
      </c>
      <c r="AE48" s="3">
        <v>39994</v>
      </c>
      <c r="AF48">
        <v>-7.9</v>
      </c>
      <c r="AG48">
        <v>20090915</v>
      </c>
      <c r="AH48">
        <v>-14.9</v>
      </c>
      <c r="AJ48" s="3">
        <v>38898</v>
      </c>
      <c r="AK48">
        <v>0.9</v>
      </c>
      <c r="AL48">
        <v>20060907</v>
      </c>
      <c r="AM48">
        <v>0.7</v>
      </c>
    </row>
    <row r="49" spans="1:39" x14ac:dyDescent="0.25">
      <c r="A49" s="3">
        <v>40298</v>
      </c>
      <c r="B49">
        <v>53.4</v>
      </c>
      <c r="C49">
        <v>20100422</v>
      </c>
      <c r="D49">
        <v>53.4</v>
      </c>
      <c r="F49" s="3">
        <v>38929</v>
      </c>
      <c r="G49">
        <v>12</v>
      </c>
      <c r="H49" t="s">
        <v>22</v>
      </c>
      <c r="I49" t="s">
        <v>22</v>
      </c>
      <c r="K49" s="3">
        <v>36129</v>
      </c>
      <c r="L49">
        <v>90.99</v>
      </c>
      <c r="M49" t="s">
        <v>22</v>
      </c>
      <c r="N49" t="s">
        <v>22</v>
      </c>
      <c r="P49" s="3">
        <v>36129</v>
      </c>
      <c r="Q49">
        <v>49.8</v>
      </c>
      <c r="R49" t="s">
        <v>22</v>
      </c>
      <c r="S49" t="s">
        <v>22</v>
      </c>
      <c r="U49" s="3">
        <v>36494</v>
      </c>
      <c r="V49">
        <v>2.33</v>
      </c>
      <c r="W49" t="s">
        <v>22</v>
      </c>
      <c r="X49" t="s">
        <v>22</v>
      </c>
      <c r="Z49" s="3">
        <v>38472</v>
      </c>
      <c r="AA49">
        <v>2.4</v>
      </c>
      <c r="AB49" t="s">
        <v>22</v>
      </c>
      <c r="AC49" t="s">
        <v>22</v>
      </c>
      <c r="AE49" s="3">
        <v>40086</v>
      </c>
      <c r="AF49">
        <v>-6.9</v>
      </c>
      <c r="AG49">
        <v>20091215</v>
      </c>
      <c r="AH49">
        <v>-6.7</v>
      </c>
      <c r="AJ49" s="3">
        <v>38990</v>
      </c>
      <c r="AK49">
        <v>0.9</v>
      </c>
      <c r="AL49">
        <v>20061201</v>
      </c>
      <c r="AM49">
        <v>0.4</v>
      </c>
    </row>
    <row r="50" spans="1:39" x14ac:dyDescent="0.25">
      <c r="A50" s="3">
        <v>40329</v>
      </c>
      <c r="B50">
        <v>40.5</v>
      </c>
      <c r="C50">
        <v>20100520</v>
      </c>
      <c r="D50">
        <v>40.5</v>
      </c>
      <c r="F50" s="3">
        <v>39021</v>
      </c>
      <c r="G50">
        <v>7</v>
      </c>
      <c r="H50" t="s">
        <v>22</v>
      </c>
      <c r="I50" t="s">
        <v>22</v>
      </c>
      <c r="K50" s="3">
        <v>36160</v>
      </c>
      <c r="L50">
        <v>95.25</v>
      </c>
      <c r="M50" t="s">
        <v>22</v>
      </c>
      <c r="N50" t="s">
        <v>22</v>
      </c>
      <c r="P50" s="3">
        <v>36160</v>
      </c>
      <c r="Q50">
        <v>51.3</v>
      </c>
      <c r="R50" t="s">
        <v>22</v>
      </c>
      <c r="S50" t="s">
        <v>22</v>
      </c>
      <c r="U50" s="3">
        <v>36525</v>
      </c>
      <c r="V50">
        <v>2.74</v>
      </c>
      <c r="W50" t="s">
        <v>22</v>
      </c>
      <c r="X50" t="s">
        <v>22</v>
      </c>
      <c r="Z50" s="3">
        <v>38503</v>
      </c>
      <c r="AA50">
        <v>-0.3</v>
      </c>
      <c r="AB50" t="s">
        <v>22</v>
      </c>
      <c r="AC50" t="s">
        <v>22</v>
      </c>
      <c r="AE50" s="3">
        <v>40178</v>
      </c>
      <c r="AF50">
        <v>-2.6</v>
      </c>
      <c r="AG50">
        <v>20100318</v>
      </c>
      <c r="AH50">
        <v>-1.1000000000000001</v>
      </c>
      <c r="AJ50" s="3">
        <v>39082</v>
      </c>
      <c r="AK50">
        <v>1.3</v>
      </c>
      <c r="AL50">
        <v>20070306</v>
      </c>
      <c r="AM50">
        <v>0.5</v>
      </c>
    </row>
    <row r="51" spans="1:39" x14ac:dyDescent="0.25">
      <c r="A51" s="3">
        <v>40359</v>
      </c>
      <c r="B51">
        <v>17.5</v>
      </c>
      <c r="C51">
        <v>20100616</v>
      </c>
      <c r="D51">
        <v>17.5</v>
      </c>
      <c r="F51" s="3">
        <v>39113</v>
      </c>
      <c r="G51">
        <v>12</v>
      </c>
      <c r="H51" t="s">
        <v>22</v>
      </c>
      <c r="I51" t="s">
        <v>22</v>
      </c>
      <c r="K51" s="3">
        <v>36191</v>
      </c>
      <c r="L51">
        <v>97.15</v>
      </c>
      <c r="M51" t="s">
        <v>22</v>
      </c>
      <c r="N51" t="s">
        <v>22</v>
      </c>
      <c r="P51" s="3">
        <v>36191</v>
      </c>
      <c r="Q51">
        <v>46.1</v>
      </c>
      <c r="R51" t="s">
        <v>22</v>
      </c>
      <c r="S51" t="s">
        <v>22</v>
      </c>
      <c r="U51" s="3">
        <v>36556</v>
      </c>
      <c r="V51">
        <v>2.27</v>
      </c>
      <c r="W51" t="s">
        <v>22</v>
      </c>
      <c r="X51" t="s">
        <v>22</v>
      </c>
      <c r="Z51" s="3">
        <v>38533</v>
      </c>
      <c r="AA51">
        <v>3.1</v>
      </c>
      <c r="AB51" t="s">
        <v>22</v>
      </c>
      <c r="AC51" t="s">
        <v>22</v>
      </c>
      <c r="AE51" s="3">
        <v>40268</v>
      </c>
      <c r="AF51">
        <v>4.2</v>
      </c>
      <c r="AG51">
        <v>20100617</v>
      </c>
      <c r="AH51">
        <v>5.3</v>
      </c>
      <c r="AJ51" s="3">
        <v>39172</v>
      </c>
      <c r="AK51">
        <v>1</v>
      </c>
      <c r="AL51">
        <v>20070531</v>
      </c>
      <c r="AM51">
        <v>0.8</v>
      </c>
    </row>
    <row r="52" spans="1:39" x14ac:dyDescent="0.25">
      <c r="A52" s="3">
        <v>40390</v>
      </c>
      <c r="B52">
        <v>2.2000000000000002</v>
      </c>
      <c r="C52">
        <v>20100715</v>
      </c>
      <c r="D52">
        <v>2.2000000000000002</v>
      </c>
      <c r="F52" s="3">
        <v>39202</v>
      </c>
      <c r="G52">
        <v>16</v>
      </c>
      <c r="H52" t="s">
        <v>22</v>
      </c>
      <c r="I52" t="s">
        <v>22</v>
      </c>
      <c r="K52" s="3">
        <v>36219</v>
      </c>
      <c r="L52">
        <v>99.86</v>
      </c>
      <c r="M52" t="s">
        <v>22</v>
      </c>
      <c r="N52" t="s">
        <v>22</v>
      </c>
      <c r="P52" s="3">
        <v>36219</v>
      </c>
      <c r="Q52">
        <v>48</v>
      </c>
      <c r="R52" t="s">
        <v>22</v>
      </c>
      <c r="S52" t="s">
        <v>22</v>
      </c>
      <c r="U52" s="3">
        <v>36585</v>
      </c>
      <c r="V52">
        <v>2.14</v>
      </c>
      <c r="W52" t="s">
        <v>22</v>
      </c>
      <c r="X52" t="s">
        <v>22</v>
      </c>
      <c r="Z52" s="3">
        <v>38564</v>
      </c>
      <c r="AA52">
        <v>3.9</v>
      </c>
      <c r="AB52" t="s">
        <v>22</v>
      </c>
      <c r="AC52" t="s">
        <v>22</v>
      </c>
      <c r="AE52" s="3">
        <v>40359</v>
      </c>
      <c r="AF52">
        <v>5.0999999999999996</v>
      </c>
      <c r="AG52">
        <v>20100916</v>
      </c>
      <c r="AH52">
        <v>7.8</v>
      </c>
      <c r="AJ52" s="3">
        <v>39263</v>
      </c>
      <c r="AK52">
        <v>1.1000000000000001</v>
      </c>
      <c r="AL52">
        <v>20070904</v>
      </c>
      <c r="AM52">
        <v>0.7</v>
      </c>
    </row>
    <row r="53" spans="1:39" x14ac:dyDescent="0.25">
      <c r="A53" s="3">
        <v>40421</v>
      </c>
      <c r="B53">
        <v>9.1</v>
      </c>
      <c r="C53">
        <v>20100819</v>
      </c>
      <c r="D53">
        <v>9.1</v>
      </c>
      <c r="F53" s="3">
        <v>39294</v>
      </c>
      <c r="G53">
        <v>8</v>
      </c>
      <c r="H53" t="s">
        <v>22</v>
      </c>
      <c r="I53" t="s">
        <v>22</v>
      </c>
      <c r="K53" s="3">
        <v>36250</v>
      </c>
      <c r="L53">
        <v>98.29</v>
      </c>
      <c r="M53" t="s">
        <v>22</v>
      </c>
      <c r="N53" t="s">
        <v>22</v>
      </c>
      <c r="P53" s="3">
        <v>36250</v>
      </c>
      <c r="Q53">
        <v>49.6</v>
      </c>
      <c r="R53" t="s">
        <v>22</v>
      </c>
      <c r="S53" t="s">
        <v>22</v>
      </c>
      <c r="U53" s="3">
        <v>36616</v>
      </c>
      <c r="V53">
        <v>2.25</v>
      </c>
      <c r="W53" t="s">
        <v>22</v>
      </c>
      <c r="X53" t="s">
        <v>22</v>
      </c>
      <c r="Z53" s="3">
        <v>38595</v>
      </c>
      <c r="AA53">
        <v>4.2</v>
      </c>
      <c r="AB53" t="s">
        <v>22</v>
      </c>
      <c r="AC53" t="s">
        <v>22</v>
      </c>
      <c r="AE53" s="3">
        <v>40451</v>
      </c>
      <c r="AF53">
        <v>3</v>
      </c>
      <c r="AG53">
        <v>20101216</v>
      </c>
      <c r="AH53">
        <v>5.8</v>
      </c>
      <c r="AJ53" s="3">
        <v>39355</v>
      </c>
      <c r="AK53">
        <v>0.8</v>
      </c>
      <c r="AL53">
        <v>20071130</v>
      </c>
      <c r="AM53">
        <v>0.8</v>
      </c>
    </row>
    <row r="54" spans="1:39" x14ac:dyDescent="0.25">
      <c r="A54" s="3">
        <v>40451</v>
      </c>
      <c r="B54">
        <v>-5.0999999999999996</v>
      </c>
      <c r="C54">
        <v>20100915</v>
      </c>
      <c r="D54">
        <v>-5.0999999999999996</v>
      </c>
      <c r="F54" s="3">
        <v>39386</v>
      </c>
      <c r="G54">
        <v>15</v>
      </c>
      <c r="H54" t="s">
        <v>22</v>
      </c>
      <c r="I54" t="s">
        <v>22</v>
      </c>
      <c r="K54" s="3">
        <v>36280</v>
      </c>
      <c r="L54">
        <v>103.73</v>
      </c>
      <c r="M54" t="s">
        <v>22</v>
      </c>
      <c r="N54" t="s">
        <v>22</v>
      </c>
      <c r="P54" s="3">
        <v>36280</v>
      </c>
      <c r="Q54">
        <v>51.1</v>
      </c>
      <c r="R54" t="s">
        <v>22</v>
      </c>
      <c r="S54" t="s">
        <v>22</v>
      </c>
      <c r="U54" s="3">
        <v>36646</v>
      </c>
      <c r="V54">
        <v>1.77</v>
      </c>
      <c r="W54" t="s">
        <v>22</v>
      </c>
      <c r="X54" t="s">
        <v>22</v>
      </c>
      <c r="Z54" s="3">
        <v>38625</v>
      </c>
      <c r="AA54">
        <v>1.7</v>
      </c>
      <c r="AB54" t="s">
        <v>22</v>
      </c>
      <c r="AC54" t="s">
        <v>22</v>
      </c>
      <c r="AE54" s="3">
        <v>40543</v>
      </c>
      <c r="AF54">
        <v>4.3</v>
      </c>
      <c r="AG54">
        <v>20110317</v>
      </c>
      <c r="AH54">
        <v>6.1</v>
      </c>
      <c r="AJ54" s="3">
        <v>39447</v>
      </c>
      <c r="AK54">
        <v>0.8</v>
      </c>
      <c r="AL54">
        <v>20080304</v>
      </c>
      <c r="AM54">
        <v>1</v>
      </c>
    </row>
    <row r="55" spans="1:39" x14ac:dyDescent="0.25">
      <c r="A55" s="3">
        <v>40482</v>
      </c>
      <c r="B55">
        <v>-27.5</v>
      </c>
      <c r="C55">
        <v>20101021</v>
      </c>
      <c r="D55">
        <v>-27.5</v>
      </c>
      <c r="F55" s="3">
        <v>39478</v>
      </c>
      <c r="G55">
        <v>4</v>
      </c>
      <c r="H55" t="s">
        <v>22</v>
      </c>
      <c r="I55" t="s">
        <v>22</v>
      </c>
      <c r="K55" s="3">
        <v>36311</v>
      </c>
      <c r="L55">
        <v>102.59</v>
      </c>
      <c r="M55" t="s">
        <v>22</v>
      </c>
      <c r="N55" t="s">
        <v>22</v>
      </c>
      <c r="P55" s="3">
        <v>36311</v>
      </c>
      <c r="Q55">
        <v>51.3</v>
      </c>
      <c r="R55" t="s">
        <v>22</v>
      </c>
      <c r="S55" t="s">
        <v>22</v>
      </c>
      <c r="U55" s="3">
        <v>36677</v>
      </c>
      <c r="V55">
        <v>2.1</v>
      </c>
      <c r="W55" t="s">
        <v>22</v>
      </c>
      <c r="X55" t="s">
        <v>22</v>
      </c>
      <c r="Z55" s="3">
        <v>38656</v>
      </c>
      <c r="AA55">
        <v>3.9</v>
      </c>
      <c r="AB55" t="s">
        <v>22</v>
      </c>
      <c r="AC55" t="s">
        <v>22</v>
      </c>
      <c r="AE55" s="3">
        <v>40633</v>
      </c>
      <c r="AF55">
        <v>1.7</v>
      </c>
      <c r="AG55">
        <v>20110616</v>
      </c>
      <c r="AH55">
        <v>5</v>
      </c>
      <c r="AJ55" s="3">
        <v>39538</v>
      </c>
      <c r="AK55">
        <v>1</v>
      </c>
      <c r="AL55">
        <v>20080602</v>
      </c>
      <c r="AM55">
        <v>0.3</v>
      </c>
    </row>
    <row r="56" spans="1:39" x14ac:dyDescent="0.25">
      <c r="A56" s="3">
        <v>40512</v>
      </c>
      <c r="B56">
        <v>-30.9</v>
      </c>
      <c r="C56">
        <v>20101118</v>
      </c>
      <c r="D56">
        <v>-30.9</v>
      </c>
      <c r="F56" s="3">
        <v>39568</v>
      </c>
      <c r="G56">
        <v>0</v>
      </c>
      <c r="H56" t="s">
        <v>22</v>
      </c>
      <c r="I56" t="s">
        <v>22</v>
      </c>
      <c r="K56" s="3">
        <v>36341</v>
      </c>
      <c r="L56">
        <v>101.78</v>
      </c>
      <c r="M56" t="s">
        <v>22</v>
      </c>
      <c r="N56" t="s">
        <v>22</v>
      </c>
      <c r="P56" s="3">
        <v>36341</v>
      </c>
      <c r="Q56">
        <v>53.1</v>
      </c>
      <c r="R56" t="s">
        <v>22</v>
      </c>
      <c r="S56" t="s">
        <v>22</v>
      </c>
      <c r="U56" s="3">
        <v>36707</v>
      </c>
      <c r="V56">
        <v>2.08</v>
      </c>
      <c r="W56" t="s">
        <v>22</v>
      </c>
      <c r="X56" t="s">
        <v>22</v>
      </c>
      <c r="Z56" s="3">
        <v>38686</v>
      </c>
      <c r="AA56">
        <v>2</v>
      </c>
      <c r="AB56" t="s">
        <v>22</v>
      </c>
      <c r="AC56" t="s">
        <v>22</v>
      </c>
      <c r="AE56" s="3">
        <v>40724</v>
      </c>
      <c r="AF56">
        <v>3.1</v>
      </c>
      <c r="AG56">
        <v>20110915</v>
      </c>
      <c r="AH56">
        <v>2.2999999999999998</v>
      </c>
      <c r="AJ56" s="3">
        <v>39629</v>
      </c>
      <c r="AK56">
        <v>0.4</v>
      </c>
      <c r="AL56">
        <v>20080902</v>
      </c>
      <c r="AM56">
        <v>0.4</v>
      </c>
    </row>
    <row r="57" spans="1:39" x14ac:dyDescent="0.25">
      <c r="A57" s="3">
        <v>40543</v>
      </c>
      <c r="B57">
        <v>-12.5</v>
      </c>
      <c r="C57">
        <v>20101215</v>
      </c>
      <c r="D57">
        <v>-12.5</v>
      </c>
      <c r="F57" s="3">
        <v>39660</v>
      </c>
      <c r="G57">
        <v>-17</v>
      </c>
      <c r="H57" t="s">
        <v>22</v>
      </c>
      <c r="I57" t="s">
        <v>22</v>
      </c>
      <c r="K57" s="3">
        <v>36372</v>
      </c>
      <c r="L57">
        <v>104.23</v>
      </c>
      <c r="M57" t="s">
        <v>22</v>
      </c>
      <c r="N57" t="s">
        <v>22</v>
      </c>
      <c r="P57" s="3">
        <v>36372</v>
      </c>
      <c r="Q57">
        <v>55.4</v>
      </c>
      <c r="R57" t="s">
        <v>22</v>
      </c>
      <c r="S57" t="s">
        <v>22</v>
      </c>
      <c r="U57" s="3">
        <v>36738</v>
      </c>
      <c r="V57">
        <v>1.77</v>
      </c>
      <c r="W57" t="s">
        <v>22</v>
      </c>
      <c r="X57" t="s">
        <v>22</v>
      </c>
      <c r="Z57" s="3">
        <v>38717</v>
      </c>
      <c r="AA57">
        <v>1.7</v>
      </c>
      <c r="AB57" t="s">
        <v>22</v>
      </c>
      <c r="AC57" t="s">
        <v>22</v>
      </c>
      <c r="AE57" s="3">
        <v>40816</v>
      </c>
      <c r="AF57">
        <v>2.8</v>
      </c>
      <c r="AG57">
        <v>20111215</v>
      </c>
      <c r="AH57">
        <v>-1.4</v>
      </c>
      <c r="AJ57" s="3">
        <v>39721</v>
      </c>
      <c r="AK57">
        <v>0.3</v>
      </c>
      <c r="AL57">
        <v>20081204</v>
      </c>
      <c r="AM57">
        <v>0</v>
      </c>
    </row>
    <row r="58" spans="1:39" x14ac:dyDescent="0.25">
      <c r="A58" s="3">
        <v>40574</v>
      </c>
      <c r="B58">
        <v>-18.399999999999999</v>
      </c>
      <c r="C58">
        <v>20110120</v>
      </c>
      <c r="D58">
        <v>-18.399999999999999</v>
      </c>
      <c r="F58" s="3">
        <v>39752</v>
      </c>
      <c r="G58">
        <v>-35</v>
      </c>
      <c r="H58" t="s">
        <v>22</v>
      </c>
      <c r="I58" t="s">
        <v>22</v>
      </c>
      <c r="K58" s="3">
        <v>36403</v>
      </c>
      <c r="L58">
        <v>106.43</v>
      </c>
      <c r="M58" t="s">
        <v>22</v>
      </c>
      <c r="N58" t="s">
        <v>22</v>
      </c>
      <c r="P58" s="3">
        <v>36403</v>
      </c>
      <c r="Q58">
        <v>55.4</v>
      </c>
      <c r="R58" t="s">
        <v>22</v>
      </c>
      <c r="S58" t="s">
        <v>22</v>
      </c>
      <c r="U58" s="3">
        <v>36769</v>
      </c>
      <c r="V58">
        <v>1.77</v>
      </c>
      <c r="W58" t="s">
        <v>22</v>
      </c>
      <c r="X58" t="s">
        <v>22</v>
      </c>
      <c r="Z58" s="3">
        <v>38748</v>
      </c>
      <c r="AA58">
        <v>2.4</v>
      </c>
      <c r="AB58" t="s">
        <v>22</v>
      </c>
      <c r="AC58" t="s">
        <v>22</v>
      </c>
      <c r="AE58" s="3">
        <v>40908</v>
      </c>
      <c r="AF58">
        <v>6.4</v>
      </c>
      <c r="AG58">
        <v>20120320</v>
      </c>
      <c r="AH58">
        <v>-1.4</v>
      </c>
      <c r="AJ58" s="3">
        <v>39813</v>
      </c>
      <c r="AK58">
        <v>-1.9</v>
      </c>
      <c r="AL58">
        <v>20090303</v>
      </c>
      <c r="AM58">
        <v>-0.3</v>
      </c>
    </row>
    <row r="59" spans="1:39" x14ac:dyDescent="0.25">
      <c r="A59" s="3">
        <v>40602</v>
      </c>
      <c r="B59">
        <v>-17.2</v>
      </c>
      <c r="C59">
        <v>20110217</v>
      </c>
      <c r="D59">
        <v>-17.2</v>
      </c>
      <c r="F59" s="3">
        <v>39844</v>
      </c>
      <c r="G59">
        <v>-38</v>
      </c>
      <c r="H59" t="s">
        <v>22</v>
      </c>
      <c r="I59" t="s">
        <v>22</v>
      </c>
      <c r="K59" s="3">
        <v>36433</v>
      </c>
      <c r="L59">
        <v>108.72</v>
      </c>
      <c r="M59" t="s">
        <v>22</v>
      </c>
      <c r="N59" t="s">
        <v>22</v>
      </c>
      <c r="P59" s="3">
        <v>36433</v>
      </c>
      <c r="Q59">
        <v>58.9</v>
      </c>
      <c r="R59" t="s">
        <v>22</v>
      </c>
      <c r="S59" t="s">
        <v>22</v>
      </c>
      <c r="U59" s="3">
        <v>36799</v>
      </c>
      <c r="V59">
        <v>1.9300000000000002</v>
      </c>
      <c r="W59" t="s">
        <v>22</v>
      </c>
      <c r="X59" t="s">
        <v>22</v>
      </c>
      <c r="Z59" s="3">
        <v>38776</v>
      </c>
      <c r="AA59">
        <v>0.8</v>
      </c>
      <c r="AB59" t="s">
        <v>22</v>
      </c>
      <c r="AC59" t="s">
        <v>22</v>
      </c>
      <c r="AE59" s="3">
        <v>40999</v>
      </c>
      <c r="AF59">
        <v>1.6</v>
      </c>
      <c r="AG59">
        <v>20120716</v>
      </c>
      <c r="AH59">
        <v>1.4</v>
      </c>
      <c r="AJ59" s="3">
        <v>39903</v>
      </c>
      <c r="AK59">
        <v>-1.4</v>
      </c>
      <c r="AL59">
        <v>20090602</v>
      </c>
      <c r="AM59">
        <v>-0.8</v>
      </c>
    </row>
    <row r="60" spans="1:39" x14ac:dyDescent="0.25">
      <c r="A60" s="3">
        <v>40633</v>
      </c>
      <c r="B60">
        <v>-13.5</v>
      </c>
      <c r="C60">
        <v>20110316</v>
      </c>
      <c r="D60">
        <v>-13.5</v>
      </c>
      <c r="F60" s="3">
        <v>39933</v>
      </c>
      <c r="G60">
        <v>-49</v>
      </c>
      <c r="H60" t="s">
        <v>22</v>
      </c>
      <c r="I60" t="s">
        <v>22</v>
      </c>
      <c r="K60" s="3">
        <v>36464</v>
      </c>
      <c r="L60">
        <v>114.35</v>
      </c>
      <c r="M60" t="s">
        <v>22</v>
      </c>
      <c r="N60" t="s">
        <v>22</v>
      </c>
      <c r="P60" s="3">
        <v>36464</v>
      </c>
      <c r="Q60">
        <v>61</v>
      </c>
      <c r="R60" t="s">
        <v>22</v>
      </c>
      <c r="S60" t="s">
        <v>22</v>
      </c>
      <c r="U60" s="3">
        <v>36830</v>
      </c>
      <c r="V60">
        <v>2</v>
      </c>
      <c r="W60" t="s">
        <v>22</v>
      </c>
      <c r="X60" t="s">
        <v>22</v>
      </c>
      <c r="Z60" s="3">
        <v>38807</v>
      </c>
      <c r="AA60">
        <v>0.8</v>
      </c>
      <c r="AB60" t="s">
        <v>22</v>
      </c>
      <c r="AC60" t="s">
        <v>22</v>
      </c>
      <c r="AE60" s="3">
        <v>41090</v>
      </c>
      <c r="AF60">
        <v>4.5999999999999996</v>
      </c>
      <c r="AG60">
        <v>20121004</v>
      </c>
      <c r="AH60">
        <v>4.5999999999999996</v>
      </c>
      <c r="AJ60" s="3">
        <v>39994</v>
      </c>
      <c r="AK60">
        <v>0</v>
      </c>
      <c r="AL60">
        <v>20090901</v>
      </c>
      <c r="AM60">
        <v>-0.3</v>
      </c>
    </row>
    <row r="61" spans="1:39" x14ac:dyDescent="0.25">
      <c r="A61" s="3">
        <v>40663</v>
      </c>
      <c r="B61">
        <v>8.8000000000000007</v>
      </c>
      <c r="C61">
        <v>20110414</v>
      </c>
      <c r="D61">
        <v>8.8000000000000007</v>
      </c>
      <c r="F61" s="3">
        <v>40025</v>
      </c>
      <c r="G61">
        <v>-39</v>
      </c>
      <c r="H61" t="s">
        <v>22</v>
      </c>
      <c r="I61" t="s">
        <v>22</v>
      </c>
      <c r="K61" s="3">
        <v>36494</v>
      </c>
      <c r="L61">
        <v>113.14</v>
      </c>
      <c r="M61" t="s">
        <v>22</v>
      </c>
      <c r="N61" t="s">
        <v>22</v>
      </c>
      <c r="P61" s="3">
        <v>36494</v>
      </c>
      <c r="Q61">
        <v>61.5</v>
      </c>
      <c r="R61" t="s">
        <v>22</v>
      </c>
      <c r="S61" t="s">
        <v>22</v>
      </c>
      <c r="U61" s="3">
        <v>36860</v>
      </c>
      <c r="V61">
        <v>2.09</v>
      </c>
      <c r="W61" t="s">
        <v>22</v>
      </c>
      <c r="X61" t="s">
        <v>22</v>
      </c>
      <c r="Z61" s="3">
        <v>38837</v>
      </c>
      <c r="AA61">
        <v>1.7</v>
      </c>
      <c r="AB61" t="s">
        <v>22</v>
      </c>
      <c r="AC61" t="s">
        <v>22</v>
      </c>
      <c r="AE61" s="3">
        <v>41182</v>
      </c>
      <c r="AF61">
        <v>2.6</v>
      </c>
      <c r="AG61">
        <v>20130121</v>
      </c>
      <c r="AH61">
        <v>2.2000000000000002</v>
      </c>
      <c r="AJ61" s="3">
        <v>40086</v>
      </c>
      <c r="AK61">
        <v>0.8</v>
      </c>
      <c r="AL61">
        <v>20091201</v>
      </c>
      <c r="AM61">
        <v>0.3</v>
      </c>
    </row>
    <row r="62" spans="1:39" x14ac:dyDescent="0.25">
      <c r="A62" s="3">
        <v>40694</v>
      </c>
      <c r="B62">
        <v>-11.5</v>
      </c>
      <c r="C62">
        <v>20110519</v>
      </c>
      <c r="D62">
        <v>-11.5</v>
      </c>
      <c r="F62" s="3">
        <v>40117</v>
      </c>
      <c r="G62">
        <v>-14</v>
      </c>
      <c r="H62" t="s">
        <v>22</v>
      </c>
      <c r="I62" t="s">
        <v>22</v>
      </c>
      <c r="K62" s="3">
        <v>36525</v>
      </c>
      <c r="L62">
        <v>112.68</v>
      </c>
      <c r="M62" t="s">
        <v>22</v>
      </c>
      <c r="N62" t="s">
        <v>22</v>
      </c>
      <c r="P62" s="3">
        <v>36525</v>
      </c>
      <c r="Q62">
        <v>62.6</v>
      </c>
      <c r="R62" t="s">
        <v>22</v>
      </c>
      <c r="S62" t="s">
        <v>22</v>
      </c>
      <c r="U62" s="3">
        <v>36891</v>
      </c>
      <c r="V62">
        <v>2.13</v>
      </c>
      <c r="W62" t="s">
        <v>22</v>
      </c>
      <c r="X62" t="s">
        <v>22</v>
      </c>
      <c r="Z62" s="3">
        <v>38868</v>
      </c>
      <c r="AA62">
        <v>3.3</v>
      </c>
      <c r="AB62" t="s">
        <v>22</v>
      </c>
      <c r="AC62" t="s">
        <v>22</v>
      </c>
      <c r="AE62" s="3">
        <v>41274</v>
      </c>
      <c r="AF62">
        <v>1.6</v>
      </c>
      <c r="AG62">
        <v>20130408</v>
      </c>
      <c r="AH62">
        <v>1.7</v>
      </c>
      <c r="AJ62" s="3">
        <v>40178</v>
      </c>
      <c r="AK62">
        <v>0.5</v>
      </c>
      <c r="AL62">
        <v>20100302</v>
      </c>
      <c r="AM62">
        <v>0.7</v>
      </c>
    </row>
    <row r="63" spans="1:39" x14ac:dyDescent="0.25">
      <c r="A63" s="3">
        <v>40724</v>
      </c>
      <c r="B63">
        <v>-24.3</v>
      </c>
      <c r="C63">
        <v>20110622</v>
      </c>
      <c r="D63">
        <v>-24.3</v>
      </c>
      <c r="F63" s="3">
        <v>40209</v>
      </c>
      <c r="G63">
        <v>-7</v>
      </c>
      <c r="H63">
        <v>20100202</v>
      </c>
      <c r="I63">
        <v>-7</v>
      </c>
      <c r="K63" s="3">
        <v>36556</v>
      </c>
      <c r="L63">
        <v>105.97</v>
      </c>
      <c r="M63" t="s">
        <v>22</v>
      </c>
      <c r="N63" t="s">
        <v>22</v>
      </c>
      <c r="P63" s="3">
        <v>36556</v>
      </c>
      <c r="Q63">
        <v>58.6</v>
      </c>
      <c r="R63" t="s">
        <v>22</v>
      </c>
      <c r="S63" t="s">
        <v>22</v>
      </c>
      <c r="U63" s="3">
        <v>36922</v>
      </c>
      <c r="V63">
        <v>2.36</v>
      </c>
      <c r="W63" t="s">
        <v>22</v>
      </c>
      <c r="X63" t="s">
        <v>22</v>
      </c>
      <c r="Z63" s="3">
        <v>38898</v>
      </c>
      <c r="AA63">
        <v>2.5</v>
      </c>
      <c r="AB63" t="s">
        <v>22</v>
      </c>
      <c r="AC63" t="s">
        <v>22</v>
      </c>
      <c r="AE63" s="3">
        <v>41364</v>
      </c>
      <c r="AF63">
        <v>3.5</v>
      </c>
      <c r="AG63">
        <v>20130708</v>
      </c>
      <c r="AH63">
        <v>3</v>
      </c>
      <c r="AJ63" s="3">
        <v>40268</v>
      </c>
      <c r="AK63">
        <v>1.1000000000000001</v>
      </c>
      <c r="AL63">
        <v>20100601</v>
      </c>
      <c r="AM63">
        <v>0.4</v>
      </c>
    </row>
    <row r="64" spans="1:39" x14ac:dyDescent="0.25">
      <c r="A64" s="3">
        <v>40755</v>
      </c>
      <c r="B64">
        <v>-58.9</v>
      </c>
      <c r="C64">
        <v>20110721</v>
      </c>
      <c r="D64">
        <v>-58.9</v>
      </c>
      <c r="F64" s="3">
        <v>40298</v>
      </c>
      <c r="G64">
        <v>14</v>
      </c>
      <c r="H64">
        <v>20100511</v>
      </c>
      <c r="I64">
        <v>14</v>
      </c>
      <c r="K64" s="3">
        <v>36585</v>
      </c>
      <c r="L64">
        <v>102.42</v>
      </c>
      <c r="M64" t="s">
        <v>22</v>
      </c>
      <c r="N64" t="s">
        <v>22</v>
      </c>
      <c r="P64" s="3">
        <v>36585</v>
      </c>
      <c r="Q64">
        <v>60.9</v>
      </c>
      <c r="R64" t="s">
        <v>22</v>
      </c>
      <c r="S64" t="s">
        <v>22</v>
      </c>
      <c r="U64" s="3">
        <v>36950</v>
      </c>
      <c r="V64">
        <v>2.5099999999999998</v>
      </c>
      <c r="W64" t="s">
        <v>22</v>
      </c>
      <c r="X64" t="s">
        <v>22</v>
      </c>
      <c r="Z64" s="3">
        <v>38929</v>
      </c>
      <c r="AA64">
        <v>3.7</v>
      </c>
      <c r="AB64" t="s">
        <v>22</v>
      </c>
      <c r="AC64" t="s">
        <v>22</v>
      </c>
      <c r="AE64" s="3">
        <v>41455</v>
      </c>
      <c r="AF64">
        <v>-1.1000000000000001</v>
      </c>
      <c r="AG64">
        <v>20130906</v>
      </c>
      <c r="AH64">
        <v>-1.1000000000000001</v>
      </c>
      <c r="AJ64" s="3">
        <v>40359</v>
      </c>
      <c r="AK64">
        <v>0.8</v>
      </c>
      <c r="AL64">
        <v>20100902</v>
      </c>
      <c r="AM64">
        <v>0.9</v>
      </c>
    </row>
    <row r="65" spans="1:39" x14ac:dyDescent="0.25">
      <c r="A65" s="3">
        <v>40786</v>
      </c>
      <c r="B65">
        <v>-71.400000000000006</v>
      </c>
      <c r="C65">
        <v>20110825</v>
      </c>
      <c r="D65">
        <v>-71.400000000000006</v>
      </c>
      <c r="F65" s="3">
        <v>40390</v>
      </c>
      <c r="G65">
        <v>16</v>
      </c>
      <c r="H65">
        <v>20100810</v>
      </c>
      <c r="I65">
        <v>16</v>
      </c>
      <c r="K65" s="3">
        <v>36616</v>
      </c>
      <c r="L65">
        <v>105.55</v>
      </c>
      <c r="M65" t="s">
        <v>22</v>
      </c>
      <c r="N65" t="s">
        <v>22</v>
      </c>
      <c r="P65" s="3">
        <v>36616</v>
      </c>
      <c r="Q65">
        <v>62.4</v>
      </c>
      <c r="R65" t="s">
        <v>22</v>
      </c>
      <c r="S65" t="s">
        <v>22</v>
      </c>
      <c r="U65" s="3">
        <v>36981</v>
      </c>
      <c r="V65">
        <v>2.37</v>
      </c>
      <c r="W65" t="s">
        <v>22</v>
      </c>
      <c r="X65" t="s">
        <v>22</v>
      </c>
      <c r="Z65" s="3">
        <v>38960</v>
      </c>
      <c r="AA65">
        <v>5.0999999999999996</v>
      </c>
      <c r="AB65" t="s">
        <v>22</v>
      </c>
      <c r="AC65" t="s">
        <v>22</v>
      </c>
      <c r="AE65" s="3">
        <v>41547</v>
      </c>
      <c r="AF65">
        <v>0.5</v>
      </c>
      <c r="AG65">
        <v>20131204</v>
      </c>
      <c r="AH65">
        <v>0.7</v>
      </c>
      <c r="AJ65" s="3">
        <v>40451</v>
      </c>
      <c r="AK65">
        <v>0.5</v>
      </c>
      <c r="AL65">
        <v>20101202</v>
      </c>
      <c r="AM65">
        <v>0.7</v>
      </c>
    </row>
    <row r="66" spans="1:39" x14ac:dyDescent="0.25">
      <c r="A66" s="3">
        <v>40816</v>
      </c>
      <c r="B66">
        <v>-75.7</v>
      </c>
      <c r="C66">
        <v>20110922</v>
      </c>
      <c r="D66">
        <v>-75.7</v>
      </c>
      <c r="F66" s="3">
        <v>40482</v>
      </c>
      <c r="G66">
        <v>7</v>
      </c>
      <c r="H66">
        <v>20101109</v>
      </c>
      <c r="I66">
        <v>7</v>
      </c>
      <c r="K66" s="3">
        <v>36646</v>
      </c>
      <c r="L66">
        <v>107.27</v>
      </c>
      <c r="M66" t="s">
        <v>22</v>
      </c>
      <c r="N66" t="s">
        <v>22</v>
      </c>
      <c r="P66" s="3">
        <v>36646</v>
      </c>
      <c r="Q66">
        <v>62.8</v>
      </c>
      <c r="R66" t="s">
        <v>22</v>
      </c>
      <c r="S66" t="s">
        <v>22</v>
      </c>
      <c r="U66" s="3">
        <v>37011</v>
      </c>
      <c r="V66">
        <v>1.8900000000000001</v>
      </c>
      <c r="W66" t="s">
        <v>22</v>
      </c>
      <c r="X66" t="s">
        <v>22</v>
      </c>
      <c r="Z66" s="3">
        <v>38990</v>
      </c>
      <c r="AA66">
        <v>2.2999999999999998</v>
      </c>
      <c r="AB66" t="s">
        <v>22</v>
      </c>
      <c r="AC66" t="s">
        <v>22</v>
      </c>
      <c r="AE66" s="3">
        <v>41639</v>
      </c>
      <c r="AF66">
        <v>0.4</v>
      </c>
      <c r="AG66">
        <v>20140311</v>
      </c>
      <c r="AH66">
        <v>0.4</v>
      </c>
      <c r="AJ66" s="3">
        <v>40543</v>
      </c>
      <c r="AK66">
        <v>0.7</v>
      </c>
      <c r="AL66">
        <v>20110301</v>
      </c>
      <c r="AM66">
        <v>0.9</v>
      </c>
    </row>
    <row r="67" spans="1:39" x14ac:dyDescent="0.25">
      <c r="A67" s="3">
        <v>40847</v>
      </c>
      <c r="B67">
        <v>-54.4</v>
      </c>
      <c r="C67">
        <v>20111020</v>
      </c>
      <c r="D67">
        <v>-54.4</v>
      </c>
      <c r="F67" s="3">
        <v>40574</v>
      </c>
      <c r="G67">
        <v>10</v>
      </c>
      <c r="H67">
        <v>20110210</v>
      </c>
      <c r="I67">
        <v>10</v>
      </c>
      <c r="K67" s="3">
        <v>36677</v>
      </c>
      <c r="L67">
        <v>106.39</v>
      </c>
      <c r="M67" t="s">
        <v>22</v>
      </c>
      <c r="N67" t="s">
        <v>22</v>
      </c>
      <c r="P67" s="3">
        <v>36677</v>
      </c>
      <c r="Q67">
        <v>64.8</v>
      </c>
      <c r="R67" t="s">
        <v>22</v>
      </c>
      <c r="S67" t="s">
        <v>22</v>
      </c>
      <c r="U67" s="3">
        <v>37042</v>
      </c>
      <c r="V67">
        <v>1.46</v>
      </c>
      <c r="W67" t="s">
        <v>22</v>
      </c>
      <c r="X67" t="s">
        <v>22</v>
      </c>
      <c r="Z67" s="3">
        <v>39021</v>
      </c>
      <c r="AA67">
        <v>1.7</v>
      </c>
      <c r="AB67" t="s">
        <v>22</v>
      </c>
      <c r="AC67">
        <v>0.6</v>
      </c>
      <c r="AE67" s="3">
        <v>41729</v>
      </c>
      <c r="AF67">
        <v>0.7</v>
      </c>
      <c r="AG67">
        <v>20140606</v>
      </c>
      <c r="AH67">
        <v>0.5</v>
      </c>
      <c r="AJ67" s="3">
        <v>40633</v>
      </c>
      <c r="AK67">
        <v>0.3</v>
      </c>
      <c r="AL67">
        <v>20110531</v>
      </c>
      <c r="AM67">
        <v>0.3</v>
      </c>
    </row>
    <row r="68" spans="1:39" x14ac:dyDescent="0.25">
      <c r="A68" s="3">
        <v>40877</v>
      </c>
      <c r="B68">
        <v>-64.3</v>
      </c>
      <c r="C68">
        <v>20111117</v>
      </c>
      <c r="D68">
        <v>-64.3</v>
      </c>
      <c r="F68" s="3">
        <v>40663</v>
      </c>
      <c r="G68">
        <v>-1</v>
      </c>
      <c r="H68">
        <v>20110510</v>
      </c>
      <c r="I68">
        <v>-1</v>
      </c>
      <c r="K68" s="3">
        <v>36707</v>
      </c>
      <c r="L68">
        <v>107.39</v>
      </c>
      <c r="M68" t="s">
        <v>22</v>
      </c>
      <c r="N68" t="s">
        <v>22</v>
      </c>
      <c r="P68" s="3">
        <v>36707</v>
      </c>
      <c r="Q68">
        <v>63.9</v>
      </c>
      <c r="R68" t="s">
        <v>22</v>
      </c>
      <c r="S68" t="s">
        <v>22</v>
      </c>
      <c r="U68" s="3">
        <v>37072</v>
      </c>
      <c r="V68">
        <v>1.45</v>
      </c>
      <c r="W68" t="s">
        <v>22</v>
      </c>
      <c r="X68" t="s">
        <v>22</v>
      </c>
      <c r="Z68" s="3">
        <v>39051</v>
      </c>
      <c r="AA68">
        <v>3.4</v>
      </c>
      <c r="AB68" t="s">
        <v>22</v>
      </c>
      <c r="AC68" t="s">
        <v>22</v>
      </c>
      <c r="AE68" s="3">
        <v>41820</v>
      </c>
      <c r="AF68">
        <v>3</v>
      </c>
      <c r="AG68">
        <v>20140905</v>
      </c>
      <c r="AH68">
        <v>3.1</v>
      </c>
      <c r="AJ68" s="3">
        <v>40724</v>
      </c>
      <c r="AK68">
        <v>0.7</v>
      </c>
      <c r="AL68">
        <v>20110901</v>
      </c>
      <c r="AM68">
        <v>0.4</v>
      </c>
    </row>
    <row r="69" spans="1:39" x14ac:dyDescent="0.25">
      <c r="A69" s="3">
        <v>40908</v>
      </c>
      <c r="B69">
        <v>-72</v>
      </c>
      <c r="C69">
        <v>20111214</v>
      </c>
      <c r="D69">
        <v>-72</v>
      </c>
      <c r="F69" s="3">
        <v>40755</v>
      </c>
      <c r="G69">
        <v>-17</v>
      </c>
      <c r="H69">
        <v>20110809</v>
      </c>
      <c r="I69">
        <v>-17</v>
      </c>
      <c r="K69" s="3">
        <v>36738</v>
      </c>
      <c r="L69">
        <v>104.04</v>
      </c>
      <c r="M69" t="s">
        <v>22</v>
      </c>
      <c r="N69" t="s">
        <v>22</v>
      </c>
      <c r="P69" s="3">
        <v>36738</v>
      </c>
      <c r="Q69">
        <v>59.7</v>
      </c>
      <c r="R69" t="s">
        <v>22</v>
      </c>
      <c r="S69" t="s">
        <v>22</v>
      </c>
      <c r="U69" s="3">
        <v>37103</v>
      </c>
      <c r="V69">
        <v>1.55</v>
      </c>
      <c r="W69" t="s">
        <v>22</v>
      </c>
      <c r="X69" t="s">
        <v>22</v>
      </c>
      <c r="Z69" s="3">
        <v>39082</v>
      </c>
      <c r="AA69">
        <v>5.5</v>
      </c>
      <c r="AB69" t="s">
        <v>22</v>
      </c>
      <c r="AC69" t="s">
        <v>22</v>
      </c>
      <c r="AE69" s="3">
        <v>41912</v>
      </c>
      <c r="AF69">
        <v>-0.5</v>
      </c>
      <c r="AG69">
        <v>20141127</v>
      </c>
      <c r="AH69">
        <v>-0.4</v>
      </c>
      <c r="AJ69" s="3">
        <v>40816</v>
      </c>
      <c r="AK69">
        <v>-0.2</v>
      </c>
      <c r="AL69">
        <v>20111201</v>
      </c>
      <c r="AM69">
        <v>0.2</v>
      </c>
    </row>
    <row r="70" spans="1:39" x14ac:dyDescent="0.25">
      <c r="A70" s="3">
        <v>40939</v>
      </c>
      <c r="B70">
        <v>-50.1</v>
      </c>
      <c r="C70">
        <v>20120118</v>
      </c>
      <c r="D70">
        <v>-50.1</v>
      </c>
      <c r="F70" s="3">
        <v>40847</v>
      </c>
      <c r="G70">
        <v>-24</v>
      </c>
      <c r="H70">
        <v>20111108</v>
      </c>
      <c r="I70">
        <v>-24</v>
      </c>
      <c r="K70" s="3">
        <v>36769</v>
      </c>
      <c r="L70">
        <v>103.22</v>
      </c>
      <c r="M70" t="s">
        <v>22</v>
      </c>
      <c r="N70" t="s">
        <v>22</v>
      </c>
      <c r="P70" s="3">
        <v>36769</v>
      </c>
      <c r="Q70">
        <v>62.1</v>
      </c>
      <c r="R70" t="s">
        <v>22</v>
      </c>
      <c r="S70" t="s">
        <v>22</v>
      </c>
      <c r="U70" s="3">
        <v>37134</v>
      </c>
      <c r="V70">
        <v>1.37</v>
      </c>
      <c r="W70" t="s">
        <v>22</v>
      </c>
      <c r="X70" t="s">
        <v>22</v>
      </c>
      <c r="Z70" s="3">
        <v>39113</v>
      </c>
      <c r="AA70">
        <v>4.9000000000000004</v>
      </c>
      <c r="AB70" t="s">
        <v>22</v>
      </c>
      <c r="AC70" t="s">
        <v>22</v>
      </c>
      <c r="AE70" s="3">
        <v>42004</v>
      </c>
      <c r="AF70">
        <v>2.1</v>
      </c>
      <c r="AG70">
        <v>20150226</v>
      </c>
      <c r="AH70">
        <v>2.7</v>
      </c>
      <c r="AJ70" s="3">
        <v>40908</v>
      </c>
      <c r="AK70">
        <v>0.6</v>
      </c>
      <c r="AL70">
        <v>20120301</v>
      </c>
      <c r="AM70">
        <v>0.1</v>
      </c>
    </row>
    <row r="71" spans="1:39" x14ac:dyDescent="0.25">
      <c r="A71" s="3">
        <v>40968</v>
      </c>
      <c r="B71">
        <v>-21.2</v>
      </c>
      <c r="C71">
        <v>20120215</v>
      </c>
      <c r="D71">
        <v>-21.2</v>
      </c>
      <c r="F71" s="3">
        <v>40939</v>
      </c>
      <c r="G71">
        <v>-19</v>
      </c>
      <c r="H71">
        <v>20120209</v>
      </c>
      <c r="I71">
        <v>-19</v>
      </c>
      <c r="K71" s="3">
        <v>36799</v>
      </c>
      <c r="L71">
        <v>103.34</v>
      </c>
      <c r="M71" t="s">
        <v>22</v>
      </c>
      <c r="N71" t="s">
        <v>22</v>
      </c>
      <c r="P71" s="3">
        <v>36799</v>
      </c>
      <c r="Q71">
        <v>62.2</v>
      </c>
      <c r="R71" t="s">
        <v>22</v>
      </c>
      <c r="S71" t="s">
        <v>22</v>
      </c>
      <c r="U71" s="3">
        <v>37164</v>
      </c>
      <c r="V71">
        <v>1.3900000000000001</v>
      </c>
      <c r="W71" t="s">
        <v>22</v>
      </c>
      <c r="X71" t="s">
        <v>22</v>
      </c>
      <c r="Z71" s="3">
        <v>39141</v>
      </c>
      <c r="AA71">
        <v>4.5</v>
      </c>
      <c r="AB71" t="s">
        <v>22</v>
      </c>
      <c r="AC71" t="s">
        <v>22</v>
      </c>
      <c r="AE71" s="3">
        <v>42094</v>
      </c>
      <c r="AF71">
        <v>-0.6</v>
      </c>
      <c r="AG71">
        <v>20150528</v>
      </c>
      <c r="AH71">
        <v>-0.5</v>
      </c>
      <c r="AJ71" s="3">
        <v>40999</v>
      </c>
      <c r="AK71">
        <v>0</v>
      </c>
      <c r="AL71">
        <v>20120531</v>
      </c>
      <c r="AM71">
        <v>0.7</v>
      </c>
    </row>
    <row r="72" spans="1:39" x14ac:dyDescent="0.25">
      <c r="A72" s="3">
        <v>40999</v>
      </c>
      <c r="B72">
        <v>0</v>
      </c>
      <c r="C72">
        <v>20120314</v>
      </c>
      <c r="D72">
        <v>0</v>
      </c>
      <c r="F72" s="3">
        <v>41029</v>
      </c>
      <c r="G72">
        <v>-8</v>
      </c>
      <c r="H72">
        <v>20120521</v>
      </c>
      <c r="I72">
        <v>-8</v>
      </c>
      <c r="K72" s="3">
        <v>36830</v>
      </c>
      <c r="L72">
        <v>102.89</v>
      </c>
      <c r="M72" t="s">
        <v>22</v>
      </c>
      <c r="N72" t="s">
        <v>22</v>
      </c>
      <c r="P72" s="3">
        <v>36830</v>
      </c>
      <c r="Q72">
        <v>62.8</v>
      </c>
      <c r="R72" t="s">
        <v>22</v>
      </c>
      <c r="S72" t="s">
        <v>22</v>
      </c>
      <c r="U72" s="3">
        <v>37195</v>
      </c>
      <c r="V72">
        <v>0.99</v>
      </c>
      <c r="W72" t="s">
        <v>22</v>
      </c>
      <c r="X72" t="s">
        <v>22</v>
      </c>
      <c r="Z72" s="3">
        <v>39172</v>
      </c>
      <c r="AA72">
        <v>6.5</v>
      </c>
      <c r="AB72" t="s">
        <v>22</v>
      </c>
      <c r="AC72" t="s">
        <v>22</v>
      </c>
      <c r="AE72" s="3">
        <v>42185</v>
      </c>
      <c r="AF72">
        <v>-2.1</v>
      </c>
      <c r="AG72">
        <v>20150827</v>
      </c>
      <c r="AH72">
        <v>-2.5</v>
      </c>
      <c r="AJ72" s="3">
        <v>41090</v>
      </c>
      <c r="AK72">
        <v>0.3</v>
      </c>
      <c r="AL72">
        <v>20120904</v>
      </c>
      <c r="AM72">
        <v>-0.1</v>
      </c>
    </row>
    <row r="73" spans="1:39" x14ac:dyDescent="0.25">
      <c r="A73" s="3">
        <v>41029</v>
      </c>
      <c r="B73">
        <v>2.1</v>
      </c>
      <c r="C73">
        <v>20120418</v>
      </c>
      <c r="D73">
        <v>2.1</v>
      </c>
      <c r="F73" s="3">
        <v>41121</v>
      </c>
      <c r="G73">
        <v>-17</v>
      </c>
      <c r="H73">
        <v>20120808</v>
      </c>
      <c r="I73">
        <v>-17</v>
      </c>
      <c r="K73" s="3">
        <v>36860</v>
      </c>
      <c r="L73">
        <v>102.46</v>
      </c>
      <c r="M73" t="s">
        <v>22</v>
      </c>
      <c r="N73" t="s">
        <v>22</v>
      </c>
      <c r="P73" s="3">
        <v>36860</v>
      </c>
      <c r="Q73">
        <v>61.4</v>
      </c>
      <c r="R73">
        <v>20001201</v>
      </c>
      <c r="S73">
        <v>61.6</v>
      </c>
      <c r="U73" s="3">
        <v>37225</v>
      </c>
      <c r="V73">
        <v>0.61</v>
      </c>
      <c r="W73" t="s">
        <v>22</v>
      </c>
      <c r="X73" t="s">
        <v>22</v>
      </c>
      <c r="Z73" s="3">
        <v>39202</v>
      </c>
      <c r="AA73">
        <v>5.2</v>
      </c>
      <c r="AB73" t="s">
        <v>22</v>
      </c>
      <c r="AC73" t="s">
        <v>22</v>
      </c>
      <c r="AE73" s="3">
        <v>42277</v>
      </c>
      <c r="AF73">
        <v>-2.7</v>
      </c>
      <c r="AG73">
        <v>20151126</v>
      </c>
      <c r="AH73">
        <v>-2.8</v>
      </c>
      <c r="AJ73" s="3">
        <v>41182</v>
      </c>
      <c r="AK73">
        <v>0.6</v>
      </c>
      <c r="AL73">
        <v>20121129</v>
      </c>
      <c r="AM73">
        <v>0.6</v>
      </c>
    </row>
    <row r="74" spans="1:39" x14ac:dyDescent="0.25">
      <c r="A74" s="3">
        <v>41060</v>
      </c>
      <c r="B74">
        <v>-4</v>
      </c>
      <c r="C74">
        <v>20120516</v>
      </c>
      <c r="D74">
        <v>-4</v>
      </c>
      <c r="F74" s="3">
        <v>41213</v>
      </c>
      <c r="G74">
        <v>-17</v>
      </c>
      <c r="H74">
        <v>20121106</v>
      </c>
      <c r="I74">
        <v>-17</v>
      </c>
      <c r="K74" s="3">
        <v>36891</v>
      </c>
      <c r="L74">
        <v>101.14</v>
      </c>
      <c r="M74" t="s">
        <v>22</v>
      </c>
      <c r="N74" t="s">
        <v>22</v>
      </c>
      <c r="P74" s="3">
        <v>36891</v>
      </c>
      <c r="Q74">
        <v>59</v>
      </c>
      <c r="R74">
        <v>20010103</v>
      </c>
      <c r="S74">
        <v>58.3</v>
      </c>
      <c r="U74" s="3">
        <v>37256</v>
      </c>
      <c r="V74">
        <v>0.51</v>
      </c>
      <c r="W74" t="s">
        <v>22</v>
      </c>
      <c r="X74" t="s">
        <v>22</v>
      </c>
      <c r="Z74" s="3">
        <v>39233</v>
      </c>
      <c r="AA74">
        <v>4.3</v>
      </c>
      <c r="AB74" t="s">
        <v>22</v>
      </c>
      <c r="AC74" t="s">
        <v>22</v>
      </c>
      <c r="AE74" s="3">
        <v>42369</v>
      </c>
      <c r="AF74">
        <v>-4.3</v>
      </c>
      <c r="AG74">
        <v>20160225</v>
      </c>
      <c r="AH74">
        <v>-4.5</v>
      </c>
      <c r="AJ74" s="3">
        <v>41274</v>
      </c>
      <c r="AK74">
        <v>0.4</v>
      </c>
      <c r="AL74">
        <v>20130228</v>
      </c>
      <c r="AM74">
        <v>0.2</v>
      </c>
    </row>
    <row r="75" spans="1:39" x14ac:dyDescent="0.25">
      <c r="A75" s="3">
        <v>41090</v>
      </c>
      <c r="B75">
        <v>-43.4</v>
      </c>
      <c r="C75">
        <v>20120620</v>
      </c>
      <c r="D75">
        <v>-43.4</v>
      </c>
      <c r="F75" s="3">
        <v>41305</v>
      </c>
      <c r="G75">
        <v>-6</v>
      </c>
      <c r="H75">
        <v>20130207</v>
      </c>
      <c r="I75">
        <v>-6</v>
      </c>
      <c r="K75" s="3">
        <v>36922</v>
      </c>
      <c r="L75">
        <v>98.69</v>
      </c>
      <c r="M75" t="s">
        <v>22</v>
      </c>
      <c r="N75" t="s">
        <v>22</v>
      </c>
      <c r="P75" s="3">
        <v>36922</v>
      </c>
      <c r="Q75">
        <v>57.4</v>
      </c>
      <c r="R75">
        <v>20010201</v>
      </c>
      <c r="S75">
        <v>58.4</v>
      </c>
      <c r="U75" s="3">
        <v>37287</v>
      </c>
      <c r="V75">
        <v>0.93</v>
      </c>
      <c r="W75" t="s">
        <v>22</v>
      </c>
      <c r="X75" t="s">
        <v>22</v>
      </c>
      <c r="Z75" s="3">
        <v>39263</v>
      </c>
      <c r="AA75">
        <v>3.3</v>
      </c>
      <c r="AB75" t="s">
        <v>22</v>
      </c>
      <c r="AC75" t="s">
        <v>22</v>
      </c>
      <c r="AE75" s="3">
        <v>42460</v>
      </c>
      <c r="AF75">
        <v>1</v>
      </c>
      <c r="AG75">
        <v>20160526</v>
      </c>
      <c r="AH75">
        <v>1</v>
      </c>
      <c r="AJ75" s="3">
        <v>41364</v>
      </c>
      <c r="AK75">
        <v>0.1</v>
      </c>
      <c r="AL75">
        <v>20130530</v>
      </c>
      <c r="AM75">
        <v>0.6</v>
      </c>
    </row>
    <row r="76" spans="1:39" x14ac:dyDescent="0.25">
      <c r="A76" s="3">
        <v>41121</v>
      </c>
      <c r="B76">
        <v>-42.5</v>
      </c>
      <c r="C76">
        <v>20120718</v>
      </c>
      <c r="D76">
        <v>-42.5</v>
      </c>
      <c r="F76" s="3">
        <v>41394</v>
      </c>
      <c r="G76">
        <v>-5</v>
      </c>
      <c r="H76">
        <v>20130507</v>
      </c>
      <c r="I76">
        <v>-5</v>
      </c>
      <c r="K76" s="3">
        <v>36950</v>
      </c>
      <c r="L76">
        <v>96.81</v>
      </c>
      <c r="M76" t="s">
        <v>22</v>
      </c>
      <c r="N76" t="s">
        <v>22</v>
      </c>
      <c r="P76" s="3">
        <v>36950</v>
      </c>
      <c r="Q76">
        <v>54.8</v>
      </c>
      <c r="R76">
        <v>20010301</v>
      </c>
      <c r="S76">
        <v>55.3</v>
      </c>
      <c r="U76" s="3">
        <v>37315</v>
      </c>
      <c r="V76">
        <v>1.1599999999999999</v>
      </c>
      <c r="W76" t="s">
        <v>22</v>
      </c>
      <c r="X76" t="s">
        <v>22</v>
      </c>
      <c r="Z76" s="3">
        <v>39294</v>
      </c>
      <c r="AA76">
        <v>4.2</v>
      </c>
      <c r="AB76" t="s">
        <v>22</v>
      </c>
      <c r="AC76" t="s">
        <v>22</v>
      </c>
      <c r="AE76" s="3">
        <v>42551</v>
      </c>
      <c r="AF76" t="s">
        <v>22</v>
      </c>
      <c r="AG76">
        <v>20160825</v>
      </c>
      <c r="AH76" t="s">
        <v>22</v>
      </c>
      <c r="AJ76" s="3">
        <v>41455</v>
      </c>
      <c r="AK76">
        <v>1</v>
      </c>
      <c r="AL76">
        <v>20130903</v>
      </c>
      <c r="AM76">
        <v>0.5</v>
      </c>
    </row>
    <row r="77" spans="1:39" x14ac:dyDescent="0.25">
      <c r="A77" s="3">
        <v>41152</v>
      </c>
      <c r="B77">
        <v>-33.299999999999997</v>
      </c>
      <c r="C77">
        <v>20120816</v>
      </c>
      <c r="D77">
        <v>-33.299999999999997</v>
      </c>
      <c r="F77" s="3">
        <v>41486</v>
      </c>
      <c r="G77">
        <v>-9</v>
      </c>
      <c r="H77">
        <v>20130807</v>
      </c>
      <c r="I77">
        <v>-9</v>
      </c>
      <c r="K77" s="3">
        <v>36981</v>
      </c>
      <c r="L77">
        <v>95.73</v>
      </c>
      <c r="M77" t="s">
        <v>22</v>
      </c>
      <c r="N77" t="s">
        <v>22</v>
      </c>
      <c r="P77" s="3">
        <v>36981</v>
      </c>
      <c r="Q77">
        <v>51.7</v>
      </c>
      <c r="R77">
        <v>20010402</v>
      </c>
      <c r="S77">
        <v>52.2</v>
      </c>
      <c r="U77" s="3">
        <v>37346</v>
      </c>
      <c r="V77">
        <v>1.44</v>
      </c>
      <c r="W77" t="s">
        <v>22</v>
      </c>
      <c r="X77" t="s">
        <v>22</v>
      </c>
      <c r="Z77" s="3">
        <v>39325</v>
      </c>
      <c r="AA77">
        <v>3.8</v>
      </c>
      <c r="AB77" t="s">
        <v>22</v>
      </c>
      <c r="AC77" t="s">
        <v>22</v>
      </c>
      <c r="AJ77" s="3">
        <v>41547</v>
      </c>
      <c r="AK77">
        <v>0.4</v>
      </c>
      <c r="AL77">
        <v>20131128</v>
      </c>
      <c r="AM77">
        <v>0.5</v>
      </c>
    </row>
    <row r="78" spans="1:39" x14ac:dyDescent="0.25">
      <c r="A78" s="3">
        <v>41182</v>
      </c>
      <c r="B78">
        <v>-34.9</v>
      </c>
      <c r="C78">
        <v>20120919</v>
      </c>
      <c r="D78">
        <v>-34.9</v>
      </c>
      <c r="F78" s="3">
        <v>41578</v>
      </c>
      <c r="G78">
        <v>-5</v>
      </c>
      <c r="H78">
        <v>20131107</v>
      </c>
      <c r="I78">
        <v>-5</v>
      </c>
      <c r="K78" s="3">
        <v>37011</v>
      </c>
      <c r="L78">
        <v>87.78</v>
      </c>
      <c r="M78" t="s">
        <v>22</v>
      </c>
      <c r="N78" t="s">
        <v>22</v>
      </c>
      <c r="P78" s="3">
        <v>37011</v>
      </c>
      <c r="Q78">
        <v>46.6</v>
      </c>
      <c r="R78">
        <v>20010502</v>
      </c>
      <c r="S78">
        <v>47.5</v>
      </c>
      <c r="U78" s="3">
        <v>37376</v>
      </c>
      <c r="V78">
        <v>1.26</v>
      </c>
      <c r="W78" t="s">
        <v>22</v>
      </c>
      <c r="X78" t="s">
        <v>22</v>
      </c>
      <c r="Z78" s="3">
        <v>39355</v>
      </c>
      <c r="AA78">
        <v>5.2</v>
      </c>
      <c r="AB78" t="s">
        <v>22</v>
      </c>
      <c r="AC78" t="s">
        <v>22</v>
      </c>
      <c r="AJ78" s="3">
        <v>41639</v>
      </c>
      <c r="AK78">
        <v>0.4</v>
      </c>
      <c r="AL78">
        <v>20140227</v>
      </c>
      <c r="AM78">
        <v>0.2</v>
      </c>
    </row>
    <row r="79" spans="1:39" x14ac:dyDescent="0.25">
      <c r="A79" s="3">
        <v>41213</v>
      </c>
      <c r="B79">
        <v>-28.9</v>
      </c>
      <c r="C79">
        <v>20121017</v>
      </c>
      <c r="D79">
        <v>-28.9</v>
      </c>
      <c r="F79" s="3">
        <v>41670</v>
      </c>
      <c r="G79">
        <v>2</v>
      </c>
      <c r="H79">
        <v>20140206</v>
      </c>
      <c r="I79">
        <v>2</v>
      </c>
      <c r="K79" s="3">
        <v>37042</v>
      </c>
      <c r="L79">
        <v>84.98</v>
      </c>
      <c r="M79" t="s">
        <v>22</v>
      </c>
      <c r="N79" t="s">
        <v>22</v>
      </c>
      <c r="P79" s="3">
        <v>37042</v>
      </c>
      <c r="Q79">
        <v>48.1</v>
      </c>
      <c r="R79">
        <v>20010601</v>
      </c>
      <c r="S79">
        <v>48.5</v>
      </c>
      <c r="U79" s="3">
        <v>37407</v>
      </c>
      <c r="V79">
        <v>1.02</v>
      </c>
      <c r="W79" t="s">
        <v>22</v>
      </c>
      <c r="X79" t="s">
        <v>22</v>
      </c>
      <c r="Z79" s="3">
        <v>39386</v>
      </c>
      <c r="AA79">
        <v>4.5</v>
      </c>
      <c r="AB79" t="s">
        <v>22</v>
      </c>
      <c r="AC79" t="s">
        <v>22</v>
      </c>
      <c r="AJ79" s="3">
        <v>41729</v>
      </c>
      <c r="AK79">
        <v>0.5</v>
      </c>
      <c r="AL79">
        <v>20140528</v>
      </c>
      <c r="AM79">
        <v>0.5</v>
      </c>
    </row>
    <row r="80" spans="1:39" x14ac:dyDescent="0.25">
      <c r="A80" s="3">
        <v>41243</v>
      </c>
      <c r="B80">
        <v>-27.9</v>
      </c>
      <c r="C80">
        <v>20121114</v>
      </c>
      <c r="D80">
        <v>-27.9</v>
      </c>
      <c r="F80" s="3">
        <v>41759</v>
      </c>
      <c r="G80">
        <v>1</v>
      </c>
      <c r="H80">
        <v>20140508</v>
      </c>
      <c r="I80">
        <v>1</v>
      </c>
      <c r="K80" s="3">
        <v>37072</v>
      </c>
      <c r="L80">
        <v>86.64</v>
      </c>
      <c r="M80" t="s">
        <v>22</v>
      </c>
      <c r="N80" t="s">
        <v>22</v>
      </c>
      <c r="P80" s="3">
        <v>37072</v>
      </c>
      <c r="Q80">
        <v>47.3</v>
      </c>
      <c r="R80">
        <v>20010702</v>
      </c>
      <c r="S80">
        <v>46.4</v>
      </c>
      <c r="U80" s="3">
        <v>37437</v>
      </c>
      <c r="V80">
        <v>0.96</v>
      </c>
      <c r="W80" t="s">
        <v>22</v>
      </c>
      <c r="X80" t="s">
        <v>22</v>
      </c>
      <c r="Z80" s="3">
        <v>39416</v>
      </c>
      <c r="AA80">
        <v>3.2</v>
      </c>
      <c r="AB80" t="s">
        <v>22</v>
      </c>
      <c r="AC80" t="s">
        <v>22</v>
      </c>
      <c r="AJ80" s="3">
        <v>41820</v>
      </c>
      <c r="AK80">
        <v>0.1</v>
      </c>
      <c r="AL80">
        <v>20140902</v>
      </c>
      <c r="AM80">
        <v>0</v>
      </c>
    </row>
    <row r="81" spans="1:39" x14ac:dyDescent="0.25">
      <c r="A81" s="3">
        <v>41274</v>
      </c>
      <c r="B81">
        <v>-15.5</v>
      </c>
      <c r="C81">
        <v>20121212</v>
      </c>
      <c r="D81">
        <v>-15.5</v>
      </c>
      <c r="F81" s="3">
        <v>41851</v>
      </c>
      <c r="G81">
        <v>-1</v>
      </c>
      <c r="H81">
        <v>20140807</v>
      </c>
      <c r="I81">
        <v>-1</v>
      </c>
      <c r="K81" s="3">
        <v>37103</v>
      </c>
      <c r="L81">
        <v>90.01</v>
      </c>
      <c r="M81" t="s">
        <v>22</v>
      </c>
      <c r="N81" t="s">
        <v>22</v>
      </c>
      <c r="P81" s="3">
        <v>37103</v>
      </c>
      <c r="Q81">
        <v>44.2</v>
      </c>
      <c r="R81">
        <v>20010802</v>
      </c>
      <c r="S81">
        <v>41.7</v>
      </c>
      <c r="U81" s="3">
        <v>37468</v>
      </c>
      <c r="V81">
        <v>0.98</v>
      </c>
      <c r="W81" t="s">
        <v>22</v>
      </c>
      <c r="X81" t="s">
        <v>22</v>
      </c>
      <c r="Z81" s="3">
        <v>39447</v>
      </c>
      <c r="AA81">
        <v>2.8</v>
      </c>
      <c r="AB81" t="s">
        <v>22</v>
      </c>
      <c r="AC81" t="s">
        <v>22</v>
      </c>
      <c r="AJ81" s="3">
        <v>41912</v>
      </c>
      <c r="AK81">
        <v>0.7</v>
      </c>
      <c r="AL81">
        <v>20141203</v>
      </c>
      <c r="AM81">
        <v>0.6</v>
      </c>
    </row>
    <row r="82" spans="1:39" x14ac:dyDescent="0.25">
      <c r="A82" s="3">
        <v>41305</v>
      </c>
      <c r="B82">
        <v>-6.9</v>
      </c>
      <c r="C82">
        <v>20130123</v>
      </c>
      <c r="D82">
        <v>-6.9</v>
      </c>
      <c r="F82" s="3">
        <v>41943</v>
      </c>
      <c r="G82">
        <v>-11</v>
      </c>
      <c r="H82">
        <v>20141106</v>
      </c>
      <c r="I82">
        <v>-11</v>
      </c>
      <c r="K82" s="3">
        <v>37134</v>
      </c>
      <c r="L82">
        <v>92.23</v>
      </c>
      <c r="M82" t="s">
        <v>22</v>
      </c>
      <c r="N82" t="s">
        <v>22</v>
      </c>
      <c r="P82" s="3">
        <v>37134</v>
      </c>
      <c r="Q82">
        <v>43.4</v>
      </c>
      <c r="R82">
        <v>20010903</v>
      </c>
      <c r="S82">
        <v>42.7</v>
      </c>
      <c r="U82" s="3">
        <v>37499</v>
      </c>
      <c r="V82">
        <v>1.23</v>
      </c>
      <c r="W82" t="s">
        <v>22</v>
      </c>
      <c r="X82" t="s">
        <v>22</v>
      </c>
      <c r="Z82" s="3">
        <v>39478</v>
      </c>
      <c r="AA82">
        <v>2.2000000000000002</v>
      </c>
      <c r="AB82" t="s">
        <v>22</v>
      </c>
      <c r="AC82" t="s">
        <v>22</v>
      </c>
      <c r="AJ82" s="3">
        <v>42004</v>
      </c>
      <c r="AK82">
        <v>0.7</v>
      </c>
      <c r="AL82">
        <v>20150303</v>
      </c>
      <c r="AM82">
        <v>0.6</v>
      </c>
    </row>
    <row r="83" spans="1:39" x14ac:dyDescent="0.25">
      <c r="A83" s="3">
        <v>41333</v>
      </c>
      <c r="B83">
        <v>10</v>
      </c>
      <c r="C83">
        <v>20130220</v>
      </c>
      <c r="D83">
        <v>10</v>
      </c>
      <c r="F83" s="3">
        <v>42035</v>
      </c>
      <c r="G83">
        <v>-6</v>
      </c>
      <c r="H83">
        <v>20150205</v>
      </c>
      <c r="I83">
        <v>-6</v>
      </c>
      <c r="K83" s="3">
        <v>37164</v>
      </c>
      <c r="L83">
        <v>90.3</v>
      </c>
      <c r="M83" t="s">
        <v>22</v>
      </c>
      <c r="N83" t="s">
        <v>22</v>
      </c>
      <c r="P83" s="3">
        <v>37164</v>
      </c>
      <c r="Q83">
        <v>44.1</v>
      </c>
      <c r="R83">
        <v>20011001</v>
      </c>
      <c r="S83">
        <v>41.9</v>
      </c>
      <c r="U83" s="3">
        <v>37529</v>
      </c>
      <c r="V83">
        <v>1.26</v>
      </c>
      <c r="W83" t="s">
        <v>22</v>
      </c>
      <c r="X83" t="s">
        <v>22</v>
      </c>
      <c r="Z83" s="3">
        <v>39507</v>
      </c>
      <c r="AA83">
        <v>3.9</v>
      </c>
      <c r="AB83" t="s">
        <v>22</v>
      </c>
      <c r="AC83" t="s">
        <v>22</v>
      </c>
      <c r="AJ83" s="3">
        <v>42094</v>
      </c>
      <c r="AK83">
        <v>-0.4</v>
      </c>
      <c r="AL83">
        <v>20150529</v>
      </c>
      <c r="AM83">
        <v>-0.2</v>
      </c>
    </row>
    <row r="84" spans="1:39" x14ac:dyDescent="0.25">
      <c r="A84" s="3">
        <v>41364</v>
      </c>
      <c r="B84">
        <v>2.2999999999999998</v>
      </c>
      <c r="C84">
        <v>20130320</v>
      </c>
      <c r="D84">
        <v>2.2999999999999998</v>
      </c>
      <c r="F84" s="3">
        <v>42124</v>
      </c>
      <c r="G84">
        <v>-6</v>
      </c>
      <c r="H84">
        <v>20150507</v>
      </c>
      <c r="I84">
        <v>-6</v>
      </c>
      <c r="K84" s="3">
        <v>37195</v>
      </c>
      <c r="L84">
        <v>83.43</v>
      </c>
      <c r="M84" t="s">
        <v>22</v>
      </c>
      <c r="N84" t="s">
        <v>22</v>
      </c>
      <c r="P84" s="3">
        <v>37195</v>
      </c>
      <c r="Q84">
        <v>41.6</v>
      </c>
      <c r="R84">
        <v>20011101</v>
      </c>
      <c r="S84">
        <v>41</v>
      </c>
      <c r="U84" s="3">
        <v>37560</v>
      </c>
      <c r="V84">
        <v>0.65</v>
      </c>
      <c r="W84" t="s">
        <v>22</v>
      </c>
      <c r="X84" t="s">
        <v>22</v>
      </c>
      <c r="Z84" s="3">
        <v>39538</v>
      </c>
      <c r="AA84">
        <v>1.4</v>
      </c>
      <c r="AB84" t="s">
        <v>22</v>
      </c>
      <c r="AC84" t="s">
        <v>22</v>
      </c>
      <c r="AJ84" s="3">
        <v>42185</v>
      </c>
      <c r="AK84">
        <v>0.3</v>
      </c>
      <c r="AL84">
        <v>20150828</v>
      </c>
      <c r="AM84">
        <v>0.2</v>
      </c>
    </row>
    <row r="85" spans="1:39" x14ac:dyDescent="0.25">
      <c r="A85" s="3">
        <v>41394</v>
      </c>
      <c r="B85">
        <v>20</v>
      </c>
      <c r="C85">
        <v>20130417</v>
      </c>
      <c r="D85">
        <v>20</v>
      </c>
      <c r="F85" s="3">
        <v>42216</v>
      </c>
      <c r="G85">
        <v>-19</v>
      </c>
      <c r="H85">
        <v>20150806</v>
      </c>
      <c r="I85">
        <v>-19</v>
      </c>
      <c r="K85" s="3">
        <v>37225</v>
      </c>
      <c r="L85">
        <v>82.02</v>
      </c>
      <c r="M85" t="s">
        <v>22</v>
      </c>
      <c r="N85" t="s">
        <v>22</v>
      </c>
      <c r="P85" s="3">
        <v>37225</v>
      </c>
      <c r="Q85">
        <v>39.1</v>
      </c>
      <c r="R85">
        <v>20011203</v>
      </c>
      <c r="S85">
        <v>39.5</v>
      </c>
      <c r="U85" s="3">
        <v>37590</v>
      </c>
      <c r="V85">
        <v>0.63</v>
      </c>
      <c r="W85" t="s">
        <v>22</v>
      </c>
      <c r="X85" t="s">
        <v>22</v>
      </c>
      <c r="Z85" s="3">
        <v>39568</v>
      </c>
      <c r="AA85">
        <v>0.3</v>
      </c>
      <c r="AB85" t="s">
        <v>22</v>
      </c>
      <c r="AC85" t="s">
        <v>22</v>
      </c>
      <c r="AJ85" s="3">
        <v>42277</v>
      </c>
      <c r="AK85">
        <v>-0.1</v>
      </c>
      <c r="AL85">
        <v>20151201</v>
      </c>
      <c r="AM85">
        <v>0</v>
      </c>
    </row>
    <row r="86" spans="1:39" x14ac:dyDescent="0.25">
      <c r="A86" s="3">
        <v>41425</v>
      </c>
      <c r="B86">
        <v>2.2000000000000002</v>
      </c>
      <c r="C86">
        <v>20130515</v>
      </c>
      <c r="D86">
        <v>2.2000000000000002</v>
      </c>
      <c r="F86" s="3">
        <v>42308</v>
      </c>
      <c r="G86">
        <v>-18</v>
      </c>
      <c r="H86">
        <v>20151105</v>
      </c>
      <c r="I86">
        <v>-18</v>
      </c>
      <c r="K86" s="3">
        <v>37256</v>
      </c>
      <c r="L86">
        <v>83.49</v>
      </c>
      <c r="M86" t="s">
        <v>22</v>
      </c>
      <c r="N86" t="s">
        <v>22</v>
      </c>
      <c r="P86" s="3">
        <v>37256</v>
      </c>
      <c r="Q86">
        <v>41</v>
      </c>
      <c r="R86">
        <v>20020103</v>
      </c>
      <c r="S86">
        <v>43.8</v>
      </c>
      <c r="U86" s="3">
        <v>37621</v>
      </c>
      <c r="V86">
        <v>0.11</v>
      </c>
      <c r="W86" t="s">
        <v>22</v>
      </c>
      <c r="X86" t="s">
        <v>22</v>
      </c>
      <c r="Z86" s="3">
        <v>39599</v>
      </c>
      <c r="AA86">
        <v>4.9000000000000004</v>
      </c>
      <c r="AB86" t="s">
        <v>22</v>
      </c>
      <c r="AC86" t="s">
        <v>22</v>
      </c>
      <c r="AJ86" s="3">
        <v>42369</v>
      </c>
      <c r="AK86">
        <v>0.4</v>
      </c>
      <c r="AL86">
        <v>20160302</v>
      </c>
      <c r="AM86">
        <v>0.4</v>
      </c>
    </row>
    <row r="87" spans="1:39" x14ac:dyDescent="0.25">
      <c r="A87" s="3">
        <v>41455</v>
      </c>
      <c r="B87">
        <v>2.2000000000000002</v>
      </c>
      <c r="C87">
        <v>20130619</v>
      </c>
      <c r="D87">
        <v>2.2000000000000002</v>
      </c>
      <c r="F87" s="3">
        <v>42400</v>
      </c>
      <c r="G87">
        <v>-14</v>
      </c>
      <c r="H87">
        <v>20160204</v>
      </c>
      <c r="I87">
        <v>-14</v>
      </c>
      <c r="K87" s="3">
        <v>37287</v>
      </c>
      <c r="L87">
        <v>94.6</v>
      </c>
      <c r="M87" t="s">
        <v>22</v>
      </c>
      <c r="N87" t="s">
        <v>22</v>
      </c>
      <c r="P87" s="3">
        <v>37287</v>
      </c>
      <c r="Q87">
        <v>44.8</v>
      </c>
      <c r="R87">
        <v>20020201</v>
      </c>
      <c r="S87">
        <v>46.2</v>
      </c>
      <c r="U87" s="3">
        <v>37652</v>
      </c>
      <c r="V87">
        <v>0.15</v>
      </c>
      <c r="W87" t="s">
        <v>22</v>
      </c>
      <c r="X87" t="s">
        <v>22</v>
      </c>
      <c r="Z87" s="3">
        <v>39629</v>
      </c>
      <c r="AA87">
        <v>4.9000000000000004</v>
      </c>
      <c r="AB87">
        <v>20080818</v>
      </c>
      <c r="AC87">
        <v>0.7</v>
      </c>
      <c r="AJ87" s="3">
        <v>42460</v>
      </c>
      <c r="AK87">
        <v>0.1</v>
      </c>
      <c r="AL87">
        <v>20160601</v>
      </c>
      <c r="AM87">
        <v>0.1</v>
      </c>
    </row>
    <row r="88" spans="1:39" x14ac:dyDescent="0.25">
      <c r="A88" s="3">
        <v>41486</v>
      </c>
      <c r="B88">
        <v>4.8</v>
      </c>
      <c r="C88">
        <v>20130717</v>
      </c>
      <c r="D88">
        <v>4.8</v>
      </c>
      <c r="F88" s="3">
        <v>42490</v>
      </c>
      <c r="G88">
        <v>-15</v>
      </c>
      <c r="H88">
        <v>20160503</v>
      </c>
      <c r="I88">
        <v>-15</v>
      </c>
      <c r="K88" s="3">
        <v>37315</v>
      </c>
      <c r="L88">
        <v>100.1</v>
      </c>
      <c r="M88" t="s">
        <v>22</v>
      </c>
      <c r="N88" t="s">
        <v>22</v>
      </c>
      <c r="P88" s="3">
        <v>37315</v>
      </c>
      <c r="Q88">
        <v>46.8</v>
      </c>
      <c r="R88">
        <v>20020301</v>
      </c>
      <c r="S88">
        <v>46.3</v>
      </c>
      <c r="U88" s="3">
        <v>37680</v>
      </c>
      <c r="V88">
        <v>0.28999999999999998</v>
      </c>
      <c r="W88" t="s">
        <v>22</v>
      </c>
      <c r="X88" t="s">
        <v>22</v>
      </c>
      <c r="Z88" s="3">
        <v>39660</v>
      </c>
      <c r="AA88">
        <v>4.7</v>
      </c>
      <c r="AB88">
        <v>20080915</v>
      </c>
      <c r="AC88">
        <v>6.2</v>
      </c>
      <c r="AJ88" s="3">
        <v>42551</v>
      </c>
      <c r="AK88" t="s">
        <v>22</v>
      </c>
      <c r="AL88">
        <v>20160906</v>
      </c>
      <c r="AM88" t="s">
        <v>22</v>
      </c>
    </row>
    <row r="89" spans="1:39" x14ac:dyDescent="0.25">
      <c r="A89" s="3">
        <v>41517</v>
      </c>
      <c r="B89">
        <v>7.2</v>
      </c>
      <c r="C89">
        <v>20130814</v>
      </c>
      <c r="D89">
        <v>7.2</v>
      </c>
      <c r="F89" s="3">
        <v>42582</v>
      </c>
      <c r="G89" t="s">
        <v>22</v>
      </c>
      <c r="H89">
        <v>20160804</v>
      </c>
      <c r="I89" t="s">
        <v>22</v>
      </c>
      <c r="K89" s="3">
        <v>37346</v>
      </c>
      <c r="L89">
        <v>101.6</v>
      </c>
      <c r="M89" t="s">
        <v>22</v>
      </c>
      <c r="N89" t="s">
        <v>22</v>
      </c>
      <c r="P89" s="3">
        <v>37346</v>
      </c>
      <c r="Q89">
        <v>47.6</v>
      </c>
      <c r="R89">
        <v>20020402</v>
      </c>
      <c r="S89">
        <v>47.9</v>
      </c>
      <c r="U89" s="3">
        <v>37711</v>
      </c>
      <c r="V89">
        <v>0.18</v>
      </c>
      <c r="W89" t="s">
        <v>22</v>
      </c>
      <c r="X89" t="s">
        <v>22</v>
      </c>
      <c r="Z89" s="3">
        <v>39691</v>
      </c>
      <c r="AA89">
        <v>2.4</v>
      </c>
      <c r="AB89">
        <v>20081016</v>
      </c>
      <c r="AC89">
        <v>0</v>
      </c>
    </row>
    <row r="90" spans="1:39" x14ac:dyDescent="0.25">
      <c r="A90" s="3">
        <v>41547</v>
      </c>
      <c r="B90">
        <v>16.3</v>
      </c>
      <c r="C90">
        <v>20130918</v>
      </c>
      <c r="D90">
        <v>16.3</v>
      </c>
      <c r="K90" s="3">
        <v>37376</v>
      </c>
      <c r="L90">
        <v>102</v>
      </c>
      <c r="M90" t="s">
        <v>22</v>
      </c>
      <c r="N90" t="s">
        <v>22</v>
      </c>
      <c r="P90" s="3">
        <v>37376</v>
      </c>
      <c r="Q90">
        <v>49.1</v>
      </c>
      <c r="R90">
        <v>20020502</v>
      </c>
      <c r="S90">
        <v>51.2</v>
      </c>
      <c r="U90" s="3">
        <v>37741</v>
      </c>
      <c r="V90">
        <v>0.27</v>
      </c>
      <c r="W90" t="s">
        <v>22</v>
      </c>
      <c r="X90" t="s">
        <v>22</v>
      </c>
      <c r="Z90" s="3">
        <v>39721</v>
      </c>
      <c r="AA90">
        <v>6.6</v>
      </c>
      <c r="AB90">
        <v>20081118</v>
      </c>
      <c r="AC90">
        <v>6.4</v>
      </c>
    </row>
    <row r="91" spans="1:39" x14ac:dyDescent="0.25">
      <c r="A91" s="3">
        <v>41578</v>
      </c>
      <c r="B91">
        <v>24.9</v>
      </c>
      <c r="C91">
        <v>20131016</v>
      </c>
      <c r="D91">
        <v>24.9</v>
      </c>
      <c r="K91" s="3">
        <v>37407</v>
      </c>
      <c r="L91">
        <v>106.5</v>
      </c>
      <c r="M91" t="s">
        <v>22</v>
      </c>
      <c r="N91" t="s">
        <v>22</v>
      </c>
      <c r="P91" s="3">
        <v>37407</v>
      </c>
      <c r="Q91">
        <v>50.4</v>
      </c>
      <c r="R91">
        <v>20020603</v>
      </c>
      <c r="S91">
        <v>50.9</v>
      </c>
      <c r="U91" s="3">
        <v>37772</v>
      </c>
      <c r="V91">
        <v>0.62</v>
      </c>
      <c r="W91" t="s">
        <v>22</v>
      </c>
      <c r="X91" t="s">
        <v>22</v>
      </c>
      <c r="Z91" s="3">
        <v>39752</v>
      </c>
      <c r="AA91">
        <v>2.5</v>
      </c>
      <c r="AB91">
        <v>20081218</v>
      </c>
      <c r="AC91">
        <v>2.9</v>
      </c>
    </row>
    <row r="92" spans="1:39" x14ac:dyDescent="0.25">
      <c r="A92" s="3">
        <v>41608</v>
      </c>
      <c r="B92">
        <v>31.6</v>
      </c>
      <c r="C92">
        <v>20131120</v>
      </c>
      <c r="D92">
        <v>31.6</v>
      </c>
      <c r="K92" s="3">
        <v>37437</v>
      </c>
      <c r="L92">
        <v>102</v>
      </c>
      <c r="M92" t="s">
        <v>22</v>
      </c>
      <c r="N92" t="s">
        <v>22</v>
      </c>
      <c r="P92" s="3">
        <v>37437</v>
      </c>
      <c r="Q92">
        <v>49.4</v>
      </c>
      <c r="R92">
        <v>20020701</v>
      </c>
      <c r="S92">
        <v>48.8</v>
      </c>
      <c r="U92" s="3">
        <v>37802</v>
      </c>
      <c r="V92">
        <v>0.75</v>
      </c>
      <c r="W92" t="s">
        <v>22</v>
      </c>
      <c r="X92" t="s">
        <v>22</v>
      </c>
      <c r="Z92" s="3">
        <v>39782</v>
      </c>
      <c r="AA92">
        <v>0.3</v>
      </c>
      <c r="AB92">
        <v>20090119</v>
      </c>
      <c r="AC92">
        <v>-1.4</v>
      </c>
    </row>
    <row r="93" spans="1:39" x14ac:dyDescent="0.25">
      <c r="A93" s="3">
        <v>41639</v>
      </c>
      <c r="B93">
        <v>39.4</v>
      </c>
      <c r="C93">
        <v>20131218</v>
      </c>
      <c r="D93">
        <v>39.4</v>
      </c>
      <c r="K93" s="3">
        <v>37468</v>
      </c>
      <c r="L93">
        <v>95.8</v>
      </c>
      <c r="M93" t="s">
        <v>22</v>
      </c>
      <c r="N93" t="s">
        <v>22</v>
      </c>
      <c r="P93" s="3">
        <v>37468</v>
      </c>
      <c r="Q93">
        <v>49.7</v>
      </c>
      <c r="R93">
        <v>20020802</v>
      </c>
      <c r="S93">
        <v>47.3</v>
      </c>
      <c r="U93" s="3">
        <v>37833</v>
      </c>
      <c r="V93">
        <v>0.8</v>
      </c>
      <c r="W93" t="s">
        <v>22</v>
      </c>
      <c r="X93" t="s">
        <v>22</v>
      </c>
      <c r="Z93" s="3">
        <v>39813</v>
      </c>
      <c r="AA93">
        <v>2.7</v>
      </c>
      <c r="AB93">
        <v>20090217</v>
      </c>
      <c r="AC93">
        <v>3.6</v>
      </c>
    </row>
    <row r="94" spans="1:39" x14ac:dyDescent="0.25">
      <c r="A94" s="3">
        <v>41670</v>
      </c>
      <c r="B94">
        <v>36.4</v>
      </c>
      <c r="C94">
        <v>20140122</v>
      </c>
      <c r="D94">
        <v>36.4</v>
      </c>
      <c r="K94" s="3">
        <v>37499</v>
      </c>
      <c r="L94">
        <v>95.5</v>
      </c>
      <c r="M94" t="s">
        <v>22</v>
      </c>
      <c r="N94" t="s">
        <v>22</v>
      </c>
      <c r="P94" s="3">
        <v>37499</v>
      </c>
      <c r="Q94">
        <v>46.4</v>
      </c>
      <c r="R94">
        <v>20020902</v>
      </c>
      <c r="S94">
        <v>45.4</v>
      </c>
      <c r="U94" s="3">
        <v>37864</v>
      </c>
      <c r="V94">
        <v>0.76</v>
      </c>
      <c r="W94" t="s">
        <v>22</v>
      </c>
      <c r="X94" t="s">
        <v>22</v>
      </c>
      <c r="Z94" s="3">
        <v>39844</v>
      </c>
      <c r="AA94">
        <v>0.4</v>
      </c>
      <c r="AB94">
        <v>20090318</v>
      </c>
      <c r="AC94">
        <v>1.2</v>
      </c>
    </row>
    <row r="95" spans="1:39" x14ac:dyDescent="0.25">
      <c r="A95" s="3">
        <v>41698</v>
      </c>
      <c r="B95">
        <v>28.7</v>
      </c>
      <c r="C95">
        <v>20140219</v>
      </c>
      <c r="D95">
        <v>28.7</v>
      </c>
      <c r="K95" s="3">
        <v>37529</v>
      </c>
      <c r="L95">
        <v>92.6</v>
      </c>
      <c r="M95" t="s">
        <v>22</v>
      </c>
      <c r="N95" t="s">
        <v>22</v>
      </c>
      <c r="P95" s="3">
        <v>37529</v>
      </c>
      <c r="Q95">
        <v>45.6</v>
      </c>
      <c r="R95">
        <v>20021001</v>
      </c>
      <c r="S95">
        <v>44.4</v>
      </c>
      <c r="U95" s="3">
        <v>37894</v>
      </c>
      <c r="V95">
        <v>0.65</v>
      </c>
      <c r="W95" t="s">
        <v>22</v>
      </c>
      <c r="X95" t="s">
        <v>22</v>
      </c>
      <c r="Z95" s="3">
        <v>39872</v>
      </c>
      <c r="AA95">
        <v>0.3</v>
      </c>
      <c r="AB95">
        <v>20090417</v>
      </c>
      <c r="AC95">
        <v>-3.8</v>
      </c>
    </row>
    <row r="96" spans="1:39" x14ac:dyDescent="0.25">
      <c r="A96" s="3">
        <v>41729</v>
      </c>
      <c r="B96">
        <v>19</v>
      </c>
      <c r="C96">
        <v>20140319</v>
      </c>
      <c r="D96">
        <v>19</v>
      </c>
      <c r="K96" s="3">
        <v>37560</v>
      </c>
      <c r="L96">
        <v>94.4</v>
      </c>
      <c r="M96" t="s">
        <v>22</v>
      </c>
      <c r="N96" t="s">
        <v>22</v>
      </c>
      <c r="P96" s="3">
        <v>37560</v>
      </c>
      <c r="Q96">
        <v>46.7</v>
      </c>
      <c r="R96">
        <v>20021101</v>
      </c>
      <c r="S96">
        <v>45.7</v>
      </c>
      <c r="U96" s="3">
        <v>37925</v>
      </c>
      <c r="V96">
        <v>1.48</v>
      </c>
      <c r="W96" t="s">
        <v>22</v>
      </c>
      <c r="X96" t="s">
        <v>22</v>
      </c>
      <c r="Z96" s="3">
        <v>39903</v>
      </c>
      <c r="AA96">
        <v>1.7</v>
      </c>
      <c r="AB96">
        <v>20090515</v>
      </c>
      <c r="AC96">
        <v>1.2</v>
      </c>
    </row>
    <row r="97" spans="1:29" x14ac:dyDescent="0.25">
      <c r="A97" s="3">
        <v>41759</v>
      </c>
      <c r="B97">
        <v>7</v>
      </c>
      <c r="C97">
        <v>20140416</v>
      </c>
      <c r="D97">
        <v>7</v>
      </c>
      <c r="K97" s="3">
        <v>37590</v>
      </c>
      <c r="L97">
        <v>94.1</v>
      </c>
      <c r="M97" t="s">
        <v>22</v>
      </c>
      <c r="N97" t="s">
        <v>22</v>
      </c>
      <c r="P97" s="3">
        <v>37590</v>
      </c>
      <c r="Q97">
        <v>51.7</v>
      </c>
      <c r="R97">
        <v>20021202</v>
      </c>
      <c r="S97">
        <v>52.2</v>
      </c>
      <c r="U97" s="3">
        <v>37955</v>
      </c>
      <c r="V97">
        <v>1.78</v>
      </c>
      <c r="W97" t="s">
        <v>22</v>
      </c>
      <c r="X97" t="s">
        <v>22</v>
      </c>
      <c r="Z97" s="3">
        <v>39933</v>
      </c>
      <c r="AA97">
        <v>0.7</v>
      </c>
      <c r="AB97">
        <v>20090617</v>
      </c>
      <c r="AC97">
        <v>1.2</v>
      </c>
    </row>
    <row r="98" spans="1:29" x14ac:dyDescent="0.25">
      <c r="A98" s="3">
        <v>41790</v>
      </c>
      <c r="B98">
        <v>7.4</v>
      </c>
      <c r="C98">
        <v>20140514</v>
      </c>
      <c r="D98">
        <v>7.4</v>
      </c>
      <c r="K98" s="3">
        <v>37621</v>
      </c>
      <c r="L98">
        <v>95.7</v>
      </c>
      <c r="M98" t="s">
        <v>22</v>
      </c>
      <c r="N98" t="s">
        <v>22</v>
      </c>
      <c r="P98" s="3">
        <v>37621</v>
      </c>
      <c r="Q98">
        <v>46.4</v>
      </c>
      <c r="R98">
        <v>20030103</v>
      </c>
      <c r="S98">
        <v>45.3</v>
      </c>
      <c r="U98" s="3">
        <v>37986</v>
      </c>
      <c r="V98">
        <v>1.69</v>
      </c>
      <c r="W98" t="s">
        <v>22</v>
      </c>
      <c r="X98" t="s">
        <v>22</v>
      </c>
      <c r="Z98" s="3">
        <v>39964</v>
      </c>
      <c r="AA98">
        <v>1</v>
      </c>
      <c r="AB98">
        <v>20090715</v>
      </c>
      <c r="AC98">
        <v>-1.4</v>
      </c>
    </row>
    <row r="99" spans="1:29" x14ac:dyDescent="0.25">
      <c r="A99" s="3">
        <v>41820</v>
      </c>
      <c r="B99">
        <v>4.8</v>
      </c>
      <c r="C99">
        <v>20140618</v>
      </c>
      <c r="D99">
        <v>4.8</v>
      </c>
      <c r="K99" s="3">
        <v>37652</v>
      </c>
      <c r="L99">
        <v>96.2</v>
      </c>
      <c r="M99" t="s">
        <v>22</v>
      </c>
      <c r="N99" t="s">
        <v>22</v>
      </c>
      <c r="P99" s="3">
        <v>37652</v>
      </c>
      <c r="Q99">
        <v>48.2</v>
      </c>
      <c r="R99">
        <v>20030203</v>
      </c>
      <c r="S99">
        <v>48.9</v>
      </c>
      <c r="U99" s="3">
        <v>38017</v>
      </c>
      <c r="V99">
        <v>1.5899999999999999</v>
      </c>
      <c r="W99" t="s">
        <v>22</v>
      </c>
      <c r="X99" t="s">
        <v>22</v>
      </c>
      <c r="Z99" s="3">
        <v>39994</v>
      </c>
      <c r="AA99">
        <v>0.1</v>
      </c>
      <c r="AB99">
        <v>20090817</v>
      </c>
      <c r="AC99">
        <v>0.9</v>
      </c>
    </row>
    <row r="100" spans="1:29" x14ac:dyDescent="0.25">
      <c r="A100" s="3">
        <v>41851</v>
      </c>
      <c r="B100">
        <v>0.1</v>
      </c>
      <c r="C100">
        <v>20140716</v>
      </c>
      <c r="D100">
        <v>0.1</v>
      </c>
      <c r="K100" s="3">
        <v>37680</v>
      </c>
      <c r="L100">
        <v>94.9</v>
      </c>
      <c r="M100" t="s">
        <v>22</v>
      </c>
      <c r="N100" t="s">
        <v>22</v>
      </c>
      <c r="P100" s="3">
        <v>37680</v>
      </c>
      <c r="Q100">
        <v>49.5</v>
      </c>
      <c r="R100">
        <v>20030303</v>
      </c>
      <c r="S100">
        <v>48</v>
      </c>
      <c r="U100" s="3">
        <v>38046</v>
      </c>
      <c r="V100">
        <v>1.48</v>
      </c>
      <c r="W100" t="s">
        <v>22</v>
      </c>
      <c r="X100" t="s">
        <v>22</v>
      </c>
      <c r="Z100" s="3">
        <v>40025</v>
      </c>
      <c r="AA100">
        <v>0</v>
      </c>
      <c r="AB100">
        <v>20090916</v>
      </c>
      <c r="AC100">
        <v>1</v>
      </c>
    </row>
    <row r="101" spans="1:29" x14ac:dyDescent="0.25">
      <c r="A101" s="3">
        <v>41882</v>
      </c>
      <c r="B101">
        <v>2.5</v>
      </c>
      <c r="C101">
        <v>20140813</v>
      </c>
      <c r="D101">
        <v>2.5</v>
      </c>
      <c r="K101" s="3">
        <v>37711</v>
      </c>
      <c r="L101">
        <v>93.4</v>
      </c>
      <c r="M101" t="s">
        <v>22</v>
      </c>
      <c r="N101" t="s">
        <v>22</v>
      </c>
      <c r="P101" s="3">
        <v>37711</v>
      </c>
      <c r="Q101">
        <v>45.9</v>
      </c>
      <c r="R101">
        <v>20030401</v>
      </c>
      <c r="S101">
        <v>47</v>
      </c>
      <c r="U101" s="3">
        <v>38077</v>
      </c>
      <c r="V101">
        <v>1.45</v>
      </c>
      <c r="W101" t="s">
        <v>22</v>
      </c>
      <c r="X101" t="s">
        <v>22</v>
      </c>
      <c r="Z101" s="3">
        <v>40056</v>
      </c>
      <c r="AA101">
        <v>-0.2</v>
      </c>
      <c r="AB101">
        <v>20091016</v>
      </c>
      <c r="AC101">
        <v>-1</v>
      </c>
    </row>
    <row r="102" spans="1:29" x14ac:dyDescent="0.25">
      <c r="A102" s="3">
        <v>41912</v>
      </c>
      <c r="B102">
        <v>-7.7</v>
      </c>
      <c r="C102">
        <v>20140917</v>
      </c>
      <c r="D102">
        <v>-7.7</v>
      </c>
      <c r="K102" s="3">
        <v>37741</v>
      </c>
      <c r="L102">
        <v>94</v>
      </c>
      <c r="M102" t="s">
        <v>22</v>
      </c>
      <c r="N102" t="s">
        <v>22</v>
      </c>
      <c r="P102" s="3">
        <v>37741</v>
      </c>
      <c r="Q102">
        <v>45.8</v>
      </c>
      <c r="R102">
        <v>20030502</v>
      </c>
      <c r="S102">
        <v>46.6</v>
      </c>
      <c r="U102" s="3">
        <v>38107</v>
      </c>
      <c r="V102">
        <v>1.25</v>
      </c>
      <c r="W102" t="s">
        <v>22</v>
      </c>
      <c r="X102" t="s">
        <v>22</v>
      </c>
      <c r="Z102" s="3">
        <v>40086</v>
      </c>
      <c r="AA102">
        <v>-2.6</v>
      </c>
      <c r="AB102">
        <v>20091117</v>
      </c>
      <c r="AC102">
        <v>-1.6</v>
      </c>
    </row>
    <row r="103" spans="1:29" x14ac:dyDescent="0.25">
      <c r="A103" s="3">
        <v>41943</v>
      </c>
      <c r="B103">
        <v>-30.7</v>
      </c>
      <c r="C103">
        <v>20141015</v>
      </c>
      <c r="D103">
        <v>-30.7</v>
      </c>
      <c r="K103" s="3">
        <v>37772</v>
      </c>
      <c r="L103">
        <v>97.6</v>
      </c>
      <c r="M103" t="s">
        <v>22</v>
      </c>
      <c r="N103" t="s">
        <v>22</v>
      </c>
      <c r="P103" s="3">
        <v>37772</v>
      </c>
      <c r="Q103">
        <v>43.5</v>
      </c>
      <c r="R103">
        <v>20030602</v>
      </c>
      <c r="S103">
        <v>42.5</v>
      </c>
      <c r="U103" s="3">
        <v>38138</v>
      </c>
      <c r="V103">
        <v>1.25</v>
      </c>
      <c r="W103" t="s">
        <v>22</v>
      </c>
      <c r="X103" t="s">
        <v>22</v>
      </c>
      <c r="Z103" s="3">
        <v>40117</v>
      </c>
      <c r="AA103">
        <v>3</v>
      </c>
      <c r="AB103">
        <v>20091207</v>
      </c>
      <c r="AC103">
        <v>3.1</v>
      </c>
    </row>
    <row r="104" spans="1:29" x14ac:dyDescent="0.25">
      <c r="A104" s="3">
        <v>41973</v>
      </c>
      <c r="B104">
        <v>-7.6</v>
      </c>
      <c r="C104">
        <v>20141119</v>
      </c>
      <c r="D104">
        <v>-7.6</v>
      </c>
      <c r="K104" s="3">
        <v>37802</v>
      </c>
      <c r="L104">
        <v>97.5</v>
      </c>
      <c r="M104" t="s">
        <v>22</v>
      </c>
      <c r="N104" t="s">
        <v>22</v>
      </c>
      <c r="P104" s="3">
        <v>37802</v>
      </c>
      <c r="Q104">
        <v>43.6</v>
      </c>
      <c r="R104">
        <v>20030701</v>
      </c>
      <c r="S104">
        <v>42.2</v>
      </c>
      <c r="U104" s="3">
        <v>38168</v>
      </c>
      <c r="V104">
        <v>1.17</v>
      </c>
      <c r="W104" t="s">
        <v>22</v>
      </c>
      <c r="X104" t="s">
        <v>22</v>
      </c>
      <c r="Z104" s="3">
        <v>40147</v>
      </c>
      <c r="AA104">
        <v>0.9</v>
      </c>
      <c r="AB104">
        <v>20100111</v>
      </c>
      <c r="AC104">
        <v>0.6</v>
      </c>
    </row>
    <row r="105" spans="1:29" x14ac:dyDescent="0.25">
      <c r="A105" s="3">
        <v>42004</v>
      </c>
      <c r="B105">
        <v>-4.9000000000000004</v>
      </c>
      <c r="C105">
        <v>20141217</v>
      </c>
      <c r="D105">
        <v>-4.9000000000000004</v>
      </c>
      <c r="K105" s="3">
        <v>37833</v>
      </c>
      <c r="L105">
        <v>102.6</v>
      </c>
      <c r="M105" t="s">
        <v>22</v>
      </c>
      <c r="N105" t="s">
        <v>22</v>
      </c>
      <c r="P105" s="3">
        <v>37833</v>
      </c>
      <c r="Q105">
        <v>48.9</v>
      </c>
      <c r="R105">
        <v>20030804</v>
      </c>
      <c r="S105">
        <v>48.4</v>
      </c>
      <c r="U105" s="3">
        <v>38199</v>
      </c>
      <c r="V105">
        <v>1.1299999999999999</v>
      </c>
      <c r="W105" t="s">
        <v>22</v>
      </c>
      <c r="X105" t="s">
        <v>22</v>
      </c>
      <c r="Z105" s="3">
        <v>40178</v>
      </c>
      <c r="AA105">
        <v>4.0999999999999996</v>
      </c>
      <c r="AB105">
        <v>20100208</v>
      </c>
      <c r="AC105">
        <v>4.7</v>
      </c>
    </row>
    <row r="106" spans="1:29" x14ac:dyDescent="0.25">
      <c r="A106" s="3">
        <v>42035</v>
      </c>
      <c r="B106">
        <v>-10.8</v>
      </c>
      <c r="C106">
        <v>20150121</v>
      </c>
      <c r="D106">
        <v>-10.8</v>
      </c>
      <c r="K106" s="3">
        <v>37864</v>
      </c>
      <c r="L106">
        <v>103.3</v>
      </c>
      <c r="M106" t="s">
        <v>22</v>
      </c>
      <c r="N106" t="s">
        <v>22</v>
      </c>
      <c r="P106" s="3">
        <v>37864</v>
      </c>
      <c r="Q106">
        <v>50.8</v>
      </c>
      <c r="R106">
        <v>20030901</v>
      </c>
      <c r="S106">
        <v>50</v>
      </c>
      <c r="U106" s="3">
        <v>38230</v>
      </c>
      <c r="V106">
        <v>1.1400000000000001</v>
      </c>
      <c r="W106" t="s">
        <v>22</v>
      </c>
      <c r="X106" t="s">
        <v>22</v>
      </c>
      <c r="Z106" s="3">
        <v>40209</v>
      </c>
      <c r="AA106">
        <v>1.9</v>
      </c>
      <c r="AB106">
        <v>20100308</v>
      </c>
      <c r="AC106">
        <v>4.4000000000000004</v>
      </c>
    </row>
    <row r="107" spans="1:29" x14ac:dyDescent="0.25">
      <c r="A107" s="3">
        <v>42063</v>
      </c>
      <c r="B107">
        <v>-73</v>
      </c>
      <c r="C107">
        <v>20150218</v>
      </c>
      <c r="D107">
        <v>-73</v>
      </c>
      <c r="K107" s="3">
        <v>37894</v>
      </c>
      <c r="L107">
        <v>105.6</v>
      </c>
      <c r="M107" t="s">
        <v>22</v>
      </c>
      <c r="N107" t="s">
        <v>22</v>
      </c>
      <c r="P107" s="3">
        <v>37894</v>
      </c>
      <c r="Q107">
        <v>51.8</v>
      </c>
      <c r="R107">
        <v>20031001</v>
      </c>
      <c r="S107">
        <v>50.6</v>
      </c>
      <c r="U107" s="3">
        <v>38260</v>
      </c>
      <c r="V107">
        <v>1.0900000000000001</v>
      </c>
      <c r="W107" t="s">
        <v>22</v>
      </c>
      <c r="X107" t="s">
        <v>22</v>
      </c>
      <c r="Z107" s="3">
        <v>40237</v>
      </c>
      <c r="AA107">
        <v>2.7</v>
      </c>
      <c r="AB107">
        <v>20100407</v>
      </c>
      <c r="AC107">
        <v>3.1</v>
      </c>
    </row>
    <row r="108" spans="1:29" x14ac:dyDescent="0.25">
      <c r="A108" s="3">
        <v>42094</v>
      </c>
      <c r="B108">
        <v>-37.9</v>
      </c>
      <c r="C108">
        <v>20150318</v>
      </c>
      <c r="D108">
        <v>-37.9</v>
      </c>
      <c r="K108" s="3">
        <v>37925</v>
      </c>
      <c r="L108">
        <v>111.4</v>
      </c>
      <c r="M108" t="s">
        <v>22</v>
      </c>
      <c r="N108" t="s">
        <v>22</v>
      </c>
      <c r="P108" s="3">
        <v>37925</v>
      </c>
      <c r="Q108">
        <v>54.4</v>
      </c>
      <c r="R108">
        <v>20031103</v>
      </c>
      <c r="S108">
        <v>52.9</v>
      </c>
      <c r="U108" s="3">
        <v>38291</v>
      </c>
      <c r="V108">
        <v>0.93</v>
      </c>
      <c r="W108" t="s">
        <v>22</v>
      </c>
      <c r="X108" t="s">
        <v>22</v>
      </c>
      <c r="Z108" s="3">
        <v>40268</v>
      </c>
      <c r="AA108">
        <v>3.4</v>
      </c>
      <c r="AB108">
        <v>20100507</v>
      </c>
      <c r="AC108">
        <v>4.5</v>
      </c>
    </row>
    <row r="109" spans="1:29" x14ac:dyDescent="0.25">
      <c r="A109" s="3">
        <v>42124</v>
      </c>
      <c r="B109">
        <v>-23.2</v>
      </c>
      <c r="C109">
        <v>20150422</v>
      </c>
      <c r="D109">
        <v>-23.2</v>
      </c>
      <c r="K109" s="3">
        <v>37955</v>
      </c>
      <c r="L109">
        <v>111.6</v>
      </c>
      <c r="M109" t="s">
        <v>22</v>
      </c>
      <c r="N109" t="s">
        <v>22</v>
      </c>
      <c r="P109" s="3">
        <v>37955</v>
      </c>
      <c r="Q109">
        <v>54.2</v>
      </c>
      <c r="R109">
        <v>20031201</v>
      </c>
      <c r="S109">
        <v>55.8</v>
      </c>
      <c r="U109" s="3">
        <v>38321</v>
      </c>
      <c r="V109">
        <v>0.86</v>
      </c>
      <c r="W109" t="s">
        <v>22</v>
      </c>
      <c r="X109" t="s">
        <v>22</v>
      </c>
      <c r="Z109" s="3">
        <v>40298</v>
      </c>
      <c r="AA109">
        <v>3.5</v>
      </c>
      <c r="AB109">
        <v>20100602</v>
      </c>
      <c r="AC109">
        <v>1.3</v>
      </c>
    </row>
    <row r="110" spans="1:29" x14ac:dyDescent="0.25">
      <c r="A110" s="3">
        <v>42155</v>
      </c>
      <c r="B110">
        <v>-0.1</v>
      </c>
      <c r="C110">
        <v>20150520</v>
      </c>
      <c r="D110">
        <v>-0.1</v>
      </c>
      <c r="K110" s="3">
        <v>37986</v>
      </c>
      <c r="L110">
        <v>109</v>
      </c>
      <c r="M110" t="s">
        <v>22</v>
      </c>
      <c r="N110" t="s">
        <v>22</v>
      </c>
      <c r="P110" s="3">
        <v>37986</v>
      </c>
      <c r="Q110">
        <v>54.3</v>
      </c>
      <c r="R110">
        <v>20040105</v>
      </c>
      <c r="S110">
        <v>54.6</v>
      </c>
      <c r="U110" s="3">
        <v>38352</v>
      </c>
      <c r="V110">
        <v>1.19</v>
      </c>
      <c r="W110" t="s">
        <v>22</v>
      </c>
      <c r="X110" t="s">
        <v>22</v>
      </c>
      <c r="Z110" s="3">
        <v>40329</v>
      </c>
      <c r="AA110">
        <v>2.1</v>
      </c>
      <c r="AB110">
        <v>20100705</v>
      </c>
      <c r="AC110">
        <v>3.8</v>
      </c>
    </row>
    <row r="111" spans="1:29" x14ac:dyDescent="0.25">
      <c r="A111" s="3">
        <v>42185</v>
      </c>
      <c r="B111">
        <v>0.1</v>
      </c>
      <c r="C111">
        <v>20150617</v>
      </c>
      <c r="D111">
        <v>0.1</v>
      </c>
      <c r="K111" s="3">
        <v>38017</v>
      </c>
      <c r="L111">
        <v>109.4</v>
      </c>
      <c r="M111" t="s">
        <v>22</v>
      </c>
      <c r="N111" t="s">
        <v>22</v>
      </c>
      <c r="P111" s="3">
        <v>38017</v>
      </c>
      <c r="Q111">
        <v>56.2</v>
      </c>
      <c r="R111">
        <v>20040202</v>
      </c>
      <c r="S111">
        <v>56.4</v>
      </c>
      <c r="U111" s="3">
        <v>38383</v>
      </c>
      <c r="V111">
        <v>1.04</v>
      </c>
      <c r="W111" t="s">
        <v>22</v>
      </c>
      <c r="X111" t="s">
        <v>22</v>
      </c>
      <c r="Z111" s="3">
        <v>40359</v>
      </c>
      <c r="AA111">
        <v>3</v>
      </c>
      <c r="AB111">
        <v>20100802</v>
      </c>
      <c r="AC111">
        <v>0.9</v>
      </c>
    </row>
    <row r="112" spans="1:29" x14ac:dyDescent="0.25">
      <c r="A112" s="3">
        <v>42216</v>
      </c>
      <c r="B112">
        <v>-5.4</v>
      </c>
      <c r="C112">
        <v>20150715</v>
      </c>
      <c r="D112">
        <v>-5.4</v>
      </c>
      <c r="K112" s="3">
        <v>38046</v>
      </c>
      <c r="L112">
        <v>110.5</v>
      </c>
      <c r="M112" t="s">
        <v>22</v>
      </c>
      <c r="N112" t="s">
        <v>22</v>
      </c>
      <c r="P112" s="3">
        <v>38046</v>
      </c>
      <c r="Q112">
        <v>54.1</v>
      </c>
      <c r="R112">
        <v>20040301</v>
      </c>
      <c r="S112">
        <v>54.4</v>
      </c>
      <c r="U112" s="3">
        <v>38411</v>
      </c>
      <c r="V112">
        <v>0.84</v>
      </c>
      <c r="W112" t="s">
        <v>22</v>
      </c>
      <c r="X112" t="s">
        <v>22</v>
      </c>
      <c r="Z112" s="3">
        <v>40390</v>
      </c>
      <c r="AA112">
        <v>4.0999999999999996</v>
      </c>
      <c r="AB112">
        <v>20100902</v>
      </c>
      <c r="AC112">
        <v>4.8</v>
      </c>
    </row>
    <row r="113" spans="1:29" x14ac:dyDescent="0.25">
      <c r="A113" s="3">
        <v>42247</v>
      </c>
      <c r="B113">
        <v>5.9</v>
      </c>
      <c r="C113">
        <v>20150812</v>
      </c>
      <c r="D113">
        <v>5.9</v>
      </c>
      <c r="K113" s="3">
        <v>38077</v>
      </c>
      <c r="L113">
        <v>109.8</v>
      </c>
      <c r="M113" t="s">
        <v>22</v>
      </c>
      <c r="N113" t="s">
        <v>22</v>
      </c>
      <c r="P113" s="3">
        <v>38077</v>
      </c>
      <c r="Q113">
        <v>59.4</v>
      </c>
      <c r="R113">
        <v>20040401</v>
      </c>
      <c r="S113">
        <v>60.1</v>
      </c>
      <c r="U113" s="3">
        <v>38442</v>
      </c>
      <c r="V113">
        <v>0.89</v>
      </c>
      <c r="W113" t="s">
        <v>22</v>
      </c>
      <c r="X113" t="s">
        <v>22</v>
      </c>
      <c r="Z113" s="3">
        <v>40421</v>
      </c>
      <c r="AA113">
        <v>2.1</v>
      </c>
      <c r="AB113">
        <v>20101001</v>
      </c>
      <c r="AC113">
        <v>0.5</v>
      </c>
    </row>
    <row r="114" spans="1:29" x14ac:dyDescent="0.25">
      <c r="A114" s="3">
        <v>42277</v>
      </c>
      <c r="B114">
        <v>9.6999999999999993</v>
      </c>
      <c r="C114">
        <v>20150916</v>
      </c>
      <c r="D114">
        <v>9.6999999999999993</v>
      </c>
      <c r="K114" s="3">
        <v>38107</v>
      </c>
      <c r="L114">
        <v>112.4</v>
      </c>
      <c r="M114" t="s">
        <v>22</v>
      </c>
      <c r="N114" t="s">
        <v>22</v>
      </c>
      <c r="P114" s="3">
        <v>38107</v>
      </c>
      <c r="Q114">
        <v>58.5</v>
      </c>
      <c r="R114">
        <v>20040503</v>
      </c>
      <c r="S114">
        <v>60.3</v>
      </c>
      <c r="U114" s="3">
        <v>38472</v>
      </c>
      <c r="V114">
        <v>1.18</v>
      </c>
      <c r="W114" t="s">
        <v>22</v>
      </c>
      <c r="X114" t="s">
        <v>22</v>
      </c>
      <c r="Z114" s="3">
        <v>40451</v>
      </c>
      <c r="AA114">
        <v>3.9</v>
      </c>
      <c r="AB114">
        <v>20101103</v>
      </c>
      <c r="AC114">
        <v>3.8</v>
      </c>
    </row>
    <row r="115" spans="1:29" x14ac:dyDescent="0.25">
      <c r="A115" s="3">
        <v>42308</v>
      </c>
      <c r="B115">
        <v>18.3</v>
      </c>
      <c r="C115">
        <v>20151014</v>
      </c>
      <c r="D115">
        <v>18.3</v>
      </c>
      <c r="K115" s="3">
        <v>38138</v>
      </c>
      <c r="L115">
        <v>109.2</v>
      </c>
      <c r="M115" t="s">
        <v>22</v>
      </c>
      <c r="N115" t="s">
        <v>22</v>
      </c>
      <c r="P115" s="3">
        <v>38138</v>
      </c>
      <c r="Q115">
        <v>57.4</v>
      </c>
      <c r="R115">
        <v>20040601</v>
      </c>
      <c r="S115">
        <v>56.9</v>
      </c>
      <c r="U115" s="3">
        <v>38503</v>
      </c>
      <c r="V115">
        <v>1.34</v>
      </c>
      <c r="W115">
        <v>20050628</v>
      </c>
      <c r="X115">
        <v>-0.15</v>
      </c>
      <c r="Z115" s="3">
        <v>40482</v>
      </c>
      <c r="AA115">
        <v>1.8</v>
      </c>
      <c r="AB115">
        <v>20101202</v>
      </c>
      <c r="AC115">
        <v>3.5</v>
      </c>
    </row>
    <row r="116" spans="1:29" x14ac:dyDescent="0.25">
      <c r="A116" s="3">
        <v>42338</v>
      </c>
      <c r="B116">
        <v>0</v>
      </c>
      <c r="C116">
        <v>20151118</v>
      </c>
      <c r="D116">
        <v>0</v>
      </c>
      <c r="K116" s="3">
        <v>38168</v>
      </c>
      <c r="L116">
        <v>107.7</v>
      </c>
      <c r="M116" t="s">
        <v>22</v>
      </c>
      <c r="N116" t="s">
        <v>22</v>
      </c>
      <c r="P116" s="3">
        <v>38168</v>
      </c>
      <c r="Q116">
        <v>57.9</v>
      </c>
      <c r="R116">
        <v>20040701</v>
      </c>
      <c r="S116">
        <v>57</v>
      </c>
      <c r="U116" s="3">
        <v>38533</v>
      </c>
      <c r="V116">
        <v>1.3</v>
      </c>
      <c r="W116">
        <v>20050726</v>
      </c>
      <c r="X116">
        <v>-0.04</v>
      </c>
      <c r="Z116" s="3">
        <v>40512</v>
      </c>
      <c r="AA116">
        <v>3.9</v>
      </c>
      <c r="AB116">
        <v>20110110</v>
      </c>
      <c r="AC116">
        <v>2.5</v>
      </c>
    </row>
    <row r="117" spans="1:29" x14ac:dyDescent="0.25">
      <c r="A117" s="3">
        <v>42369</v>
      </c>
      <c r="B117">
        <v>16.600000000000001</v>
      </c>
      <c r="C117">
        <v>20151216</v>
      </c>
      <c r="D117">
        <v>16.600000000000001</v>
      </c>
      <c r="K117" s="3">
        <v>38199</v>
      </c>
      <c r="L117">
        <v>106.9</v>
      </c>
      <c r="M117" t="s">
        <v>22</v>
      </c>
      <c r="N117" t="s">
        <v>22</v>
      </c>
      <c r="P117" s="3">
        <v>38199</v>
      </c>
      <c r="Q117">
        <v>54.8</v>
      </c>
      <c r="R117">
        <v>20040802</v>
      </c>
      <c r="S117">
        <v>55.5</v>
      </c>
      <c r="U117" s="3">
        <v>38564</v>
      </c>
      <c r="V117">
        <v>1.49</v>
      </c>
      <c r="W117">
        <v>20050823</v>
      </c>
      <c r="X117">
        <v>-0.4</v>
      </c>
      <c r="Z117" s="3">
        <v>40543</v>
      </c>
      <c r="AA117">
        <v>0.7</v>
      </c>
      <c r="AB117">
        <v>20110201</v>
      </c>
      <c r="AC117">
        <v>-0.4</v>
      </c>
    </row>
    <row r="118" spans="1:29" x14ac:dyDescent="0.25">
      <c r="A118" s="3">
        <v>42400</v>
      </c>
      <c r="B118">
        <v>-3</v>
      </c>
      <c r="C118">
        <v>20160120</v>
      </c>
      <c r="D118">
        <v>-3</v>
      </c>
      <c r="K118" s="3">
        <v>38230</v>
      </c>
      <c r="L118">
        <v>107.1</v>
      </c>
      <c r="M118" t="s">
        <v>22</v>
      </c>
      <c r="N118" t="s">
        <v>22</v>
      </c>
      <c r="P118" s="3">
        <v>38230</v>
      </c>
      <c r="Q118">
        <v>55.3</v>
      </c>
      <c r="R118">
        <v>20040901</v>
      </c>
      <c r="S118">
        <v>55.1</v>
      </c>
      <c r="U118" s="3">
        <v>38595</v>
      </c>
      <c r="V118">
        <v>1.56</v>
      </c>
      <c r="W118">
        <v>20050927</v>
      </c>
      <c r="X118">
        <v>-0.68</v>
      </c>
      <c r="Z118" s="3">
        <v>40574</v>
      </c>
      <c r="AA118">
        <v>1.1000000000000001</v>
      </c>
      <c r="AB118">
        <v>20110303</v>
      </c>
      <c r="AC118">
        <v>-2.6</v>
      </c>
    </row>
    <row r="119" spans="1:29" x14ac:dyDescent="0.25">
      <c r="A119" s="3">
        <v>42429</v>
      </c>
      <c r="B119">
        <v>-5.9</v>
      </c>
      <c r="C119">
        <v>20160217</v>
      </c>
      <c r="D119">
        <v>-5.9</v>
      </c>
      <c r="K119" s="3">
        <v>38260</v>
      </c>
      <c r="L119">
        <v>105.8</v>
      </c>
      <c r="M119" t="s">
        <v>22</v>
      </c>
      <c r="N119" t="s">
        <v>22</v>
      </c>
      <c r="P119" s="3">
        <v>38260</v>
      </c>
      <c r="Q119">
        <v>55.3</v>
      </c>
      <c r="R119">
        <v>20041001</v>
      </c>
      <c r="S119">
        <v>54.2</v>
      </c>
      <c r="U119" s="3">
        <v>38625</v>
      </c>
      <c r="V119">
        <v>1.69</v>
      </c>
      <c r="W119">
        <v>20051025</v>
      </c>
      <c r="X119">
        <v>-0.8</v>
      </c>
      <c r="Z119" s="3">
        <v>40602</v>
      </c>
      <c r="AA119">
        <v>1.8</v>
      </c>
      <c r="AB119">
        <v>20110401</v>
      </c>
      <c r="AC119">
        <v>1.5</v>
      </c>
    </row>
    <row r="120" spans="1:29" x14ac:dyDescent="0.25">
      <c r="A120" s="3">
        <v>42460</v>
      </c>
      <c r="B120">
        <v>2.5</v>
      </c>
      <c r="C120">
        <v>20160323</v>
      </c>
      <c r="D120">
        <v>2.5</v>
      </c>
      <c r="K120" s="3">
        <v>38291</v>
      </c>
      <c r="L120">
        <v>100.3</v>
      </c>
      <c r="M120" t="s">
        <v>22</v>
      </c>
      <c r="N120" t="s">
        <v>22</v>
      </c>
      <c r="P120" s="3">
        <v>38291</v>
      </c>
      <c r="Q120">
        <v>54.1</v>
      </c>
      <c r="R120">
        <v>20041101</v>
      </c>
      <c r="S120">
        <v>53.5</v>
      </c>
      <c r="U120" s="3">
        <v>38656</v>
      </c>
      <c r="V120">
        <v>1.58</v>
      </c>
      <c r="W120">
        <v>20051122</v>
      </c>
      <c r="X120">
        <v>-0.73</v>
      </c>
      <c r="Z120" s="3">
        <v>40633</v>
      </c>
      <c r="AA120">
        <v>1.6</v>
      </c>
      <c r="AB120">
        <v>20110502</v>
      </c>
      <c r="AC120">
        <v>-0.2</v>
      </c>
    </row>
    <row r="121" spans="1:29" x14ac:dyDescent="0.25">
      <c r="A121" s="3">
        <v>42490</v>
      </c>
      <c r="B121">
        <v>11.5</v>
      </c>
      <c r="C121">
        <v>20160420</v>
      </c>
      <c r="D121">
        <v>11.5</v>
      </c>
      <c r="K121" s="3">
        <v>38321</v>
      </c>
      <c r="L121">
        <v>99.9</v>
      </c>
      <c r="M121" t="s">
        <v>22</v>
      </c>
      <c r="N121" t="s">
        <v>22</v>
      </c>
      <c r="P121" s="3">
        <v>38321</v>
      </c>
      <c r="Q121">
        <v>53.6</v>
      </c>
      <c r="R121">
        <v>20041201</v>
      </c>
      <c r="S121">
        <v>56.7</v>
      </c>
      <c r="U121" s="3">
        <v>38686</v>
      </c>
      <c r="V121">
        <v>1.58</v>
      </c>
      <c r="W121">
        <v>20051227</v>
      </c>
      <c r="X121">
        <v>-0.71</v>
      </c>
      <c r="Z121" s="3">
        <v>40663</v>
      </c>
      <c r="AA121">
        <v>4.9000000000000004</v>
      </c>
      <c r="AB121">
        <v>20110601</v>
      </c>
      <c r="AC121">
        <v>7.5</v>
      </c>
    </row>
    <row r="122" spans="1:29" x14ac:dyDescent="0.25">
      <c r="A122" s="3">
        <v>42521</v>
      </c>
      <c r="B122">
        <v>17.5</v>
      </c>
      <c r="C122">
        <v>20160525</v>
      </c>
      <c r="D122">
        <v>17.5</v>
      </c>
      <c r="K122" s="3">
        <v>38352</v>
      </c>
      <c r="L122">
        <v>100.5</v>
      </c>
      <c r="M122" t="s">
        <v>22</v>
      </c>
      <c r="N122" t="s">
        <v>22</v>
      </c>
      <c r="P122" s="3">
        <v>38352</v>
      </c>
      <c r="Q122">
        <v>55.2</v>
      </c>
      <c r="R122">
        <v>20050103</v>
      </c>
      <c r="S122">
        <v>54.1</v>
      </c>
      <c r="U122" s="3">
        <v>38717</v>
      </c>
      <c r="V122">
        <v>1.58</v>
      </c>
      <c r="W122">
        <v>20060124</v>
      </c>
      <c r="X122">
        <v>-0.62</v>
      </c>
      <c r="Z122" s="3">
        <v>40694</v>
      </c>
      <c r="AA122">
        <v>0</v>
      </c>
      <c r="AB122">
        <v>20110704</v>
      </c>
      <c r="AC122">
        <v>-4.0999999999999996</v>
      </c>
    </row>
    <row r="123" spans="1:29" x14ac:dyDescent="0.25">
      <c r="A123" s="3">
        <v>42551</v>
      </c>
      <c r="B123">
        <v>19.399999999999999</v>
      </c>
      <c r="C123">
        <v>20160622</v>
      </c>
      <c r="D123">
        <v>19.399999999999999</v>
      </c>
      <c r="K123" s="3">
        <v>38383</v>
      </c>
      <c r="L123">
        <v>103</v>
      </c>
      <c r="M123" t="s">
        <v>22</v>
      </c>
      <c r="N123" t="s">
        <v>22</v>
      </c>
      <c r="P123" s="3">
        <v>38383</v>
      </c>
      <c r="Q123">
        <v>52.7</v>
      </c>
      <c r="R123">
        <v>20050201</v>
      </c>
      <c r="S123">
        <v>51.7</v>
      </c>
      <c r="U123" s="3">
        <v>38748</v>
      </c>
      <c r="V123">
        <v>2.0299999999999998</v>
      </c>
      <c r="W123">
        <v>20060228</v>
      </c>
      <c r="X123">
        <v>1.46</v>
      </c>
      <c r="Z123" s="3">
        <v>40724</v>
      </c>
      <c r="AA123">
        <v>3.1</v>
      </c>
      <c r="AB123">
        <v>20110802</v>
      </c>
      <c r="AC123">
        <v>7.4</v>
      </c>
    </row>
    <row r="124" spans="1:29" x14ac:dyDescent="0.25">
      <c r="A124" s="3">
        <v>42582</v>
      </c>
      <c r="B124">
        <v>5.9</v>
      </c>
      <c r="C124">
        <v>20160720</v>
      </c>
      <c r="D124">
        <v>5.9</v>
      </c>
      <c r="K124" s="3">
        <v>38411</v>
      </c>
      <c r="L124">
        <v>103.5</v>
      </c>
      <c r="M124" t="s">
        <v>22</v>
      </c>
      <c r="N124" t="s">
        <v>22</v>
      </c>
      <c r="P124" s="3">
        <v>38411</v>
      </c>
      <c r="Q124">
        <v>47.9</v>
      </c>
      <c r="R124">
        <v>20050301</v>
      </c>
      <c r="S124">
        <v>47.9</v>
      </c>
      <c r="U124" s="3">
        <v>38776</v>
      </c>
      <c r="V124">
        <v>2.14</v>
      </c>
      <c r="W124">
        <v>20060328</v>
      </c>
      <c r="X124">
        <v>1.3900000000000001</v>
      </c>
      <c r="Z124" s="3">
        <v>40755</v>
      </c>
      <c r="AA124">
        <v>1.2</v>
      </c>
      <c r="AB124">
        <v>20110901</v>
      </c>
      <c r="AC124">
        <v>1.9</v>
      </c>
    </row>
    <row r="125" spans="1:29" x14ac:dyDescent="0.25">
      <c r="K125" s="3">
        <v>38442</v>
      </c>
      <c r="L125">
        <v>102.8</v>
      </c>
      <c r="M125" t="s">
        <v>22</v>
      </c>
      <c r="N125" t="s">
        <v>22</v>
      </c>
      <c r="P125" s="3">
        <v>38442</v>
      </c>
      <c r="Q125">
        <v>51.7</v>
      </c>
      <c r="R125">
        <v>20050401</v>
      </c>
      <c r="S125">
        <v>52.1</v>
      </c>
      <c r="U125" s="3">
        <v>38807</v>
      </c>
      <c r="V125">
        <v>2.33</v>
      </c>
      <c r="W125">
        <v>20060425</v>
      </c>
      <c r="X125">
        <v>1.74</v>
      </c>
      <c r="Z125" s="3">
        <v>40786</v>
      </c>
      <c r="AA125">
        <v>-1.3</v>
      </c>
      <c r="AB125">
        <v>20111003</v>
      </c>
      <c r="AC125">
        <v>-1.9</v>
      </c>
    </row>
    <row r="126" spans="1:29" x14ac:dyDescent="0.25">
      <c r="K126" s="3">
        <v>38472</v>
      </c>
      <c r="L126">
        <v>101.6</v>
      </c>
      <c r="M126" t="s">
        <v>22</v>
      </c>
      <c r="N126" t="s">
        <v>22</v>
      </c>
      <c r="P126" s="3">
        <v>38472</v>
      </c>
      <c r="Q126">
        <v>51.7</v>
      </c>
      <c r="R126">
        <v>20050502</v>
      </c>
      <c r="S126">
        <v>52.8</v>
      </c>
      <c r="U126" s="3">
        <v>38837</v>
      </c>
      <c r="V126">
        <v>1.98</v>
      </c>
      <c r="W126">
        <v>20060523</v>
      </c>
      <c r="X126">
        <v>1.62</v>
      </c>
      <c r="Z126" s="3">
        <v>40816</v>
      </c>
      <c r="AA126">
        <v>-1.6</v>
      </c>
      <c r="AB126">
        <v>20111031</v>
      </c>
      <c r="AC126">
        <v>-0.9</v>
      </c>
    </row>
    <row r="127" spans="1:29" x14ac:dyDescent="0.25">
      <c r="K127" s="3">
        <v>38503</v>
      </c>
      <c r="L127">
        <v>102.9</v>
      </c>
      <c r="M127" t="s">
        <v>22</v>
      </c>
      <c r="N127" t="s">
        <v>22</v>
      </c>
      <c r="P127" s="3">
        <v>38503</v>
      </c>
      <c r="Q127">
        <v>52.4</v>
      </c>
      <c r="R127">
        <v>20050601</v>
      </c>
      <c r="S127">
        <v>50.7</v>
      </c>
      <c r="U127" s="3">
        <v>38868</v>
      </c>
      <c r="V127">
        <v>1.9300000000000002</v>
      </c>
      <c r="W127">
        <v>20060627</v>
      </c>
      <c r="X127">
        <v>1.87</v>
      </c>
      <c r="Z127" s="3">
        <v>40847</v>
      </c>
      <c r="AA127">
        <v>0.8</v>
      </c>
      <c r="AB127">
        <v>20111202</v>
      </c>
      <c r="AC127">
        <v>-0.2</v>
      </c>
    </row>
    <row r="128" spans="1:29" x14ac:dyDescent="0.25">
      <c r="K128" s="3">
        <v>38533</v>
      </c>
      <c r="L128">
        <v>103.6</v>
      </c>
      <c r="M128" t="s">
        <v>22</v>
      </c>
      <c r="N128" t="s">
        <v>22</v>
      </c>
      <c r="P128" s="3">
        <v>38533</v>
      </c>
      <c r="Q128">
        <v>52.2</v>
      </c>
      <c r="R128">
        <v>20050701</v>
      </c>
      <c r="S128">
        <v>51.4</v>
      </c>
      <c r="U128" s="3">
        <v>38898</v>
      </c>
      <c r="V128">
        <v>2.0299999999999998</v>
      </c>
      <c r="W128">
        <v>20060725</v>
      </c>
      <c r="X128">
        <v>2.11</v>
      </c>
      <c r="Z128" s="3">
        <v>40877</v>
      </c>
      <c r="AA128">
        <v>1.3</v>
      </c>
      <c r="AB128">
        <v>20120109</v>
      </c>
      <c r="AC128">
        <v>1.8</v>
      </c>
    </row>
    <row r="129" spans="11:29" x14ac:dyDescent="0.25">
      <c r="K129" s="3">
        <v>38564</v>
      </c>
      <c r="L129">
        <v>103.9</v>
      </c>
      <c r="M129" t="s">
        <v>22</v>
      </c>
      <c r="N129" t="s">
        <v>22</v>
      </c>
      <c r="P129" s="3">
        <v>38564</v>
      </c>
      <c r="Q129">
        <v>51.4</v>
      </c>
      <c r="R129">
        <v>20050802</v>
      </c>
      <c r="S129">
        <v>52.4</v>
      </c>
      <c r="U129" s="3">
        <v>38929</v>
      </c>
      <c r="V129">
        <v>2.27</v>
      </c>
      <c r="W129">
        <v>20060829</v>
      </c>
      <c r="X129">
        <v>1.88</v>
      </c>
      <c r="Z129" s="3">
        <v>40908</v>
      </c>
      <c r="AA129">
        <v>0.2</v>
      </c>
      <c r="AB129">
        <v>20120201</v>
      </c>
      <c r="AC129">
        <v>0.6</v>
      </c>
    </row>
    <row r="130" spans="11:29" x14ac:dyDescent="0.25">
      <c r="K130" s="3">
        <v>38595</v>
      </c>
      <c r="L130">
        <v>103</v>
      </c>
      <c r="M130" t="s">
        <v>22</v>
      </c>
      <c r="N130" t="s">
        <v>22</v>
      </c>
      <c r="P130" s="3">
        <v>38595</v>
      </c>
      <c r="Q130">
        <v>50.6</v>
      </c>
      <c r="R130">
        <v>20050901</v>
      </c>
      <c r="S130">
        <v>54</v>
      </c>
      <c r="U130" s="3">
        <v>38960</v>
      </c>
      <c r="V130">
        <v>2.4300000000000002</v>
      </c>
      <c r="W130">
        <v>20060926</v>
      </c>
      <c r="X130">
        <v>1.71</v>
      </c>
      <c r="Z130" s="3">
        <v>40939</v>
      </c>
      <c r="AA130">
        <v>3.6</v>
      </c>
      <c r="AB130">
        <v>20120305</v>
      </c>
      <c r="AC130">
        <v>4.4000000000000004</v>
      </c>
    </row>
    <row r="131" spans="11:29" x14ac:dyDescent="0.25">
      <c r="K131" s="3">
        <v>38625</v>
      </c>
      <c r="L131">
        <v>105.3</v>
      </c>
      <c r="M131" t="s">
        <v>22</v>
      </c>
      <c r="N131" t="s">
        <v>22</v>
      </c>
      <c r="P131" s="3">
        <v>38625</v>
      </c>
      <c r="Q131">
        <v>57.5</v>
      </c>
      <c r="R131">
        <v>20051003</v>
      </c>
      <c r="S131">
        <v>57.5</v>
      </c>
      <c r="U131" s="3">
        <v>38990</v>
      </c>
      <c r="V131">
        <v>2.68</v>
      </c>
      <c r="W131">
        <v>20061026</v>
      </c>
      <c r="X131">
        <v>1.88</v>
      </c>
      <c r="Z131" s="3">
        <v>40968</v>
      </c>
      <c r="AA131">
        <v>0.8</v>
      </c>
      <c r="AB131">
        <v>20120402</v>
      </c>
      <c r="AC131">
        <v>0.8</v>
      </c>
    </row>
    <row r="132" spans="11:29" x14ac:dyDescent="0.25">
      <c r="K132" s="3">
        <v>38656</v>
      </c>
      <c r="L132">
        <v>109.4</v>
      </c>
      <c r="M132" t="s">
        <v>22</v>
      </c>
      <c r="N132" t="s">
        <v>22</v>
      </c>
      <c r="P132" s="3">
        <v>38656</v>
      </c>
      <c r="Q132">
        <v>57.2</v>
      </c>
      <c r="R132">
        <v>20051101</v>
      </c>
      <c r="S132">
        <v>56.8</v>
      </c>
      <c r="U132" s="3">
        <v>39021</v>
      </c>
      <c r="V132">
        <v>2.6</v>
      </c>
      <c r="W132">
        <v>20061128</v>
      </c>
      <c r="X132">
        <v>1.96</v>
      </c>
      <c r="Z132" s="3">
        <v>40999</v>
      </c>
      <c r="AA132">
        <v>4.9000000000000004</v>
      </c>
      <c r="AB132">
        <v>20120504</v>
      </c>
      <c r="AC132">
        <v>4.2</v>
      </c>
    </row>
    <row r="133" spans="11:29" x14ac:dyDescent="0.25">
      <c r="K133" s="3">
        <v>38686</v>
      </c>
      <c r="L133">
        <v>109.4</v>
      </c>
      <c r="M133" t="s">
        <v>22</v>
      </c>
      <c r="N133" t="s">
        <v>22</v>
      </c>
      <c r="P133" s="3">
        <v>38686</v>
      </c>
      <c r="Q133">
        <v>56.4</v>
      </c>
      <c r="R133">
        <v>20051201</v>
      </c>
      <c r="S133">
        <v>57.8</v>
      </c>
      <c r="U133" s="3">
        <v>39051</v>
      </c>
      <c r="V133">
        <v>2.66</v>
      </c>
      <c r="W133">
        <v>20061227</v>
      </c>
      <c r="X133">
        <v>1.8900000000000001</v>
      </c>
      <c r="Z133" s="3">
        <v>41029</v>
      </c>
      <c r="AA133">
        <v>-0.1</v>
      </c>
      <c r="AB133">
        <v>20120601</v>
      </c>
      <c r="AC133">
        <v>0.1</v>
      </c>
    </row>
    <row r="134" spans="11:29" x14ac:dyDescent="0.25">
      <c r="K134" s="3">
        <v>38717</v>
      </c>
      <c r="L134">
        <v>109.9</v>
      </c>
      <c r="M134" t="s">
        <v>22</v>
      </c>
      <c r="N134" t="s">
        <v>22</v>
      </c>
      <c r="P134" s="3">
        <v>38717</v>
      </c>
      <c r="Q134">
        <v>57.4</v>
      </c>
      <c r="R134">
        <v>20060103</v>
      </c>
      <c r="S134">
        <v>56.9</v>
      </c>
      <c r="U134" s="3">
        <v>39082</v>
      </c>
      <c r="V134">
        <v>2.67</v>
      </c>
      <c r="W134">
        <v>20070126</v>
      </c>
      <c r="X134">
        <v>1.9</v>
      </c>
      <c r="Z134" s="3">
        <v>41060</v>
      </c>
      <c r="AA134">
        <v>6.1</v>
      </c>
      <c r="AB134">
        <v>20120702</v>
      </c>
      <c r="AC134">
        <v>6.2</v>
      </c>
    </row>
    <row r="135" spans="11:29" x14ac:dyDescent="0.25">
      <c r="K135" s="3">
        <v>38748</v>
      </c>
      <c r="L135">
        <v>108.2</v>
      </c>
      <c r="M135" t="s">
        <v>22</v>
      </c>
      <c r="N135" t="s">
        <v>22</v>
      </c>
      <c r="P135" s="3">
        <v>38748</v>
      </c>
      <c r="Q135">
        <v>58.9</v>
      </c>
      <c r="R135">
        <v>20060201</v>
      </c>
      <c r="S135">
        <v>57.6</v>
      </c>
      <c r="U135" s="3">
        <v>39113</v>
      </c>
      <c r="V135">
        <v>2.4300000000000002</v>
      </c>
      <c r="W135">
        <v>20070227</v>
      </c>
      <c r="X135">
        <v>1.95</v>
      </c>
      <c r="Z135" s="3">
        <v>41090</v>
      </c>
      <c r="AA135">
        <v>3.6</v>
      </c>
      <c r="AB135">
        <v>20120802</v>
      </c>
      <c r="AC135">
        <v>3.7</v>
      </c>
    </row>
    <row r="136" spans="11:29" x14ac:dyDescent="0.25">
      <c r="K136" s="3">
        <v>38776</v>
      </c>
      <c r="L136">
        <v>109.7</v>
      </c>
      <c r="M136" t="s">
        <v>22</v>
      </c>
      <c r="N136" t="s">
        <v>22</v>
      </c>
      <c r="P136" s="3">
        <v>38776</v>
      </c>
      <c r="Q136">
        <v>61.6</v>
      </c>
      <c r="R136">
        <v>20060301</v>
      </c>
      <c r="S136">
        <v>60</v>
      </c>
      <c r="U136" s="3">
        <v>39141</v>
      </c>
      <c r="V136">
        <v>2.4699999999999998</v>
      </c>
      <c r="W136">
        <v>20070327</v>
      </c>
      <c r="X136">
        <v>2.0299999999999998</v>
      </c>
      <c r="Z136" s="3">
        <v>41121</v>
      </c>
      <c r="AA136">
        <v>2.8</v>
      </c>
      <c r="AB136">
        <v>20120903</v>
      </c>
      <c r="AC136">
        <v>3.2</v>
      </c>
    </row>
    <row r="137" spans="11:29" x14ac:dyDescent="0.25">
      <c r="K137" s="3">
        <v>38807</v>
      </c>
      <c r="L137">
        <v>109.3</v>
      </c>
      <c r="M137" t="s">
        <v>22</v>
      </c>
      <c r="N137" t="s">
        <v>22</v>
      </c>
      <c r="P137" s="3">
        <v>38807</v>
      </c>
      <c r="Q137">
        <v>63.8</v>
      </c>
      <c r="R137">
        <v>20060403</v>
      </c>
      <c r="S137">
        <v>65.2</v>
      </c>
      <c r="U137" s="3">
        <v>39172</v>
      </c>
      <c r="V137">
        <v>2.38</v>
      </c>
      <c r="W137">
        <v>20070424</v>
      </c>
      <c r="X137">
        <v>2.13</v>
      </c>
      <c r="Z137" s="3">
        <v>41152</v>
      </c>
      <c r="AA137">
        <v>6.1</v>
      </c>
      <c r="AB137">
        <v>20121001</v>
      </c>
      <c r="AC137">
        <v>5.9</v>
      </c>
    </row>
    <row r="138" spans="11:29" x14ac:dyDescent="0.25">
      <c r="K138" s="3">
        <v>38837</v>
      </c>
      <c r="L138">
        <v>109.6</v>
      </c>
      <c r="M138" t="s">
        <v>22</v>
      </c>
      <c r="N138" t="s">
        <v>22</v>
      </c>
      <c r="P138" s="3">
        <v>38837</v>
      </c>
      <c r="Q138">
        <v>62.9</v>
      </c>
      <c r="R138">
        <v>20060502</v>
      </c>
      <c r="S138">
        <v>63.8</v>
      </c>
      <c r="U138" s="3">
        <v>39202</v>
      </c>
      <c r="V138">
        <v>2.59</v>
      </c>
      <c r="W138">
        <v>20070529</v>
      </c>
      <c r="X138">
        <v>2.35</v>
      </c>
      <c r="Z138" s="3">
        <v>41182</v>
      </c>
      <c r="AA138">
        <v>4.8</v>
      </c>
      <c r="AB138">
        <v>20121101</v>
      </c>
      <c r="AC138">
        <v>5.4</v>
      </c>
    </row>
    <row r="139" spans="11:29" x14ac:dyDescent="0.25">
      <c r="K139" s="3">
        <v>38868</v>
      </c>
      <c r="L139">
        <v>107.5</v>
      </c>
      <c r="M139" t="s">
        <v>22</v>
      </c>
      <c r="N139" t="s">
        <v>22</v>
      </c>
      <c r="P139" s="3">
        <v>38868</v>
      </c>
      <c r="Q139">
        <v>64.599999999999994</v>
      </c>
      <c r="R139">
        <v>20060601</v>
      </c>
      <c r="S139">
        <v>63.5</v>
      </c>
      <c r="U139" s="3">
        <v>39233</v>
      </c>
      <c r="V139">
        <v>2.5300000000000002</v>
      </c>
      <c r="W139">
        <v>20070626</v>
      </c>
      <c r="X139">
        <v>2.09</v>
      </c>
      <c r="Z139" s="3">
        <v>41213</v>
      </c>
      <c r="AA139">
        <v>2.9</v>
      </c>
      <c r="AB139">
        <v>20121203</v>
      </c>
      <c r="AC139">
        <v>2.7</v>
      </c>
    </row>
    <row r="140" spans="11:29" x14ac:dyDescent="0.25">
      <c r="K140" s="3">
        <v>38898</v>
      </c>
      <c r="L140">
        <v>105.1</v>
      </c>
      <c r="M140" t="s">
        <v>22</v>
      </c>
      <c r="N140" t="s">
        <v>22</v>
      </c>
      <c r="P140" s="3">
        <v>38898</v>
      </c>
      <c r="Q140">
        <v>63.6</v>
      </c>
      <c r="R140">
        <v>20060703</v>
      </c>
      <c r="S140">
        <v>64</v>
      </c>
      <c r="U140" s="3">
        <v>39263</v>
      </c>
      <c r="V140">
        <v>2.66</v>
      </c>
      <c r="W140">
        <v>20070731</v>
      </c>
      <c r="X140">
        <v>2.31</v>
      </c>
      <c r="Z140" s="3">
        <v>41243</v>
      </c>
      <c r="AA140">
        <v>3.1</v>
      </c>
      <c r="AB140">
        <v>20130116</v>
      </c>
      <c r="AC140">
        <v>2.9</v>
      </c>
    </row>
    <row r="141" spans="11:29" x14ac:dyDescent="0.25">
      <c r="K141" s="3">
        <v>38929</v>
      </c>
      <c r="L141">
        <v>104.6</v>
      </c>
      <c r="M141" t="s">
        <v>22</v>
      </c>
      <c r="N141" t="s">
        <v>22</v>
      </c>
      <c r="P141" s="3">
        <v>38929</v>
      </c>
      <c r="Q141">
        <v>64</v>
      </c>
      <c r="R141">
        <v>20060802</v>
      </c>
      <c r="S141">
        <v>65.099999999999994</v>
      </c>
      <c r="U141" s="3">
        <v>39294</v>
      </c>
      <c r="V141">
        <v>2.46</v>
      </c>
      <c r="W141">
        <v>20070828</v>
      </c>
      <c r="X141">
        <v>2.2599999999999998</v>
      </c>
      <c r="Z141" s="3">
        <v>41274</v>
      </c>
      <c r="AA141">
        <v>4.5</v>
      </c>
      <c r="AB141">
        <v>20130208</v>
      </c>
      <c r="AC141">
        <v>5.0999999999999996</v>
      </c>
    </row>
    <row r="142" spans="11:29" x14ac:dyDescent="0.25">
      <c r="K142" s="3">
        <v>38960</v>
      </c>
      <c r="L142">
        <v>104.3</v>
      </c>
      <c r="M142" t="s">
        <v>22</v>
      </c>
      <c r="N142" t="s">
        <v>22</v>
      </c>
      <c r="P142" s="3">
        <v>38960</v>
      </c>
      <c r="Q142">
        <v>65.7</v>
      </c>
      <c r="R142">
        <v>20060901</v>
      </c>
      <c r="S142">
        <v>68.2</v>
      </c>
      <c r="U142" s="3">
        <v>39325</v>
      </c>
      <c r="V142">
        <v>2.29</v>
      </c>
      <c r="W142">
        <v>20070925</v>
      </c>
      <c r="X142">
        <v>1.9300000000000002</v>
      </c>
      <c r="Z142" s="3">
        <v>41305</v>
      </c>
      <c r="AA142">
        <v>2</v>
      </c>
      <c r="AB142">
        <v>20130311</v>
      </c>
      <c r="AC142">
        <v>1.9</v>
      </c>
    </row>
    <row r="143" spans="11:29" x14ac:dyDescent="0.25">
      <c r="K143" s="3">
        <v>38990</v>
      </c>
      <c r="L143">
        <v>106.7</v>
      </c>
      <c r="M143" t="s">
        <v>22</v>
      </c>
      <c r="N143" t="s">
        <v>22</v>
      </c>
      <c r="P143" s="3">
        <v>38990</v>
      </c>
      <c r="Q143">
        <v>63.9</v>
      </c>
      <c r="R143">
        <v>20061002</v>
      </c>
      <c r="S143">
        <v>64.400000000000006</v>
      </c>
      <c r="U143" s="3">
        <v>39355</v>
      </c>
      <c r="V143">
        <v>2.2400000000000002</v>
      </c>
      <c r="W143">
        <v>20071030</v>
      </c>
      <c r="X143">
        <v>1.99</v>
      </c>
      <c r="Z143" s="3">
        <v>41333</v>
      </c>
      <c r="AA143">
        <v>2.4</v>
      </c>
      <c r="AB143">
        <v>20130409</v>
      </c>
      <c r="AC143">
        <v>2.4</v>
      </c>
    </row>
    <row r="144" spans="11:29" x14ac:dyDescent="0.25">
      <c r="K144" s="3">
        <v>39021</v>
      </c>
      <c r="L144">
        <v>106.8</v>
      </c>
      <c r="M144" t="s">
        <v>22</v>
      </c>
      <c r="N144" t="s">
        <v>22</v>
      </c>
      <c r="P144" s="3">
        <v>39021</v>
      </c>
      <c r="Q144">
        <v>62.9</v>
      </c>
      <c r="R144">
        <v>20061101</v>
      </c>
      <c r="S144">
        <v>62.3</v>
      </c>
      <c r="U144" s="3">
        <v>39386</v>
      </c>
      <c r="V144">
        <v>2.54</v>
      </c>
      <c r="W144">
        <v>20071127</v>
      </c>
      <c r="X144">
        <v>2.23</v>
      </c>
      <c r="Z144" s="3">
        <v>41364</v>
      </c>
      <c r="AA144">
        <v>-0.8</v>
      </c>
      <c r="AB144">
        <v>20130513</v>
      </c>
      <c r="AC144">
        <v>-0.9</v>
      </c>
    </row>
    <row r="145" spans="11:29" x14ac:dyDescent="0.25">
      <c r="K145" s="3">
        <v>39051</v>
      </c>
      <c r="L145">
        <v>107.5</v>
      </c>
      <c r="M145" t="s">
        <v>22</v>
      </c>
      <c r="N145" t="s">
        <v>22</v>
      </c>
      <c r="P145" s="3">
        <v>39051</v>
      </c>
      <c r="Q145">
        <v>66.3</v>
      </c>
      <c r="R145">
        <v>20061201</v>
      </c>
      <c r="S145">
        <v>67</v>
      </c>
      <c r="U145" s="3">
        <v>39416</v>
      </c>
      <c r="V145">
        <v>2.69</v>
      </c>
      <c r="W145">
        <v>20071228</v>
      </c>
      <c r="X145">
        <v>2.13</v>
      </c>
      <c r="Z145" s="3">
        <v>41394</v>
      </c>
      <c r="AA145">
        <v>3</v>
      </c>
      <c r="AB145">
        <v>20130610</v>
      </c>
      <c r="AC145">
        <v>3.3</v>
      </c>
    </row>
    <row r="146" spans="11:29" x14ac:dyDescent="0.25">
      <c r="K146" s="3">
        <v>39082</v>
      </c>
      <c r="L146">
        <v>104.4</v>
      </c>
      <c r="M146" t="s">
        <v>22</v>
      </c>
      <c r="N146" t="s">
        <v>22</v>
      </c>
      <c r="P146" s="3">
        <v>39082</v>
      </c>
      <c r="Q146">
        <v>67.3</v>
      </c>
      <c r="R146">
        <v>20070103</v>
      </c>
      <c r="S146">
        <v>65</v>
      </c>
      <c r="U146" s="3">
        <v>39447</v>
      </c>
      <c r="V146">
        <v>2.7199999999999998</v>
      </c>
      <c r="W146">
        <v>20080129</v>
      </c>
      <c r="X146">
        <v>2.2000000000000002</v>
      </c>
      <c r="Z146" s="3">
        <v>41425</v>
      </c>
      <c r="AA146">
        <v>1.5</v>
      </c>
      <c r="AB146">
        <v>20130709</v>
      </c>
      <c r="AC146">
        <v>1.8</v>
      </c>
    </row>
    <row r="147" spans="11:29" x14ac:dyDescent="0.25">
      <c r="K147" s="3">
        <v>39113</v>
      </c>
      <c r="L147">
        <v>107.2</v>
      </c>
      <c r="M147" t="s">
        <v>22</v>
      </c>
      <c r="N147" t="s">
        <v>22</v>
      </c>
      <c r="P147" s="3">
        <v>39113</v>
      </c>
      <c r="Q147">
        <v>63.2</v>
      </c>
      <c r="R147">
        <v>20070201</v>
      </c>
      <c r="S147">
        <v>62</v>
      </c>
      <c r="U147" s="3">
        <v>39478</v>
      </c>
      <c r="V147">
        <v>2.41</v>
      </c>
      <c r="W147">
        <v>20080226</v>
      </c>
      <c r="X147">
        <v>2.19</v>
      </c>
      <c r="Z147" s="3">
        <v>41455</v>
      </c>
      <c r="AA147">
        <v>2.2000000000000002</v>
      </c>
      <c r="AB147">
        <v>20130812</v>
      </c>
      <c r="AC147">
        <v>2.2999999999999998</v>
      </c>
    </row>
    <row r="148" spans="11:29" x14ac:dyDescent="0.25">
      <c r="K148" s="3">
        <v>39141</v>
      </c>
      <c r="L148">
        <v>105.5</v>
      </c>
      <c r="M148" t="s">
        <v>22</v>
      </c>
      <c r="N148" t="s">
        <v>22</v>
      </c>
      <c r="P148" s="3">
        <v>39141</v>
      </c>
      <c r="Q148">
        <v>65.099999999999994</v>
      </c>
      <c r="R148">
        <v>20070301</v>
      </c>
      <c r="S148">
        <v>63.5</v>
      </c>
      <c r="U148" s="3">
        <v>39507</v>
      </c>
      <c r="V148">
        <v>2.31</v>
      </c>
      <c r="W148">
        <v>20080325</v>
      </c>
      <c r="X148">
        <v>2.3199999999999998</v>
      </c>
      <c r="Z148" s="3">
        <v>41486</v>
      </c>
      <c r="AA148">
        <v>0.6</v>
      </c>
      <c r="AB148">
        <v>20130909</v>
      </c>
      <c r="AC148">
        <v>0.8</v>
      </c>
    </row>
    <row r="149" spans="11:29" x14ac:dyDescent="0.25">
      <c r="K149" s="3">
        <v>39172</v>
      </c>
      <c r="L149">
        <v>107.8</v>
      </c>
      <c r="M149" t="s">
        <v>22</v>
      </c>
      <c r="N149" t="s">
        <v>22</v>
      </c>
      <c r="P149" s="3">
        <v>39172</v>
      </c>
      <c r="Q149">
        <v>62.2</v>
      </c>
      <c r="R149">
        <v>20070402</v>
      </c>
      <c r="S149">
        <v>62</v>
      </c>
      <c r="U149" s="3">
        <v>39538</v>
      </c>
      <c r="V149">
        <v>2.14</v>
      </c>
      <c r="W149">
        <v>20080429</v>
      </c>
      <c r="X149">
        <v>2.29</v>
      </c>
      <c r="Z149" s="3">
        <v>41517</v>
      </c>
      <c r="AA149">
        <v>2.4</v>
      </c>
      <c r="AB149">
        <v>20131008</v>
      </c>
      <c r="AC149">
        <v>2.4</v>
      </c>
    </row>
    <row r="150" spans="11:29" x14ac:dyDescent="0.25">
      <c r="K150" s="3">
        <v>39202</v>
      </c>
      <c r="L150">
        <v>101.1</v>
      </c>
      <c r="M150" t="s">
        <v>22</v>
      </c>
      <c r="N150" t="s">
        <v>22</v>
      </c>
      <c r="P150" s="3">
        <v>39202</v>
      </c>
      <c r="Q150">
        <v>61.9</v>
      </c>
      <c r="R150">
        <v>20070502</v>
      </c>
      <c r="S150">
        <v>61.9</v>
      </c>
      <c r="U150" s="3">
        <v>39568</v>
      </c>
      <c r="V150">
        <v>1.98</v>
      </c>
      <c r="W150">
        <v>20080527</v>
      </c>
      <c r="X150">
        <v>2.1800000000000002</v>
      </c>
      <c r="Z150" s="3">
        <v>41547</v>
      </c>
      <c r="AA150">
        <v>1</v>
      </c>
      <c r="AB150">
        <v>20131108</v>
      </c>
      <c r="AC150">
        <v>1</v>
      </c>
    </row>
    <row r="151" spans="11:29" x14ac:dyDescent="0.25">
      <c r="K151" s="3">
        <v>39233</v>
      </c>
      <c r="L151">
        <v>98.4</v>
      </c>
      <c r="M151" t="s">
        <v>22</v>
      </c>
      <c r="N151" t="s">
        <v>22</v>
      </c>
      <c r="P151" s="3">
        <v>39233</v>
      </c>
      <c r="Q151">
        <v>60.1</v>
      </c>
      <c r="R151">
        <v>20070601</v>
      </c>
      <c r="S151">
        <v>58.9</v>
      </c>
      <c r="U151" s="3">
        <v>39599</v>
      </c>
      <c r="V151">
        <v>2.0099999999999998</v>
      </c>
      <c r="W151">
        <v>20080624</v>
      </c>
      <c r="X151">
        <v>1.9100000000000001</v>
      </c>
      <c r="Z151" s="3">
        <v>41578</v>
      </c>
      <c r="AA151">
        <v>1.6</v>
      </c>
      <c r="AB151">
        <v>20131209</v>
      </c>
      <c r="AC151">
        <v>1.2</v>
      </c>
    </row>
    <row r="152" spans="11:29" x14ac:dyDescent="0.25">
      <c r="K152" s="3">
        <v>39263</v>
      </c>
      <c r="L152">
        <v>100</v>
      </c>
      <c r="M152" t="s">
        <v>22</v>
      </c>
      <c r="N152" t="s">
        <v>22</v>
      </c>
      <c r="P152" s="3">
        <v>39263</v>
      </c>
      <c r="Q152">
        <v>62.5</v>
      </c>
      <c r="R152">
        <v>20070702</v>
      </c>
      <c r="S152">
        <v>62.8</v>
      </c>
      <c r="U152" s="3">
        <v>39629</v>
      </c>
      <c r="V152">
        <v>2.13</v>
      </c>
      <c r="W152">
        <v>20080729</v>
      </c>
      <c r="X152">
        <v>2.25</v>
      </c>
      <c r="Z152" s="3">
        <v>41608</v>
      </c>
      <c r="AA152">
        <v>4.2</v>
      </c>
      <c r="AB152">
        <v>20140115</v>
      </c>
      <c r="AC152">
        <v>4.2</v>
      </c>
    </row>
    <row r="153" spans="11:29" x14ac:dyDescent="0.25">
      <c r="K153" s="3">
        <v>39294</v>
      </c>
      <c r="L153">
        <v>102.4</v>
      </c>
      <c r="M153" t="s">
        <v>22</v>
      </c>
      <c r="N153" t="s">
        <v>22</v>
      </c>
      <c r="P153" s="3">
        <v>39294</v>
      </c>
      <c r="Q153">
        <v>62.4</v>
      </c>
      <c r="R153">
        <v>20070802</v>
      </c>
      <c r="S153">
        <v>63</v>
      </c>
      <c r="U153" s="3">
        <v>39660</v>
      </c>
      <c r="V153">
        <v>1.8199999999999998</v>
      </c>
      <c r="W153">
        <v>20080826</v>
      </c>
      <c r="X153">
        <v>1.85</v>
      </c>
      <c r="Z153" s="3">
        <v>41639</v>
      </c>
      <c r="AA153">
        <v>2.5</v>
      </c>
      <c r="AB153">
        <v>20140207</v>
      </c>
      <c r="AC153">
        <v>2.2999999999999998</v>
      </c>
    </row>
    <row r="154" spans="11:29" x14ac:dyDescent="0.25">
      <c r="K154" s="3">
        <v>39325</v>
      </c>
      <c r="L154">
        <v>101.5</v>
      </c>
      <c r="M154" t="s">
        <v>22</v>
      </c>
      <c r="N154" t="s">
        <v>22</v>
      </c>
      <c r="P154" s="3">
        <v>39325</v>
      </c>
      <c r="Q154">
        <v>62.6</v>
      </c>
      <c r="R154">
        <v>20070903</v>
      </c>
      <c r="S154">
        <v>65.099999999999994</v>
      </c>
      <c r="U154" s="3">
        <v>39691</v>
      </c>
      <c r="V154">
        <v>1.78</v>
      </c>
      <c r="W154">
        <v>20080930</v>
      </c>
      <c r="X154">
        <v>1.62</v>
      </c>
      <c r="Z154" s="3">
        <v>41670</v>
      </c>
      <c r="AA154">
        <v>-0.1</v>
      </c>
      <c r="AB154">
        <v>20140310</v>
      </c>
      <c r="AC154">
        <v>0.3</v>
      </c>
    </row>
    <row r="155" spans="11:29" x14ac:dyDescent="0.25">
      <c r="K155" s="3">
        <v>39355</v>
      </c>
      <c r="L155">
        <v>98.1</v>
      </c>
      <c r="M155" t="s">
        <v>22</v>
      </c>
      <c r="N155" t="s">
        <v>22</v>
      </c>
      <c r="P155" s="3">
        <v>39355</v>
      </c>
      <c r="Q155">
        <v>57.1</v>
      </c>
      <c r="R155">
        <v>20071001</v>
      </c>
      <c r="S155">
        <v>57.6</v>
      </c>
      <c r="U155" s="3">
        <v>39721</v>
      </c>
      <c r="V155">
        <v>1.6099999999999999</v>
      </c>
      <c r="W155">
        <v>20081028</v>
      </c>
      <c r="X155">
        <v>1.67</v>
      </c>
      <c r="Z155" s="3">
        <v>41698</v>
      </c>
      <c r="AA155">
        <v>1.2</v>
      </c>
      <c r="AB155">
        <v>20140408</v>
      </c>
      <c r="AC155">
        <v>1</v>
      </c>
    </row>
    <row r="156" spans="11:29" x14ac:dyDescent="0.25">
      <c r="K156" s="3">
        <v>39386</v>
      </c>
      <c r="L156">
        <v>97.8</v>
      </c>
      <c r="M156" t="s">
        <v>22</v>
      </c>
      <c r="N156" t="s">
        <v>22</v>
      </c>
      <c r="P156" s="3">
        <v>39386</v>
      </c>
      <c r="Q156">
        <v>61</v>
      </c>
      <c r="R156">
        <v>20071101</v>
      </c>
      <c r="S156">
        <v>60.7</v>
      </c>
      <c r="U156" s="3">
        <v>39752</v>
      </c>
      <c r="V156">
        <v>1.01</v>
      </c>
      <c r="W156">
        <v>20081125</v>
      </c>
      <c r="X156">
        <v>1.32</v>
      </c>
      <c r="Z156" s="3">
        <v>41729</v>
      </c>
      <c r="AA156">
        <v>3.4</v>
      </c>
      <c r="AB156">
        <v>20140512</v>
      </c>
      <c r="AC156">
        <v>3</v>
      </c>
    </row>
    <row r="157" spans="11:29" x14ac:dyDescent="0.25">
      <c r="K157" s="3">
        <v>39416</v>
      </c>
      <c r="L157">
        <v>99</v>
      </c>
      <c r="M157" t="s">
        <v>22</v>
      </c>
      <c r="N157" t="s">
        <v>22</v>
      </c>
      <c r="P157" s="3">
        <v>39416</v>
      </c>
      <c r="Q157">
        <v>61.9</v>
      </c>
      <c r="R157">
        <v>20071203</v>
      </c>
      <c r="S157">
        <v>63.4</v>
      </c>
      <c r="U157" s="3">
        <v>39782</v>
      </c>
      <c r="V157">
        <v>0.62</v>
      </c>
      <c r="W157">
        <v>20081230</v>
      </c>
      <c r="X157">
        <v>0.96</v>
      </c>
      <c r="Z157" s="3">
        <v>41759</v>
      </c>
      <c r="AA157">
        <v>0.8</v>
      </c>
      <c r="AB157">
        <v>20140610</v>
      </c>
      <c r="AC157">
        <v>0.4</v>
      </c>
    </row>
    <row r="158" spans="11:29" x14ac:dyDescent="0.25">
      <c r="K158" s="3">
        <v>39447</v>
      </c>
      <c r="L158">
        <v>100.6</v>
      </c>
      <c r="M158" t="s">
        <v>22</v>
      </c>
      <c r="N158" t="s">
        <v>22</v>
      </c>
      <c r="P158" s="3">
        <v>39447</v>
      </c>
      <c r="Q158">
        <v>62.4</v>
      </c>
      <c r="R158">
        <v>20080103</v>
      </c>
      <c r="S158">
        <v>61.3</v>
      </c>
      <c r="U158" s="3">
        <v>39813</v>
      </c>
      <c r="V158">
        <v>0.48</v>
      </c>
      <c r="W158">
        <v>20090127</v>
      </c>
      <c r="X158">
        <v>1.1499999999999999</v>
      </c>
      <c r="Z158" s="3">
        <v>41790</v>
      </c>
      <c r="AA158">
        <v>-0.6</v>
      </c>
      <c r="AB158">
        <v>20140708</v>
      </c>
      <c r="AC158">
        <v>-0.6</v>
      </c>
    </row>
    <row r="159" spans="11:29" x14ac:dyDescent="0.25">
      <c r="K159" s="3">
        <v>39478</v>
      </c>
      <c r="L159">
        <v>97.4</v>
      </c>
      <c r="M159" t="s">
        <v>22</v>
      </c>
      <c r="N159" t="s">
        <v>22</v>
      </c>
      <c r="P159" s="3">
        <v>39478</v>
      </c>
      <c r="Q159">
        <v>62.7</v>
      </c>
      <c r="R159">
        <v>20080201</v>
      </c>
      <c r="S159">
        <v>61.6</v>
      </c>
      <c r="U159" s="3">
        <v>39844</v>
      </c>
      <c r="V159">
        <v>0.48</v>
      </c>
      <c r="W159">
        <v>20090224</v>
      </c>
      <c r="X159">
        <v>0.99</v>
      </c>
      <c r="Z159" s="3">
        <v>41820</v>
      </c>
      <c r="AA159">
        <v>3.3</v>
      </c>
      <c r="AB159">
        <v>20140811</v>
      </c>
      <c r="AC159">
        <v>3.4</v>
      </c>
    </row>
    <row r="160" spans="11:29" x14ac:dyDescent="0.25">
      <c r="K160" s="3">
        <v>39507</v>
      </c>
      <c r="L160">
        <v>92.2</v>
      </c>
      <c r="M160" t="s">
        <v>22</v>
      </c>
      <c r="N160" t="s">
        <v>22</v>
      </c>
      <c r="P160" s="3">
        <v>39507</v>
      </c>
      <c r="Q160">
        <v>62</v>
      </c>
      <c r="R160">
        <v>20080303</v>
      </c>
      <c r="S160">
        <v>60.5</v>
      </c>
      <c r="U160" s="3">
        <v>39872</v>
      </c>
      <c r="V160">
        <v>0.47</v>
      </c>
      <c r="W160">
        <v>20090331</v>
      </c>
      <c r="X160">
        <v>0.89</v>
      </c>
      <c r="Z160" s="3">
        <v>41851</v>
      </c>
      <c r="AA160">
        <v>-0.3</v>
      </c>
      <c r="AB160">
        <v>20140908</v>
      </c>
      <c r="AC160">
        <v>-0.6</v>
      </c>
    </row>
    <row r="161" spans="11:29" x14ac:dyDescent="0.25">
      <c r="K161" s="3">
        <v>39538</v>
      </c>
      <c r="L161">
        <v>88.5</v>
      </c>
      <c r="M161" t="s">
        <v>22</v>
      </c>
      <c r="N161" t="s">
        <v>22</v>
      </c>
      <c r="P161" s="3">
        <v>39538</v>
      </c>
      <c r="Q161">
        <v>57.7</v>
      </c>
      <c r="R161">
        <v>20080401</v>
      </c>
      <c r="S161">
        <v>55.3</v>
      </c>
      <c r="U161" s="3">
        <v>39903</v>
      </c>
      <c r="V161">
        <v>0.28000000000000003</v>
      </c>
      <c r="W161">
        <v>20090428</v>
      </c>
      <c r="X161">
        <v>0.99</v>
      </c>
      <c r="Z161" s="3">
        <v>41882</v>
      </c>
      <c r="AA161">
        <v>1.4</v>
      </c>
      <c r="AB161">
        <v>20141007</v>
      </c>
      <c r="AC161">
        <v>1.9</v>
      </c>
    </row>
    <row r="162" spans="11:29" x14ac:dyDescent="0.25">
      <c r="K162" s="3">
        <v>39568</v>
      </c>
      <c r="L162">
        <v>82.1</v>
      </c>
      <c r="M162" t="s">
        <v>22</v>
      </c>
      <c r="N162" t="s">
        <v>22</v>
      </c>
      <c r="P162" s="3">
        <v>39568</v>
      </c>
      <c r="Q162">
        <v>56.9</v>
      </c>
      <c r="R162">
        <v>20080502</v>
      </c>
      <c r="S162">
        <v>56.7</v>
      </c>
      <c r="U162" s="3">
        <v>39933</v>
      </c>
      <c r="V162">
        <v>0.2</v>
      </c>
      <c r="W162">
        <v>20090526</v>
      </c>
      <c r="X162">
        <v>0.92</v>
      </c>
      <c r="Z162" s="3">
        <v>41912</v>
      </c>
      <c r="AA162">
        <v>0.5</v>
      </c>
      <c r="AB162">
        <v>20141107</v>
      </c>
      <c r="AC162">
        <v>0.3</v>
      </c>
    </row>
    <row r="163" spans="11:29" x14ac:dyDescent="0.25">
      <c r="K163" s="3">
        <v>39599</v>
      </c>
      <c r="L163">
        <v>83.8</v>
      </c>
      <c r="M163" t="s">
        <v>22</v>
      </c>
      <c r="N163" t="s">
        <v>22</v>
      </c>
      <c r="P163" s="3">
        <v>39599</v>
      </c>
      <c r="Q163">
        <v>55.1</v>
      </c>
      <c r="R163">
        <v>20080602</v>
      </c>
      <c r="S163">
        <v>55.7</v>
      </c>
      <c r="U163" s="3">
        <v>39964</v>
      </c>
      <c r="V163">
        <v>0.12</v>
      </c>
      <c r="W163">
        <v>20090630</v>
      </c>
      <c r="X163">
        <v>0.77</v>
      </c>
      <c r="Z163" s="3">
        <v>41943</v>
      </c>
      <c r="AA163">
        <v>0.6</v>
      </c>
      <c r="AB163">
        <v>20141208</v>
      </c>
      <c r="AC163">
        <v>0.3</v>
      </c>
    </row>
    <row r="164" spans="11:29" x14ac:dyDescent="0.25">
      <c r="K164" s="3">
        <v>39629</v>
      </c>
      <c r="L164">
        <v>82.1</v>
      </c>
      <c r="M164" t="s">
        <v>22</v>
      </c>
      <c r="N164" t="s">
        <v>22</v>
      </c>
      <c r="P164" s="3">
        <v>39629</v>
      </c>
      <c r="Q164">
        <v>54.2</v>
      </c>
      <c r="R164">
        <v>20080701</v>
      </c>
      <c r="S164">
        <v>54.9</v>
      </c>
      <c r="U164" s="3">
        <v>39994</v>
      </c>
      <c r="V164">
        <v>-0.01</v>
      </c>
      <c r="W164">
        <v>20090728</v>
      </c>
      <c r="X164">
        <v>0.96</v>
      </c>
      <c r="Z164" s="3">
        <v>41973</v>
      </c>
      <c r="AA164">
        <v>-0.7</v>
      </c>
      <c r="AB164">
        <v>20150116</v>
      </c>
      <c r="AC164">
        <v>-1.2</v>
      </c>
    </row>
    <row r="165" spans="11:29" x14ac:dyDescent="0.25">
      <c r="K165" s="3">
        <v>39660</v>
      </c>
      <c r="L165">
        <v>81.400000000000006</v>
      </c>
      <c r="M165" t="s">
        <v>22</v>
      </c>
      <c r="N165" t="s">
        <v>22</v>
      </c>
      <c r="P165" s="3">
        <v>39660</v>
      </c>
      <c r="Q165">
        <v>52.7</v>
      </c>
      <c r="R165">
        <v>20080804</v>
      </c>
      <c r="S165">
        <v>54.1</v>
      </c>
      <c r="U165" s="3">
        <v>40025</v>
      </c>
      <c r="V165">
        <v>0.68</v>
      </c>
      <c r="W165">
        <v>20090825</v>
      </c>
      <c r="X165">
        <v>0.77</v>
      </c>
      <c r="Z165" s="3">
        <v>42004</v>
      </c>
      <c r="AA165">
        <v>1.8</v>
      </c>
      <c r="AB165">
        <v>20150206</v>
      </c>
      <c r="AC165">
        <v>2.2000000000000002</v>
      </c>
    </row>
    <row r="166" spans="11:29" x14ac:dyDescent="0.25">
      <c r="K166" s="3">
        <v>39691</v>
      </c>
      <c r="L166">
        <v>80.099999999999994</v>
      </c>
      <c r="M166" t="s">
        <v>22</v>
      </c>
      <c r="N166" t="s">
        <v>22</v>
      </c>
      <c r="P166" s="3">
        <v>39691</v>
      </c>
      <c r="Q166">
        <v>50.5</v>
      </c>
      <c r="R166">
        <v>20080901</v>
      </c>
      <c r="S166">
        <v>52.5</v>
      </c>
      <c r="U166" s="3">
        <v>40056</v>
      </c>
      <c r="V166">
        <v>1.02</v>
      </c>
      <c r="W166">
        <v>20090929</v>
      </c>
      <c r="X166">
        <v>0.66</v>
      </c>
      <c r="Z166" s="3">
        <v>42035</v>
      </c>
      <c r="AA166">
        <v>-1</v>
      </c>
      <c r="AB166">
        <v>20150316</v>
      </c>
      <c r="AC166">
        <v>-0.3</v>
      </c>
    </row>
    <row r="167" spans="11:29" x14ac:dyDescent="0.25">
      <c r="K167" s="3">
        <v>39721</v>
      </c>
      <c r="L167">
        <v>79.5</v>
      </c>
      <c r="M167" t="s">
        <v>22</v>
      </c>
      <c r="N167" t="s">
        <v>22</v>
      </c>
      <c r="P167" s="3">
        <v>39721</v>
      </c>
      <c r="Q167">
        <v>47.4</v>
      </c>
      <c r="R167">
        <v>20081001</v>
      </c>
      <c r="S167">
        <v>47.8</v>
      </c>
      <c r="U167" s="3">
        <v>40086</v>
      </c>
      <c r="V167">
        <v>1.27</v>
      </c>
      <c r="W167">
        <v>20091027</v>
      </c>
      <c r="X167">
        <v>0.63</v>
      </c>
      <c r="Z167" s="3">
        <v>42063</v>
      </c>
      <c r="AA167">
        <v>-2.6</v>
      </c>
      <c r="AB167">
        <v>20150417</v>
      </c>
      <c r="AC167">
        <v>-2.7</v>
      </c>
    </row>
    <row r="168" spans="11:29" x14ac:dyDescent="0.25">
      <c r="K168" s="3">
        <v>39752</v>
      </c>
      <c r="L168">
        <v>76.5</v>
      </c>
      <c r="M168" t="s">
        <v>22</v>
      </c>
      <c r="N168" t="s">
        <v>22</v>
      </c>
      <c r="P168" s="3">
        <v>39752</v>
      </c>
      <c r="Q168">
        <v>46.3</v>
      </c>
      <c r="R168">
        <v>20081103</v>
      </c>
      <c r="S168">
        <v>47</v>
      </c>
      <c r="U168" s="3">
        <v>40117</v>
      </c>
      <c r="V168">
        <v>1.54</v>
      </c>
      <c r="W168">
        <v>20091124</v>
      </c>
      <c r="X168">
        <v>0.87</v>
      </c>
      <c r="Z168" s="3">
        <v>42094</v>
      </c>
      <c r="AA168">
        <v>-2.5</v>
      </c>
      <c r="AB168">
        <v>20150518</v>
      </c>
      <c r="AC168">
        <v>-2.8</v>
      </c>
    </row>
    <row r="169" spans="11:29" x14ac:dyDescent="0.25">
      <c r="K169" s="3">
        <v>39782</v>
      </c>
      <c r="L169">
        <v>69.3</v>
      </c>
      <c r="M169" t="s">
        <v>22</v>
      </c>
      <c r="N169" t="s">
        <v>22</v>
      </c>
      <c r="P169" s="3">
        <v>39782</v>
      </c>
      <c r="Q169">
        <v>35.700000000000003</v>
      </c>
      <c r="R169">
        <v>20081201</v>
      </c>
      <c r="S169">
        <v>35.200000000000003</v>
      </c>
      <c r="U169" s="3">
        <v>40147</v>
      </c>
      <c r="V169">
        <v>1.81</v>
      </c>
      <c r="W169">
        <v>20091229</v>
      </c>
      <c r="X169">
        <v>1.28</v>
      </c>
      <c r="Z169" s="3">
        <v>42124</v>
      </c>
      <c r="AA169">
        <v>-0.5</v>
      </c>
      <c r="AB169">
        <v>20150615</v>
      </c>
      <c r="AC169">
        <v>1.6</v>
      </c>
    </row>
    <row r="170" spans="11:29" x14ac:dyDescent="0.25">
      <c r="K170" s="3">
        <v>39813</v>
      </c>
      <c r="L170">
        <v>65.400000000000006</v>
      </c>
      <c r="M170" t="s">
        <v>22</v>
      </c>
      <c r="N170" t="s">
        <v>22</v>
      </c>
      <c r="P170" s="3">
        <v>39813</v>
      </c>
      <c r="Q170">
        <v>35.5</v>
      </c>
      <c r="R170">
        <v>20090105</v>
      </c>
      <c r="S170">
        <v>36.9</v>
      </c>
      <c r="U170" s="3">
        <v>40178</v>
      </c>
      <c r="V170">
        <v>1.95</v>
      </c>
      <c r="W170">
        <v>20100126</v>
      </c>
      <c r="X170">
        <v>1.2</v>
      </c>
      <c r="Z170" s="3">
        <v>42155</v>
      </c>
      <c r="AA170">
        <v>-0.9</v>
      </c>
      <c r="AB170">
        <v>20150716</v>
      </c>
      <c r="AC170">
        <v>-1.8</v>
      </c>
    </row>
    <row r="171" spans="11:29" x14ac:dyDescent="0.25">
      <c r="K171" s="3">
        <v>39844</v>
      </c>
      <c r="L171">
        <v>68.400000000000006</v>
      </c>
      <c r="M171" t="s">
        <v>22</v>
      </c>
      <c r="N171" t="s">
        <v>22</v>
      </c>
      <c r="P171" s="3">
        <v>39844</v>
      </c>
      <c r="Q171">
        <v>36.700000000000003</v>
      </c>
      <c r="R171">
        <v>20090202</v>
      </c>
      <c r="S171">
        <v>35</v>
      </c>
      <c r="U171" s="3">
        <v>40209</v>
      </c>
      <c r="V171">
        <v>1.78</v>
      </c>
      <c r="W171">
        <v>20100223</v>
      </c>
      <c r="X171">
        <v>1.3599999999999999</v>
      </c>
      <c r="Z171" s="3">
        <v>42185</v>
      </c>
      <c r="AA171">
        <v>-0.9</v>
      </c>
      <c r="AB171">
        <v>20150817</v>
      </c>
      <c r="AC171">
        <v>-0.9</v>
      </c>
    </row>
    <row r="172" spans="11:29" x14ac:dyDescent="0.25">
      <c r="K172" s="3">
        <v>39872</v>
      </c>
      <c r="L172">
        <v>74.7</v>
      </c>
      <c r="M172" t="s">
        <v>22</v>
      </c>
      <c r="N172" t="s">
        <v>22</v>
      </c>
      <c r="P172" s="3">
        <v>39872</v>
      </c>
      <c r="Q172">
        <v>33.799999999999997</v>
      </c>
      <c r="R172">
        <v>20090302</v>
      </c>
      <c r="S172">
        <v>32.6</v>
      </c>
      <c r="U172" s="3">
        <v>40237</v>
      </c>
      <c r="V172">
        <v>1.58</v>
      </c>
      <c r="W172">
        <v>20100330</v>
      </c>
      <c r="X172">
        <v>1.2</v>
      </c>
      <c r="Z172" s="3">
        <v>42216</v>
      </c>
      <c r="AA172">
        <v>1.1000000000000001</v>
      </c>
      <c r="AB172">
        <v>20150914</v>
      </c>
      <c r="AC172">
        <v>-0.1</v>
      </c>
    </row>
    <row r="173" spans="11:29" x14ac:dyDescent="0.25">
      <c r="K173" s="3">
        <v>39903</v>
      </c>
      <c r="L173">
        <v>77.2</v>
      </c>
      <c r="M173" t="s">
        <v>22</v>
      </c>
      <c r="N173" t="s">
        <v>22</v>
      </c>
      <c r="P173" s="3">
        <v>39903</v>
      </c>
      <c r="Q173">
        <v>33.299999999999997</v>
      </c>
      <c r="R173">
        <v>20090401</v>
      </c>
      <c r="S173">
        <v>32.6</v>
      </c>
      <c r="U173" s="3">
        <v>40268</v>
      </c>
      <c r="V173">
        <v>1.55</v>
      </c>
      <c r="W173">
        <v>20100427</v>
      </c>
      <c r="X173">
        <v>1.71</v>
      </c>
      <c r="Z173" s="3">
        <v>42247</v>
      </c>
      <c r="AA173">
        <v>-1.5</v>
      </c>
      <c r="AB173">
        <v>20151001</v>
      </c>
      <c r="AC173">
        <v>-0.3</v>
      </c>
    </row>
    <row r="174" spans="11:29" x14ac:dyDescent="0.25">
      <c r="K174" s="3">
        <v>39933</v>
      </c>
      <c r="L174">
        <v>91.2</v>
      </c>
      <c r="M174" t="s">
        <v>22</v>
      </c>
      <c r="N174" t="s">
        <v>22</v>
      </c>
      <c r="P174" s="3">
        <v>39933</v>
      </c>
      <c r="Q174">
        <v>35.9</v>
      </c>
      <c r="R174">
        <v>20090504</v>
      </c>
      <c r="S174">
        <v>34.700000000000003</v>
      </c>
      <c r="U174" s="3">
        <v>40298</v>
      </c>
      <c r="V174">
        <v>1.8</v>
      </c>
      <c r="W174">
        <v>20100525</v>
      </c>
      <c r="X174">
        <v>1.76</v>
      </c>
      <c r="Z174" s="3">
        <v>42277</v>
      </c>
      <c r="AA174">
        <v>-1.3</v>
      </c>
      <c r="AB174">
        <v>20151102</v>
      </c>
      <c r="AC174">
        <v>0.2</v>
      </c>
    </row>
    <row r="175" spans="11:29" x14ac:dyDescent="0.25">
      <c r="K175" s="3">
        <v>39964</v>
      </c>
      <c r="L175">
        <v>97.5</v>
      </c>
      <c r="M175" t="s">
        <v>22</v>
      </c>
      <c r="N175" t="s">
        <v>22</v>
      </c>
      <c r="P175" s="3">
        <v>39964</v>
      </c>
      <c r="Q175">
        <v>39.4</v>
      </c>
      <c r="R175">
        <v>20090602</v>
      </c>
      <c r="S175">
        <v>39.799999999999997</v>
      </c>
      <c r="U175" s="3">
        <v>40329</v>
      </c>
      <c r="V175">
        <v>1.8399999999999999</v>
      </c>
      <c r="W175">
        <v>20100629</v>
      </c>
      <c r="X175">
        <v>1.74</v>
      </c>
      <c r="Z175" s="3">
        <v>42308</v>
      </c>
      <c r="AA175">
        <v>-0.8</v>
      </c>
      <c r="AB175">
        <v>20151201</v>
      </c>
      <c r="AC175">
        <v>-0.8</v>
      </c>
    </row>
    <row r="176" spans="11:29" x14ac:dyDescent="0.25">
      <c r="K176" s="3">
        <v>39994</v>
      </c>
      <c r="L176">
        <v>108.2</v>
      </c>
      <c r="M176" t="s">
        <v>22</v>
      </c>
      <c r="N176" t="s">
        <v>22</v>
      </c>
      <c r="P176" s="3">
        <v>39994</v>
      </c>
      <c r="Q176">
        <v>41.4</v>
      </c>
      <c r="R176">
        <v>20090701</v>
      </c>
      <c r="S176">
        <v>41.8</v>
      </c>
      <c r="U176" s="3">
        <v>40359</v>
      </c>
      <c r="V176">
        <v>1.85</v>
      </c>
      <c r="W176">
        <v>20100727</v>
      </c>
      <c r="X176">
        <v>1.81</v>
      </c>
      <c r="Z176" s="3">
        <v>42338</v>
      </c>
      <c r="AA176">
        <v>-1.4</v>
      </c>
      <c r="AB176">
        <v>20160111</v>
      </c>
      <c r="AC176">
        <v>-2.1</v>
      </c>
    </row>
    <row r="177" spans="11:29" x14ac:dyDescent="0.25">
      <c r="K177" s="3">
        <v>40025</v>
      </c>
      <c r="L177">
        <v>111.7</v>
      </c>
      <c r="M177" t="s">
        <v>22</v>
      </c>
      <c r="N177" t="s">
        <v>22</v>
      </c>
      <c r="P177" s="3">
        <v>40025</v>
      </c>
      <c r="Q177">
        <v>43.8</v>
      </c>
      <c r="R177">
        <v>20090803</v>
      </c>
      <c r="S177">
        <v>44.3</v>
      </c>
      <c r="U177" s="3">
        <v>40390</v>
      </c>
      <c r="V177">
        <v>1.88</v>
      </c>
      <c r="W177">
        <v>20100831</v>
      </c>
      <c r="X177">
        <v>1.8599999999999999</v>
      </c>
      <c r="Z177" s="3">
        <v>42369</v>
      </c>
      <c r="AA177">
        <v>-1.8</v>
      </c>
      <c r="AB177">
        <v>20160202</v>
      </c>
      <c r="AC177">
        <v>-1.6</v>
      </c>
    </row>
    <row r="178" spans="11:29" x14ac:dyDescent="0.25">
      <c r="K178" s="3">
        <v>40056</v>
      </c>
      <c r="L178">
        <v>114.3</v>
      </c>
      <c r="M178" t="s">
        <v>22</v>
      </c>
      <c r="N178" t="s">
        <v>22</v>
      </c>
      <c r="P178" s="3">
        <v>40056</v>
      </c>
      <c r="Q178">
        <v>48.6</v>
      </c>
      <c r="R178">
        <v>20090901</v>
      </c>
      <c r="S178">
        <v>50.2</v>
      </c>
      <c r="U178" s="3">
        <v>40421</v>
      </c>
      <c r="V178">
        <v>1.83</v>
      </c>
      <c r="W178">
        <v>20100928</v>
      </c>
      <c r="X178">
        <v>1.95</v>
      </c>
      <c r="Z178" s="3">
        <v>42400</v>
      </c>
      <c r="AA178">
        <v>-0.5</v>
      </c>
      <c r="AB178">
        <v>20160301</v>
      </c>
      <c r="AC178">
        <v>0.2</v>
      </c>
    </row>
    <row r="179" spans="11:29" x14ac:dyDescent="0.25">
      <c r="K179" s="3">
        <v>40086</v>
      </c>
      <c r="L179">
        <v>116.2</v>
      </c>
      <c r="M179" t="s">
        <v>22</v>
      </c>
      <c r="N179" t="s">
        <v>22</v>
      </c>
      <c r="P179" s="3">
        <v>40086</v>
      </c>
      <c r="Q179">
        <v>53.6</v>
      </c>
      <c r="R179">
        <v>20091001</v>
      </c>
      <c r="S179">
        <v>54.3</v>
      </c>
      <c r="U179" s="3">
        <v>40451</v>
      </c>
      <c r="V179">
        <v>1.76</v>
      </c>
      <c r="W179">
        <v>20101026</v>
      </c>
      <c r="X179">
        <v>1.7</v>
      </c>
      <c r="Z179" s="3">
        <v>42429</v>
      </c>
      <c r="AA179">
        <v>-1</v>
      </c>
      <c r="AB179">
        <v>20160401</v>
      </c>
      <c r="AC179">
        <v>-0.2</v>
      </c>
    </row>
    <row r="180" spans="11:29" x14ac:dyDescent="0.25">
      <c r="K180" s="3">
        <v>40117</v>
      </c>
      <c r="L180">
        <v>115.4</v>
      </c>
      <c r="M180" t="s">
        <v>22</v>
      </c>
      <c r="N180" t="s">
        <v>22</v>
      </c>
      <c r="P180" s="3">
        <v>40117</v>
      </c>
      <c r="Q180">
        <v>54.7</v>
      </c>
      <c r="R180">
        <v>20091102</v>
      </c>
      <c r="S180">
        <v>54</v>
      </c>
      <c r="U180" s="3">
        <v>40482</v>
      </c>
      <c r="V180">
        <v>1.7</v>
      </c>
      <c r="W180">
        <v>20101130</v>
      </c>
      <c r="X180">
        <v>1.72</v>
      </c>
      <c r="Z180" s="3">
        <v>42460</v>
      </c>
      <c r="AA180">
        <v>-1.4</v>
      </c>
      <c r="AB180">
        <v>20160502</v>
      </c>
      <c r="AC180">
        <v>-1.3</v>
      </c>
    </row>
    <row r="181" spans="11:29" x14ac:dyDescent="0.25">
      <c r="K181" s="3">
        <v>40147</v>
      </c>
      <c r="L181">
        <v>116.3</v>
      </c>
      <c r="M181" t="s">
        <v>22</v>
      </c>
      <c r="N181" t="s">
        <v>22</v>
      </c>
      <c r="P181" s="3">
        <v>40147</v>
      </c>
      <c r="Q181">
        <v>55.5</v>
      </c>
      <c r="R181">
        <v>20091201</v>
      </c>
      <c r="S181">
        <v>56.9</v>
      </c>
      <c r="U181" s="3">
        <v>40512</v>
      </c>
      <c r="V181">
        <v>1.6099999999999999</v>
      </c>
      <c r="W181">
        <v>20101228</v>
      </c>
      <c r="X181">
        <v>1.63</v>
      </c>
      <c r="Z181" s="3">
        <v>42490</v>
      </c>
      <c r="AA181">
        <v>-2.1</v>
      </c>
      <c r="AB181">
        <v>20160601</v>
      </c>
      <c r="AC181">
        <v>-1.9</v>
      </c>
    </row>
    <row r="182" spans="11:29" x14ac:dyDescent="0.25">
      <c r="K182" s="3">
        <v>40178</v>
      </c>
      <c r="L182">
        <v>113.3</v>
      </c>
      <c r="M182" t="s">
        <v>22</v>
      </c>
      <c r="N182" t="s">
        <v>22</v>
      </c>
      <c r="P182" s="3">
        <v>40178</v>
      </c>
      <c r="Q182">
        <v>56</v>
      </c>
      <c r="R182">
        <v>20100104</v>
      </c>
      <c r="S182">
        <v>54.6</v>
      </c>
      <c r="U182" s="3">
        <v>40543</v>
      </c>
      <c r="V182">
        <v>1.83</v>
      </c>
      <c r="W182">
        <v>20110125</v>
      </c>
      <c r="X182">
        <v>1.8399999999999999</v>
      </c>
      <c r="Z182" s="3">
        <v>42521</v>
      </c>
      <c r="AA182">
        <v>-1.7</v>
      </c>
      <c r="AB182">
        <v>20160701</v>
      </c>
      <c r="AC182">
        <v>-1.6</v>
      </c>
    </row>
    <row r="183" spans="11:29" x14ac:dyDescent="0.25">
      <c r="K183" s="3">
        <v>40209</v>
      </c>
      <c r="L183">
        <v>107.4</v>
      </c>
      <c r="M183" t="s">
        <v>22</v>
      </c>
      <c r="N183" t="s">
        <v>22</v>
      </c>
      <c r="P183" s="3">
        <v>40209</v>
      </c>
      <c r="Q183">
        <v>57.2</v>
      </c>
      <c r="R183">
        <v>20100201</v>
      </c>
      <c r="S183">
        <v>56</v>
      </c>
      <c r="U183" s="3">
        <v>40574</v>
      </c>
      <c r="V183">
        <v>1.41</v>
      </c>
      <c r="W183">
        <v>20110222</v>
      </c>
      <c r="X183">
        <v>1.6800000000000002</v>
      </c>
      <c r="Z183" s="3">
        <v>42551</v>
      </c>
      <c r="AA183">
        <v>-3.9</v>
      </c>
      <c r="AB183">
        <v>20160802</v>
      </c>
      <c r="AC183">
        <v>-3.9</v>
      </c>
    </row>
    <row r="184" spans="11:29" x14ac:dyDescent="0.25">
      <c r="K184" s="3">
        <v>40237</v>
      </c>
      <c r="L184">
        <v>111.2</v>
      </c>
      <c r="M184" t="s">
        <v>22</v>
      </c>
      <c r="N184" t="s">
        <v>22</v>
      </c>
      <c r="P184" s="3">
        <v>40237</v>
      </c>
      <c r="Q184">
        <v>58.1</v>
      </c>
      <c r="R184">
        <v>20100301</v>
      </c>
      <c r="S184">
        <v>57.4</v>
      </c>
      <c r="U184" s="3">
        <v>40602</v>
      </c>
      <c r="V184">
        <v>1.18</v>
      </c>
      <c r="W184">
        <v>20110329</v>
      </c>
      <c r="X184">
        <v>1.46</v>
      </c>
      <c r="Z184" s="3">
        <v>42582</v>
      </c>
      <c r="AA184" t="s">
        <v>22</v>
      </c>
      <c r="AB184">
        <v>20160901</v>
      </c>
      <c r="AC184" t="s">
        <v>22</v>
      </c>
    </row>
    <row r="185" spans="11:29" x14ac:dyDescent="0.25">
      <c r="K185" s="3">
        <v>40268</v>
      </c>
      <c r="L185">
        <v>108.2</v>
      </c>
      <c r="M185" t="s">
        <v>22</v>
      </c>
      <c r="N185" t="s">
        <v>22</v>
      </c>
      <c r="P185" s="3">
        <v>40268</v>
      </c>
      <c r="Q185">
        <v>65.2</v>
      </c>
      <c r="R185">
        <v>20100401</v>
      </c>
      <c r="S185">
        <v>65.5</v>
      </c>
      <c r="U185" s="3">
        <v>40633</v>
      </c>
      <c r="V185">
        <v>1.1000000000000001</v>
      </c>
      <c r="W185">
        <v>20110426</v>
      </c>
      <c r="X185">
        <v>1.6600000000000001</v>
      </c>
    </row>
    <row r="186" spans="11:29" x14ac:dyDescent="0.25">
      <c r="K186" s="3">
        <v>40298</v>
      </c>
      <c r="L186">
        <v>113.3</v>
      </c>
      <c r="M186" t="s">
        <v>22</v>
      </c>
      <c r="N186" t="s">
        <v>22</v>
      </c>
      <c r="P186" s="3">
        <v>40298</v>
      </c>
      <c r="Q186">
        <v>64.7</v>
      </c>
      <c r="R186">
        <v>20100503</v>
      </c>
      <c r="S186">
        <v>65.900000000000006</v>
      </c>
      <c r="U186" s="3">
        <v>40663</v>
      </c>
      <c r="V186">
        <v>1.3900000000000001</v>
      </c>
      <c r="W186">
        <v>20110531</v>
      </c>
      <c r="X186">
        <v>1.5899999999999999</v>
      </c>
    </row>
    <row r="187" spans="11:29" x14ac:dyDescent="0.25">
      <c r="K187" s="3">
        <v>40329</v>
      </c>
      <c r="L187">
        <v>112.2</v>
      </c>
      <c r="M187" t="s">
        <v>22</v>
      </c>
      <c r="N187" t="s">
        <v>22</v>
      </c>
      <c r="P187" s="3">
        <v>40329</v>
      </c>
      <c r="Q187">
        <v>63.9</v>
      </c>
      <c r="R187">
        <v>20100601</v>
      </c>
      <c r="S187">
        <v>66.400000000000006</v>
      </c>
      <c r="U187" s="3">
        <v>40694</v>
      </c>
      <c r="V187">
        <v>1.72</v>
      </c>
      <c r="W187">
        <v>20110628</v>
      </c>
      <c r="X187">
        <v>1.9100000000000001</v>
      </c>
    </row>
    <row r="188" spans="11:29" x14ac:dyDescent="0.25">
      <c r="K188" s="3">
        <v>40359</v>
      </c>
      <c r="L188">
        <v>108.2</v>
      </c>
      <c r="M188" t="s">
        <v>22</v>
      </c>
      <c r="N188" t="s">
        <v>22</v>
      </c>
      <c r="P188" s="3">
        <v>40359</v>
      </c>
      <c r="Q188">
        <v>63.6</v>
      </c>
      <c r="R188">
        <v>20100701</v>
      </c>
      <c r="S188">
        <v>65.7</v>
      </c>
      <c r="U188" s="3">
        <v>40724</v>
      </c>
      <c r="V188">
        <v>1.74</v>
      </c>
      <c r="W188">
        <v>20110726</v>
      </c>
      <c r="X188">
        <v>1.48</v>
      </c>
    </row>
    <row r="189" spans="11:29" x14ac:dyDescent="0.25">
      <c r="K189" s="3">
        <v>40390</v>
      </c>
      <c r="L189">
        <v>104.7</v>
      </c>
      <c r="M189" t="s">
        <v>22</v>
      </c>
      <c r="N189" t="s">
        <v>22</v>
      </c>
      <c r="P189" s="3">
        <v>40390</v>
      </c>
      <c r="Q189">
        <v>65.099999999999994</v>
      </c>
      <c r="R189">
        <v>20100802</v>
      </c>
      <c r="S189">
        <v>66.900000000000006</v>
      </c>
      <c r="U189" s="3">
        <v>40755</v>
      </c>
      <c r="V189">
        <v>1.47</v>
      </c>
      <c r="W189">
        <v>20110830</v>
      </c>
      <c r="X189">
        <v>1.29</v>
      </c>
    </row>
    <row r="190" spans="11:29" x14ac:dyDescent="0.25">
      <c r="K190" s="3">
        <v>40421</v>
      </c>
      <c r="L190">
        <v>106.8</v>
      </c>
      <c r="M190" t="s">
        <v>22</v>
      </c>
      <c r="N190" t="s">
        <v>22</v>
      </c>
      <c r="P190" s="3">
        <v>40421</v>
      </c>
      <c r="Q190">
        <v>60.8</v>
      </c>
      <c r="R190">
        <v>20100901</v>
      </c>
      <c r="S190">
        <v>61.4</v>
      </c>
      <c r="U190" s="3">
        <v>40786</v>
      </c>
      <c r="V190">
        <v>1.31</v>
      </c>
      <c r="W190">
        <v>20110927</v>
      </c>
      <c r="X190">
        <v>0.79</v>
      </c>
    </row>
    <row r="191" spans="11:29" x14ac:dyDescent="0.25">
      <c r="K191" s="3">
        <v>40451</v>
      </c>
      <c r="L191">
        <v>107.9</v>
      </c>
      <c r="M191" t="s">
        <v>22</v>
      </c>
      <c r="N191" t="s">
        <v>22</v>
      </c>
      <c r="P191" s="3">
        <v>40451</v>
      </c>
      <c r="Q191">
        <v>60.8</v>
      </c>
      <c r="R191">
        <v>20101001</v>
      </c>
      <c r="S191">
        <v>59.7</v>
      </c>
      <c r="U191" s="3">
        <v>40816</v>
      </c>
      <c r="V191">
        <v>1.32</v>
      </c>
      <c r="W191">
        <v>20111025</v>
      </c>
      <c r="X191">
        <v>0.84</v>
      </c>
    </row>
    <row r="192" spans="11:29" x14ac:dyDescent="0.25">
      <c r="K192" s="3">
        <v>40482</v>
      </c>
      <c r="L192">
        <v>103.7</v>
      </c>
      <c r="M192" t="s">
        <v>22</v>
      </c>
      <c r="N192" t="s">
        <v>22</v>
      </c>
      <c r="P192" s="3">
        <v>40482</v>
      </c>
      <c r="Q192">
        <v>61.4</v>
      </c>
      <c r="R192">
        <v>20101101</v>
      </c>
      <c r="S192">
        <v>59.2</v>
      </c>
      <c r="U192" s="3">
        <v>40847</v>
      </c>
      <c r="V192">
        <v>1.38</v>
      </c>
      <c r="W192">
        <v>20111129</v>
      </c>
      <c r="X192">
        <v>0.91</v>
      </c>
    </row>
    <row r="193" spans="11:24" x14ac:dyDescent="0.25">
      <c r="K193" s="3">
        <v>40512</v>
      </c>
      <c r="L193">
        <v>106.2</v>
      </c>
      <c r="M193" t="s">
        <v>22</v>
      </c>
      <c r="N193" t="s">
        <v>22</v>
      </c>
      <c r="P193" s="3">
        <v>40512</v>
      </c>
      <c r="Q193">
        <v>63</v>
      </c>
      <c r="R193">
        <v>20101201</v>
      </c>
      <c r="S193">
        <v>61.8</v>
      </c>
      <c r="U193" s="3">
        <v>40877</v>
      </c>
      <c r="V193">
        <v>1.47</v>
      </c>
      <c r="W193">
        <v>20111227</v>
      </c>
      <c r="X193">
        <v>0.81</v>
      </c>
    </row>
    <row r="194" spans="11:24" x14ac:dyDescent="0.25">
      <c r="K194" s="3">
        <v>40543</v>
      </c>
      <c r="L194">
        <v>106.5</v>
      </c>
      <c r="M194" t="s">
        <v>22</v>
      </c>
      <c r="N194" t="s">
        <v>22</v>
      </c>
      <c r="P194" s="3">
        <v>40543</v>
      </c>
      <c r="Q194">
        <v>62.2</v>
      </c>
      <c r="R194">
        <v>20110103</v>
      </c>
      <c r="S194">
        <v>59.6</v>
      </c>
      <c r="U194" s="3">
        <v>40908</v>
      </c>
      <c r="V194">
        <v>1.54</v>
      </c>
      <c r="W194">
        <v>20120131</v>
      </c>
      <c r="X194">
        <v>0.92</v>
      </c>
    </row>
    <row r="195" spans="11:24" x14ac:dyDescent="0.25">
      <c r="K195" s="3">
        <v>40574</v>
      </c>
      <c r="L195">
        <v>101.5</v>
      </c>
      <c r="M195" t="s">
        <v>22</v>
      </c>
      <c r="N195" t="s">
        <v>22</v>
      </c>
      <c r="P195" s="3">
        <v>40574</v>
      </c>
      <c r="Q195">
        <v>61.1</v>
      </c>
      <c r="R195">
        <v>20110201</v>
      </c>
      <c r="S195">
        <v>60.5</v>
      </c>
      <c r="U195" s="3">
        <v>40939</v>
      </c>
      <c r="V195">
        <v>1.7</v>
      </c>
      <c r="W195">
        <v>20120228</v>
      </c>
      <c r="X195">
        <v>0.92</v>
      </c>
    </row>
    <row r="196" spans="11:24" x14ac:dyDescent="0.25">
      <c r="K196" s="3">
        <v>40602</v>
      </c>
      <c r="L196">
        <v>100.7</v>
      </c>
      <c r="M196" t="s">
        <v>22</v>
      </c>
      <c r="N196" t="s">
        <v>22</v>
      </c>
      <c r="P196" s="3">
        <v>40602</v>
      </c>
      <c r="Q196">
        <v>62.7</v>
      </c>
      <c r="R196">
        <v>20110301</v>
      </c>
      <c r="S196">
        <v>63.5</v>
      </c>
      <c r="U196" s="3">
        <v>40968</v>
      </c>
      <c r="V196">
        <v>1.8</v>
      </c>
      <c r="W196">
        <v>20120327</v>
      </c>
      <c r="X196">
        <v>0.87</v>
      </c>
    </row>
    <row r="197" spans="11:24" x14ac:dyDescent="0.25">
      <c r="K197" s="3">
        <v>40633</v>
      </c>
      <c r="L197">
        <v>101.3</v>
      </c>
      <c r="M197" t="s">
        <v>22</v>
      </c>
      <c r="N197" t="s">
        <v>22</v>
      </c>
      <c r="P197" s="3">
        <v>40633</v>
      </c>
      <c r="Q197">
        <v>59.5</v>
      </c>
      <c r="R197">
        <v>20110401</v>
      </c>
      <c r="S197">
        <v>59.3</v>
      </c>
      <c r="U197" s="3">
        <v>40999</v>
      </c>
      <c r="V197">
        <v>1.92</v>
      </c>
      <c r="W197">
        <v>20120424</v>
      </c>
      <c r="X197">
        <v>1.22</v>
      </c>
    </row>
    <row r="198" spans="11:24" x14ac:dyDescent="0.25">
      <c r="K198" s="3">
        <v>40663</v>
      </c>
      <c r="L198">
        <v>101.2</v>
      </c>
      <c r="M198" t="s">
        <v>22</v>
      </c>
      <c r="N198" t="s">
        <v>22</v>
      </c>
      <c r="P198" s="3">
        <v>40663</v>
      </c>
      <c r="Q198">
        <v>58.2</v>
      </c>
      <c r="R198">
        <v>20110502</v>
      </c>
      <c r="S198">
        <v>58.4</v>
      </c>
      <c r="U198" s="3">
        <v>41029</v>
      </c>
      <c r="V198">
        <v>2.06</v>
      </c>
      <c r="W198">
        <v>20120529</v>
      </c>
      <c r="X198">
        <v>1.41</v>
      </c>
    </row>
    <row r="199" spans="11:24" x14ac:dyDescent="0.25">
      <c r="K199" s="3">
        <v>40694</v>
      </c>
      <c r="L199">
        <v>99.7</v>
      </c>
      <c r="M199" t="s">
        <v>22</v>
      </c>
      <c r="N199" t="s">
        <v>22</v>
      </c>
      <c r="P199" s="3">
        <v>40694</v>
      </c>
      <c r="Q199">
        <v>57.7</v>
      </c>
      <c r="R199">
        <v>20110601</v>
      </c>
      <c r="S199">
        <v>59.2</v>
      </c>
      <c r="U199" s="3">
        <v>41060</v>
      </c>
      <c r="V199">
        <v>1.96</v>
      </c>
      <c r="W199">
        <v>20120626</v>
      </c>
      <c r="X199">
        <v>1.05</v>
      </c>
    </row>
    <row r="200" spans="11:24" x14ac:dyDescent="0.25">
      <c r="K200" s="3">
        <v>40724</v>
      </c>
      <c r="L200">
        <v>96.2</v>
      </c>
      <c r="M200" t="s">
        <v>22</v>
      </c>
      <c r="N200" t="s">
        <v>22</v>
      </c>
      <c r="P200" s="3">
        <v>40724</v>
      </c>
      <c r="Q200">
        <v>53</v>
      </c>
      <c r="R200">
        <v>20110701</v>
      </c>
      <c r="S200">
        <v>53.4</v>
      </c>
      <c r="U200" s="3">
        <v>41090</v>
      </c>
      <c r="V200">
        <v>2.14</v>
      </c>
      <c r="W200">
        <v>20120731</v>
      </c>
      <c r="X200">
        <v>1.6</v>
      </c>
    </row>
    <row r="201" spans="11:24" x14ac:dyDescent="0.25">
      <c r="K201" s="3">
        <v>40755</v>
      </c>
      <c r="L201">
        <v>88.3</v>
      </c>
      <c r="M201" t="s">
        <v>22</v>
      </c>
      <c r="N201" t="s">
        <v>22</v>
      </c>
      <c r="P201" s="3">
        <v>40755</v>
      </c>
      <c r="Q201">
        <v>51.7</v>
      </c>
      <c r="R201">
        <v>20110802</v>
      </c>
      <c r="S201">
        <v>53.5</v>
      </c>
      <c r="U201" s="3">
        <v>41121</v>
      </c>
      <c r="V201">
        <v>2.0299999999999998</v>
      </c>
      <c r="W201">
        <v>20120828</v>
      </c>
      <c r="X201">
        <v>1.55</v>
      </c>
    </row>
    <row r="202" spans="11:24" x14ac:dyDescent="0.25">
      <c r="K202" s="3">
        <v>40786</v>
      </c>
      <c r="L202">
        <v>84.3</v>
      </c>
      <c r="M202" t="s">
        <v>22</v>
      </c>
      <c r="N202" t="s">
        <v>22</v>
      </c>
      <c r="P202" s="3">
        <v>40786</v>
      </c>
      <c r="Q202">
        <v>51.7</v>
      </c>
      <c r="R202">
        <v>20110901</v>
      </c>
      <c r="S202">
        <v>51.7</v>
      </c>
      <c r="U202" s="3">
        <v>41152</v>
      </c>
      <c r="V202">
        <v>1.98</v>
      </c>
      <c r="W202">
        <v>20120925</v>
      </c>
      <c r="X202">
        <v>1.03</v>
      </c>
    </row>
    <row r="203" spans="11:24" x14ac:dyDescent="0.25">
      <c r="K203" s="3">
        <v>40816</v>
      </c>
      <c r="L203">
        <v>81.099999999999994</v>
      </c>
      <c r="M203" t="s">
        <v>22</v>
      </c>
      <c r="N203" t="s">
        <v>22</v>
      </c>
      <c r="P203" s="3">
        <v>40816</v>
      </c>
      <c r="Q203">
        <v>49.6</v>
      </c>
      <c r="R203">
        <v>20111003</v>
      </c>
      <c r="S203">
        <v>48.2</v>
      </c>
      <c r="U203" s="3">
        <v>41182</v>
      </c>
      <c r="V203">
        <v>1.98</v>
      </c>
      <c r="W203">
        <v>20121030</v>
      </c>
      <c r="X203">
        <v>1.07</v>
      </c>
    </row>
    <row r="204" spans="11:24" x14ac:dyDescent="0.25">
      <c r="K204" s="3">
        <v>40847</v>
      </c>
      <c r="L204">
        <v>83.1</v>
      </c>
      <c r="M204" t="s">
        <v>22</v>
      </c>
      <c r="N204" t="s">
        <v>22</v>
      </c>
      <c r="P204" s="3">
        <v>40847</v>
      </c>
      <c r="Q204">
        <v>48.6</v>
      </c>
      <c r="R204">
        <v>20111101</v>
      </c>
      <c r="S204">
        <v>46.9</v>
      </c>
      <c r="U204" s="3">
        <v>41213</v>
      </c>
      <c r="V204">
        <v>1.9100000000000001</v>
      </c>
      <c r="W204">
        <v>20121127</v>
      </c>
      <c r="X204">
        <v>1.31</v>
      </c>
    </row>
    <row r="205" spans="11:24" x14ac:dyDescent="0.25">
      <c r="K205" s="3">
        <v>40877</v>
      </c>
      <c r="L205">
        <v>86.3</v>
      </c>
      <c r="M205" t="s">
        <v>22</v>
      </c>
      <c r="N205" t="s">
        <v>22</v>
      </c>
      <c r="P205" s="3">
        <v>40877</v>
      </c>
      <c r="Q205">
        <v>46.3</v>
      </c>
      <c r="R205">
        <v>20111201</v>
      </c>
      <c r="S205">
        <v>44.8</v>
      </c>
      <c r="U205" s="3">
        <v>41243</v>
      </c>
      <c r="V205">
        <v>1.88</v>
      </c>
      <c r="W205">
        <v>20121227</v>
      </c>
      <c r="X205">
        <v>1.23</v>
      </c>
    </row>
    <row r="206" spans="11:24" x14ac:dyDescent="0.25">
      <c r="K206" s="3">
        <v>40908</v>
      </c>
      <c r="L206">
        <v>89.9</v>
      </c>
      <c r="M206" t="s">
        <v>22</v>
      </c>
      <c r="N206" t="s">
        <v>22</v>
      </c>
      <c r="P206" s="3">
        <v>40908</v>
      </c>
      <c r="Q206">
        <v>50</v>
      </c>
      <c r="R206">
        <v>20120103</v>
      </c>
      <c r="S206">
        <v>50.7</v>
      </c>
      <c r="U206" s="3">
        <v>41274</v>
      </c>
      <c r="V206">
        <v>1.8399999999999999</v>
      </c>
      <c r="W206">
        <v>20130130</v>
      </c>
      <c r="X206">
        <v>1.34</v>
      </c>
    </row>
    <row r="207" spans="11:24" x14ac:dyDescent="0.25">
      <c r="K207" s="3">
        <v>40939</v>
      </c>
      <c r="L207">
        <v>98.8</v>
      </c>
      <c r="M207" t="s">
        <v>22</v>
      </c>
      <c r="N207" t="s">
        <v>22</v>
      </c>
      <c r="P207" s="3">
        <v>40939</v>
      </c>
      <c r="Q207">
        <v>48</v>
      </c>
      <c r="R207">
        <v>20120201</v>
      </c>
      <c r="S207">
        <v>47.3</v>
      </c>
      <c r="U207" s="3">
        <v>41305</v>
      </c>
      <c r="V207">
        <v>1.76</v>
      </c>
      <c r="W207">
        <v>20130227</v>
      </c>
      <c r="X207">
        <v>1.18</v>
      </c>
    </row>
    <row r="208" spans="11:24" x14ac:dyDescent="0.25">
      <c r="K208" s="3">
        <v>40968</v>
      </c>
      <c r="L208">
        <v>101.2</v>
      </c>
      <c r="M208" t="s">
        <v>22</v>
      </c>
      <c r="N208" t="s">
        <v>22</v>
      </c>
      <c r="P208" s="3">
        <v>40968</v>
      </c>
      <c r="Q208">
        <v>48.9</v>
      </c>
      <c r="R208">
        <v>20120301</v>
      </c>
      <c r="S208">
        <v>49</v>
      </c>
      <c r="U208" s="3">
        <v>41333</v>
      </c>
      <c r="V208">
        <v>1.8</v>
      </c>
      <c r="W208">
        <v>20130327</v>
      </c>
      <c r="X208">
        <v>1.26</v>
      </c>
    </row>
    <row r="209" spans="11:24" x14ac:dyDescent="0.25">
      <c r="K209" s="3">
        <v>40999</v>
      </c>
      <c r="L209">
        <v>103.6</v>
      </c>
      <c r="M209" t="s">
        <v>22</v>
      </c>
      <c r="N209" t="s">
        <v>22</v>
      </c>
      <c r="P209" s="3">
        <v>40999</v>
      </c>
      <c r="Q209">
        <v>50.9</v>
      </c>
      <c r="R209">
        <v>20120402</v>
      </c>
      <c r="S209">
        <v>51.1</v>
      </c>
      <c r="U209" s="3">
        <v>41364</v>
      </c>
      <c r="V209">
        <v>1.69</v>
      </c>
      <c r="W209">
        <v>20130424</v>
      </c>
      <c r="X209">
        <v>1.25</v>
      </c>
    </row>
    <row r="210" spans="11:24" x14ac:dyDescent="0.25">
      <c r="K210" s="3">
        <v>41029</v>
      </c>
      <c r="L210">
        <v>99.1</v>
      </c>
      <c r="M210" t="s">
        <v>22</v>
      </c>
      <c r="N210" t="s">
        <v>22</v>
      </c>
      <c r="P210" s="3">
        <v>41029</v>
      </c>
      <c r="Q210">
        <v>47</v>
      </c>
      <c r="R210">
        <v>20120502</v>
      </c>
      <c r="S210">
        <v>46.9</v>
      </c>
      <c r="U210" s="3">
        <v>41394</v>
      </c>
      <c r="V210">
        <v>1.73</v>
      </c>
      <c r="W210">
        <v>20130529</v>
      </c>
      <c r="X210">
        <v>1.46</v>
      </c>
    </row>
    <row r="211" spans="11:24" x14ac:dyDescent="0.25">
      <c r="K211" s="3">
        <v>41060</v>
      </c>
      <c r="L211">
        <v>97.1</v>
      </c>
      <c r="M211" t="s">
        <v>22</v>
      </c>
      <c r="N211" t="s">
        <v>22</v>
      </c>
      <c r="P211" s="3">
        <v>41060</v>
      </c>
      <c r="Q211">
        <v>45.4</v>
      </c>
      <c r="R211">
        <v>20120601</v>
      </c>
      <c r="S211">
        <v>45.4</v>
      </c>
      <c r="U211" s="3">
        <v>41425</v>
      </c>
      <c r="V211">
        <v>1.9300000000000002</v>
      </c>
      <c r="W211">
        <v>20130626</v>
      </c>
      <c r="X211">
        <v>1.46</v>
      </c>
    </row>
    <row r="212" spans="11:24" x14ac:dyDescent="0.25">
      <c r="K212" s="3">
        <v>41090</v>
      </c>
      <c r="L212">
        <v>94.5</v>
      </c>
      <c r="M212" t="s">
        <v>22</v>
      </c>
      <c r="N212" t="s">
        <v>22</v>
      </c>
      <c r="P212" s="3">
        <v>41090</v>
      </c>
      <c r="Q212">
        <v>47.5</v>
      </c>
      <c r="R212">
        <v>20120702</v>
      </c>
      <c r="S212">
        <v>48.1</v>
      </c>
      <c r="U212" s="3">
        <v>41455</v>
      </c>
      <c r="V212">
        <v>1.92</v>
      </c>
      <c r="W212">
        <v>20130731</v>
      </c>
      <c r="X212">
        <v>1.44</v>
      </c>
    </row>
    <row r="213" spans="11:24" x14ac:dyDescent="0.25">
      <c r="K213" s="3">
        <v>41121</v>
      </c>
      <c r="L213">
        <v>96.8</v>
      </c>
      <c r="M213" t="s">
        <v>22</v>
      </c>
      <c r="N213" t="s">
        <v>22</v>
      </c>
      <c r="P213" s="3">
        <v>41121</v>
      </c>
      <c r="Q213">
        <v>46.8</v>
      </c>
      <c r="R213">
        <v>20120802</v>
      </c>
      <c r="S213">
        <v>48.6</v>
      </c>
      <c r="U213" s="3">
        <v>41486</v>
      </c>
      <c r="V213">
        <v>1.85</v>
      </c>
      <c r="W213">
        <v>20130828</v>
      </c>
      <c r="X213">
        <v>1.41</v>
      </c>
    </row>
    <row r="214" spans="11:24" x14ac:dyDescent="0.25">
      <c r="K214" s="3">
        <v>41152</v>
      </c>
      <c r="L214">
        <v>99.1</v>
      </c>
      <c r="M214" t="s">
        <v>22</v>
      </c>
      <c r="N214" t="s">
        <v>22</v>
      </c>
      <c r="P214" s="3">
        <v>41152</v>
      </c>
      <c r="Q214">
        <v>46.6</v>
      </c>
      <c r="R214">
        <v>20120903</v>
      </c>
      <c r="S214">
        <v>46.7</v>
      </c>
      <c r="U214" s="3">
        <v>41517</v>
      </c>
      <c r="V214">
        <v>1.95</v>
      </c>
      <c r="W214" t="s">
        <v>22</v>
      </c>
      <c r="X214" t="s">
        <v>22</v>
      </c>
    </row>
    <row r="215" spans="11:24" x14ac:dyDescent="0.25">
      <c r="K215" s="3">
        <v>41182</v>
      </c>
      <c r="L215">
        <v>100.2</v>
      </c>
      <c r="M215" t="s">
        <v>22</v>
      </c>
      <c r="N215" t="s">
        <v>22</v>
      </c>
      <c r="P215" s="3">
        <v>41182</v>
      </c>
      <c r="Q215">
        <v>44.3</v>
      </c>
      <c r="R215">
        <v>20121001</v>
      </c>
      <c r="S215">
        <v>43.6</v>
      </c>
      <c r="U215" s="3">
        <v>41547</v>
      </c>
      <c r="V215">
        <v>1.94</v>
      </c>
      <c r="W215" t="s">
        <v>22</v>
      </c>
      <c r="X215" t="s">
        <v>22</v>
      </c>
    </row>
    <row r="216" spans="11:24" x14ac:dyDescent="0.25">
      <c r="K216" s="3">
        <v>41213</v>
      </c>
      <c r="L216">
        <v>101.6</v>
      </c>
      <c r="M216" t="s">
        <v>22</v>
      </c>
      <c r="N216" t="s">
        <v>22</v>
      </c>
      <c r="P216" s="3">
        <v>41213</v>
      </c>
      <c r="Q216">
        <v>47.2</v>
      </c>
      <c r="R216">
        <v>20121101</v>
      </c>
      <c r="S216">
        <v>46.1</v>
      </c>
      <c r="U216" s="3">
        <v>41578</v>
      </c>
      <c r="V216">
        <v>1.6600000000000001</v>
      </c>
      <c r="W216">
        <v>20131127</v>
      </c>
      <c r="X216">
        <v>1.28</v>
      </c>
    </row>
    <row r="217" spans="11:24" x14ac:dyDescent="0.25">
      <c r="K217" s="3">
        <v>41243</v>
      </c>
      <c r="L217">
        <v>98.6</v>
      </c>
      <c r="M217" t="s">
        <v>22</v>
      </c>
      <c r="N217" t="s">
        <v>22</v>
      </c>
      <c r="P217" s="3">
        <v>41243</v>
      </c>
      <c r="Q217">
        <v>49.1</v>
      </c>
      <c r="R217">
        <v>20121203</v>
      </c>
      <c r="S217">
        <v>48.5</v>
      </c>
      <c r="U217" s="3">
        <v>41608</v>
      </c>
      <c r="V217">
        <v>1.56</v>
      </c>
      <c r="W217">
        <v>20131223</v>
      </c>
      <c r="X217">
        <v>1.43</v>
      </c>
    </row>
    <row r="218" spans="11:24" x14ac:dyDescent="0.25">
      <c r="K218" s="3">
        <v>41274</v>
      </c>
      <c r="L218">
        <v>99.9</v>
      </c>
      <c r="M218" t="s">
        <v>22</v>
      </c>
      <c r="N218" t="s">
        <v>22</v>
      </c>
      <c r="P218" s="3">
        <v>41274</v>
      </c>
      <c r="Q218">
        <v>50.1</v>
      </c>
      <c r="R218">
        <v>20130103</v>
      </c>
      <c r="S218">
        <v>49.5</v>
      </c>
      <c r="U218" s="3">
        <v>41639</v>
      </c>
      <c r="V218">
        <v>1.53</v>
      </c>
      <c r="W218">
        <v>20140129</v>
      </c>
      <c r="X218">
        <v>1.81</v>
      </c>
    </row>
    <row r="219" spans="11:24" x14ac:dyDescent="0.25">
      <c r="K219" s="3">
        <v>41305</v>
      </c>
      <c r="L219">
        <v>104.1</v>
      </c>
      <c r="M219" t="s">
        <v>22</v>
      </c>
      <c r="N219" t="s">
        <v>22</v>
      </c>
      <c r="P219" s="3">
        <v>41305</v>
      </c>
      <c r="Q219">
        <v>52.4</v>
      </c>
      <c r="R219">
        <v>20130201</v>
      </c>
      <c r="S219">
        <v>52.5</v>
      </c>
      <c r="U219" s="3">
        <v>41670</v>
      </c>
      <c r="V219">
        <v>1.5</v>
      </c>
      <c r="W219">
        <v>20140226</v>
      </c>
      <c r="X219">
        <v>1.44</v>
      </c>
    </row>
    <row r="220" spans="11:24" x14ac:dyDescent="0.25">
      <c r="K220" s="3">
        <v>41333</v>
      </c>
      <c r="L220">
        <v>107.1</v>
      </c>
      <c r="M220" t="s">
        <v>22</v>
      </c>
      <c r="N220" t="s">
        <v>22</v>
      </c>
      <c r="P220" s="3">
        <v>41333</v>
      </c>
      <c r="Q220">
        <v>50.3</v>
      </c>
      <c r="R220">
        <v>20130301</v>
      </c>
      <c r="S220">
        <v>50.8</v>
      </c>
      <c r="U220" s="3">
        <v>41698</v>
      </c>
      <c r="V220">
        <v>1.46</v>
      </c>
      <c r="W220">
        <v>20140326</v>
      </c>
      <c r="X220">
        <v>1.5699999999999998</v>
      </c>
    </row>
    <row r="221" spans="11:24" x14ac:dyDescent="0.25">
      <c r="K221" s="3">
        <v>41364</v>
      </c>
      <c r="L221">
        <v>105.9</v>
      </c>
      <c r="M221" t="s">
        <v>22</v>
      </c>
      <c r="N221" t="s">
        <v>22</v>
      </c>
      <c r="P221" s="3">
        <v>41364</v>
      </c>
      <c r="Q221">
        <v>49.2</v>
      </c>
      <c r="R221">
        <v>20130402</v>
      </c>
      <c r="S221">
        <v>48.3</v>
      </c>
      <c r="U221" s="3">
        <v>41729</v>
      </c>
      <c r="V221">
        <v>1.49</v>
      </c>
      <c r="W221">
        <v>20140430</v>
      </c>
      <c r="X221">
        <v>1.8399999999999999</v>
      </c>
    </row>
    <row r="222" spans="11:24" x14ac:dyDescent="0.25">
      <c r="K222" s="3">
        <v>41394</v>
      </c>
      <c r="L222">
        <v>102.2</v>
      </c>
      <c r="M222" t="s">
        <v>22</v>
      </c>
      <c r="N222" t="s">
        <v>22</v>
      </c>
      <c r="P222" s="3">
        <v>41394</v>
      </c>
      <c r="Q222">
        <v>49.9</v>
      </c>
      <c r="R222">
        <v>20130502</v>
      </c>
      <c r="S222">
        <v>50.2</v>
      </c>
      <c r="U222" s="3">
        <v>41759</v>
      </c>
      <c r="V222">
        <v>1.31</v>
      </c>
      <c r="W222">
        <v>20140528</v>
      </c>
      <c r="X222">
        <v>1.72</v>
      </c>
    </row>
    <row r="223" spans="11:24" x14ac:dyDescent="0.25">
      <c r="K223" s="3">
        <v>41425</v>
      </c>
      <c r="L223">
        <v>99.1</v>
      </c>
      <c r="M223" t="s">
        <v>22</v>
      </c>
      <c r="N223" t="s">
        <v>22</v>
      </c>
      <c r="P223" s="3">
        <v>41425</v>
      </c>
      <c r="Q223">
        <v>51.6</v>
      </c>
      <c r="R223">
        <v>20130603</v>
      </c>
      <c r="S223">
        <v>52.2</v>
      </c>
      <c r="U223" s="3">
        <v>41790</v>
      </c>
      <c r="V223">
        <v>1.1200000000000001</v>
      </c>
      <c r="W223">
        <v>20140625</v>
      </c>
      <c r="X223">
        <v>1.77</v>
      </c>
    </row>
    <row r="224" spans="11:24" x14ac:dyDescent="0.25">
      <c r="K224" s="3">
        <v>41455</v>
      </c>
      <c r="L224">
        <v>101.3</v>
      </c>
      <c r="M224" t="s">
        <v>22</v>
      </c>
      <c r="N224" t="s">
        <v>22</v>
      </c>
      <c r="P224" s="3">
        <v>41455</v>
      </c>
      <c r="Q224">
        <v>51.4</v>
      </c>
      <c r="R224">
        <v>20130701</v>
      </c>
      <c r="S224">
        <v>51.9</v>
      </c>
      <c r="U224" s="3">
        <v>41820</v>
      </c>
      <c r="V224">
        <v>0.99</v>
      </c>
      <c r="W224">
        <v>20140730</v>
      </c>
      <c r="X224">
        <v>2.06</v>
      </c>
    </row>
    <row r="225" spans="11:24" x14ac:dyDescent="0.25">
      <c r="K225" s="3">
        <v>41486</v>
      </c>
      <c r="L225">
        <v>105.9</v>
      </c>
      <c r="M225" t="s">
        <v>22</v>
      </c>
      <c r="N225" t="s">
        <v>22</v>
      </c>
      <c r="P225" s="3">
        <v>41486</v>
      </c>
      <c r="Q225">
        <v>55.9</v>
      </c>
      <c r="R225">
        <v>20130802</v>
      </c>
      <c r="S225">
        <v>57.4</v>
      </c>
      <c r="U225" s="3">
        <v>41851</v>
      </c>
      <c r="V225">
        <v>1.22</v>
      </c>
      <c r="W225">
        <v>20140827</v>
      </c>
      <c r="X225">
        <v>1.6600000000000001</v>
      </c>
    </row>
    <row r="226" spans="11:24" x14ac:dyDescent="0.25">
      <c r="K226" s="3">
        <v>41517</v>
      </c>
      <c r="L226">
        <v>104</v>
      </c>
      <c r="M226" t="s">
        <v>22</v>
      </c>
      <c r="N226" t="s">
        <v>22</v>
      </c>
      <c r="P226" s="3">
        <v>41517</v>
      </c>
      <c r="Q226">
        <v>54.9</v>
      </c>
      <c r="R226">
        <v>20130902</v>
      </c>
      <c r="S226">
        <v>54.6</v>
      </c>
      <c r="U226" s="3">
        <v>41882</v>
      </c>
      <c r="V226">
        <v>1.3599999999999999</v>
      </c>
      <c r="W226">
        <v>20140924</v>
      </c>
      <c r="X226">
        <v>1.35</v>
      </c>
    </row>
    <row r="227" spans="11:24" x14ac:dyDescent="0.25">
      <c r="K227" s="3">
        <v>41547</v>
      </c>
      <c r="L227">
        <v>105.9</v>
      </c>
      <c r="M227" t="s">
        <v>22</v>
      </c>
      <c r="N227" t="s">
        <v>22</v>
      </c>
      <c r="P227" s="3">
        <v>41547</v>
      </c>
      <c r="Q227">
        <v>57</v>
      </c>
      <c r="R227">
        <v>20131001</v>
      </c>
      <c r="S227">
        <v>55.3</v>
      </c>
      <c r="U227" s="3">
        <v>41912</v>
      </c>
      <c r="V227">
        <v>1.5</v>
      </c>
      <c r="W227">
        <v>20141030</v>
      </c>
      <c r="X227">
        <v>1.41</v>
      </c>
    </row>
    <row r="228" spans="11:24" x14ac:dyDescent="0.25">
      <c r="K228" s="3">
        <v>41578</v>
      </c>
      <c r="L228">
        <v>105.3</v>
      </c>
      <c r="M228" t="s">
        <v>22</v>
      </c>
      <c r="N228" t="s">
        <v>22</v>
      </c>
      <c r="P228" s="3">
        <v>41578</v>
      </c>
      <c r="Q228">
        <v>54.7</v>
      </c>
      <c r="R228">
        <v>20131101</v>
      </c>
      <c r="S228">
        <v>54.2</v>
      </c>
      <c r="U228" s="3">
        <v>41943</v>
      </c>
      <c r="V228">
        <v>1.5</v>
      </c>
      <c r="W228">
        <v>20141126</v>
      </c>
      <c r="X228">
        <v>1.29</v>
      </c>
    </row>
    <row r="229" spans="11:24" x14ac:dyDescent="0.25">
      <c r="K229" s="3">
        <v>41608</v>
      </c>
      <c r="L229">
        <v>106.6</v>
      </c>
      <c r="M229" t="s">
        <v>22</v>
      </c>
      <c r="N229" t="s">
        <v>22</v>
      </c>
      <c r="P229" s="3">
        <v>41608</v>
      </c>
      <c r="Q229">
        <v>57.3</v>
      </c>
      <c r="R229">
        <v>20131202</v>
      </c>
      <c r="S229">
        <v>56.5</v>
      </c>
      <c r="U229" s="3">
        <v>41973</v>
      </c>
      <c r="V229">
        <v>1.52</v>
      </c>
      <c r="W229">
        <v>20141229</v>
      </c>
      <c r="X229">
        <v>1.29</v>
      </c>
    </row>
    <row r="230" spans="11:24" x14ac:dyDescent="0.25">
      <c r="K230" s="3">
        <v>41639</v>
      </c>
      <c r="L230">
        <v>104.1</v>
      </c>
      <c r="M230" t="s">
        <v>22</v>
      </c>
      <c r="N230" t="s">
        <v>22</v>
      </c>
      <c r="P230" s="3">
        <v>41639</v>
      </c>
      <c r="Q230">
        <v>55.6</v>
      </c>
      <c r="R230">
        <v>20140103</v>
      </c>
      <c r="S230">
        <v>53.9</v>
      </c>
      <c r="U230" s="3">
        <v>42004</v>
      </c>
      <c r="V230">
        <v>1.5</v>
      </c>
      <c r="W230">
        <v>20150128</v>
      </c>
      <c r="X230">
        <v>1.42</v>
      </c>
    </row>
    <row r="231" spans="11:24" x14ac:dyDescent="0.25">
      <c r="K231" s="3">
        <v>41670</v>
      </c>
      <c r="L231">
        <v>105.3</v>
      </c>
      <c r="M231" t="s">
        <v>22</v>
      </c>
      <c r="N231" t="s">
        <v>22</v>
      </c>
      <c r="P231" s="3">
        <v>41670</v>
      </c>
      <c r="Q231">
        <v>55.4</v>
      </c>
      <c r="R231">
        <v>20140203</v>
      </c>
      <c r="S231">
        <v>56.1</v>
      </c>
      <c r="U231" s="3">
        <v>42035</v>
      </c>
      <c r="V231">
        <v>1.48</v>
      </c>
      <c r="W231">
        <v>20150225</v>
      </c>
      <c r="X231">
        <v>1.24</v>
      </c>
    </row>
    <row r="232" spans="11:24" x14ac:dyDescent="0.25">
      <c r="K232" s="3">
        <v>41698</v>
      </c>
      <c r="L232">
        <v>105</v>
      </c>
      <c r="M232" t="s">
        <v>22</v>
      </c>
      <c r="N232" t="s">
        <v>22</v>
      </c>
      <c r="P232" s="3">
        <v>41698</v>
      </c>
      <c r="Q232">
        <v>56.8</v>
      </c>
      <c r="R232">
        <v>20140303</v>
      </c>
      <c r="S232">
        <v>57.6</v>
      </c>
      <c r="U232" s="3">
        <v>42063</v>
      </c>
      <c r="V232">
        <v>1.46</v>
      </c>
      <c r="W232">
        <v>20150325</v>
      </c>
      <c r="X232">
        <v>1.19</v>
      </c>
    </row>
    <row r="233" spans="11:24" x14ac:dyDescent="0.25">
      <c r="K233" s="3">
        <v>41729</v>
      </c>
      <c r="L233">
        <v>103.1</v>
      </c>
      <c r="M233" t="s">
        <v>22</v>
      </c>
      <c r="N233" t="s">
        <v>22</v>
      </c>
      <c r="P233" s="3">
        <v>41729</v>
      </c>
      <c r="Q233">
        <v>54.4</v>
      </c>
      <c r="R233">
        <v>20140401</v>
      </c>
      <c r="S233">
        <v>54.4</v>
      </c>
      <c r="U233" s="3">
        <v>42094</v>
      </c>
      <c r="V233">
        <v>1.38</v>
      </c>
      <c r="W233">
        <v>20150429</v>
      </c>
      <c r="X233">
        <v>1.35</v>
      </c>
    </row>
    <row r="234" spans="11:24" x14ac:dyDescent="0.25">
      <c r="K234" s="3">
        <v>41759</v>
      </c>
      <c r="L234">
        <v>102</v>
      </c>
      <c r="M234">
        <v>20140430</v>
      </c>
      <c r="N234">
        <v>102.04</v>
      </c>
      <c r="P234" s="3">
        <v>41759</v>
      </c>
      <c r="Q234">
        <v>55.2</v>
      </c>
      <c r="R234">
        <v>20140502</v>
      </c>
      <c r="S234">
        <v>55.8</v>
      </c>
      <c r="U234" s="3">
        <v>42124</v>
      </c>
      <c r="V234">
        <v>1.42</v>
      </c>
      <c r="W234">
        <v>20150527</v>
      </c>
      <c r="X234">
        <v>1.25</v>
      </c>
    </row>
    <row r="235" spans="11:24" x14ac:dyDescent="0.25">
      <c r="K235" s="3">
        <v>41790</v>
      </c>
      <c r="L235">
        <v>98.6</v>
      </c>
      <c r="M235">
        <v>20140530</v>
      </c>
      <c r="N235">
        <v>99.8</v>
      </c>
      <c r="P235" s="3">
        <v>41790</v>
      </c>
      <c r="Q235">
        <v>53.6</v>
      </c>
      <c r="R235">
        <v>20140602</v>
      </c>
      <c r="S235">
        <v>52.5</v>
      </c>
      <c r="U235" s="3">
        <v>42155</v>
      </c>
      <c r="V235">
        <v>1.42</v>
      </c>
      <c r="W235">
        <v>20150624</v>
      </c>
      <c r="X235">
        <v>1.73</v>
      </c>
    </row>
    <row r="236" spans="11:24" x14ac:dyDescent="0.25">
      <c r="K236" s="3">
        <v>41820</v>
      </c>
      <c r="L236">
        <v>99.4</v>
      </c>
      <c r="M236">
        <v>20140627</v>
      </c>
      <c r="N236">
        <v>100.4</v>
      </c>
      <c r="P236" s="3">
        <v>41820</v>
      </c>
      <c r="Q236">
        <v>54.5</v>
      </c>
      <c r="R236">
        <v>20140701</v>
      </c>
      <c r="S236">
        <v>54</v>
      </c>
      <c r="U236" s="3">
        <v>42185</v>
      </c>
      <c r="V236">
        <v>1.37</v>
      </c>
      <c r="W236">
        <v>20150729</v>
      </c>
      <c r="X236">
        <v>1.6800000000000002</v>
      </c>
    </row>
    <row r="237" spans="11:24" x14ac:dyDescent="0.25">
      <c r="K237" s="3">
        <v>41851</v>
      </c>
      <c r="L237">
        <v>97.6</v>
      </c>
      <c r="M237">
        <v>20140730</v>
      </c>
      <c r="N237">
        <v>98.1</v>
      </c>
      <c r="P237" s="3">
        <v>41851</v>
      </c>
      <c r="Q237">
        <v>53.6</v>
      </c>
      <c r="R237">
        <v>20140804</v>
      </c>
      <c r="S237">
        <v>54.3</v>
      </c>
      <c r="U237" s="3">
        <v>42216</v>
      </c>
      <c r="V237">
        <v>1.0900000000000001</v>
      </c>
      <c r="W237">
        <v>20150826</v>
      </c>
      <c r="X237">
        <v>1.6400000000000001</v>
      </c>
    </row>
    <row r="238" spans="11:24" x14ac:dyDescent="0.25">
      <c r="K238" s="3">
        <v>41882</v>
      </c>
      <c r="L238">
        <v>98.9</v>
      </c>
      <c r="M238">
        <v>20140829</v>
      </c>
      <c r="N238">
        <v>99.5</v>
      </c>
      <c r="P238" s="3">
        <v>41882</v>
      </c>
      <c r="Q238">
        <v>53.5</v>
      </c>
      <c r="R238">
        <v>20140901</v>
      </c>
      <c r="S238">
        <v>52.9</v>
      </c>
      <c r="U238" s="3">
        <v>42247</v>
      </c>
      <c r="V238">
        <v>0.94</v>
      </c>
      <c r="W238">
        <v>20150930</v>
      </c>
      <c r="X238">
        <v>1.63</v>
      </c>
    </row>
    <row r="239" spans="11:24" x14ac:dyDescent="0.25">
      <c r="K239" s="3">
        <v>41912</v>
      </c>
      <c r="L239">
        <v>96.9</v>
      </c>
      <c r="M239">
        <v>20140930</v>
      </c>
      <c r="N239">
        <v>99.1</v>
      </c>
      <c r="P239" s="3">
        <v>41912</v>
      </c>
      <c r="Q239">
        <v>51.2</v>
      </c>
      <c r="R239">
        <v>20141001</v>
      </c>
      <c r="S239">
        <v>50.4</v>
      </c>
      <c r="U239" s="3">
        <v>42277</v>
      </c>
      <c r="V239">
        <v>0.8</v>
      </c>
      <c r="W239">
        <v>20151027</v>
      </c>
      <c r="X239">
        <v>1.65</v>
      </c>
    </row>
    <row r="240" spans="11:24" x14ac:dyDescent="0.25">
      <c r="K240" s="3">
        <v>41943</v>
      </c>
      <c r="L240">
        <v>100</v>
      </c>
      <c r="M240">
        <v>20141030</v>
      </c>
      <c r="N240">
        <v>99.8</v>
      </c>
      <c r="P240" s="3">
        <v>41943</v>
      </c>
      <c r="Q240">
        <v>53.8</v>
      </c>
      <c r="R240">
        <v>20141103</v>
      </c>
      <c r="S240">
        <v>55.3</v>
      </c>
      <c r="U240" s="3">
        <v>42308</v>
      </c>
      <c r="V240">
        <v>0.99</v>
      </c>
      <c r="W240">
        <v>20151125</v>
      </c>
      <c r="X240">
        <v>1.6</v>
      </c>
    </row>
    <row r="241" spans="11:24" x14ac:dyDescent="0.25">
      <c r="K241" s="3">
        <v>41973</v>
      </c>
      <c r="L241">
        <v>98.3</v>
      </c>
      <c r="M241">
        <v>20141128</v>
      </c>
      <c r="N241">
        <v>98.7</v>
      </c>
      <c r="P241" s="3">
        <v>41973</v>
      </c>
      <c r="Q241">
        <v>52.4</v>
      </c>
      <c r="R241">
        <v>20141201</v>
      </c>
      <c r="S241">
        <v>52.1</v>
      </c>
      <c r="U241" s="3">
        <v>42338</v>
      </c>
      <c r="V241">
        <v>1.1200000000000001</v>
      </c>
      <c r="W241">
        <v>20151230</v>
      </c>
      <c r="X241">
        <v>1.6600000000000001</v>
      </c>
    </row>
    <row r="242" spans="11:24" x14ac:dyDescent="0.25">
      <c r="K242" s="3">
        <v>42004</v>
      </c>
      <c r="L242">
        <v>98.2</v>
      </c>
      <c r="M242">
        <v>20141224</v>
      </c>
      <c r="N242">
        <v>98.71</v>
      </c>
      <c r="P242" s="3">
        <v>42004</v>
      </c>
      <c r="Q242">
        <v>52.4</v>
      </c>
      <c r="R242">
        <v>20150105</v>
      </c>
      <c r="S242">
        <v>54</v>
      </c>
      <c r="U242" s="3">
        <v>42369</v>
      </c>
      <c r="V242">
        <v>1.1400000000000001</v>
      </c>
      <c r="W242">
        <v>20160127</v>
      </c>
      <c r="X242">
        <v>1.62</v>
      </c>
    </row>
    <row r="243" spans="11:24" x14ac:dyDescent="0.25">
      <c r="K243" s="3">
        <v>42035</v>
      </c>
      <c r="L243">
        <v>96.2</v>
      </c>
      <c r="M243">
        <v>20150130</v>
      </c>
      <c r="N243">
        <v>97</v>
      </c>
      <c r="P243" s="3">
        <v>42035</v>
      </c>
      <c r="Q243">
        <v>49</v>
      </c>
      <c r="R243">
        <v>20150202</v>
      </c>
      <c r="S243">
        <v>48.2</v>
      </c>
      <c r="U243" s="3">
        <v>42400</v>
      </c>
      <c r="V243">
        <v>0.89</v>
      </c>
      <c r="W243">
        <v>20160224</v>
      </c>
      <c r="X243">
        <v>1.6600000000000001</v>
      </c>
    </row>
    <row r="244" spans="11:24" x14ac:dyDescent="0.25">
      <c r="K244" s="3">
        <v>42063</v>
      </c>
      <c r="L244">
        <v>88.4</v>
      </c>
      <c r="M244">
        <v>20150227</v>
      </c>
      <c r="N244">
        <v>90.1</v>
      </c>
      <c r="P244" s="3">
        <v>42063</v>
      </c>
      <c r="Q244">
        <v>48</v>
      </c>
      <c r="R244">
        <v>20150302</v>
      </c>
      <c r="S244">
        <v>47.3</v>
      </c>
      <c r="U244" s="3">
        <v>42429</v>
      </c>
      <c r="V244">
        <v>0.79</v>
      </c>
      <c r="W244">
        <v>20160330</v>
      </c>
      <c r="X244">
        <v>1.53</v>
      </c>
    </row>
    <row r="245" spans="11:24" x14ac:dyDescent="0.25">
      <c r="K245" s="3">
        <v>42094</v>
      </c>
      <c r="L245">
        <v>90.2</v>
      </c>
      <c r="M245">
        <v>20150330</v>
      </c>
      <c r="N245">
        <v>90.8</v>
      </c>
      <c r="P245" s="3">
        <v>42094</v>
      </c>
      <c r="Q245">
        <v>48.1</v>
      </c>
      <c r="R245">
        <v>20150401</v>
      </c>
      <c r="S245">
        <v>47.9</v>
      </c>
      <c r="U245" s="3">
        <v>42460</v>
      </c>
      <c r="V245">
        <v>0.76</v>
      </c>
      <c r="W245">
        <v>20160427</v>
      </c>
      <c r="X245">
        <v>1.51</v>
      </c>
    </row>
    <row r="246" spans="11:24" x14ac:dyDescent="0.25">
      <c r="K246" s="3">
        <v>42124</v>
      </c>
      <c r="L246">
        <v>90.4</v>
      </c>
      <c r="M246">
        <v>20150430</v>
      </c>
      <c r="N246">
        <v>89.5</v>
      </c>
      <c r="P246" s="3">
        <v>42124</v>
      </c>
      <c r="Q246">
        <v>48.8</v>
      </c>
      <c r="R246">
        <v>20150504</v>
      </c>
      <c r="S246">
        <v>47.9</v>
      </c>
      <c r="U246" s="3">
        <v>42490</v>
      </c>
      <c r="V246">
        <v>1.06</v>
      </c>
      <c r="W246">
        <v>20160525</v>
      </c>
      <c r="X246">
        <v>1.47</v>
      </c>
    </row>
    <row r="247" spans="11:24" x14ac:dyDescent="0.25">
      <c r="K247" s="3">
        <v>42155</v>
      </c>
      <c r="L247">
        <v>103.2</v>
      </c>
      <c r="M247">
        <v>20150529</v>
      </c>
      <c r="N247">
        <v>93.1</v>
      </c>
      <c r="P247" s="3">
        <v>42155</v>
      </c>
      <c r="Q247">
        <v>47.3</v>
      </c>
      <c r="R247">
        <v>20150601</v>
      </c>
      <c r="S247">
        <v>49.4</v>
      </c>
      <c r="U247" s="3">
        <v>42521</v>
      </c>
      <c r="V247">
        <v>1.24</v>
      </c>
      <c r="W247">
        <v>20160629</v>
      </c>
      <c r="X247">
        <v>1.35</v>
      </c>
    </row>
    <row r="248" spans="11:24" x14ac:dyDescent="0.25">
      <c r="K248" s="3">
        <v>42185</v>
      </c>
      <c r="L248">
        <v>99.7</v>
      </c>
      <c r="M248">
        <v>20150630</v>
      </c>
      <c r="N248">
        <v>89.7</v>
      </c>
      <c r="P248" s="3">
        <v>42185</v>
      </c>
      <c r="Q248">
        <v>50.2</v>
      </c>
      <c r="R248">
        <v>20150701</v>
      </c>
      <c r="S248">
        <v>50</v>
      </c>
      <c r="U248" s="3">
        <v>42551</v>
      </c>
      <c r="V248">
        <v>1.34</v>
      </c>
      <c r="W248">
        <v>20160727</v>
      </c>
      <c r="X248">
        <v>1.34</v>
      </c>
    </row>
    <row r="249" spans="11:24" x14ac:dyDescent="0.25">
      <c r="K249" s="3">
        <v>42216</v>
      </c>
      <c r="L249">
        <v>99</v>
      </c>
      <c r="M249">
        <v>20150730</v>
      </c>
      <c r="N249">
        <v>99.8</v>
      </c>
      <c r="P249" s="3">
        <v>42216</v>
      </c>
      <c r="Q249">
        <v>49.5</v>
      </c>
      <c r="R249">
        <v>20150803</v>
      </c>
      <c r="S249">
        <v>48.7</v>
      </c>
      <c r="U249" s="3">
        <v>42582</v>
      </c>
      <c r="V249" t="s">
        <v>22</v>
      </c>
      <c r="W249">
        <v>20160824</v>
      </c>
      <c r="X249" t="s">
        <v>22</v>
      </c>
    </row>
    <row r="250" spans="11:24" x14ac:dyDescent="0.25">
      <c r="K250" s="3">
        <v>42247</v>
      </c>
      <c r="L250">
        <v>101.3</v>
      </c>
      <c r="M250">
        <v>20150831</v>
      </c>
      <c r="N250">
        <v>100.7</v>
      </c>
      <c r="P250" s="3">
        <v>42247</v>
      </c>
      <c r="Q250">
        <v>50.3</v>
      </c>
      <c r="R250">
        <v>20150901</v>
      </c>
      <c r="S250">
        <v>52.2</v>
      </c>
    </row>
    <row r="251" spans="11:24" x14ac:dyDescent="0.25">
      <c r="K251" s="3">
        <v>42277</v>
      </c>
      <c r="L251">
        <v>100.3</v>
      </c>
      <c r="M251">
        <v>20150930</v>
      </c>
      <c r="N251">
        <v>100.4</v>
      </c>
      <c r="P251" s="3">
        <v>42277</v>
      </c>
      <c r="Q251">
        <v>47</v>
      </c>
      <c r="R251">
        <v>20151001</v>
      </c>
      <c r="S251">
        <v>49.5</v>
      </c>
    </row>
    <row r="252" spans="11:24" x14ac:dyDescent="0.25">
      <c r="K252" s="3">
        <v>42308</v>
      </c>
      <c r="L252">
        <v>100.4</v>
      </c>
      <c r="M252">
        <v>20151030</v>
      </c>
      <c r="N252">
        <v>99.81</v>
      </c>
      <c r="P252" s="3">
        <v>42308</v>
      </c>
      <c r="Q252">
        <v>49.4</v>
      </c>
      <c r="R252">
        <v>20151102</v>
      </c>
      <c r="S252">
        <v>50.7</v>
      </c>
    </row>
    <row r="253" spans="11:24" x14ac:dyDescent="0.25">
      <c r="K253" s="3">
        <v>42338</v>
      </c>
      <c r="L253">
        <v>97.3</v>
      </c>
      <c r="M253">
        <v>20151130</v>
      </c>
      <c r="N253">
        <v>97.9</v>
      </c>
      <c r="P253" s="3">
        <v>42338</v>
      </c>
      <c r="Q253">
        <v>49.6</v>
      </c>
      <c r="R253">
        <v>20151201</v>
      </c>
      <c r="S253">
        <v>49.7</v>
      </c>
    </row>
    <row r="254" spans="11:24" x14ac:dyDescent="0.25">
      <c r="K254" s="3">
        <v>42369</v>
      </c>
      <c r="L254">
        <v>96.7</v>
      </c>
      <c r="M254">
        <v>20151223</v>
      </c>
      <c r="N254">
        <v>96.6</v>
      </c>
      <c r="P254" s="3">
        <v>42369</v>
      </c>
      <c r="Q254">
        <v>50.4</v>
      </c>
      <c r="R254">
        <v>20160104</v>
      </c>
      <c r="S254">
        <v>52.1</v>
      </c>
    </row>
    <row r="255" spans="11:24" x14ac:dyDescent="0.25">
      <c r="K255" s="3">
        <v>42400</v>
      </c>
      <c r="L255">
        <v>100.4</v>
      </c>
      <c r="M255">
        <v>20160129</v>
      </c>
      <c r="N255">
        <v>100.3</v>
      </c>
      <c r="P255" s="3">
        <v>42400</v>
      </c>
      <c r="Q255">
        <v>50</v>
      </c>
      <c r="R255">
        <v>20160201</v>
      </c>
      <c r="S255">
        <v>50</v>
      </c>
    </row>
    <row r="256" spans="11:24" x14ac:dyDescent="0.25">
      <c r="K256" s="3">
        <v>42429</v>
      </c>
      <c r="L256">
        <v>102.6</v>
      </c>
      <c r="M256">
        <v>20160229</v>
      </c>
      <c r="N256">
        <v>102.4</v>
      </c>
      <c r="P256" s="3">
        <v>42429</v>
      </c>
      <c r="Q256">
        <v>51.6</v>
      </c>
      <c r="R256">
        <v>20160301</v>
      </c>
      <c r="S256">
        <v>51.6</v>
      </c>
    </row>
    <row r="257" spans="11:19" x14ac:dyDescent="0.25">
      <c r="K257" s="3">
        <v>42460</v>
      </c>
      <c r="L257">
        <v>102.8</v>
      </c>
      <c r="M257">
        <v>20160330</v>
      </c>
      <c r="N257">
        <v>102.5</v>
      </c>
      <c r="P257" s="3">
        <v>42460</v>
      </c>
      <c r="Q257">
        <v>53.2</v>
      </c>
      <c r="R257">
        <v>20160401</v>
      </c>
      <c r="S257">
        <v>53.2</v>
      </c>
    </row>
    <row r="258" spans="11:19" x14ac:dyDescent="0.25">
      <c r="K258" s="3">
        <v>42490</v>
      </c>
      <c r="L258">
        <v>102.6</v>
      </c>
      <c r="M258">
        <v>20160429</v>
      </c>
      <c r="N258">
        <v>102.7</v>
      </c>
      <c r="P258" s="3">
        <v>42490</v>
      </c>
      <c r="Q258">
        <v>54.7</v>
      </c>
      <c r="R258">
        <v>20160502</v>
      </c>
      <c r="S258">
        <v>54.7</v>
      </c>
    </row>
    <row r="259" spans="11:19" x14ac:dyDescent="0.25">
      <c r="K259" s="3">
        <v>42521</v>
      </c>
      <c r="L259">
        <v>101.8</v>
      </c>
      <c r="M259">
        <v>20160530</v>
      </c>
      <c r="N259">
        <v>102.9</v>
      </c>
      <c r="P259" s="3">
        <v>42521</v>
      </c>
      <c r="Q259">
        <v>55.8</v>
      </c>
      <c r="R259">
        <v>20160601</v>
      </c>
      <c r="S259">
        <v>55.8</v>
      </c>
    </row>
    <row r="260" spans="11:19" x14ac:dyDescent="0.25">
      <c r="K260" s="3">
        <v>42551</v>
      </c>
      <c r="L260">
        <v>102.6</v>
      </c>
      <c r="M260">
        <v>20160630</v>
      </c>
      <c r="N260">
        <v>102.4</v>
      </c>
      <c r="P260" s="3">
        <v>42551</v>
      </c>
      <c r="Q260">
        <v>51.6</v>
      </c>
      <c r="R260">
        <v>20160701</v>
      </c>
      <c r="S260">
        <v>51.6</v>
      </c>
    </row>
    <row r="261" spans="11:19" x14ac:dyDescent="0.25">
      <c r="K261" s="3">
        <v>42582</v>
      </c>
      <c r="L261">
        <v>102.7</v>
      </c>
      <c r="M261">
        <v>20160729</v>
      </c>
      <c r="N261">
        <v>102.7</v>
      </c>
      <c r="P261" s="3">
        <v>42582</v>
      </c>
      <c r="Q261">
        <v>50.1</v>
      </c>
      <c r="R261">
        <v>20160802</v>
      </c>
      <c r="S261">
        <v>50.1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61"/>
  <sheetViews>
    <sheetView workbookViewId="0">
      <selection activeCell="AJ1" sqref="AJ1"/>
    </sheetView>
  </sheetViews>
  <sheetFormatPr defaultRowHeight="15" x14ac:dyDescent="0.25"/>
  <cols>
    <col min="1" max="1" width="15.5703125" bestFit="1" customWidth="1"/>
    <col min="21" max="21" width="16.5703125" bestFit="1" customWidth="1"/>
    <col min="22" max="22" width="8.42578125" bestFit="1" customWidth="1"/>
    <col min="26" max="26" width="17.28515625" bestFit="1" customWidth="1"/>
    <col min="27" max="27" width="8.42578125" bestFit="1" customWidth="1"/>
    <col min="31" max="31" width="16.42578125" bestFit="1" customWidth="1"/>
    <col min="32" max="32" width="8.42578125" bestFit="1" customWidth="1"/>
    <col min="36" max="36" width="16.5703125" bestFit="1" customWidth="1"/>
    <col min="37" max="37" width="8.42578125" bestFit="1" customWidth="1"/>
    <col min="51" max="51" width="15.85546875" bestFit="1" customWidth="1"/>
  </cols>
  <sheetData>
    <row r="1" spans="1:74" x14ac:dyDescent="0.25">
      <c r="A1" s="4" t="s">
        <v>58</v>
      </c>
      <c r="F1" t="s">
        <v>144</v>
      </c>
      <c r="K1" t="s">
        <v>59</v>
      </c>
      <c r="P1" t="s">
        <v>60</v>
      </c>
      <c r="U1" t="s">
        <v>160</v>
      </c>
      <c r="Z1" t="s">
        <v>161</v>
      </c>
      <c r="AE1" t="s">
        <v>162</v>
      </c>
      <c r="AJ1" t="s">
        <v>163</v>
      </c>
      <c r="AO1" t="s">
        <v>145</v>
      </c>
      <c r="AT1" t="s">
        <v>146</v>
      </c>
      <c r="AY1" t="s">
        <v>61</v>
      </c>
      <c r="BD1" t="s">
        <v>62</v>
      </c>
      <c r="BI1" t="s">
        <v>63</v>
      </c>
      <c r="BN1" t="s">
        <v>64</v>
      </c>
      <c r="BS1" t="s">
        <v>65</v>
      </c>
    </row>
    <row r="2" spans="1:74" x14ac:dyDescent="0.25">
      <c r="A2" s="4" t="s">
        <v>18</v>
      </c>
      <c r="B2" t="s">
        <v>19</v>
      </c>
      <c r="C2" t="s">
        <v>20</v>
      </c>
      <c r="D2" t="s">
        <v>21</v>
      </c>
      <c r="F2" t="s">
        <v>18</v>
      </c>
      <c r="G2" t="s">
        <v>19</v>
      </c>
      <c r="H2" t="s">
        <v>20</v>
      </c>
      <c r="I2" t="s">
        <v>21</v>
      </c>
      <c r="K2" t="s">
        <v>18</v>
      </c>
      <c r="L2" t="s">
        <v>19</v>
      </c>
      <c r="M2" t="s">
        <v>20</v>
      </c>
      <c r="N2" t="s">
        <v>21</v>
      </c>
      <c r="P2" t="s">
        <v>18</v>
      </c>
      <c r="Q2" t="s">
        <v>19</v>
      </c>
      <c r="R2" t="s">
        <v>20</v>
      </c>
      <c r="S2" t="s">
        <v>21</v>
      </c>
      <c r="V2" t="s">
        <v>19</v>
      </c>
      <c r="AA2" t="s">
        <v>19</v>
      </c>
      <c r="AF2" t="s">
        <v>19</v>
      </c>
      <c r="AK2" t="s">
        <v>19</v>
      </c>
      <c r="AO2" t="s">
        <v>18</v>
      </c>
      <c r="AP2" t="s">
        <v>19</v>
      </c>
      <c r="AQ2" t="s">
        <v>20</v>
      </c>
      <c r="AR2" t="s">
        <v>21</v>
      </c>
      <c r="AT2" t="s">
        <v>18</v>
      </c>
      <c r="AU2" t="s">
        <v>19</v>
      </c>
      <c r="AV2" t="s">
        <v>20</v>
      </c>
      <c r="AW2" t="s">
        <v>21</v>
      </c>
      <c r="AY2" t="s">
        <v>18</v>
      </c>
      <c r="AZ2" t="s">
        <v>19</v>
      </c>
      <c r="BA2" t="s">
        <v>20</v>
      </c>
      <c r="BB2" t="s">
        <v>21</v>
      </c>
      <c r="BD2" t="s">
        <v>18</v>
      </c>
      <c r="BE2" t="s">
        <v>19</v>
      </c>
      <c r="BF2" t="s">
        <v>20</v>
      </c>
      <c r="BG2" t="s">
        <v>21</v>
      </c>
      <c r="BI2" t="s">
        <v>18</v>
      </c>
      <c r="BJ2" t="s">
        <v>19</v>
      </c>
      <c r="BK2" t="s">
        <v>20</v>
      </c>
      <c r="BL2" t="s">
        <v>21</v>
      </c>
      <c r="BN2" t="s">
        <v>18</v>
      </c>
      <c r="BO2" t="s">
        <v>19</v>
      </c>
      <c r="BP2" t="s">
        <v>20</v>
      </c>
      <c r="BQ2" t="s">
        <v>21</v>
      </c>
      <c r="BS2" t="s">
        <v>18</v>
      </c>
      <c r="BT2" t="s">
        <v>19</v>
      </c>
      <c r="BU2" t="s">
        <v>20</v>
      </c>
      <c r="BV2" t="s">
        <v>21</v>
      </c>
    </row>
    <row r="3" spans="1:74" x14ac:dyDescent="0.25">
      <c r="A3" s="5" t="e">
        <f ca="1">_xll.BDH($A$1,$B$2:$D$2,"1/1/1995","8/3/2016","Dir=V","Dts=S","Sort=A","Quote=C","QtTyp=Y","Days=T","Per=cd","DtFmt=D","UseDPDF=Y","CshAdjNormal=N","CshAdjAbnormal=N","CapChg=N","cols=4;rows=259")</f>
        <v>#NAME?</v>
      </c>
      <c r="B3">
        <v>590</v>
      </c>
      <c r="C3" t="s">
        <v>22</v>
      </c>
      <c r="D3" t="s">
        <v>22</v>
      </c>
      <c r="F3" s="3" t="e">
        <f ca="1">_xll.BDH($F$1,$G$2:$I$2,"1/1/1995","8/3/2016","Dir=V","Dts=S","Sort=A","Quote=C","QtTyp=Y","Days=T","Per=cd","DtFmt=D","UseDPDF=Y","CshAdjNormal=N","CshAdjAbnormal=N","CapChg=N","cols=4;rows=259")</f>
        <v>#NAME?</v>
      </c>
      <c r="G3">
        <v>7.9</v>
      </c>
      <c r="H3" t="s">
        <v>22</v>
      </c>
      <c r="I3" t="s">
        <v>22</v>
      </c>
      <c r="K3" s="3" t="e">
        <f ca="1">_xll.BDH($K$1,$L$2:$N$2,"1/1/1995","8/3/2016","Dir=V","Dts=S","Sort=A","Quote=C","QtTyp=Y","Days=T","Per=cd","DtFmt=D","UseDPDF=Y","CshAdjNormal=N","CshAdjAbnormal=N","CapChg=N","cols=4;rows=175")</f>
        <v>#NAME?</v>
      </c>
      <c r="L3">
        <v>0.1</v>
      </c>
      <c r="M3" t="s">
        <v>22</v>
      </c>
      <c r="N3" t="s">
        <v>22</v>
      </c>
      <c r="P3" s="3" t="e">
        <f ca="1">_xll.BDH($P$1,$Q$2:$S$2,"1/1/1995","8/3/2016","Dir=V","Dts=S","Sort=A","Quote=C","QtTyp=Y","Days=T","Per=cd","DtFmt=D","UseDPDF=Y","CshAdjNormal=N","CshAdjAbnormal=N","CapChg=N","cols=4;rows=259")</f>
        <v>#NAME?</v>
      </c>
      <c r="Q3">
        <v>78.474999999999994</v>
      </c>
      <c r="R3" t="s">
        <v>22</v>
      </c>
      <c r="S3" t="s">
        <v>22</v>
      </c>
      <c r="U3" s="3">
        <v>35826</v>
      </c>
      <c r="V3">
        <v>56.5</v>
      </c>
      <c r="Z3" s="3">
        <v>34730</v>
      </c>
      <c r="AA3">
        <v>52.2</v>
      </c>
      <c r="AE3" s="3">
        <v>35277</v>
      </c>
      <c r="AF3">
        <v>56.3</v>
      </c>
      <c r="AJ3" s="3">
        <v>35550</v>
      </c>
      <c r="AK3">
        <v>70.5</v>
      </c>
      <c r="AO3" s="3" t="e">
        <f ca="1">_xll.BDH($AO$1,$AP$2:$AR$2,"1/1/1995","8/3/2016","Dir=V","Dts=S","Sort=A","Quote=C","QtTyp=Y","Days=T","Per=cd","DtFmt=D","UseDPDF=Y","CshAdjNormal=N","CshAdjAbnormal=N","CapChg=N","cols=4;rows=258")</f>
        <v>#NAME?</v>
      </c>
      <c r="AP3">
        <v>-9</v>
      </c>
      <c r="AQ3" t="s">
        <v>22</v>
      </c>
      <c r="AR3" t="s">
        <v>22</v>
      </c>
      <c r="AT3" s="3" t="e">
        <f ca="1">_xll.BDH($AT$1,$AU$2:$AW$2,"1/1/1995","8/3/2016","Dir=V","Dts=S","Sort=A","Quote=C","QtTyp=Y","Days=T","Per=cd","DtFmt=D","UseDPDF=Y","CshAdjNormal=N","CshAdjAbnormal=N","CapChg=N","cols=4;rows=259")</f>
        <v>#NAME?</v>
      </c>
      <c r="AU3">
        <v>-20.100000000000001</v>
      </c>
      <c r="AV3" t="s">
        <v>22</v>
      </c>
      <c r="AW3" t="s">
        <v>22</v>
      </c>
      <c r="AY3" s="3" t="e">
        <f ca="1">_xll.BDH($AY$1,$AZ$2:$BB$2,"1/1/1995","8/3/2016","Dir=V","Dts=S","Sort=A","Quote=C","QtTyp=Y","Days=T","Per=cd","DtFmt=D","UseDPDF=Y","CshAdjNormal=N","CshAdjAbnormal=N","CapChg=N","cols=4;rows=86")</f>
        <v>#NAME?</v>
      </c>
      <c r="AZ3">
        <v>0.3</v>
      </c>
      <c r="BA3" t="s">
        <v>22</v>
      </c>
      <c r="BB3" t="s">
        <v>22</v>
      </c>
      <c r="BD3" s="3" t="e">
        <f ca="1">_xll.BDH($BD$1,$BE$2:$BG$2,"1/1/1995","8/3/2016","Dir=V","Dts=S","Sort=A","Quote=C","QtTyp=Y","Days=T","Per=cd","DtFmt=D","UseDPDF=Y","CshAdjNormal=N","CshAdjAbnormal=N","CapChg=N","cols=4;rows=259")</f>
        <v>#NAME?</v>
      </c>
      <c r="BE3">
        <v>-1.7</v>
      </c>
      <c r="BF3" t="s">
        <v>22</v>
      </c>
      <c r="BG3" t="s">
        <v>22</v>
      </c>
      <c r="BI3" s="3" t="e">
        <f ca="1">_xll.BDH($BI$1,$BJ$2:$BL$2,"1/1/1995","8/3/2016","Dir=V","Dts=S","Sort=A","Quote=C","QtTyp=Y","Days=T","Per=cd","DtFmt=D","UseDPDF=Y","CshAdjNormal=N","CshAdjAbnormal=N","CapChg=N","cols=4;rows=259")</f>
        <v>#NAME?</v>
      </c>
      <c r="BJ3">
        <v>-2.2000000000000002</v>
      </c>
      <c r="BK3" t="s">
        <v>22</v>
      </c>
      <c r="BL3" t="s">
        <v>22</v>
      </c>
      <c r="BN3" s="3" t="e">
        <f ca="1">_xll.BDH($BN$1,$BO$2:$BQ$2,"1/1/1995","8/3/2016","Dir=V","Dts=S","Sort=A","Quote=C","QtTyp=Y","Days=T","Per=cd","DtFmt=D","UseDPDF=Y","CshAdjNormal=N","CshAdjAbnormal=N","CapChg=N","cols=4;rows=259")</f>
        <v>#NAME?</v>
      </c>
      <c r="BO3">
        <v>-1.8</v>
      </c>
      <c r="BP3" t="s">
        <v>22</v>
      </c>
      <c r="BQ3" t="s">
        <v>22</v>
      </c>
      <c r="BS3" s="3" t="e">
        <f ca="1">_xll.BDH($BS$1,$BT$2:$BV$2,"1/1/1995","8/3/2016","Dir=V","Dts=S","Sort=A","Quote=C","QtTyp=Y","Days=T","Per=cd","DtFmt=D","UseDPDF=Y","CshAdjNormal=N","CshAdjAbnormal=N","CapChg=N","cols=4;rows=246")</f>
        <v>#NAME?</v>
      </c>
      <c r="BT3">
        <v>2.4</v>
      </c>
      <c r="BU3" t="s">
        <v>22</v>
      </c>
      <c r="BV3" t="s">
        <v>22</v>
      </c>
    </row>
    <row r="4" spans="1:74" x14ac:dyDescent="0.25">
      <c r="A4" s="5">
        <v>34758</v>
      </c>
      <c r="B4">
        <v>704</v>
      </c>
      <c r="C4" t="s">
        <v>22</v>
      </c>
      <c r="D4" t="s">
        <v>22</v>
      </c>
      <c r="F4" s="3">
        <v>34758</v>
      </c>
      <c r="G4">
        <v>7.9</v>
      </c>
      <c r="H4" t="s">
        <v>22</v>
      </c>
      <c r="I4" t="s">
        <v>22</v>
      </c>
      <c r="K4" s="3">
        <v>37315</v>
      </c>
      <c r="L4">
        <v>0.2</v>
      </c>
      <c r="M4" t="s">
        <v>22</v>
      </c>
      <c r="N4" t="s">
        <v>22</v>
      </c>
      <c r="P4" s="3">
        <v>34758</v>
      </c>
      <c r="Q4">
        <v>79.725999999999999</v>
      </c>
      <c r="R4" t="s">
        <v>22</v>
      </c>
      <c r="S4" t="s">
        <v>22</v>
      </c>
      <c r="U4" s="3">
        <v>35854</v>
      </c>
      <c r="V4">
        <v>57.1</v>
      </c>
      <c r="Z4" s="3">
        <v>34758</v>
      </c>
      <c r="AA4">
        <v>54.5</v>
      </c>
      <c r="AE4" s="3">
        <v>35308</v>
      </c>
      <c r="AF4">
        <v>60.1</v>
      </c>
      <c r="AJ4" s="3">
        <v>35581</v>
      </c>
      <c r="AK4">
        <v>69.900000000000006</v>
      </c>
      <c r="AO4" s="3">
        <v>34758</v>
      </c>
      <c r="AP4">
        <v>-12</v>
      </c>
      <c r="AQ4" t="s">
        <v>22</v>
      </c>
      <c r="AR4" t="s">
        <v>22</v>
      </c>
      <c r="AT4" s="3">
        <v>34758</v>
      </c>
      <c r="AU4">
        <v>-28.7</v>
      </c>
      <c r="AV4" t="s">
        <v>22</v>
      </c>
      <c r="AW4" t="s">
        <v>22</v>
      </c>
      <c r="AY4" s="3">
        <v>34880</v>
      </c>
      <c r="AZ4">
        <v>0.4</v>
      </c>
      <c r="BA4" t="s">
        <v>22</v>
      </c>
      <c r="BB4" t="s">
        <v>22</v>
      </c>
      <c r="BD4" s="3">
        <v>34758</v>
      </c>
      <c r="BE4">
        <v>0</v>
      </c>
      <c r="BF4" t="s">
        <v>22</v>
      </c>
      <c r="BG4" t="s">
        <v>22</v>
      </c>
      <c r="BI4" s="3">
        <v>34758</v>
      </c>
      <c r="BJ4">
        <v>0.6</v>
      </c>
      <c r="BK4" t="s">
        <v>22</v>
      </c>
      <c r="BL4" t="s">
        <v>22</v>
      </c>
      <c r="BN4" s="3">
        <v>34758</v>
      </c>
      <c r="BO4">
        <v>1.4</v>
      </c>
      <c r="BP4" t="s">
        <v>22</v>
      </c>
      <c r="BQ4" t="s">
        <v>22</v>
      </c>
      <c r="BS4" s="3">
        <v>35155</v>
      </c>
      <c r="BT4">
        <v>0.4</v>
      </c>
      <c r="BU4" t="s">
        <v>22</v>
      </c>
      <c r="BV4" t="s">
        <v>22</v>
      </c>
    </row>
    <row r="5" spans="1:74" x14ac:dyDescent="0.25">
      <c r="A5" s="5">
        <v>34789</v>
      </c>
      <c r="B5">
        <v>787</v>
      </c>
      <c r="C5" t="s">
        <v>22</v>
      </c>
      <c r="D5" t="s">
        <v>22</v>
      </c>
      <c r="F5" s="3">
        <v>34789</v>
      </c>
      <c r="G5">
        <v>7.8</v>
      </c>
      <c r="H5" t="s">
        <v>22</v>
      </c>
      <c r="I5" t="s">
        <v>22</v>
      </c>
      <c r="K5" s="3">
        <v>37346</v>
      </c>
      <c r="L5">
        <v>0.3</v>
      </c>
      <c r="M5" t="s">
        <v>22</v>
      </c>
      <c r="N5" t="s">
        <v>22</v>
      </c>
      <c r="P5" s="3">
        <v>34789</v>
      </c>
      <c r="Q5">
        <v>74.591999999999999</v>
      </c>
      <c r="R5" t="s">
        <v>22</v>
      </c>
      <c r="S5" t="s">
        <v>22</v>
      </c>
      <c r="U5" s="3">
        <v>35885</v>
      </c>
      <c r="V5">
        <v>57.9</v>
      </c>
      <c r="Z5" s="3">
        <v>34789</v>
      </c>
      <c r="AA5">
        <v>54</v>
      </c>
      <c r="AE5" s="3">
        <v>35338</v>
      </c>
      <c r="AF5">
        <v>60.4</v>
      </c>
      <c r="AJ5" s="3">
        <v>35611</v>
      </c>
      <c r="AK5">
        <v>66.599999999999994</v>
      </c>
      <c r="AO5" s="3">
        <v>34789</v>
      </c>
      <c r="AP5">
        <v>-14</v>
      </c>
      <c r="AQ5" t="s">
        <v>22</v>
      </c>
      <c r="AR5" t="s">
        <v>22</v>
      </c>
      <c r="AT5" s="3">
        <v>34789</v>
      </c>
      <c r="AU5">
        <v>-16.7</v>
      </c>
      <c r="AV5" t="s">
        <v>22</v>
      </c>
      <c r="AW5" t="s">
        <v>22</v>
      </c>
      <c r="AY5" s="3">
        <v>34972</v>
      </c>
      <c r="AZ5">
        <v>1</v>
      </c>
      <c r="BA5" t="s">
        <v>22</v>
      </c>
      <c r="BB5" t="s">
        <v>22</v>
      </c>
      <c r="BD5" s="3">
        <v>34789</v>
      </c>
      <c r="BE5">
        <v>0.4</v>
      </c>
      <c r="BF5" t="s">
        <v>22</v>
      </c>
      <c r="BG5" t="s">
        <v>22</v>
      </c>
      <c r="BI5" s="3">
        <v>34789</v>
      </c>
      <c r="BJ5">
        <v>-0.7</v>
      </c>
      <c r="BK5" t="s">
        <v>22</v>
      </c>
      <c r="BL5" t="s">
        <v>22</v>
      </c>
      <c r="BN5" s="3">
        <v>34789</v>
      </c>
      <c r="BO5">
        <v>-0.2</v>
      </c>
      <c r="BP5" t="s">
        <v>22</v>
      </c>
      <c r="BQ5" t="s">
        <v>22</v>
      </c>
      <c r="BS5" s="3">
        <v>35185</v>
      </c>
      <c r="BT5">
        <v>1</v>
      </c>
      <c r="BU5" t="s">
        <v>22</v>
      </c>
      <c r="BV5" t="s">
        <v>22</v>
      </c>
    </row>
    <row r="6" spans="1:74" x14ac:dyDescent="0.25">
      <c r="A6" s="5">
        <v>34819</v>
      </c>
      <c r="B6">
        <v>-161</v>
      </c>
      <c r="C6" t="s">
        <v>22</v>
      </c>
      <c r="D6" t="s">
        <v>22</v>
      </c>
      <c r="F6" s="3">
        <v>34819</v>
      </c>
      <c r="G6">
        <v>7.7</v>
      </c>
      <c r="H6" t="s">
        <v>22</v>
      </c>
      <c r="I6" t="s">
        <v>22</v>
      </c>
      <c r="K6" s="3">
        <v>37376</v>
      </c>
      <c r="L6">
        <v>0.7</v>
      </c>
      <c r="M6" t="s">
        <v>22</v>
      </c>
      <c r="N6" t="s">
        <v>22</v>
      </c>
      <c r="P6" s="3">
        <v>34819</v>
      </c>
      <c r="Q6">
        <v>75.408000000000001</v>
      </c>
      <c r="R6" t="s">
        <v>22</v>
      </c>
      <c r="S6" t="s">
        <v>22</v>
      </c>
      <c r="U6" s="3">
        <v>35915</v>
      </c>
      <c r="V6">
        <v>54.9</v>
      </c>
      <c r="Z6" s="3">
        <v>34819</v>
      </c>
      <c r="AA6">
        <v>54</v>
      </c>
      <c r="AE6" s="3">
        <v>35369</v>
      </c>
      <c r="AF6">
        <v>59</v>
      </c>
      <c r="AJ6" s="3">
        <v>35642</v>
      </c>
      <c r="AK6">
        <v>63.9</v>
      </c>
      <c r="AO6" s="3">
        <v>34819</v>
      </c>
      <c r="AP6">
        <v>-12</v>
      </c>
      <c r="AQ6" t="s">
        <v>22</v>
      </c>
      <c r="AR6" t="s">
        <v>22</v>
      </c>
      <c r="AT6" s="3">
        <v>34819</v>
      </c>
      <c r="AU6">
        <v>-22.3</v>
      </c>
      <c r="AV6" t="s">
        <v>22</v>
      </c>
      <c r="AW6" t="s">
        <v>22</v>
      </c>
      <c r="AY6" s="3">
        <v>35064</v>
      </c>
      <c r="AZ6">
        <v>0.4</v>
      </c>
      <c r="BA6" t="s">
        <v>22</v>
      </c>
      <c r="BB6" t="s">
        <v>22</v>
      </c>
      <c r="BD6" s="3">
        <v>34819</v>
      </c>
      <c r="BE6">
        <v>0.9</v>
      </c>
      <c r="BF6" t="s">
        <v>22</v>
      </c>
      <c r="BG6" t="s">
        <v>22</v>
      </c>
      <c r="BI6" s="3">
        <v>34819</v>
      </c>
      <c r="BJ6">
        <v>1.1000000000000001</v>
      </c>
      <c r="BK6" t="s">
        <v>22</v>
      </c>
      <c r="BL6" t="s">
        <v>22</v>
      </c>
      <c r="BN6" s="3">
        <v>34819</v>
      </c>
      <c r="BO6">
        <v>-0.8</v>
      </c>
      <c r="BP6" t="s">
        <v>22</v>
      </c>
      <c r="BQ6" t="s">
        <v>22</v>
      </c>
      <c r="BS6" s="3">
        <v>35216</v>
      </c>
      <c r="BT6">
        <v>-0.5</v>
      </c>
      <c r="BU6" t="s">
        <v>22</v>
      </c>
      <c r="BV6" t="s">
        <v>22</v>
      </c>
    </row>
    <row r="7" spans="1:74" x14ac:dyDescent="0.25">
      <c r="A7" s="5">
        <v>34850</v>
      </c>
      <c r="B7">
        <v>-543</v>
      </c>
      <c r="C7" t="s">
        <v>22</v>
      </c>
      <c r="D7" t="s">
        <v>22</v>
      </c>
      <c r="F7" s="3">
        <v>34850</v>
      </c>
      <c r="G7">
        <v>7.7</v>
      </c>
      <c r="H7" t="s">
        <v>22</v>
      </c>
      <c r="I7" t="s">
        <v>22</v>
      </c>
      <c r="K7" s="3">
        <v>37407</v>
      </c>
      <c r="L7">
        <v>0.9</v>
      </c>
      <c r="M7" t="s">
        <v>22</v>
      </c>
      <c r="N7" t="s">
        <v>22</v>
      </c>
      <c r="P7" s="3">
        <v>34850</v>
      </c>
      <c r="Q7">
        <v>70.540000000000006</v>
      </c>
      <c r="R7" t="s">
        <v>22</v>
      </c>
      <c r="S7" t="s">
        <v>22</v>
      </c>
      <c r="U7" s="3">
        <v>35946</v>
      </c>
      <c r="V7">
        <v>54</v>
      </c>
      <c r="Z7" s="3">
        <v>34850</v>
      </c>
      <c r="AA7">
        <v>53.1</v>
      </c>
      <c r="AE7" s="3">
        <v>35399</v>
      </c>
      <c r="AF7">
        <v>58.5</v>
      </c>
      <c r="AJ7" s="3">
        <v>35673</v>
      </c>
      <c r="AK7">
        <v>62.3</v>
      </c>
      <c r="AO7" s="3">
        <v>34880</v>
      </c>
      <c r="AP7">
        <v>-10</v>
      </c>
      <c r="AQ7" t="s">
        <v>22</v>
      </c>
      <c r="AR7" t="s">
        <v>22</v>
      </c>
      <c r="AT7" s="3">
        <v>34850</v>
      </c>
      <c r="AU7">
        <v>-12.5</v>
      </c>
      <c r="AV7" t="s">
        <v>22</v>
      </c>
      <c r="AW7" t="s">
        <v>22</v>
      </c>
      <c r="AY7" s="3">
        <v>35155</v>
      </c>
      <c r="AZ7">
        <v>1.1000000000000001</v>
      </c>
      <c r="BA7" t="s">
        <v>22</v>
      </c>
      <c r="BB7" t="s">
        <v>22</v>
      </c>
      <c r="BD7" s="3">
        <v>34850</v>
      </c>
      <c r="BE7">
        <v>-0.1</v>
      </c>
      <c r="BF7" t="s">
        <v>22</v>
      </c>
      <c r="BG7" t="s">
        <v>22</v>
      </c>
      <c r="BI7" s="3">
        <v>34850</v>
      </c>
      <c r="BJ7">
        <v>0.1</v>
      </c>
      <c r="BK7" t="s">
        <v>22</v>
      </c>
      <c r="BL7" t="s">
        <v>22</v>
      </c>
      <c r="BN7" s="3">
        <v>34850</v>
      </c>
      <c r="BO7">
        <v>0.7</v>
      </c>
      <c r="BP7" t="s">
        <v>22</v>
      </c>
      <c r="BQ7" t="s">
        <v>22</v>
      </c>
      <c r="BS7" s="3">
        <v>35246</v>
      </c>
      <c r="BT7">
        <v>0.9</v>
      </c>
      <c r="BU7" t="s">
        <v>22</v>
      </c>
      <c r="BV7" t="s">
        <v>22</v>
      </c>
    </row>
    <row r="8" spans="1:74" x14ac:dyDescent="0.25">
      <c r="A8" s="5">
        <v>34880</v>
      </c>
      <c r="B8">
        <v>-610</v>
      </c>
      <c r="C8" t="s">
        <v>22</v>
      </c>
      <c r="D8" t="s">
        <v>22</v>
      </c>
      <c r="F8" s="3">
        <v>34880</v>
      </c>
      <c r="G8">
        <v>7.6</v>
      </c>
      <c r="H8" t="s">
        <v>22</v>
      </c>
      <c r="I8" t="s">
        <v>22</v>
      </c>
      <c r="K8" s="3">
        <v>37437</v>
      </c>
      <c r="L8">
        <v>0.4</v>
      </c>
      <c r="M8" t="s">
        <v>22</v>
      </c>
      <c r="N8" t="s">
        <v>22</v>
      </c>
      <c r="P8" s="3">
        <v>34880</v>
      </c>
      <c r="Q8">
        <v>68.236999999999995</v>
      </c>
      <c r="R8" t="s">
        <v>22</v>
      </c>
      <c r="S8" t="s">
        <v>22</v>
      </c>
      <c r="U8" s="3">
        <v>35976</v>
      </c>
      <c r="V8">
        <v>53.9</v>
      </c>
      <c r="Z8" s="3">
        <v>34880</v>
      </c>
      <c r="AA8">
        <v>50.6</v>
      </c>
      <c r="AE8" s="3">
        <v>35430</v>
      </c>
      <c r="AF8">
        <v>60.5</v>
      </c>
      <c r="AJ8" s="3">
        <v>35703</v>
      </c>
      <c r="AK8">
        <v>60.7</v>
      </c>
      <c r="AO8" s="3">
        <v>34911</v>
      </c>
      <c r="AP8">
        <v>-7</v>
      </c>
      <c r="AQ8" t="s">
        <v>22</v>
      </c>
      <c r="AR8" t="s">
        <v>22</v>
      </c>
      <c r="AT8" s="3">
        <v>34880</v>
      </c>
      <c r="AU8">
        <v>-13.1</v>
      </c>
      <c r="AV8" t="s">
        <v>22</v>
      </c>
      <c r="AW8" t="s">
        <v>22</v>
      </c>
      <c r="AY8" s="3">
        <v>35246</v>
      </c>
      <c r="AZ8">
        <v>0.3</v>
      </c>
      <c r="BA8" t="s">
        <v>22</v>
      </c>
      <c r="BB8" t="s">
        <v>22</v>
      </c>
      <c r="BD8" s="3">
        <v>34880</v>
      </c>
      <c r="BE8">
        <v>-0.6</v>
      </c>
      <c r="BF8" t="s">
        <v>22</v>
      </c>
      <c r="BG8" t="s">
        <v>22</v>
      </c>
      <c r="BI8" s="3">
        <v>34880</v>
      </c>
      <c r="BJ8">
        <v>0.2</v>
      </c>
      <c r="BK8" t="s">
        <v>22</v>
      </c>
      <c r="BL8" t="s">
        <v>22</v>
      </c>
      <c r="BN8" s="3">
        <v>34880</v>
      </c>
      <c r="BO8">
        <v>-0.4</v>
      </c>
      <c r="BP8" t="s">
        <v>22</v>
      </c>
      <c r="BQ8" t="s">
        <v>22</v>
      </c>
      <c r="BS8" s="3">
        <v>35277</v>
      </c>
      <c r="BT8">
        <v>-0.4</v>
      </c>
      <c r="BU8" t="s">
        <v>22</v>
      </c>
      <c r="BV8" t="s">
        <v>22</v>
      </c>
    </row>
    <row r="9" spans="1:74" x14ac:dyDescent="0.25">
      <c r="A9" s="5">
        <v>34911</v>
      </c>
      <c r="B9">
        <v>-401</v>
      </c>
      <c r="C9" t="s">
        <v>22</v>
      </c>
      <c r="D9" t="s">
        <v>22</v>
      </c>
      <c r="F9" s="3">
        <v>34911</v>
      </c>
      <c r="G9">
        <v>7.6</v>
      </c>
      <c r="H9" t="s">
        <v>22</v>
      </c>
      <c r="I9" t="s">
        <v>22</v>
      </c>
      <c r="K9" s="3">
        <v>37468</v>
      </c>
      <c r="L9">
        <v>0.3</v>
      </c>
      <c r="M9" t="s">
        <v>22</v>
      </c>
      <c r="N9" t="s">
        <v>22</v>
      </c>
      <c r="P9" s="3">
        <v>34911</v>
      </c>
      <c r="Q9">
        <v>72.879000000000005</v>
      </c>
      <c r="R9" t="s">
        <v>22</v>
      </c>
      <c r="S9" t="s">
        <v>22</v>
      </c>
      <c r="U9" s="3">
        <v>36007</v>
      </c>
      <c r="V9">
        <v>51.6</v>
      </c>
      <c r="Z9" s="3">
        <v>34911</v>
      </c>
      <c r="AA9">
        <v>52.2</v>
      </c>
      <c r="AE9" s="3">
        <v>35461</v>
      </c>
      <c r="AF9">
        <v>60.2</v>
      </c>
      <c r="AJ9" s="3">
        <v>35734</v>
      </c>
      <c r="AK9">
        <v>59.9</v>
      </c>
      <c r="AO9" s="3">
        <v>34942</v>
      </c>
      <c r="AP9">
        <v>-7</v>
      </c>
      <c r="AQ9" t="s">
        <v>22</v>
      </c>
      <c r="AR9" t="s">
        <v>22</v>
      </c>
      <c r="AT9" s="3">
        <v>34911</v>
      </c>
      <c r="AU9">
        <v>-10.5</v>
      </c>
      <c r="AV9" t="s">
        <v>22</v>
      </c>
      <c r="AW9" t="s">
        <v>22</v>
      </c>
      <c r="AY9" s="3">
        <v>35338</v>
      </c>
      <c r="AZ9">
        <v>0.4</v>
      </c>
      <c r="BA9" t="s">
        <v>22</v>
      </c>
      <c r="BB9" t="s">
        <v>22</v>
      </c>
      <c r="BD9" s="3">
        <v>34911</v>
      </c>
      <c r="BE9">
        <v>0.6</v>
      </c>
      <c r="BF9" t="s">
        <v>22</v>
      </c>
      <c r="BG9" t="s">
        <v>22</v>
      </c>
      <c r="BI9" s="3">
        <v>34911</v>
      </c>
      <c r="BJ9">
        <v>0.2</v>
      </c>
      <c r="BK9" t="s">
        <v>22</v>
      </c>
      <c r="BL9" t="s">
        <v>22</v>
      </c>
      <c r="BN9" s="3">
        <v>34911</v>
      </c>
      <c r="BO9">
        <v>0.8</v>
      </c>
      <c r="BP9" t="s">
        <v>22</v>
      </c>
      <c r="BQ9" t="s">
        <v>22</v>
      </c>
      <c r="BS9" s="3">
        <v>35308</v>
      </c>
      <c r="BT9">
        <v>-0.1</v>
      </c>
      <c r="BU9" t="s">
        <v>22</v>
      </c>
      <c r="BV9" t="s">
        <v>22</v>
      </c>
    </row>
    <row r="10" spans="1:74" x14ac:dyDescent="0.25">
      <c r="A10" s="5">
        <v>34942</v>
      </c>
      <c r="B10">
        <v>-602</v>
      </c>
      <c r="C10" t="s">
        <v>22</v>
      </c>
      <c r="D10" t="s">
        <v>22</v>
      </c>
      <c r="F10" s="3">
        <v>34942</v>
      </c>
      <c r="G10">
        <v>7.5</v>
      </c>
      <c r="H10" t="s">
        <v>22</v>
      </c>
      <c r="I10" t="s">
        <v>22</v>
      </c>
      <c r="K10" s="3">
        <v>37499</v>
      </c>
      <c r="L10">
        <v>0.2</v>
      </c>
      <c r="M10" t="s">
        <v>22</v>
      </c>
      <c r="N10" t="s">
        <v>22</v>
      </c>
      <c r="P10" s="3">
        <v>34942</v>
      </c>
      <c r="Q10">
        <v>76.337000000000003</v>
      </c>
      <c r="R10" t="s">
        <v>22</v>
      </c>
      <c r="S10" t="s">
        <v>22</v>
      </c>
      <c r="U10" s="3">
        <v>36038</v>
      </c>
      <c r="V10">
        <v>50</v>
      </c>
      <c r="Z10" s="3">
        <v>34942</v>
      </c>
      <c r="AA10">
        <v>53.5</v>
      </c>
      <c r="AE10" s="3">
        <v>35489</v>
      </c>
      <c r="AF10">
        <v>60.7</v>
      </c>
      <c r="AJ10" s="3">
        <v>35764</v>
      </c>
      <c r="AK10">
        <v>57.9</v>
      </c>
      <c r="AO10" s="3">
        <v>34972</v>
      </c>
      <c r="AP10">
        <v>-8</v>
      </c>
      <c r="AQ10" t="s">
        <v>22</v>
      </c>
      <c r="AR10" t="s">
        <v>22</v>
      </c>
      <c r="AT10" s="3">
        <v>34942</v>
      </c>
      <c r="AU10">
        <v>-22.8</v>
      </c>
      <c r="AV10" t="s">
        <v>22</v>
      </c>
      <c r="AW10" t="s">
        <v>22</v>
      </c>
      <c r="AY10" s="3">
        <v>35430</v>
      </c>
      <c r="AZ10">
        <v>0.5</v>
      </c>
      <c r="BA10" t="s">
        <v>22</v>
      </c>
      <c r="BB10" t="s">
        <v>22</v>
      </c>
      <c r="BD10" s="3">
        <v>34942</v>
      </c>
      <c r="BE10">
        <v>0.1</v>
      </c>
      <c r="BF10" t="s">
        <v>22</v>
      </c>
      <c r="BG10" t="s">
        <v>22</v>
      </c>
      <c r="BI10" s="3">
        <v>34942</v>
      </c>
      <c r="BJ10">
        <v>0.1</v>
      </c>
      <c r="BK10" t="s">
        <v>22</v>
      </c>
      <c r="BL10" t="s">
        <v>22</v>
      </c>
      <c r="BN10" s="3">
        <v>34942</v>
      </c>
      <c r="BO10">
        <v>-0.6</v>
      </c>
      <c r="BP10" t="s">
        <v>22</v>
      </c>
      <c r="BQ10" t="s">
        <v>22</v>
      </c>
      <c r="BS10" s="3">
        <v>35338</v>
      </c>
      <c r="BT10">
        <v>1.6</v>
      </c>
      <c r="BU10" t="s">
        <v>22</v>
      </c>
      <c r="BV10" t="s">
        <v>22</v>
      </c>
    </row>
    <row r="11" spans="1:74" x14ac:dyDescent="0.25">
      <c r="A11" s="5">
        <v>34972</v>
      </c>
      <c r="B11">
        <v>-595</v>
      </c>
      <c r="C11" t="s">
        <v>22</v>
      </c>
      <c r="D11" t="s">
        <v>22</v>
      </c>
      <c r="F11" s="3">
        <v>34972</v>
      </c>
      <c r="G11">
        <v>7.4</v>
      </c>
      <c r="H11" t="s">
        <v>22</v>
      </c>
      <c r="I11" t="s">
        <v>22</v>
      </c>
      <c r="K11" s="3">
        <v>37529</v>
      </c>
      <c r="L11">
        <v>0.8</v>
      </c>
      <c r="M11" t="s">
        <v>22</v>
      </c>
      <c r="N11" t="s">
        <v>22</v>
      </c>
      <c r="P11" s="3">
        <v>34972</v>
      </c>
      <c r="Q11">
        <v>74.706999999999994</v>
      </c>
      <c r="R11" t="s">
        <v>22</v>
      </c>
      <c r="S11" t="s">
        <v>22</v>
      </c>
      <c r="U11" s="3">
        <v>36068</v>
      </c>
      <c r="V11">
        <v>51.3</v>
      </c>
      <c r="Z11" s="3">
        <v>34972</v>
      </c>
      <c r="AA11">
        <v>52.9</v>
      </c>
      <c r="AE11" s="3">
        <v>35520</v>
      </c>
      <c r="AF11">
        <v>63.5</v>
      </c>
      <c r="AJ11" s="3">
        <v>35795</v>
      </c>
      <c r="AK11">
        <v>56.9</v>
      </c>
      <c r="AO11" s="3">
        <v>35003</v>
      </c>
      <c r="AP11">
        <v>-8</v>
      </c>
      <c r="AQ11" t="s">
        <v>22</v>
      </c>
      <c r="AR11" t="s">
        <v>22</v>
      </c>
      <c r="AT11" s="3">
        <v>34972</v>
      </c>
      <c r="AU11">
        <v>-26.8</v>
      </c>
      <c r="AV11" t="s">
        <v>22</v>
      </c>
      <c r="AW11" t="s">
        <v>22</v>
      </c>
      <c r="AY11" s="3">
        <v>35520</v>
      </c>
      <c r="AZ11">
        <v>1</v>
      </c>
      <c r="BA11" t="s">
        <v>22</v>
      </c>
      <c r="BB11" t="s">
        <v>22</v>
      </c>
      <c r="BD11" s="3">
        <v>34972</v>
      </c>
      <c r="BE11">
        <v>0.4</v>
      </c>
      <c r="BF11" t="s">
        <v>22</v>
      </c>
      <c r="BG11" t="s">
        <v>22</v>
      </c>
      <c r="BI11" s="3">
        <v>34972</v>
      </c>
      <c r="BJ11">
        <v>-0.3</v>
      </c>
      <c r="BK11" t="s">
        <v>22</v>
      </c>
      <c r="BL11" t="s">
        <v>22</v>
      </c>
      <c r="BN11" s="3">
        <v>34972</v>
      </c>
      <c r="BO11">
        <v>0.2</v>
      </c>
      <c r="BP11" t="s">
        <v>22</v>
      </c>
      <c r="BQ11" t="s">
        <v>22</v>
      </c>
      <c r="BS11" s="3">
        <v>35369</v>
      </c>
      <c r="BT11">
        <v>-0.2</v>
      </c>
      <c r="BU11" t="s">
        <v>22</v>
      </c>
      <c r="BV11" t="s">
        <v>22</v>
      </c>
    </row>
    <row r="12" spans="1:74" x14ac:dyDescent="0.25">
      <c r="A12" s="5">
        <v>35003</v>
      </c>
      <c r="B12">
        <v>-735</v>
      </c>
      <c r="C12" t="s">
        <v>22</v>
      </c>
      <c r="D12" t="s">
        <v>22</v>
      </c>
      <c r="F12" s="3">
        <v>35003</v>
      </c>
      <c r="G12">
        <v>7.5</v>
      </c>
      <c r="H12" t="s">
        <v>22</v>
      </c>
      <c r="I12" t="s">
        <v>22</v>
      </c>
      <c r="K12" s="3">
        <v>37560</v>
      </c>
      <c r="L12">
        <v>0.5</v>
      </c>
      <c r="M12" t="s">
        <v>22</v>
      </c>
      <c r="N12" t="s">
        <v>22</v>
      </c>
      <c r="P12" s="3">
        <v>35003</v>
      </c>
      <c r="Q12">
        <v>79.638999999999996</v>
      </c>
      <c r="R12" t="s">
        <v>22</v>
      </c>
      <c r="S12" t="s">
        <v>22</v>
      </c>
      <c r="U12" s="3">
        <v>36099</v>
      </c>
      <c r="V12">
        <v>48.7</v>
      </c>
      <c r="Z12" s="3">
        <v>35003</v>
      </c>
      <c r="AA12">
        <v>52</v>
      </c>
      <c r="AE12" s="3">
        <v>35550</v>
      </c>
      <c r="AF12">
        <v>63.5</v>
      </c>
      <c r="AJ12" s="3">
        <v>35826</v>
      </c>
      <c r="AK12">
        <v>60.8</v>
      </c>
      <c r="AO12" s="3">
        <v>35033</v>
      </c>
      <c r="AP12">
        <v>-10</v>
      </c>
      <c r="AQ12" t="s">
        <v>22</v>
      </c>
      <c r="AR12" t="s">
        <v>22</v>
      </c>
      <c r="AT12" s="3">
        <v>35003</v>
      </c>
      <c r="AU12">
        <v>4.8</v>
      </c>
      <c r="AV12" t="s">
        <v>22</v>
      </c>
      <c r="AW12" t="s">
        <v>22</v>
      </c>
      <c r="AY12" s="3">
        <v>35611</v>
      </c>
      <c r="AZ12">
        <v>1.2</v>
      </c>
      <c r="BA12" t="s">
        <v>22</v>
      </c>
      <c r="BB12" t="s">
        <v>22</v>
      </c>
      <c r="BD12" s="3">
        <v>35003</v>
      </c>
      <c r="BE12">
        <v>-0.4</v>
      </c>
      <c r="BF12" t="s">
        <v>22</v>
      </c>
      <c r="BG12" t="s">
        <v>22</v>
      </c>
      <c r="BI12" s="3">
        <v>35003</v>
      </c>
      <c r="BJ12">
        <v>0.6</v>
      </c>
      <c r="BK12" t="s">
        <v>22</v>
      </c>
      <c r="BL12" t="s">
        <v>22</v>
      </c>
      <c r="BN12" s="3">
        <v>35003</v>
      </c>
      <c r="BO12">
        <v>0.3</v>
      </c>
      <c r="BP12" t="s">
        <v>22</v>
      </c>
      <c r="BQ12" t="s">
        <v>22</v>
      </c>
      <c r="BS12" s="3">
        <v>35399</v>
      </c>
      <c r="BT12">
        <v>0.2</v>
      </c>
      <c r="BU12" t="s">
        <v>22</v>
      </c>
      <c r="BV12" t="s">
        <v>22</v>
      </c>
    </row>
    <row r="13" spans="1:74" x14ac:dyDescent="0.25">
      <c r="A13" s="5">
        <v>35033</v>
      </c>
      <c r="B13">
        <v>503</v>
      </c>
      <c r="C13" t="s">
        <v>22</v>
      </c>
      <c r="D13" t="s">
        <v>22</v>
      </c>
      <c r="F13" s="3">
        <v>35033</v>
      </c>
      <c r="G13">
        <v>7.4</v>
      </c>
      <c r="H13" t="s">
        <v>22</v>
      </c>
      <c r="I13" t="s">
        <v>22</v>
      </c>
      <c r="K13" s="3">
        <v>37590</v>
      </c>
      <c r="L13">
        <v>1</v>
      </c>
      <c r="M13" t="s">
        <v>22</v>
      </c>
      <c r="N13" t="s">
        <v>22</v>
      </c>
      <c r="P13" s="3">
        <v>35033</v>
      </c>
      <c r="Q13">
        <v>80.626000000000005</v>
      </c>
      <c r="R13" t="s">
        <v>22</v>
      </c>
      <c r="S13" t="s">
        <v>22</v>
      </c>
      <c r="U13" s="3">
        <v>36129</v>
      </c>
      <c r="V13">
        <v>45.6</v>
      </c>
      <c r="Z13" s="3">
        <v>35033</v>
      </c>
      <c r="AA13">
        <v>48.5</v>
      </c>
      <c r="AE13" s="3">
        <v>35581</v>
      </c>
      <c r="AF13">
        <v>63.4</v>
      </c>
      <c r="AJ13" s="3">
        <v>35854</v>
      </c>
      <c r="AK13">
        <v>65</v>
      </c>
      <c r="AO13" s="3">
        <v>35064</v>
      </c>
      <c r="AP13">
        <v>-11</v>
      </c>
      <c r="AQ13" t="s">
        <v>22</v>
      </c>
      <c r="AR13" t="s">
        <v>22</v>
      </c>
      <c r="AT13" s="3">
        <v>35033</v>
      </c>
      <c r="AU13">
        <v>-9.9</v>
      </c>
      <c r="AV13" t="s">
        <v>22</v>
      </c>
      <c r="AW13" t="s">
        <v>22</v>
      </c>
      <c r="AY13" s="3">
        <v>35703</v>
      </c>
      <c r="AZ13">
        <v>0.6</v>
      </c>
      <c r="BA13" t="s">
        <v>22</v>
      </c>
      <c r="BB13" t="s">
        <v>22</v>
      </c>
      <c r="BD13" s="3">
        <v>35033</v>
      </c>
      <c r="BE13">
        <v>0.5</v>
      </c>
      <c r="BF13" t="s">
        <v>22</v>
      </c>
      <c r="BG13" t="s">
        <v>22</v>
      </c>
      <c r="BI13" s="3">
        <v>35033</v>
      </c>
      <c r="BJ13">
        <v>-0.1</v>
      </c>
      <c r="BK13" t="s">
        <v>22</v>
      </c>
      <c r="BL13" t="s">
        <v>22</v>
      </c>
      <c r="BN13" s="3">
        <v>35033</v>
      </c>
      <c r="BO13">
        <v>0.7</v>
      </c>
      <c r="BP13" t="s">
        <v>22</v>
      </c>
      <c r="BQ13" t="s">
        <v>22</v>
      </c>
      <c r="BS13" s="3">
        <v>35430</v>
      </c>
      <c r="BT13">
        <v>-1.2</v>
      </c>
      <c r="BU13" t="s">
        <v>22</v>
      </c>
      <c r="BV13" t="s">
        <v>22</v>
      </c>
    </row>
    <row r="14" spans="1:74" x14ac:dyDescent="0.25">
      <c r="A14" s="5">
        <v>35064</v>
      </c>
      <c r="B14">
        <v>205</v>
      </c>
      <c r="C14" t="s">
        <v>22</v>
      </c>
      <c r="D14" t="s">
        <v>22</v>
      </c>
      <c r="F14" s="3">
        <v>35064</v>
      </c>
      <c r="G14">
        <v>7.4</v>
      </c>
      <c r="H14" t="s">
        <v>22</v>
      </c>
      <c r="I14" t="s">
        <v>22</v>
      </c>
      <c r="K14" s="3">
        <v>37621</v>
      </c>
      <c r="L14">
        <v>0.6</v>
      </c>
      <c r="M14" t="s">
        <v>22</v>
      </c>
      <c r="N14" t="s">
        <v>22</v>
      </c>
      <c r="P14" s="3">
        <v>35064</v>
      </c>
      <c r="Q14">
        <v>84.971999999999994</v>
      </c>
      <c r="R14" t="s">
        <v>22</v>
      </c>
      <c r="S14" t="s">
        <v>22</v>
      </c>
      <c r="U14" s="3">
        <v>36160</v>
      </c>
      <c r="V14">
        <v>45.5</v>
      </c>
      <c r="Z14" s="3">
        <v>35064</v>
      </c>
      <c r="AA14">
        <v>51.1</v>
      </c>
      <c r="AE14" s="3">
        <v>35611</v>
      </c>
      <c r="AF14">
        <v>61.9</v>
      </c>
      <c r="AJ14" s="3">
        <v>35885</v>
      </c>
      <c r="AK14">
        <v>63.6</v>
      </c>
      <c r="AO14" s="3">
        <v>35095</v>
      </c>
      <c r="AP14">
        <v>-5</v>
      </c>
      <c r="AQ14" t="s">
        <v>22</v>
      </c>
      <c r="AR14" t="s">
        <v>22</v>
      </c>
      <c r="AT14" s="3">
        <v>35064</v>
      </c>
      <c r="AU14">
        <v>-7</v>
      </c>
      <c r="AV14" t="s">
        <v>22</v>
      </c>
      <c r="AW14" t="s">
        <v>22</v>
      </c>
      <c r="AY14" s="3">
        <v>35795</v>
      </c>
      <c r="AZ14">
        <v>1.3</v>
      </c>
      <c r="BA14" t="s">
        <v>22</v>
      </c>
      <c r="BB14" t="s">
        <v>22</v>
      </c>
      <c r="BD14" s="3">
        <v>35064</v>
      </c>
      <c r="BE14">
        <v>0.5</v>
      </c>
      <c r="BF14" t="s">
        <v>22</v>
      </c>
      <c r="BG14" t="s">
        <v>22</v>
      </c>
      <c r="BI14" s="3">
        <v>35064</v>
      </c>
      <c r="BJ14">
        <v>-0.4</v>
      </c>
      <c r="BK14" t="s">
        <v>22</v>
      </c>
      <c r="BL14" t="s">
        <v>22</v>
      </c>
      <c r="BN14" s="3">
        <v>35064</v>
      </c>
      <c r="BO14">
        <v>0.4</v>
      </c>
      <c r="BP14" t="s">
        <v>22</v>
      </c>
      <c r="BQ14" t="s">
        <v>22</v>
      </c>
      <c r="BS14" s="3">
        <v>35461</v>
      </c>
      <c r="BT14">
        <v>0.3</v>
      </c>
      <c r="BU14" t="s">
        <v>22</v>
      </c>
      <c r="BV14" t="s">
        <v>22</v>
      </c>
    </row>
    <row r="15" spans="1:74" x14ac:dyDescent="0.25">
      <c r="A15" s="5">
        <v>35095</v>
      </c>
      <c r="B15">
        <v>-309</v>
      </c>
      <c r="C15" t="s">
        <v>22</v>
      </c>
      <c r="D15" t="s">
        <v>22</v>
      </c>
      <c r="F15" s="3">
        <v>35095</v>
      </c>
      <c r="G15">
        <v>7.5</v>
      </c>
      <c r="H15" t="s">
        <v>22</v>
      </c>
      <c r="I15" t="s">
        <v>22</v>
      </c>
      <c r="K15" s="3">
        <v>37652</v>
      </c>
      <c r="L15">
        <v>0.6</v>
      </c>
      <c r="M15" t="s">
        <v>22</v>
      </c>
      <c r="N15" t="s">
        <v>22</v>
      </c>
      <c r="P15" s="3">
        <v>35095</v>
      </c>
      <c r="Q15">
        <v>84.081000000000003</v>
      </c>
      <c r="R15" t="s">
        <v>22</v>
      </c>
      <c r="S15" t="s">
        <v>22</v>
      </c>
      <c r="U15" s="3">
        <v>36191</v>
      </c>
      <c r="V15">
        <v>47.6</v>
      </c>
      <c r="Z15" s="3">
        <v>35095</v>
      </c>
      <c r="AA15">
        <v>53.8</v>
      </c>
      <c r="AE15" s="3">
        <v>35642</v>
      </c>
      <c r="AF15">
        <v>58.5</v>
      </c>
      <c r="AJ15" s="3">
        <v>35915</v>
      </c>
      <c r="AK15">
        <v>59.7</v>
      </c>
      <c r="AO15" s="3">
        <v>35124</v>
      </c>
      <c r="AP15">
        <v>-9</v>
      </c>
      <c r="AQ15" t="s">
        <v>22</v>
      </c>
      <c r="AR15" t="s">
        <v>22</v>
      </c>
      <c r="AT15" s="3">
        <v>35095</v>
      </c>
      <c r="AU15">
        <v>-23.4</v>
      </c>
      <c r="AV15" t="s">
        <v>22</v>
      </c>
      <c r="AW15" t="s">
        <v>22</v>
      </c>
      <c r="AY15" s="3">
        <v>35885</v>
      </c>
      <c r="AZ15">
        <v>0.6</v>
      </c>
      <c r="BA15" t="s">
        <v>22</v>
      </c>
      <c r="BB15" t="s">
        <v>22</v>
      </c>
      <c r="BD15" s="3">
        <v>35095</v>
      </c>
      <c r="BE15">
        <v>-0.4</v>
      </c>
      <c r="BF15" t="s">
        <v>22</v>
      </c>
      <c r="BG15" t="s">
        <v>22</v>
      </c>
      <c r="BI15" s="3">
        <v>35095</v>
      </c>
      <c r="BJ15">
        <v>0.5</v>
      </c>
      <c r="BK15" t="s">
        <v>22</v>
      </c>
      <c r="BL15" t="s">
        <v>22</v>
      </c>
      <c r="BN15" s="3">
        <v>35095</v>
      </c>
      <c r="BO15">
        <v>-1.6</v>
      </c>
      <c r="BP15" t="s">
        <v>22</v>
      </c>
      <c r="BQ15" t="s">
        <v>22</v>
      </c>
      <c r="BS15" s="3">
        <v>35489</v>
      </c>
      <c r="BT15">
        <v>1</v>
      </c>
      <c r="BU15" t="s">
        <v>22</v>
      </c>
      <c r="BV15" t="s">
        <v>22</v>
      </c>
    </row>
    <row r="16" spans="1:74" x14ac:dyDescent="0.25">
      <c r="A16" s="3">
        <v>35124</v>
      </c>
      <c r="B16">
        <v>-411</v>
      </c>
      <c r="C16" t="s">
        <v>22</v>
      </c>
      <c r="D16" t="s">
        <v>22</v>
      </c>
      <c r="F16" s="3">
        <v>35124</v>
      </c>
      <c r="G16">
        <v>7.5</v>
      </c>
      <c r="H16" t="s">
        <v>22</v>
      </c>
      <c r="I16" t="s">
        <v>22</v>
      </c>
      <c r="K16" s="3">
        <v>37680</v>
      </c>
      <c r="L16">
        <v>0.4</v>
      </c>
      <c r="M16" t="s">
        <v>22</v>
      </c>
      <c r="N16" t="s">
        <v>22</v>
      </c>
      <c r="P16" s="3">
        <v>35124</v>
      </c>
      <c r="Q16">
        <v>79.010000000000005</v>
      </c>
      <c r="R16" t="s">
        <v>22</v>
      </c>
      <c r="S16" t="s">
        <v>22</v>
      </c>
      <c r="U16" s="3">
        <v>36219</v>
      </c>
      <c r="V16">
        <v>48.2</v>
      </c>
      <c r="Z16" s="3">
        <v>35124</v>
      </c>
      <c r="AA16">
        <v>54.5</v>
      </c>
      <c r="AE16" s="3">
        <v>35673</v>
      </c>
      <c r="AF16">
        <v>58.4</v>
      </c>
      <c r="AJ16" s="3">
        <v>35946</v>
      </c>
      <c r="AK16">
        <v>58.2</v>
      </c>
      <c r="AO16" s="3">
        <v>35155</v>
      </c>
      <c r="AP16">
        <v>-8</v>
      </c>
      <c r="AQ16" t="s">
        <v>22</v>
      </c>
      <c r="AR16" t="s">
        <v>22</v>
      </c>
      <c r="AT16" s="3">
        <v>35124</v>
      </c>
      <c r="AU16">
        <v>6.8</v>
      </c>
      <c r="AV16" t="s">
        <v>22</v>
      </c>
      <c r="AW16" t="s">
        <v>22</v>
      </c>
      <c r="AY16" s="3">
        <v>35976</v>
      </c>
      <c r="AZ16">
        <v>0.6</v>
      </c>
      <c r="BA16" t="s">
        <v>22</v>
      </c>
      <c r="BB16" t="s">
        <v>22</v>
      </c>
      <c r="BD16" s="3">
        <v>35124</v>
      </c>
      <c r="BE16">
        <v>0.6</v>
      </c>
      <c r="BF16" t="s">
        <v>22</v>
      </c>
      <c r="BG16" t="s">
        <v>22</v>
      </c>
      <c r="BI16" s="3">
        <v>35124</v>
      </c>
      <c r="BJ16">
        <v>0</v>
      </c>
      <c r="BK16" t="s">
        <v>22</v>
      </c>
      <c r="BL16" t="s">
        <v>22</v>
      </c>
      <c r="BN16" s="3">
        <v>35124</v>
      </c>
      <c r="BO16">
        <v>2.1</v>
      </c>
      <c r="BP16" t="s">
        <v>22</v>
      </c>
      <c r="BQ16" t="s">
        <v>22</v>
      </c>
      <c r="BS16" s="3">
        <v>35520</v>
      </c>
      <c r="BT16">
        <v>1</v>
      </c>
      <c r="BU16" t="s">
        <v>22</v>
      </c>
      <c r="BV16" t="s">
        <v>22</v>
      </c>
    </row>
    <row r="17" spans="1:74" x14ac:dyDescent="0.25">
      <c r="A17" s="3">
        <v>35155</v>
      </c>
      <c r="B17">
        <v>-334</v>
      </c>
      <c r="C17" t="s">
        <v>22</v>
      </c>
      <c r="D17" t="s">
        <v>22</v>
      </c>
      <c r="F17" s="3">
        <v>35155</v>
      </c>
      <c r="G17">
        <v>7.5</v>
      </c>
      <c r="H17" t="s">
        <v>22</v>
      </c>
      <c r="I17" t="s">
        <v>22</v>
      </c>
      <c r="K17" s="3">
        <v>37711</v>
      </c>
      <c r="L17">
        <v>0.2</v>
      </c>
      <c r="M17" t="s">
        <v>22</v>
      </c>
      <c r="N17" t="s">
        <v>22</v>
      </c>
      <c r="P17" s="3">
        <v>35155</v>
      </c>
      <c r="Q17">
        <v>83.578000000000003</v>
      </c>
      <c r="R17" t="s">
        <v>22</v>
      </c>
      <c r="S17" t="s">
        <v>22</v>
      </c>
      <c r="U17" s="3">
        <v>36250</v>
      </c>
      <c r="V17">
        <v>52</v>
      </c>
      <c r="Z17" s="3">
        <v>35155</v>
      </c>
      <c r="AA17">
        <v>55.2</v>
      </c>
      <c r="AE17" s="3">
        <v>35703</v>
      </c>
      <c r="AF17">
        <v>57.5</v>
      </c>
      <c r="AJ17" s="3">
        <v>35976</v>
      </c>
      <c r="AK17">
        <v>57.9</v>
      </c>
      <c r="AO17" s="3">
        <v>35185</v>
      </c>
      <c r="AP17">
        <v>-8</v>
      </c>
      <c r="AQ17" t="s">
        <v>22</v>
      </c>
      <c r="AR17" t="s">
        <v>22</v>
      </c>
      <c r="AT17" s="3">
        <v>35155</v>
      </c>
      <c r="AU17">
        <v>-26.1</v>
      </c>
      <c r="AV17" t="s">
        <v>22</v>
      </c>
      <c r="AW17" t="s">
        <v>22</v>
      </c>
      <c r="AY17" s="3">
        <v>36068</v>
      </c>
      <c r="AZ17">
        <v>0.7</v>
      </c>
      <c r="BA17">
        <v>19981221</v>
      </c>
      <c r="BB17">
        <v>0.4</v>
      </c>
      <c r="BD17" s="3">
        <v>35155</v>
      </c>
      <c r="BE17">
        <v>0.2</v>
      </c>
      <c r="BF17" t="s">
        <v>22</v>
      </c>
      <c r="BG17" t="s">
        <v>22</v>
      </c>
      <c r="BI17" s="3">
        <v>35155</v>
      </c>
      <c r="BJ17">
        <v>0.2</v>
      </c>
      <c r="BK17" t="s">
        <v>22</v>
      </c>
      <c r="BL17" t="s">
        <v>22</v>
      </c>
      <c r="BN17" s="3">
        <v>35155</v>
      </c>
      <c r="BO17">
        <v>-0.2</v>
      </c>
      <c r="BP17" t="s">
        <v>22</v>
      </c>
      <c r="BQ17" t="s">
        <v>22</v>
      </c>
      <c r="BS17" s="3">
        <v>35550</v>
      </c>
      <c r="BT17">
        <v>0.8</v>
      </c>
      <c r="BU17" t="s">
        <v>22</v>
      </c>
      <c r="BV17" t="s">
        <v>22</v>
      </c>
    </row>
    <row r="18" spans="1:74" x14ac:dyDescent="0.25">
      <c r="A18" s="3">
        <v>35185</v>
      </c>
      <c r="B18">
        <v>-383</v>
      </c>
      <c r="C18" t="s">
        <v>22</v>
      </c>
      <c r="D18" t="s">
        <v>22</v>
      </c>
      <c r="F18" s="3">
        <v>35185</v>
      </c>
      <c r="G18">
        <v>7.4</v>
      </c>
      <c r="H18" t="s">
        <v>22</v>
      </c>
      <c r="I18" t="s">
        <v>22</v>
      </c>
      <c r="K18" s="3">
        <v>37741</v>
      </c>
      <c r="L18">
        <v>0.4</v>
      </c>
      <c r="M18" t="s">
        <v>22</v>
      </c>
      <c r="N18" t="s">
        <v>22</v>
      </c>
      <c r="P18" s="3">
        <v>35185</v>
      </c>
      <c r="Q18">
        <v>81.221000000000004</v>
      </c>
      <c r="R18" t="s">
        <v>22</v>
      </c>
      <c r="S18" t="s">
        <v>22</v>
      </c>
      <c r="U18" s="3">
        <v>36280</v>
      </c>
      <c r="V18">
        <v>54.6</v>
      </c>
      <c r="Z18" s="3">
        <v>35185</v>
      </c>
      <c r="AA18">
        <v>53.9</v>
      </c>
      <c r="AE18" s="3">
        <v>35734</v>
      </c>
      <c r="AF18">
        <v>58.5</v>
      </c>
      <c r="AJ18" s="3">
        <v>36007</v>
      </c>
      <c r="AK18">
        <v>55.8</v>
      </c>
      <c r="AO18" s="3">
        <v>35216</v>
      </c>
      <c r="AP18">
        <v>-6</v>
      </c>
      <c r="AQ18" t="s">
        <v>22</v>
      </c>
      <c r="AR18" t="s">
        <v>22</v>
      </c>
      <c r="AT18" s="3">
        <v>35185</v>
      </c>
      <c r="AU18">
        <v>-8</v>
      </c>
      <c r="AV18" t="s">
        <v>22</v>
      </c>
      <c r="AW18" t="s">
        <v>22</v>
      </c>
      <c r="AY18" s="3">
        <v>36160</v>
      </c>
      <c r="AZ18">
        <v>1</v>
      </c>
      <c r="BA18">
        <v>19990322</v>
      </c>
      <c r="BB18">
        <v>0.1</v>
      </c>
      <c r="BD18" s="3">
        <v>35185</v>
      </c>
      <c r="BE18">
        <v>-1.2</v>
      </c>
      <c r="BF18" t="s">
        <v>22</v>
      </c>
      <c r="BG18" t="s">
        <v>22</v>
      </c>
      <c r="BI18" s="3">
        <v>35185</v>
      </c>
      <c r="BJ18">
        <v>-1</v>
      </c>
      <c r="BK18" t="s">
        <v>22</v>
      </c>
      <c r="BL18" t="s">
        <v>22</v>
      </c>
      <c r="BN18" s="3">
        <v>35185</v>
      </c>
      <c r="BO18">
        <v>1.5</v>
      </c>
      <c r="BP18" t="s">
        <v>22</v>
      </c>
      <c r="BQ18" t="s">
        <v>22</v>
      </c>
      <c r="BS18" s="3">
        <v>35581</v>
      </c>
      <c r="BT18">
        <v>-0.6</v>
      </c>
      <c r="BU18" t="s">
        <v>22</v>
      </c>
      <c r="BV18" t="s">
        <v>22</v>
      </c>
    </row>
    <row r="19" spans="1:74" x14ac:dyDescent="0.25">
      <c r="A19" s="3">
        <v>35216</v>
      </c>
      <c r="B19">
        <v>147</v>
      </c>
      <c r="C19" t="s">
        <v>22</v>
      </c>
      <c r="D19" t="s">
        <v>22</v>
      </c>
      <c r="F19" s="3">
        <v>35216</v>
      </c>
      <c r="G19">
        <v>7.4</v>
      </c>
      <c r="H19" t="s">
        <v>22</v>
      </c>
      <c r="I19" t="s">
        <v>22</v>
      </c>
      <c r="K19" s="3">
        <v>37772</v>
      </c>
      <c r="L19">
        <v>0.4</v>
      </c>
      <c r="M19" t="s">
        <v>22</v>
      </c>
      <c r="N19" t="s">
        <v>22</v>
      </c>
      <c r="P19" s="3">
        <v>35216</v>
      </c>
      <c r="Q19">
        <v>84.539000000000001</v>
      </c>
      <c r="R19" t="s">
        <v>22</v>
      </c>
      <c r="S19" t="s">
        <v>22</v>
      </c>
      <c r="U19" s="3">
        <v>36311</v>
      </c>
      <c r="V19">
        <v>55.6</v>
      </c>
      <c r="Z19" s="3">
        <v>35216</v>
      </c>
      <c r="AA19">
        <v>50</v>
      </c>
      <c r="AE19" s="3">
        <v>35764</v>
      </c>
      <c r="AF19">
        <v>57.5</v>
      </c>
      <c r="AJ19" s="3">
        <v>36038</v>
      </c>
      <c r="AK19">
        <v>51.3</v>
      </c>
      <c r="AO19" s="3">
        <v>35246</v>
      </c>
      <c r="AP19">
        <v>-7</v>
      </c>
      <c r="AQ19" t="s">
        <v>22</v>
      </c>
      <c r="AR19" t="s">
        <v>22</v>
      </c>
      <c r="AT19" s="3">
        <v>35216</v>
      </c>
      <c r="AU19">
        <v>-18.100000000000001</v>
      </c>
      <c r="AV19" t="s">
        <v>22</v>
      </c>
      <c r="AW19" t="s">
        <v>22</v>
      </c>
      <c r="AY19" s="3">
        <v>36250</v>
      </c>
      <c r="AZ19">
        <v>0.7</v>
      </c>
      <c r="BA19">
        <v>19990729</v>
      </c>
      <c r="BB19">
        <v>0.1</v>
      </c>
      <c r="BD19" s="3">
        <v>35216</v>
      </c>
      <c r="BE19">
        <v>0.6</v>
      </c>
      <c r="BF19" t="s">
        <v>22</v>
      </c>
      <c r="BG19" t="s">
        <v>22</v>
      </c>
      <c r="BI19" s="3">
        <v>35216</v>
      </c>
      <c r="BJ19">
        <v>-0.2</v>
      </c>
      <c r="BK19" t="s">
        <v>22</v>
      </c>
      <c r="BL19" t="s">
        <v>22</v>
      </c>
      <c r="BN19" s="3">
        <v>35216</v>
      </c>
      <c r="BO19">
        <v>-0.5</v>
      </c>
      <c r="BP19" t="s">
        <v>22</v>
      </c>
      <c r="BQ19" t="s">
        <v>22</v>
      </c>
      <c r="BS19" s="3">
        <v>35611</v>
      </c>
      <c r="BT19">
        <v>1.4</v>
      </c>
      <c r="BU19" t="s">
        <v>22</v>
      </c>
      <c r="BV19" t="s">
        <v>22</v>
      </c>
    </row>
    <row r="20" spans="1:74" x14ac:dyDescent="0.25">
      <c r="A20" s="3">
        <v>35246</v>
      </c>
      <c r="B20">
        <v>72</v>
      </c>
      <c r="C20" t="s">
        <v>22</v>
      </c>
      <c r="D20" t="s">
        <v>22</v>
      </c>
      <c r="F20" s="3">
        <v>35246</v>
      </c>
      <c r="G20">
        <v>7.3</v>
      </c>
      <c r="H20" t="s">
        <v>22</v>
      </c>
      <c r="I20" t="s">
        <v>22</v>
      </c>
      <c r="K20" s="3">
        <v>37802</v>
      </c>
      <c r="L20">
        <v>0.7</v>
      </c>
      <c r="M20" t="s">
        <v>22</v>
      </c>
      <c r="N20" t="s">
        <v>22</v>
      </c>
      <c r="P20" s="3">
        <v>35246</v>
      </c>
      <c r="Q20">
        <v>88.308000000000007</v>
      </c>
      <c r="R20" t="s">
        <v>22</v>
      </c>
      <c r="S20" t="s">
        <v>22</v>
      </c>
      <c r="U20" s="3">
        <v>36341</v>
      </c>
      <c r="V20">
        <v>56</v>
      </c>
      <c r="Z20" s="3">
        <v>35246</v>
      </c>
      <c r="AA20">
        <v>56.6</v>
      </c>
      <c r="AE20" s="3">
        <v>35795</v>
      </c>
      <c r="AF20">
        <v>57.6</v>
      </c>
      <c r="AJ20" s="3">
        <v>36068</v>
      </c>
      <c r="AK20">
        <v>47.3</v>
      </c>
      <c r="AO20" s="3">
        <v>35277</v>
      </c>
      <c r="AP20">
        <v>-4</v>
      </c>
      <c r="AQ20" t="s">
        <v>22</v>
      </c>
      <c r="AR20" t="s">
        <v>22</v>
      </c>
      <c r="AT20" s="3">
        <v>35246</v>
      </c>
      <c r="AU20">
        <v>-18.5</v>
      </c>
      <c r="AV20" t="s">
        <v>22</v>
      </c>
      <c r="AW20" t="s">
        <v>22</v>
      </c>
      <c r="AY20" s="3">
        <v>36341</v>
      </c>
      <c r="AZ20">
        <v>0.1</v>
      </c>
      <c r="BA20">
        <v>19990922</v>
      </c>
      <c r="BB20">
        <v>0.6</v>
      </c>
      <c r="BD20" s="3">
        <v>35246</v>
      </c>
      <c r="BE20">
        <v>-0.5</v>
      </c>
      <c r="BF20" t="s">
        <v>22</v>
      </c>
      <c r="BG20" t="s">
        <v>22</v>
      </c>
      <c r="BI20" s="3">
        <v>35246</v>
      </c>
      <c r="BJ20">
        <v>0.5</v>
      </c>
      <c r="BK20" t="s">
        <v>22</v>
      </c>
      <c r="BL20" t="s">
        <v>22</v>
      </c>
      <c r="BN20" s="3">
        <v>35246</v>
      </c>
      <c r="BO20">
        <v>1.1000000000000001</v>
      </c>
      <c r="BP20" t="s">
        <v>22</v>
      </c>
      <c r="BQ20" t="s">
        <v>22</v>
      </c>
      <c r="BS20" s="3">
        <v>35642</v>
      </c>
      <c r="BT20">
        <v>0</v>
      </c>
      <c r="BU20" t="s">
        <v>22</v>
      </c>
      <c r="BV20" t="s">
        <v>22</v>
      </c>
    </row>
    <row r="21" spans="1:74" x14ac:dyDescent="0.25">
      <c r="A21" s="3">
        <v>35277</v>
      </c>
      <c r="B21">
        <v>159</v>
      </c>
      <c r="C21" t="s">
        <v>22</v>
      </c>
      <c r="D21" t="s">
        <v>22</v>
      </c>
      <c r="F21" s="3">
        <v>35277</v>
      </c>
      <c r="G21">
        <v>7.2</v>
      </c>
      <c r="H21" t="s">
        <v>22</v>
      </c>
      <c r="I21" t="s">
        <v>22</v>
      </c>
      <c r="K21" s="3">
        <v>37833</v>
      </c>
      <c r="L21">
        <v>0.7</v>
      </c>
      <c r="M21" t="s">
        <v>22</v>
      </c>
      <c r="N21" t="s">
        <v>22</v>
      </c>
      <c r="P21" s="3">
        <v>35277</v>
      </c>
      <c r="Q21">
        <v>88.647000000000006</v>
      </c>
      <c r="R21" t="s">
        <v>22</v>
      </c>
      <c r="S21" t="s">
        <v>22</v>
      </c>
      <c r="U21" s="3">
        <v>36372</v>
      </c>
      <c r="V21">
        <v>57.2</v>
      </c>
      <c r="Z21" s="3">
        <v>35277</v>
      </c>
      <c r="AA21">
        <v>54.3</v>
      </c>
      <c r="AE21" s="3">
        <v>35826</v>
      </c>
      <c r="AF21">
        <v>58.6</v>
      </c>
      <c r="AJ21" s="3">
        <v>36099</v>
      </c>
      <c r="AK21">
        <v>45.7</v>
      </c>
      <c r="AO21" s="3">
        <v>35308</v>
      </c>
      <c r="AP21">
        <v>-3</v>
      </c>
      <c r="AQ21" t="s">
        <v>22</v>
      </c>
      <c r="AR21" t="s">
        <v>22</v>
      </c>
      <c r="AT21" s="3">
        <v>35277</v>
      </c>
      <c r="AU21">
        <v>-31.1</v>
      </c>
      <c r="AV21" t="s">
        <v>22</v>
      </c>
      <c r="AW21" t="s">
        <v>22</v>
      </c>
      <c r="AY21" s="3">
        <v>36433</v>
      </c>
      <c r="AZ21">
        <v>1.8</v>
      </c>
      <c r="BA21">
        <v>19991222</v>
      </c>
      <c r="BB21">
        <v>0.8</v>
      </c>
      <c r="BD21" s="3">
        <v>35277</v>
      </c>
      <c r="BE21">
        <v>-0.1</v>
      </c>
      <c r="BF21" t="s">
        <v>22</v>
      </c>
      <c r="BG21" t="s">
        <v>22</v>
      </c>
      <c r="BI21" s="3">
        <v>35277</v>
      </c>
      <c r="BJ21">
        <v>-0.4</v>
      </c>
      <c r="BK21" t="s">
        <v>22</v>
      </c>
      <c r="BL21" t="s">
        <v>22</v>
      </c>
      <c r="BN21" s="3">
        <v>35277</v>
      </c>
      <c r="BO21">
        <v>-0.6</v>
      </c>
      <c r="BP21" t="s">
        <v>22</v>
      </c>
      <c r="BQ21" t="s">
        <v>22</v>
      </c>
      <c r="BS21" s="3">
        <v>35673</v>
      </c>
      <c r="BT21">
        <v>-1.2</v>
      </c>
      <c r="BU21" t="s">
        <v>22</v>
      </c>
      <c r="BV21" t="s">
        <v>22</v>
      </c>
    </row>
    <row r="22" spans="1:74" x14ac:dyDescent="0.25">
      <c r="A22" s="3">
        <v>35308</v>
      </c>
      <c r="B22">
        <v>379</v>
      </c>
      <c r="C22" t="s">
        <v>22</v>
      </c>
      <c r="D22" t="s">
        <v>22</v>
      </c>
      <c r="F22" s="3">
        <v>35308</v>
      </c>
      <c r="G22">
        <v>7.1</v>
      </c>
      <c r="H22" t="s">
        <v>22</v>
      </c>
      <c r="I22" t="s">
        <v>22</v>
      </c>
      <c r="K22" s="3">
        <v>37864</v>
      </c>
      <c r="L22">
        <v>0.9</v>
      </c>
      <c r="M22">
        <v>20030908</v>
      </c>
      <c r="N22">
        <v>0.8</v>
      </c>
      <c r="P22" s="3">
        <v>35308</v>
      </c>
      <c r="Q22">
        <v>92.831000000000003</v>
      </c>
      <c r="R22" t="s">
        <v>22</v>
      </c>
      <c r="S22" t="s">
        <v>22</v>
      </c>
      <c r="U22" s="3">
        <v>36403</v>
      </c>
      <c r="V22">
        <v>57.4</v>
      </c>
      <c r="Z22" s="3">
        <v>35308</v>
      </c>
      <c r="AA22">
        <v>54</v>
      </c>
      <c r="AE22" s="3">
        <v>35854</v>
      </c>
      <c r="AF22">
        <v>59.1</v>
      </c>
      <c r="AJ22" s="3">
        <v>36129</v>
      </c>
      <c r="AK22">
        <v>45.2</v>
      </c>
      <c r="AO22" s="3">
        <v>35338</v>
      </c>
      <c r="AP22">
        <v>-1</v>
      </c>
      <c r="AQ22" t="s">
        <v>22</v>
      </c>
      <c r="AR22" t="s">
        <v>22</v>
      </c>
      <c r="AT22" s="3">
        <v>35308</v>
      </c>
      <c r="AU22">
        <v>-20.399999999999999</v>
      </c>
      <c r="AV22" t="s">
        <v>22</v>
      </c>
      <c r="AW22" t="s">
        <v>22</v>
      </c>
      <c r="AY22" s="3">
        <v>36525</v>
      </c>
      <c r="AZ22">
        <v>1.4</v>
      </c>
      <c r="BA22">
        <v>20000327</v>
      </c>
      <c r="BB22">
        <v>0.8</v>
      </c>
      <c r="BD22" s="3">
        <v>35308</v>
      </c>
      <c r="BE22">
        <v>0.7</v>
      </c>
      <c r="BF22" t="s">
        <v>22</v>
      </c>
      <c r="BG22" t="s">
        <v>22</v>
      </c>
      <c r="BI22" s="3">
        <v>35308</v>
      </c>
      <c r="BJ22">
        <v>0.8</v>
      </c>
      <c r="BK22" t="s">
        <v>22</v>
      </c>
      <c r="BL22" t="s">
        <v>22</v>
      </c>
      <c r="BN22" s="3">
        <v>35308</v>
      </c>
      <c r="BO22">
        <v>0</v>
      </c>
      <c r="BP22" t="s">
        <v>22</v>
      </c>
      <c r="BQ22" t="s">
        <v>22</v>
      </c>
      <c r="BS22" s="3">
        <v>35703</v>
      </c>
      <c r="BT22">
        <v>0.3</v>
      </c>
      <c r="BU22" t="s">
        <v>22</v>
      </c>
      <c r="BV22" t="s">
        <v>22</v>
      </c>
    </row>
    <row r="23" spans="1:74" x14ac:dyDescent="0.25">
      <c r="A23" s="3">
        <v>35338</v>
      </c>
      <c r="B23">
        <v>41</v>
      </c>
      <c r="C23" t="s">
        <v>22</v>
      </c>
      <c r="D23" t="s">
        <v>22</v>
      </c>
      <c r="F23" s="3">
        <v>35338</v>
      </c>
      <c r="G23">
        <v>7</v>
      </c>
      <c r="H23" t="s">
        <v>22</v>
      </c>
      <c r="I23" t="s">
        <v>22</v>
      </c>
      <c r="K23" s="3">
        <v>37894</v>
      </c>
      <c r="L23">
        <v>0.9</v>
      </c>
      <c r="M23" t="s">
        <v>22</v>
      </c>
      <c r="N23" t="s">
        <v>22</v>
      </c>
      <c r="P23" s="3">
        <v>35338</v>
      </c>
      <c r="Q23">
        <v>98.451999999999998</v>
      </c>
      <c r="R23" t="s">
        <v>22</v>
      </c>
      <c r="S23" t="s">
        <v>22</v>
      </c>
      <c r="U23" s="3">
        <v>36433</v>
      </c>
      <c r="V23">
        <v>57.4</v>
      </c>
      <c r="Z23" s="3">
        <v>35338</v>
      </c>
      <c r="AA23">
        <v>57.2</v>
      </c>
      <c r="AE23" s="3">
        <v>35885</v>
      </c>
      <c r="AF23">
        <v>59.2</v>
      </c>
      <c r="AJ23" s="3">
        <v>36160</v>
      </c>
      <c r="AK23">
        <v>45.7</v>
      </c>
      <c r="AO23" s="3">
        <v>35369</v>
      </c>
      <c r="AP23">
        <v>-3</v>
      </c>
      <c r="AQ23" t="s">
        <v>22</v>
      </c>
      <c r="AR23" t="s">
        <v>22</v>
      </c>
      <c r="AT23" s="3">
        <v>35338</v>
      </c>
      <c r="AU23">
        <v>-39.200000000000003</v>
      </c>
      <c r="AV23" t="s">
        <v>22</v>
      </c>
      <c r="AW23" t="s">
        <v>22</v>
      </c>
      <c r="AY23" s="3">
        <v>36616</v>
      </c>
      <c r="AZ23">
        <v>1</v>
      </c>
      <c r="BA23">
        <v>20000629</v>
      </c>
      <c r="BB23">
        <v>0.5</v>
      </c>
      <c r="BD23" s="3">
        <v>35338</v>
      </c>
      <c r="BE23">
        <v>0.5</v>
      </c>
      <c r="BF23" t="s">
        <v>22</v>
      </c>
      <c r="BG23" t="s">
        <v>22</v>
      </c>
      <c r="BI23" s="3">
        <v>35338</v>
      </c>
      <c r="BJ23">
        <v>0.5</v>
      </c>
      <c r="BK23" t="s">
        <v>22</v>
      </c>
      <c r="BL23" t="s">
        <v>22</v>
      </c>
      <c r="BN23" s="3">
        <v>35338</v>
      </c>
      <c r="BO23">
        <v>1.8</v>
      </c>
      <c r="BP23" t="s">
        <v>22</v>
      </c>
      <c r="BQ23" t="s">
        <v>22</v>
      </c>
      <c r="BS23" s="3">
        <v>35734</v>
      </c>
      <c r="BT23">
        <v>1.7</v>
      </c>
      <c r="BU23" t="s">
        <v>22</v>
      </c>
      <c r="BV23" t="s">
        <v>22</v>
      </c>
    </row>
    <row r="24" spans="1:74" x14ac:dyDescent="0.25">
      <c r="A24" s="3">
        <v>35369</v>
      </c>
      <c r="B24">
        <v>633</v>
      </c>
      <c r="C24" t="s">
        <v>22</v>
      </c>
      <c r="D24" t="s">
        <v>22</v>
      </c>
      <c r="F24" s="3">
        <v>35369</v>
      </c>
      <c r="G24">
        <v>6.9</v>
      </c>
      <c r="H24" t="s">
        <v>22</v>
      </c>
      <c r="I24" t="s">
        <v>22</v>
      </c>
      <c r="K24" s="3">
        <v>37925</v>
      </c>
      <c r="L24">
        <v>0.9</v>
      </c>
      <c r="M24">
        <v>20031105</v>
      </c>
      <c r="N24">
        <v>0.5</v>
      </c>
      <c r="P24" s="3">
        <v>35369</v>
      </c>
      <c r="Q24">
        <v>100.53100000000001</v>
      </c>
      <c r="R24" t="s">
        <v>22</v>
      </c>
      <c r="S24" t="s">
        <v>22</v>
      </c>
      <c r="U24" s="3">
        <v>36464</v>
      </c>
      <c r="V24">
        <v>56.7</v>
      </c>
      <c r="Z24" s="3">
        <v>35369</v>
      </c>
      <c r="AA24">
        <v>56.9</v>
      </c>
      <c r="AE24" s="3">
        <v>35915</v>
      </c>
      <c r="AF24">
        <v>58.1</v>
      </c>
      <c r="AJ24" s="3">
        <v>36191</v>
      </c>
      <c r="AK24">
        <v>48.5</v>
      </c>
      <c r="AO24" s="3">
        <v>35399</v>
      </c>
      <c r="AP24">
        <v>1</v>
      </c>
      <c r="AQ24" t="s">
        <v>22</v>
      </c>
      <c r="AR24" t="s">
        <v>22</v>
      </c>
      <c r="AT24" s="3">
        <v>35369</v>
      </c>
      <c r="AU24">
        <v>-41.4</v>
      </c>
      <c r="AV24" t="s">
        <v>22</v>
      </c>
      <c r="AW24" t="s">
        <v>22</v>
      </c>
      <c r="AY24" s="3">
        <v>36707</v>
      </c>
      <c r="AZ24">
        <v>0.7</v>
      </c>
      <c r="BA24">
        <v>20000927</v>
      </c>
      <c r="BB24">
        <v>0.9</v>
      </c>
      <c r="BD24" s="3">
        <v>35369</v>
      </c>
      <c r="BE24">
        <v>-0.1</v>
      </c>
      <c r="BF24" t="s">
        <v>22</v>
      </c>
      <c r="BG24" t="s">
        <v>22</v>
      </c>
      <c r="BI24" s="3">
        <v>35369</v>
      </c>
      <c r="BJ24">
        <v>0.3</v>
      </c>
      <c r="BK24" t="s">
        <v>22</v>
      </c>
      <c r="BL24" t="s">
        <v>22</v>
      </c>
      <c r="BN24" s="3">
        <v>35369</v>
      </c>
      <c r="BO24">
        <v>0.1</v>
      </c>
      <c r="BP24" t="s">
        <v>22</v>
      </c>
      <c r="BQ24" t="s">
        <v>22</v>
      </c>
      <c r="BS24" s="3">
        <v>35764</v>
      </c>
      <c r="BT24">
        <v>-0.3</v>
      </c>
      <c r="BU24" t="s">
        <v>22</v>
      </c>
      <c r="BV24" t="s">
        <v>22</v>
      </c>
    </row>
    <row r="25" spans="1:74" x14ac:dyDescent="0.25">
      <c r="A25" s="3">
        <v>35399</v>
      </c>
      <c r="B25">
        <v>392</v>
      </c>
      <c r="C25" t="s">
        <v>22</v>
      </c>
      <c r="D25" t="s">
        <v>22</v>
      </c>
      <c r="F25" s="3">
        <v>35399</v>
      </c>
      <c r="G25">
        <v>6.5</v>
      </c>
      <c r="H25" t="s">
        <v>22</v>
      </c>
      <c r="I25" t="s">
        <v>22</v>
      </c>
      <c r="K25" s="3">
        <v>37955</v>
      </c>
      <c r="L25">
        <v>1</v>
      </c>
      <c r="M25">
        <v>20031208</v>
      </c>
      <c r="N25">
        <v>0.9</v>
      </c>
      <c r="P25" s="3">
        <v>35399</v>
      </c>
      <c r="Q25">
        <v>102.73399999999999</v>
      </c>
      <c r="R25" t="s">
        <v>22</v>
      </c>
      <c r="S25" t="s">
        <v>22</v>
      </c>
      <c r="U25" s="3">
        <v>36494</v>
      </c>
      <c r="V25">
        <v>58.4</v>
      </c>
      <c r="Z25" s="3">
        <v>35399</v>
      </c>
      <c r="AA25">
        <v>57.7</v>
      </c>
      <c r="AE25" s="3">
        <v>35946</v>
      </c>
      <c r="AF25">
        <v>57</v>
      </c>
      <c r="AJ25" s="3">
        <v>36219</v>
      </c>
      <c r="AK25">
        <v>52.2</v>
      </c>
      <c r="AO25" s="3">
        <v>35430</v>
      </c>
      <c r="AP25">
        <v>-4</v>
      </c>
      <c r="AQ25" t="s">
        <v>22</v>
      </c>
      <c r="AR25" t="s">
        <v>22</v>
      </c>
      <c r="AT25" s="3">
        <v>35399</v>
      </c>
      <c r="AU25">
        <v>-98.5</v>
      </c>
      <c r="AV25" t="s">
        <v>22</v>
      </c>
      <c r="AW25" t="s">
        <v>22</v>
      </c>
      <c r="AY25" s="3">
        <v>36799</v>
      </c>
      <c r="AZ25">
        <v>0.3</v>
      </c>
      <c r="BA25">
        <v>20001221</v>
      </c>
      <c r="BB25">
        <v>0.7</v>
      </c>
      <c r="BD25" s="3">
        <v>35399</v>
      </c>
      <c r="BE25">
        <v>0.5</v>
      </c>
      <c r="BF25" t="s">
        <v>22</v>
      </c>
      <c r="BG25" t="s">
        <v>22</v>
      </c>
      <c r="BI25" s="3">
        <v>35399</v>
      </c>
      <c r="BJ25">
        <v>0.2</v>
      </c>
      <c r="BK25" t="s">
        <v>22</v>
      </c>
      <c r="BL25" t="s">
        <v>22</v>
      </c>
      <c r="BN25" s="3">
        <v>35399</v>
      </c>
      <c r="BO25">
        <v>0.5</v>
      </c>
      <c r="BP25" t="s">
        <v>22</v>
      </c>
      <c r="BQ25" t="s">
        <v>22</v>
      </c>
      <c r="BS25" s="3">
        <v>35795</v>
      </c>
      <c r="BT25">
        <v>0.8</v>
      </c>
      <c r="BU25" t="s">
        <v>22</v>
      </c>
      <c r="BV25" t="s">
        <v>22</v>
      </c>
    </row>
    <row r="26" spans="1:74" x14ac:dyDescent="0.25">
      <c r="A26" s="3">
        <v>35430</v>
      </c>
      <c r="B26">
        <v>204</v>
      </c>
      <c r="C26" t="s">
        <v>22</v>
      </c>
      <c r="D26" t="s">
        <v>22</v>
      </c>
      <c r="F26" s="3">
        <v>35430</v>
      </c>
      <c r="G26">
        <v>6.4</v>
      </c>
      <c r="H26" t="s">
        <v>22</v>
      </c>
      <c r="I26" t="s">
        <v>22</v>
      </c>
      <c r="K26" s="3">
        <v>37986</v>
      </c>
      <c r="L26">
        <v>1</v>
      </c>
      <c r="M26">
        <v>20040113</v>
      </c>
      <c r="N26">
        <v>0.7</v>
      </c>
      <c r="P26" s="3">
        <v>35430</v>
      </c>
      <c r="Q26">
        <v>101.58199999999999</v>
      </c>
      <c r="R26" t="s">
        <v>22</v>
      </c>
      <c r="S26" t="s">
        <v>22</v>
      </c>
      <c r="U26" s="3">
        <v>36525</v>
      </c>
      <c r="V26">
        <v>58.2</v>
      </c>
      <c r="Z26" s="3">
        <v>35430</v>
      </c>
      <c r="AA26">
        <v>54.1</v>
      </c>
      <c r="AE26" s="3">
        <v>35976</v>
      </c>
      <c r="AF26">
        <v>57</v>
      </c>
      <c r="AJ26" s="3">
        <v>36250</v>
      </c>
      <c r="AK26">
        <v>55.4</v>
      </c>
      <c r="AO26" s="3">
        <v>35461</v>
      </c>
      <c r="AP26">
        <v>2</v>
      </c>
      <c r="AQ26" t="s">
        <v>22</v>
      </c>
      <c r="AR26" t="s">
        <v>22</v>
      </c>
      <c r="AT26" s="3">
        <v>35430</v>
      </c>
      <c r="AU26">
        <v>-31.8</v>
      </c>
      <c r="AV26" t="s">
        <v>22</v>
      </c>
      <c r="AW26" t="s">
        <v>22</v>
      </c>
      <c r="AY26" s="3">
        <v>36891</v>
      </c>
      <c r="AZ26">
        <v>0.2</v>
      </c>
      <c r="BA26">
        <v>20010223</v>
      </c>
      <c r="BB26">
        <v>0.3</v>
      </c>
      <c r="BD26" s="3">
        <v>35430</v>
      </c>
      <c r="BE26">
        <v>0.4</v>
      </c>
      <c r="BF26">
        <v>19970206</v>
      </c>
      <c r="BG26">
        <v>0.6</v>
      </c>
      <c r="BI26" s="3">
        <v>35430</v>
      </c>
      <c r="BJ26">
        <v>0.4</v>
      </c>
      <c r="BK26">
        <v>19970206</v>
      </c>
      <c r="BL26">
        <v>0.2</v>
      </c>
      <c r="BN26" s="3">
        <v>35430</v>
      </c>
      <c r="BO26">
        <v>-1.1000000000000001</v>
      </c>
      <c r="BP26" t="s">
        <v>22</v>
      </c>
      <c r="BQ26" t="s">
        <v>22</v>
      </c>
      <c r="BS26" s="3">
        <v>35826</v>
      </c>
      <c r="BT26">
        <v>0</v>
      </c>
      <c r="BU26" t="s">
        <v>22</v>
      </c>
      <c r="BV26" t="s">
        <v>22</v>
      </c>
    </row>
    <row r="27" spans="1:74" x14ac:dyDescent="0.25">
      <c r="A27" s="3">
        <v>35461</v>
      </c>
      <c r="B27">
        <v>1081</v>
      </c>
      <c r="C27" t="s">
        <v>22</v>
      </c>
      <c r="D27" t="s">
        <v>22</v>
      </c>
      <c r="F27" s="3">
        <v>35461</v>
      </c>
      <c r="G27">
        <v>6</v>
      </c>
      <c r="H27" t="s">
        <v>22</v>
      </c>
      <c r="I27" t="s">
        <v>22</v>
      </c>
      <c r="K27" s="3">
        <v>38017</v>
      </c>
      <c r="L27">
        <v>0.8</v>
      </c>
      <c r="M27">
        <v>20040209</v>
      </c>
      <c r="N27">
        <v>0.8</v>
      </c>
      <c r="P27" s="3">
        <v>35461</v>
      </c>
      <c r="Q27">
        <v>105.928</v>
      </c>
      <c r="R27" t="s">
        <v>22</v>
      </c>
      <c r="S27" t="s">
        <v>22</v>
      </c>
      <c r="U27" s="3">
        <v>36556</v>
      </c>
      <c r="V27">
        <v>56.1</v>
      </c>
      <c r="Z27" s="3">
        <v>35461</v>
      </c>
      <c r="AA27">
        <v>56.6</v>
      </c>
      <c r="AE27" s="3">
        <v>36007</v>
      </c>
      <c r="AF27">
        <v>56.8</v>
      </c>
      <c r="AJ27" s="3">
        <v>36280</v>
      </c>
      <c r="AK27">
        <v>58.9</v>
      </c>
      <c r="AO27" s="3">
        <v>35489</v>
      </c>
      <c r="AP27">
        <v>2</v>
      </c>
      <c r="AQ27" t="s">
        <v>22</v>
      </c>
      <c r="AR27" t="s">
        <v>22</v>
      </c>
      <c r="AT27" s="3">
        <v>35461</v>
      </c>
      <c r="AU27">
        <v>-53.7</v>
      </c>
      <c r="AV27">
        <v>19970212</v>
      </c>
      <c r="AW27">
        <v>-67.8</v>
      </c>
      <c r="AY27" s="3">
        <v>36981</v>
      </c>
      <c r="AZ27">
        <v>1.3</v>
      </c>
      <c r="BA27">
        <v>20010626</v>
      </c>
      <c r="BB27">
        <v>0.5</v>
      </c>
      <c r="BD27" s="3">
        <v>35461</v>
      </c>
      <c r="BE27">
        <v>0.4</v>
      </c>
      <c r="BF27">
        <v>19970312</v>
      </c>
      <c r="BG27">
        <v>0</v>
      </c>
      <c r="BI27" s="3">
        <v>35461</v>
      </c>
      <c r="BJ27">
        <v>0.4</v>
      </c>
      <c r="BK27">
        <v>19970312</v>
      </c>
      <c r="BL27">
        <v>0.3</v>
      </c>
      <c r="BN27" s="3">
        <v>35461</v>
      </c>
      <c r="BO27">
        <v>0.3</v>
      </c>
      <c r="BP27">
        <v>19970219</v>
      </c>
      <c r="BQ27">
        <v>0.6</v>
      </c>
      <c r="BS27" s="3">
        <v>35854</v>
      </c>
      <c r="BT27">
        <v>-0.1</v>
      </c>
      <c r="BU27" t="s">
        <v>22</v>
      </c>
      <c r="BV27" t="s">
        <v>22</v>
      </c>
    </row>
    <row r="28" spans="1:74" x14ac:dyDescent="0.25">
      <c r="A28" s="3">
        <v>35489</v>
      </c>
      <c r="B28">
        <v>683</v>
      </c>
      <c r="C28" t="s">
        <v>22</v>
      </c>
      <c r="D28" t="s">
        <v>22</v>
      </c>
      <c r="F28" s="3">
        <v>35489</v>
      </c>
      <c r="G28">
        <v>5.8</v>
      </c>
      <c r="H28" t="s">
        <v>22</v>
      </c>
      <c r="I28" t="s">
        <v>22</v>
      </c>
      <c r="K28" s="3">
        <v>38046</v>
      </c>
      <c r="L28">
        <v>1</v>
      </c>
      <c r="M28">
        <v>20040309</v>
      </c>
      <c r="N28">
        <v>0.8</v>
      </c>
      <c r="P28" s="3">
        <v>35489</v>
      </c>
      <c r="Q28">
        <v>94.16</v>
      </c>
      <c r="R28" t="s">
        <v>22</v>
      </c>
      <c r="S28" t="s">
        <v>22</v>
      </c>
      <c r="U28" s="3">
        <v>36585</v>
      </c>
      <c r="V28">
        <v>55.5</v>
      </c>
      <c r="Z28" s="3">
        <v>35489</v>
      </c>
      <c r="AA28">
        <v>53.6</v>
      </c>
      <c r="AE28" s="3">
        <v>36038</v>
      </c>
      <c r="AF28">
        <v>54.3</v>
      </c>
      <c r="AJ28" s="3">
        <v>36311</v>
      </c>
      <c r="AK28">
        <v>62.2</v>
      </c>
      <c r="AO28" s="3">
        <v>35520</v>
      </c>
      <c r="AP28">
        <v>1</v>
      </c>
      <c r="AQ28" t="s">
        <v>22</v>
      </c>
      <c r="AR28" t="s">
        <v>22</v>
      </c>
      <c r="AT28" s="3">
        <v>35489</v>
      </c>
      <c r="AU28">
        <v>-65.599999999999994</v>
      </c>
      <c r="AV28">
        <v>19970319</v>
      </c>
      <c r="AW28">
        <v>-68.2</v>
      </c>
      <c r="AY28" s="3">
        <v>37072</v>
      </c>
      <c r="AZ28">
        <v>0.7</v>
      </c>
      <c r="BA28">
        <v>20010925</v>
      </c>
      <c r="BB28">
        <v>0.4</v>
      </c>
      <c r="BD28" s="3">
        <v>35489</v>
      </c>
      <c r="BE28">
        <v>0.1</v>
      </c>
      <c r="BF28">
        <v>19970409</v>
      </c>
      <c r="BG28">
        <v>-0.6</v>
      </c>
      <c r="BI28" s="3">
        <v>35489</v>
      </c>
      <c r="BJ28">
        <v>0.7</v>
      </c>
      <c r="BK28">
        <v>19970409</v>
      </c>
      <c r="BL28">
        <v>0.2</v>
      </c>
      <c r="BN28" s="3">
        <v>35489</v>
      </c>
      <c r="BO28">
        <v>1</v>
      </c>
      <c r="BP28">
        <v>19970319</v>
      </c>
      <c r="BQ28">
        <v>0.5</v>
      </c>
      <c r="BS28" s="3">
        <v>35885</v>
      </c>
      <c r="BT28">
        <v>-0.4</v>
      </c>
      <c r="BU28" t="s">
        <v>22</v>
      </c>
      <c r="BV28" t="s">
        <v>22</v>
      </c>
    </row>
    <row r="29" spans="1:74" x14ac:dyDescent="0.25">
      <c r="A29" s="3">
        <v>35520</v>
      </c>
      <c r="B29">
        <v>275</v>
      </c>
      <c r="C29" t="s">
        <v>22</v>
      </c>
      <c r="D29" t="s">
        <v>22</v>
      </c>
      <c r="F29" s="3">
        <v>35520</v>
      </c>
      <c r="G29">
        <v>5.7</v>
      </c>
      <c r="H29" t="s">
        <v>22</v>
      </c>
      <c r="I29" t="s">
        <v>22</v>
      </c>
      <c r="K29" s="3">
        <v>38077</v>
      </c>
      <c r="L29">
        <v>1</v>
      </c>
      <c r="M29">
        <v>20040405</v>
      </c>
      <c r="N29">
        <v>0.6</v>
      </c>
      <c r="P29" s="3">
        <v>35520</v>
      </c>
      <c r="Q29">
        <v>99.953000000000003</v>
      </c>
      <c r="R29" t="s">
        <v>22</v>
      </c>
      <c r="S29" t="s">
        <v>22</v>
      </c>
      <c r="U29" s="3">
        <v>36616</v>
      </c>
      <c r="V29">
        <v>56.7</v>
      </c>
      <c r="Z29" s="3">
        <v>35520</v>
      </c>
      <c r="AA29">
        <v>51.6</v>
      </c>
      <c r="AE29" s="3">
        <v>36068</v>
      </c>
      <c r="AF29">
        <v>54</v>
      </c>
      <c r="AJ29" s="3">
        <v>36341</v>
      </c>
      <c r="AK29">
        <v>63.6</v>
      </c>
      <c r="AO29" s="3">
        <v>35550</v>
      </c>
      <c r="AP29">
        <v>-1</v>
      </c>
      <c r="AQ29" t="s">
        <v>22</v>
      </c>
      <c r="AR29" t="s">
        <v>22</v>
      </c>
      <c r="AT29" s="3">
        <v>35520</v>
      </c>
      <c r="AU29">
        <v>-48.5</v>
      </c>
      <c r="AV29">
        <v>19970416</v>
      </c>
      <c r="AW29">
        <v>-41.1</v>
      </c>
      <c r="AY29" s="3">
        <v>37164</v>
      </c>
      <c r="AZ29">
        <v>0.7</v>
      </c>
      <c r="BA29">
        <v>20011220</v>
      </c>
      <c r="BB29">
        <v>0.5</v>
      </c>
      <c r="BD29" s="3">
        <v>35520</v>
      </c>
      <c r="BE29">
        <v>-1.2</v>
      </c>
      <c r="BF29">
        <v>19970507</v>
      </c>
      <c r="BG29">
        <v>-0.1</v>
      </c>
      <c r="BI29" s="3">
        <v>35520</v>
      </c>
      <c r="BJ29">
        <v>-1</v>
      </c>
      <c r="BK29">
        <v>19970507</v>
      </c>
      <c r="BL29">
        <v>-0.1</v>
      </c>
      <c r="BN29" s="3">
        <v>35520</v>
      </c>
      <c r="BO29">
        <v>0.7</v>
      </c>
      <c r="BP29">
        <v>19970423</v>
      </c>
      <c r="BQ29">
        <v>0.3</v>
      </c>
      <c r="BS29" s="3">
        <v>35915</v>
      </c>
      <c r="BT29">
        <v>0.2</v>
      </c>
      <c r="BU29" t="s">
        <v>22</v>
      </c>
      <c r="BV29" t="s">
        <v>22</v>
      </c>
    </row>
    <row r="30" spans="1:74" x14ac:dyDescent="0.25">
      <c r="A30" s="3">
        <v>35550</v>
      </c>
      <c r="B30">
        <v>196</v>
      </c>
      <c r="C30" t="s">
        <v>22</v>
      </c>
      <c r="D30" t="s">
        <v>22</v>
      </c>
      <c r="F30" s="3">
        <v>35550</v>
      </c>
      <c r="G30">
        <v>5.5</v>
      </c>
      <c r="H30" t="s">
        <v>22</v>
      </c>
      <c r="I30" t="s">
        <v>22</v>
      </c>
      <c r="K30" s="3">
        <v>38107</v>
      </c>
      <c r="L30">
        <v>1</v>
      </c>
      <c r="M30">
        <v>20040511</v>
      </c>
      <c r="N30">
        <v>0.6</v>
      </c>
      <c r="P30" s="3">
        <v>35550</v>
      </c>
      <c r="Q30">
        <v>101.387</v>
      </c>
      <c r="R30" t="s">
        <v>22</v>
      </c>
      <c r="S30" t="s">
        <v>22</v>
      </c>
      <c r="U30" s="3">
        <v>36646</v>
      </c>
      <c r="V30">
        <v>56.8</v>
      </c>
      <c r="Z30" s="3">
        <v>35550</v>
      </c>
      <c r="AA30">
        <v>53.9</v>
      </c>
      <c r="AE30" s="3">
        <v>36099</v>
      </c>
      <c r="AF30">
        <v>52.1</v>
      </c>
      <c r="AJ30" s="3">
        <v>36372</v>
      </c>
      <c r="AK30">
        <v>62.1</v>
      </c>
      <c r="AO30" s="3">
        <v>35581</v>
      </c>
      <c r="AP30">
        <v>6</v>
      </c>
      <c r="AQ30" t="s">
        <v>22</v>
      </c>
      <c r="AR30" t="s">
        <v>22</v>
      </c>
      <c r="AT30" s="3">
        <v>35550</v>
      </c>
      <c r="AU30">
        <v>-41.7</v>
      </c>
      <c r="AV30">
        <v>19970514</v>
      </c>
      <c r="AW30">
        <v>-59.4</v>
      </c>
      <c r="AY30" s="3">
        <v>37256</v>
      </c>
      <c r="AZ30">
        <v>0.4</v>
      </c>
      <c r="BA30">
        <v>20020125</v>
      </c>
      <c r="BB30">
        <v>0.2</v>
      </c>
      <c r="BD30" s="3">
        <v>35550</v>
      </c>
      <c r="BE30">
        <v>0.5</v>
      </c>
      <c r="BF30">
        <v>19970609</v>
      </c>
      <c r="BG30">
        <v>1.2</v>
      </c>
      <c r="BI30" s="3">
        <v>35550</v>
      </c>
      <c r="BJ30">
        <v>0.4</v>
      </c>
      <c r="BK30">
        <v>19970609</v>
      </c>
      <c r="BL30">
        <v>0.6</v>
      </c>
      <c r="BN30" s="3">
        <v>35550</v>
      </c>
      <c r="BO30">
        <v>0.8</v>
      </c>
      <c r="BP30">
        <v>19970522</v>
      </c>
      <c r="BQ30">
        <v>0.1</v>
      </c>
      <c r="BS30" s="3">
        <v>35946</v>
      </c>
      <c r="BT30">
        <v>0.5</v>
      </c>
      <c r="BU30" t="s">
        <v>22</v>
      </c>
      <c r="BV30" t="s">
        <v>22</v>
      </c>
    </row>
    <row r="31" spans="1:74" x14ac:dyDescent="0.25">
      <c r="A31" s="3">
        <v>35581</v>
      </c>
      <c r="B31">
        <v>423</v>
      </c>
      <c r="C31" t="s">
        <v>22</v>
      </c>
      <c r="D31" t="s">
        <v>22</v>
      </c>
      <c r="F31" s="3">
        <v>35581</v>
      </c>
      <c r="G31">
        <v>5.4</v>
      </c>
      <c r="H31" t="s">
        <v>22</v>
      </c>
      <c r="I31" t="s">
        <v>22</v>
      </c>
      <c r="K31" s="3">
        <v>38138</v>
      </c>
      <c r="L31">
        <v>0.9</v>
      </c>
      <c r="M31">
        <v>20040609</v>
      </c>
      <c r="N31">
        <v>0.7</v>
      </c>
      <c r="P31" s="3">
        <v>35581</v>
      </c>
      <c r="Q31">
        <v>103.282</v>
      </c>
      <c r="R31" t="s">
        <v>22</v>
      </c>
      <c r="S31" t="s">
        <v>22</v>
      </c>
      <c r="U31" s="3">
        <v>36677</v>
      </c>
      <c r="V31">
        <v>56.3</v>
      </c>
      <c r="Z31" s="3">
        <v>35581</v>
      </c>
      <c r="AA31">
        <v>54.6</v>
      </c>
      <c r="AE31" s="3">
        <v>36129</v>
      </c>
      <c r="AF31">
        <v>47.8</v>
      </c>
      <c r="AJ31" s="3">
        <v>36403</v>
      </c>
      <c r="AK31">
        <v>60.3</v>
      </c>
      <c r="AO31" s="3">
        <v>35611</v>
      </c>
      <c r="AP31">
        <v>8</v>
      </c>
      <c r="AQ31" t="s">
        <v>22</v>
      </c>
      <c r="AR31" t="s">
        <v>22</v>
      </c>
      <c r="AT31" s="3">
        <v>35581</v>
      </c>
      <c r="AU31">
        <v>-43</v>
      </c>
      <c r="AV31">
        <v>19970611</v>
      </c>
      <c r="AW31">
        <v>-18.399999999999999</v>
      </c>
      <c r="AY31" s="3">
        <v>37346</v>
      </c>
      <c r="AZ31">
        <v>0.4</v>
      </c>
      <c r="BA31">
        <v>20020628</v>
      </c>
      <c r="BB31">
        <v>0.1</v>
      </c>
      <c r="BD31" s="3">
        <v>35581</v>
      </c>
      <c r="BE31">
        <v>-0.6</v>
      </c>
      <c r="BF31">
        <v>19970707</v>
      </c>
      <c r="BG31">
        <v>-0.9</v>
      </c>
      <c r="BI31" s="3">
        <v>35581</v>
      </c>
      <c r="BJ31">
        <v>-0.7</v>
      </c>
      <c r="BK31">
        <v>19970707</v>
      </c>
      <c r="BL31">
        <v>-1.1000000000000001</v>
      </c>
      <c r="BN31" s="3">
        <v>35581</v>
      </c>
      <c r="BO31">
        <v>-0.9</v>
      </c>
      <c r="BP31">
        <v>19970618</v>
      </c>
      <c r="BQ31">
        <v>1.1000000000000001</v>
      </c>
      <c r="BS31" s="3">
        <v>35976</v>
      </c>
      <c r="BT31">
        <v>-1</v>
      </c>
      <c r="BU31" t="s">
        <v>22</v>
      </c>
      <c r="BV31" t="s">
        <v>22</v>
      </c>
    </row>
    <row r="32" spans="1:74" x14ac:dyDescent="0.25">
      <c r="A32" s="3">
        <v>35611</v>
      </c>
      <c r="B32">
        <v>227</v>
      </c>
      <c r="C32" t="s">
        <v>22</v>
      </c>
      <c r="D32" t="s">
        <v>22</v>
      </c>
      <c r="F32" s="3">
        <v>35611</v>
      </c>
      <c r="G32">
        <v>5.2</v>
      </c>
      <c r="H32" t="s">
        <v>22</v>
      </c>
      <c r="I32" t="s">
        <v>22</v>
      </c>
      <c r="K32" s="3">
        <v>38168</v>
      </c>
      <c r="L32">
        <v>0.8</v>
      </c>
      <c r="M32">
        <v>20040706</v>
      </c>
      <c r="N32">
        <v>1</v>
      </c>
      <c r="P32" s="3">
        <v>35611</v>
      </c>
      <c r="Q32">
        <v>103.658</v>
      </c>
      <c r="R32" t="s">
        <v>22</v>
      </c>
      <c r="S32" t="s">
        <v>22</v>
      </c>
      <c r="U32" s="3">
        <v>36707</v>
      </c>
      <c r="V32">
        <v>55.3</v>
      </c>
      <c r="Z32" s="3">
        <v>35611</v>
      </c>
      <c r="AA32">
        <v>50</v>
      </c>
      <c r="AE32" s="3">
        <v>36160</v>
      </c>
      <c r="AF32">
        <v>47.4</v>
      </c>
      <c r="AJ32" s="3">
        <v>36433</v>
      </c>
      <c r="AK32">
        <v>58.9</v>
      </c>
      <c r="AO32" s="3">
        <v>35642</v>
      </c>
      <c r="AP32">
        <v>8</v>
      </c>
      <c r="AQ32" t="s">
        <v>22</v>
      </c>
      <c r="AR32" t="s">
        <v>22</v>
      </c>
      <c r="AT32" s="3">
        <v>35611</v>
      </c>
      <c r="AU32">
        <v>-48.1</v>
      </c>
      <c r="AV32">
        <v>19970716</v>
      </c>
      <c r="AW32">
        <v>-36.5</v>
      </c>
      <c r="AY32" s="3">
        <v>37437</v>
      </c>
      <c r="AZ32">
        <v>0.7</v>
      </c>
      <c r="BA32">
        <v>20020927</v>
      </c>
      <c r="BB32">
        <v>0.6</v>
      </c>
      <c r="BD32" s="3">
        <v>35611</v>
      </c>
      <c r="BE32">
        <v>0.2</v>
      </c>
      <c r="BF32">
        <v>19970805</v>
      </c>
      <c r="BG32">
        <v>1.4</v>
      </c>
      <c r="BI32" s="3">
        <v>35611</v>
      </c>
      <c r="BJ32">
        <v>0.1</v>
      </c>
      <c r="BK32">
        <v>19970805</v>
      </c>
      <c r="BL32">
        <v>0.4</v>
      </c>
      <c r="BN32" s="3">
        <v>35611</v>
      </c>
      <c r="BO32">
        <v>1.7</v>
      </c>
      <c r="BP32">
        <v>19970723</v>
      </c>
      <c r="BQ32">
        <v>0.6</v>
      </c>
      <c r="BS32" s="3">
        <v>36007</v>
      </c>
      <c r="BT32">
        <v>0.9</v>
      </c>
      <c r="BU32" t="s">
        <v>22</v>
      </c>
      <c r="BV32" t="s">
        <v>22</v>
      </c>
    </row>
    <row r="33" spans="1:74" x14ac:dyDescent="0.25">
      <c r="A33" s="3">
        <v>35642</v>
      </c>
      <c r="B33">
        <v>856</v>
      </c>
      <c r="C33" t="s">
        <v>22</v>
      </c>
      <c r="D33" t="s">
        <v>22</v>
      </c>
      <c r="F33" s="3">
        <v>35642</v>
      </c>
      <c r="G33">
        <v>5.2</v>
      </c>
      <c r="H33" t="s">
        <v>22</v>
      </c>
      <c r="I33" t="s">
        <v>22</v>
      </c>
      <c r="K33" s="3">
        <v>38199</v>
      </c>
      <c r="L33">
        <v>0.6</v>
      </c>
      <c r="M33">
        <v>20040805</v>
      </c>
      <c r="N33">
        <v>0.9</v>
      </c>
      <c r="P33" s="3">
        <v>35642</v>
      </c>
      <c r="Q33">
        <v>103.46299999999999</v>
      </c>
      <c r="R33" t="s">
        <v>22</v>
      </c>
      <c r="S33" t="s">
        <v>22</v>
      </c>
      <c r="U33" s="3">
        <v>36738</v>
      </c>
      <c r="V33">
        <v>55.9</v>
      </c>
      <c r="Z33" s="3">
        <v>35642</v>
      </c>
      <c r="AA33">
        <v>53.5</v>
      </c>
      <c r="AE33" s="3">
        <v>36191</v>
      </c>
      <c r="AF33">
        <v>48.3</v>
      </c>
      <c r="AJ33" s="3">
        <v>36464</v>
      </c>
      <c r="AK33">
        <v>57.7</v>
      </c>
      <c r="AO33" s="3">
        <v>35673</v>
      </c>
      <c r="AP33">
        <v>9</v>
      </c>
      <c r="AQ33" t="s">
        <v>22</v>
      </c>
      <c r="AR33" t="s">
        <v>22</v>
      </c>
      <c r="AT33" s="3">
        <v>35642</v>
      </c>
      <c r="AU33">
        <v>-17.399999999999999</v>
      </c>
      <c r="AV33">
        <v>19970813</v>
      </c>
      <c r="AW33">
        <v>-49.8</v>
      </c>
      <c r="AY33" s="3">
        <v>37529</v>
      </c>
      <c r="AZ33">
        <v>0.8</v>
      </c>
      <c r="BA33">
        <v>20021223</v>
      </c>
      <c r="BB33">
        <v>0.9</v>
      </c>
      <c r="BD33" s="3">
        <v>35642</v>
      </c>
      <c r="BE33">
        <v>1.8</v>
      </c>
      <c r="BF33">
        <v>19970908</v>
      </c>
      <c r="BG33">
        <v>0.6</v>
      </c>
      <c r="BI33" s="3">
        <v>35642</v>
      </c>
      <c r="BJ33">
        <v>1.5</v>
      </c>
      <c r="BK33">
        <v>19970908</v>
      </c>
      <c r="BL33">
        <v>0.4</v>
      </c>
      <c r="BN33" s="3">
        <v>35642</v>
      </c>
      <c r="BO33">
        <v>0.3</v>
      </c>
      <c r="BP33">
        <v>19970820</v>
      </c>
      <c r="BQ33">
        <v>0.3</v>
      </c>
      <c r="BS33" s="3">
        <v>36038</v>
      </c>
      <c r="BT33">
        <v>0.7</v>
      </c>
      <c r="BU33" t="s">
        <v>22</v>
      </c>
      <c r="BV33" t="s">
        <v>22</v>
      </c>
    </row>
    <row r="34" spans="1:74" x14ac:dyDescent="0.25">
      <c r="A34" s="3">
        <v>35673</v>
      </c>
      <c r="B34">
        <v>555</v>
      </c>
      <c r="C34" t="s">
        <v>22</v>
      </c>
      <c r="D34" t="s">
        <v>22</v>
      </c>
      <c r="F34" s="3">
        <v>35673</v>
      </c>
      <c r="G34">
        <v>5.0999999999999996</v>
      </c>
      <c r="H34">
        <v>19970917</v>
      </c>
      <c r="I34">
        <v>5.3</v>
      </c>
      <c r="K34" s="3">
        <v>38230</v>
      </c>
      <c r="L34">
        <v>0.4</v>
      </c>
      <c r="M34">
        <v>20040907</v>
      </c>
      <c r="N34">
        <v>0.7</v>
      </c>
      <c r="P34" s="3">
        <v>35673</v>
      </c>
      <c r="Q34">
        <v>103.875</v>
      </c>
      <c r="R34" t="s">
        <v>22</v>
      </c>
      <c r="S34" t="s">
        <v>22</v>
      </c>
      <c r="U34" s="3">
        <v>36769</v>
      </c>
      <c r="V34">
        <v>56.3</v>
      </c>
      <c r="Z34" s="3">
        <v>35673</v>
      </c>
      <c r="AA34">
        <v>53.6</v>
      </c>
      <c r="AE34" s="3">
        <v>36219</v>
      </c>
      <c r="AF34">
        <v>49.5</v>
      </c>
      <c r="AJ34" s="3">
        <v>36494</v>
      </c>
      <c r="AK34">
        <v>57.9</v>
      </c>
      <c r="AO34" s="3">
        <v>35703</v>
      </c>
      <c r="AP34">
        <v>8</v>
      </c>
      <c r="AQ34" t="s">
        <v>22</v>
      </c>
      <c r="AR34" t="s">
        <v>22</v>
      </c>
      <c r="AT34" s="3">
        <v>35673</v>
      </c>
      <c r="AU34">
        <v>-27.6</v>
      </c>
      <c r="AV34">
        <v>19970917</v>
      </c>
      <c r="AW34">
        <v>-48.6</v>
      </c>
      <c r="AY34" s="3">
        <v>37621</v>
      </c>
      <c r="AZ34">
        <v>0.9</v>
      </c>
      <c r="BA34">
        <v>20030327</v>
      </c>
      <c r="BB34">
        <v>0.4</v>
      </c>
      <c r="BD34" s="3">
        <v>35673</v>
      </c>
      <c r="BE34">
        <v>-1.8</v>
      </c>
      <c r="BF34">
        <v>19971006</v>
      </c>
      <c r="BG34">
        <v>-0.4</v>
      </c>
      <c r="BI34" s="3">
        <v>35673</v>
      </c>
      <c r="BJ34">
        <v>-2</v>
      </c>
      <c r="BK34">
        <v>19971006</v>
      </c>
      <c r="BL34">
        <v>-0.1</v>
      </c>
      <c r="BN34" s="3">
        <v>35673</v>
      </c>
      <c r="BO34">
        <v>-1.1000000000000001</v>
      </c>
      <c r="BP34">
        <v>19970917</v>
      </c>
      <c r="BQ34">
        <v>0.4</v>
      </c>
      <c r="BS34" s="3">
        <v>36068</v>
      </c>
      <c r="BT34">
        <v>-0.3</v>
      </c>
      <c r="BU34" t="s">
        <v>22</v>
      </c>
      <c r="BV34" t="s">
        <v>22</v>
      </c>
    </row>
    <row r="35" spans="1:74" x14ac:dyDescent="0.25">
      <c r="A35" s="3">
        <v>35703</v>
      </c>
      <c r="B35">
        <v>377</v>
      </c>
      <c r="C35" t="s">
        <v>22</v>
      </c>
      <c r="D35" t="s">
        <v>22</v>
      </c>
      <c r="F35" s="3">
        <v>35703</v>
      </c>
      <c r="G35">
        <v>5</v>
      </c>
      <c r="H35">
        <v>19971015</v>
      </c>
      <c r="I35">
        <v>5.2</v>
      </c>
      <c r="K35" s="3">
        <v>38260</v>
      </c>
      <c r="L35">
        <v>0.3</v>
      </c>
      <c r="M35">
        <v>20041006</v>
      </c>
      <c r="N35">
        <v>0.4</v>
      </c>
      <c r="P35" s="3">
        <v>35703</v>
      </c>
      <c r="Q35">
        <v>89.748999999999995</v>
      </c>
      <c r="R35" t="s">
        <v>22</v>
      </c>
      <c r="S35" t="s">
        <v>22</v>
      </c>
      <c r="U35" s="3">
        <v>36799</v>
      </c>
      <c r="V35">
        <v>53.4</v>
      </c>
      <c r="Z35" s="3">
        <v>35703</v>
      </c>
      <c r="AA35">
        <v>51.5</v>
      </c>
      <c r="AE35" s="3">
        <v>36250</v>
      </c>
      <c r="AF35">
        <v>53</v>
      </c>
      <c r="AJ35" s="3">
        <v>36525</v>
      </c>
      <c r="AK35">
        <v>58.5</v>
      </c>
      <c r="AO35" s="3">
        <v>35734</v>
      </c>
      <c r="AP35">
        <v>7</v>
      </c>
      <c r="AQ35" t="s">
        <v>22</v>
      </c>
      <c r="AR35" t="s">
        <v>22</v>
      </c>
      <c r="AT35" s="3">
        <v>35703</v>
      </c>
      <c r="AU35">
        <v>-28.7</v>
      </c>
      <c r="AV35">
        <v>19971015</v>
      </c>
      <c r="AW35">
        <v>-27.8</v>
      </c>
      <c r="AY35" s="3">
        <v>37711</v>
      </c>
      <c r="AZ35">
        <v>0.8</v>
      </c>
      <c r="BA35">
        <v>20030627</v>
      </c>
      <c r="BB35">
        <v>0.1</v>
      </c>
      <c r="BD35" s="3">
        <v>35703</v>
      </c>
      <c r="BE35">
        <v>0.4</v>
      </c>
      <c r="BF35">
        <v>19971105</v>
      </c>
      <c r="BG35">
        <v>-0.2</v>
      </c>
      <c r="BI35" s="3">
        <v>35703</v>
      </c>
      <c r="BJ35">
        <v>0.8</v>
      </c>
      <c r="BK35">
        <v>19971105</v>
      </c>
      <c r="BL35">
        <v>0.2</v>
      </c>
      <c r="BN35" s="3">
        <v>35703</v>
      </c>
      <c r="BO35">
        <v>0.2</v>
      </c>
      <c r="BP35">
        <v>19971022</v>
      </c>
      <c r="BQ35">
        <v>-1.9</v>
      </c>
      <c r="BS35" s="3">
        <v>36099</v>
      </c>
      <c r="BT35">
        <v>-0.6</v>
      </c>
      <c r="BU35" t="s">
        <v>22</v>
      </c>
      <c r="BV35" t="s">
        <v>22</v>
      </c>
    </row>
    <row r="36" spans="1:74" x14ac:dyDescent="0.25">
      <c r="A36" s="3">
        <v>35734</v>
      </c>
      <c r="B36">
        <v>135</v>
      </c>
      <c r="C36" t="s">
        <v>22</v>
      </c>
      <c r="D36" t="s">
        <v>22</v>
      </c>
      <c r="F36" s="3">
        <v>35734</v>
      </c>
      <c r="G36">
        <v>4.9000000000000004</v>
      </c>
      <c r="H36">
        <v>19971112</v>
      </c>
      <c r="I36">
        <v>5.2</v>
      </c>
      <c r="K36" s="3">
        <v>38291</v>
      </c>
      <c r="L36">
        <v>0.2</v>
      </c>
      <c r="M36">
        <v>20041105</v>
      </c>
      <c r="N36">
        <v>0.3</v>
      </c>
      <c r="P36" s="3">
        <v>35734</v>
      </c>
      <c r="Q36">
        <v>82.747</v>
      </c>
      <c r="R36" t="s">
        <v>22</v>
      </c>
      <c r="S36" t="s">
        <v>22</v>
      </c>
      <c r="U36" s="3">
        <v>36830</v>
      </c>
      <c r="V36">
        <v>54.8</v>
      </c>
      <c r="Z36" s="3">
        <v>35734</v>
      </c>
      <c r="AA36">
        <v>55.7</v>
      </c>
      <c r="AE36" s="3">
        <v>36280</v>
      </c>
      <c r="AF36">
        <v>56.3</v>
      </c>
      <c r="AJ36" s="3">
        <v>36556</v>
      </c>
      <c r="AK36">
        <v>60.2</v>
      </c>
      <c r="AO36" s="3">
        <v>35764</v>
      </c>
      <c r="AP36">
        <v>2</v>
      </c>
      <c r="AQ36" t="s">
        <v>22</v>
      </c>
      <c r="AR36" t="s">
        <v>22</v>
      </c>
      <c r="AT36" s="3">
        <v>35734</v>
      </c>
      <c r="AU36">
        <v>-33.700000000000003</v>
      </c>
      <c r="AV36">
        <v>19971112</v>
      </c>
      <c r="AW36">
        <v>-9.5</v>
      </c>
      <c r="AY36" s="3">
        <v>37802</v>
      </c>
      <c r="AZ36">
        <v>0.9</v>
      </c>
      <c r="BA36">
        <v>20030930</v>
      </c>
      <c r="BB36">
        <v>0.6</v>
      </c>
      <c r="BD36" s="3">
        <v>35734</v>
      </c>
      <c r="BE36">
        <v>0.7</v>
      </c>
      <c r="BF36">
        <v>19971208</v>
      </c>
      <c r="BG36">
        <v>-0.2</v>
      </c>
      <c r="BI36" s="3">
        <v>35734</v>
      </c>
      <c r="BJ36">
        <v>0.6</v>
      </c>
      <c r="BK36">
        <v>19971208</v>
      </c>
      <c r="BL36">
        <v>-0.2</v>
      </c>
      <c r="BN36" s="3">
        <v>35734</v>
      </c>
      <c r="BO36">
        <v>1.6</v>
      </c>
      <c r="BP36">
        <v>19971119</v>
      </c>
      <c r="BQ36">
        <v>2.8</v>
      </c>
      <c r="BS36" s="3">
        <v>36129</v>
      </c>
      <c r="BT36">
        <v>0.3</v>
      </c>
      <c r="BU36" t="s">
        <v>22</v>
      </c>
      <c r="BV36" t="s">
        <v>22</v>
      </c>
    </row>
    <row r="37" spans="1:74" x14ac:dyDescent="0.25">
      <c r="A37" s="3">
        <v>35764</v>
      </c>
      <c r="B37">
        <v>-184</v>
      </c>
      <c r="C37" t="s">
        <v>22</v>
      </c>
      <c r="D37" t="s">
        <v>22</v>
      </c>
      <c r="F37" s="3">
        <v>35764</v>
      </c>
      <c r="G37">
        <v>4.7</v>
      </c>
      <c r="H37">
        <v>19971217</v>
      </c>
      <c r="I37">
        <v>5.0999999999999996</v>
      </c>
      <c r="K37" s="3">
        <v>38321</v>
      </c>
      <c r="L37">
        <v>0.4</v>
      </c>
      <c r="M37">
        <v>20041206</v>
      </c>
      <c r="N37">
        <v>0.4</v>
      </c>
      <c r="P37" s="3">
        <v>35764</v>
      </c>
      <c r="Q37">
        <v>88.132999999999996</v>
      </c>
      <c r="R37" t="s">
        <v>22</v>
      </c>
      <c r="S37" t="s">
        <v>22</v>
      </c>
      <c r="U37" s="3">
        <v>36860</v>
      </c>
      <c r="V37">
        <v>55.6</v>
      </c>
      <c r="Z37" s="3">
        <v>35764</v>
      </c>
      <c r="AA37">
        <v>54.8</v>
      </c>
      <c r="AE37" s="3">
        <v>36311</v>
      </c>
      <c r="AF37">
        <v>56.4</v>
      </c>
      <c r="AJ37" s="3">
        <v>36585</v>
      </c>
      <c r="AK37">
        <v>62.6</v>
      </c>
      <c r="AO37" s="3">
        <v>35795</v>
      </c>
      <c r="AP37">
        <v>0</v>
      </c>
      <c r="AQ37" t="s">
        <v>22</v>
      </c>
      <c r="AR37" t="s">
        <v>22</v>
      </c>
      <c r="AT37" s="3">
        <v>35764</v>
      </c>
      <c r="AU37">
        <v>-32.4</v>
      </c>
      <c r="AV37">
        <v>19971217</v>
      </c>
      <c r="AW37">
        <v>-21.1</v>
      </c>
      <c r="AY37" s="3">
        <v>37894</v>
      </c>
      <c r="AZ37">
        <v>1</v>
      </c>
      <c r="BA37">
        <v>20031223</v>
      </c>
      <c r="BB37">
        <v>0.8</v>
      </c>
      <c r="BD37" s="3">
        <v>35764</v>
      </c>
      <c r="BE37">
        <v>0.4</v>
      </c>
      <c r="BF37">
        <v>19980112</v>
      </c>
      <c r="BG37">
        <v>-0.6</v>
      </c>
      <c r="BI37" s="3">
        <v>35764</v>
      </c>
      <c r="BJ37">
        <v>0.7</v>
      </c>
      <c r="BK37">
        <v>19980112</v>
      </c>
      <c r="BL37">
        <v>-0.4</v>
      </c>
      <c r="BN37" s="3">
        <v>35764</v>
      </c>
      <c r="BO37">
        <v>-0.5</v>
      </c>
      <c r="BP37">
        <v>19971217</v>
      </c>
      <c r="BQ37">
        <v>-0.4</v>
      </c>
      <c r="BS37" s="3">
        <v>36160</v>
      </c>
      <c r="BT37">
        <v>-0.7</v>
      </c>
      <c r="BU37" t="s">
        <v>22</v>
      </c>
      <c r="BV37" t="s">
        <v>22</v>
      </c>
    </row>
    <row r="38" spans="1:74" x14ac:dyDescent="0.25">
      <c r="A38" s="3">
        <v>35795</v>
      </c>
      <c r="B38">
        <v>-165</v>
      </c>
      <c r="C38" t="s">
        <v>22</v>
      </c>
      <c r="D38" t="s">
        <v>22</v>
      </c>
      <c r="F38" s="3">
        <v>35795</v>
      </c>
      <c r="G38">
        <v>4.7</v>
      </c>
      <c r="H38">
        <v>19980114</v>
      </c>
      <c r="I38">
        <v>5</v>
      </c>
      <c r="K38" s="3">
        <v>38352</v>
      </c>
      <c r="L38">
        <v>0.5</v>
      </c>
      <c r="M38">
        <v>20050113</v>
      </c>
      <c r="N38">
        <v>0.4</v>
      </c>
      <c r="P38" s="3">
        <v>35795</v>
      </c>
      <c r="Q38">
        <v>87.091999999999999</v>
      </c>
      <c r="R38" t="s">
        <v>22</v>
      </c>
      <c r="S38" t="s">
        <v>22</v>
      </c>
      <c r="U38" s="3">
        <v>36891</v>
      </c>
      <c r="V38">
        <v>55.7</v>
      </c>
      <c r="Z38" s="3">
        <v>35795</v>
      </c>
      <c r="AA38">
        <v>53.7</v>
      </c>
      <c r="AE38" s="3">
        <v>36341</v>
      </c>
      <c r="AF38">
        <v>56.6</v>
      </c>
      <c r="AJ38" s="3">
        <v>36616</v>
      </c>
      <c r="AK38">
        <v>63</v>
      </c>
      <c r="AO38" s="3">
        <v>35826</v>
      </c>
      <c r="AP38">
        <v>4</v>
      </c>
      <c r="AQ38" t="s">
        <v>22</v>
      </c>
      <c r="AR38" t="s">
        <v>22</v>
      </c>
      <c r="AT38" s="3">
        <v>35795</v>
      </c>
      <c r="AU38">
        <v>-21.2</v>
      </c>
      <c r="AV38">
        <v>19980114</v>
      </c>
      <c r="AW38">
        <v>-28.7</v>
      </c>
      <c r="AY38" s="3">
        <v>37986</v>
      </c>
      <c r="AZ38">
        <v>0.8</v>
      </c>
      <c r="BA38">
        <v>20040326</v>
      </c>
      <c r="BB38">
        <v>0.9</v>
      </c>
      <c r="BD38" s="3">
        <v>35795</v>
      </c>
      <c r="BE38">
        <v>-0.5</v>
      </c>
      <c r="BF38">
        <v>19980206</v>
      </c>
      <c r="BG38">
        <v>-0.2</v>
      </c>
      <c r="BI38" s="3">
        <v>35795</v>
      </c>
      <c r="BJ38">
        <v>-0.6</v>
      </c>
      <c r="BK38">
        <v>19980206</v>
      </c>
      <c r="BL38">
        <v>-0.5</v>
      </c>
      <c r="BN38" s="3">
        <v>35795</v>
      </c>
      <c r="BO38">
        <v>0.8</v>
      </c>
      <c r="BP38">
        <v>19980121</v>
      </c>
      <c r="BQ38">
        <v>-0.1</v>
      </c>
      <c r="BS38" s="3">
        <v>36191</v>
      </c>
      <c r="BT38">
        <v>1.5</v>
      </c>
      <c r="BU38" t="s">
        <v>22</v>
      </c>
      <c r="BV38" t="s">
        <v>22</v>
      </c>
    </row>
    <row r="39" spans="1:74" x14ac:dyDescent="0.25">
      <c r="A39" s="3">
        <v>35826</v>
      </c>
      <c r="B39">
        <v>216</v>
      </c>
      <c r="C39" t="s">
        <v>22</v>
      </c>
      <c r="D39" t="s">
        <v>22</v>
      </c>
      <c r="F39" s="3">
        <v>35826</v>
      </c>
      <c r="G39">
        <v>4.7</v>
      </c>
      <c r="H39">
        <v>19980211</v>
      </c>
      <c r="I39">
        <v>5</v>
      </c>
      <c r="K39" s="3">
        <v>38383</v>
      </c>
      <c r="L39">
        <v>0.6</v>
      </c>
      <c r="M39">
        <v>20050209</v>
      </c>
      <c r="N39">
        <v>0.8</v>
      </c>
      <c r="P39" s="3">
        <v>35826</v>
      </c>
      <c r="Q39">
        <v>85.081000000000003</v>
      </c>
      <c r="R39" t="s">
        <v>22</v>
      </c>
      <c r="S39" t="s">
        <v>22</v>
      </c>
      <c r="U39" s="3">
        <v>36922</v>
      </c>
      <c r="V39">
        <v>56.3</v>
      </c>
      <c r="Z39" s="3">
        <v>35826</v>
      </c>
      <c r="AA39">
        <v>52.5</v>
      </c>
      <c r="AE39" s="3">
        <v>36372</v>
      </c>
      <c r="AF39">
        <v>58</v>
      </c>
      <c r="AJ39" s="3">
        <v>36646</v>
      </c>
      <c r="AK39">
        <v>61.8</v>
      </c>
      <c r="AO39" s="3">
        <v>35854</v>
      </c>
      <c r="AP39">
        <v>4</v>
      </c>
      <c r="AQ39" t="s">
        <v>22</v>
      </c>
      <c r="AR39" t="s">
        <v>22</v>
      </c>
      <c r="AT39" s="3">
        <v>35826</v>
      </c>
      <c r="AU39">
        <v>-10</v>
      </c>
      <c r="AV39">
        <v>19980211</v>
      </c>
      <c r="AW39">
        <v>-12.3</v>
      </c>
      <c r="AY39" s="3">
        <v>38077</v>
      </c>
      <c r="AZ39">
        <v>0.6</v>
      </c>
      <c r="BA39">
        <v>20040630</v>
      </c>
      <c r="BB39">
        <v>0.7</v>
      </c>
      <c r="BD39" s="3">
        <v>35826</v>
      </c>
      <c r="BE39">
        <v>0.5</v>
      </c>
      <c r="BF39">
        <v>19980309</v>
      </c>
      <c r="BG39">
        <v>-0.6</v>
      </c>
      <c r="BI39" s="3">
        <v>35826</v>
      </c>
      <c r="BJ39">
        <v>0.1</v>
      </c>
      <c r="BK39">
        <v>19980309</v>
      </c>
      <c r="BL39">
        <v>0</v>
      </c>
      <c r="BN39" s="3">
        <v>35826</v>
      </c>
      <c r="BO39">
        <v>0.2</v>
      </c>
      <c r="BP39">
        <v>19980218</v>
      </c>
      <c r="BQ39">
        <v>1.8</v>
      </c>
      <c r="BS39" s="3">
        <v>36219</v>
      </c>
      <c r="BT39">
        <v>-0.4</v>
      </c>
      <c r="BU39" t="s">
        <v>22</v>
      </c>
      <c r="BV39" t="s">
        <v>22</v>
      </c>
    </row>
    <row r="40" spans="1:74" x14ac:dyDescent="0.25">
      <c r="A40" s="3">
        <v>35854</v>
      </c>
      <c r="B40">
        <v>-371</v>
      </c>
      <c r="C40" t="s">
        <v>22</v>
      </c>
      <c r="D40" t="s">
        <v>22</v>
      </c>
      <c r="F40" s="3">
        <v>35854</v>
      </c>
      <c r="G40">
        <v>4.5999999999999996</v>
      </c>
      <c r="H40">
        <v>19980318</v>
      </c>
      <c r="I40">
        <v>4.9000000000000004</v>
      </c>
      <c r="K40" s="3">
        <v>38411</v>
      </c>
      <c r="L40">
        <v>0.4</v>
      </c>
      <c r="M40">
        <v>20050309</v>
      </c>
      <c r="N40">
        <v>0.6</v>
      </c>
      <c r="P40" s="3">
        <v>35854</v>
      </c>
      <c r="Q40">
        <v>90.742000000000004</v>
      </c>
      <c r="R40" t="s">
        <v>22</v>
      </c>
      <c r="S40" t="s">
        <v>22</v>
      </c>
      <c r="U40" s="3">
        <v>36950</v>
      </c>
      <c r="V40">
        <v>55.2</v>
      </c>
      <c r="Z40" s="3">
        <v>35854</v>
      </c>
      <c r="AA40">
        <v>53.2</v>
      </c>
      <c r="AE40" s="3">
        <v>36403</v>
      </c>
      <c r="AF40">
        <v>57.3</v>
      </c>
      <c r="AJ40" s="3">
        <v>36677</v>
      </c>
      <c r="AK40">
        <v>61.3</v>
      </c>
      <c r="AO40" s="3">
        <v>35885</v>
      </c>
      <c r="AP40">
        <v>2</v>
      </c>
      <c r="AQ40" t="s">
        <v>22</v>
      </c>
      <c r="AR40" t="s">
        <v>22</v>
      </c>
      <c r="AT40" s="3">
        <v>35854</v>
      </c>
      <c r="AU40">
        <v>-19.8</v>
      </c>
      <c r="AV40">
        <v>19980318</v>
      </c>
      <c r="AW40">
        <v>-13.7</v>
      </c>
      <c r="AY40" s="3">
        <v>38168</v>
      </c>
      <c r="AZ40">
        <v>0.5</v>
      </c>
      <c r="BA40">
        <v>20040929</v>
      </c>
      <c r="BB40">
        <v>0.9</v>
      </c>
      <c r="BD40" s="3">
        <v>35854</v>
      </c>
      <c r="BE40">
        <v>0.7</v>
      </c>
      <c r="BF40">
        <v>19980406</v>
      </c>
      <c r="BG40">
        <v>-0.5</v>
      </c>
      <c r="BI40" s="3">
        <v>35854</v>
      </c>
      <c r="BJ40">
        <v>0.8</v>
      </c>
      <c r="BK40">
        <v>19980406</v>
      </c>
      <c r="BL40">
        <v>0</v>
      </c>
      <c r="BN40" s="3">
        <v>35854</v>
      </c>
      <c r="BO40">
        <v>0</v>
      </c>
      <c r="BP40">
        <v>19980318</v>
      </c>
      <c r="BQ40">
        <v>-1.2</v>
      </c>
      <c r="BS40" s="3">
        <v>36250</v>
      </c>
      <c r="BT40">
        <v>0.2</v>
      </c>
      <c r="BU40" t="s">
        <v>22</v>
      </c>
      <c r="BV40" t="s">
        <v>22</v>
      </c>
    </row>
    <row r="41" spans="1:74" x14ac:dyDescent="0.25">
      <c r="A41" s="3">
        <v>35885</v>
      </c>
      <c r="B41">
        <v>-593</v>
      </c>
      <c r="C41" t="s">
        <v>22</v>
      </c>
      <c r="D41" t="s">
        <v>22</v>
      </c>
      <c r="F41" s="3">
        <v>35885</v>
      </c>
      <c r="G41">
        <v>4.5</v>
      </c>
      <c r="H41">
        <v>19980422</v>
      </c>
      <c r="I41">
        <v>4.9000000000000004</v>
      </c>
      <c r="K41" s="3">
        <v>38442</v>
      </c>
      <c r="L41">
        <v>0.2</v>
      </c>
      <c r="M41">
        <v>20050407</v>
      </c>
      <c r="N41">
        <v>0.5</v>
      </c>
      <c r="P41" s="3">
        <v>35885</v>
      </c>
      <c r="Q41">
        <v>87.504999999999995</v>
      </c>
      <c r="R41" t="s">
        <v>22</v>
      </c>
      <c r="S41" t="s">
        <v>22</v>
      </c>
      <c r="U41" s="3">
        <v>36981</v>
      </c>
      <c r="V41">
        <v>53.6</v>
      </c>
      <c r="Z41" s="3">
        <v>35885</v>
      </c>
      <c r="AA41">
        <v>50.8</v>
      </c>
      <c r="AE41" s="3">
        <v>36433</v>
      </c>
      <c r="AF41">
        <v>57.1</v>
      </c>
      <c r="AJ41" s="3">
        <v>36707</v>
      </c>
      <c r="AK41">
        <v>60.3</v>
      </c>
      <c r="AO41" s="3">
        <v>35915</v>
      </c>
      <c r="AP41">
        <v>4</v>
      </c>
      <c r="AQ41" t="s">
        <v>22</v>
      </c>
      <c r="AR41" t="s">
        <v>22</v>
      </c>
      <c r="AT41" s="3">
        <v>35885</v>
      </c>
      <c r="AU41">
        <v>-15.8</v>
      </c>
      <c r="AV41">
        <v>19980422</v>
      </c>
      <c r="AW41">
        <v>-6.4</v>
      </c>
      <c r="AY41" s="3">
        <v>38260</v>
      </c>
      <c r="AZ41">
        <v>0.2</v>
      </c>
      <c r="BA41">
        <v>20041223</v>
      </c>
      <c r="BB41">
        <v>0.5</v>
      </c>
      <c r="BD41" s="3">
        <v>35885</v>
      </c>
      <c r="BE41">
        <v>0.4</v>
      </c>
      <c r="BF41">
        <v>19980511</v>
      </c>
      <c r="BG41">
        <v>0.7</v>
      </c>
      <c r="BI41" s="3">
        <v>35885</v>
      </c>
      <c r="BJ41">
        <v>0.3</v>
      </c>
      <c r="BK41">
        <v>19980511</v>
      </c>
      <c r="BL41">
        <v>0</v>
      </c>
      <c r="BN41" s="3">
        <v>35885</v>
      </c>
      <c r="BO41">
        <v>-0.2</v>
      </c>
      <c r="BP41">
        <v>19980423</v>
      </c>
      <c r="BQ41">
        <v>0.3</v>
      </c>
      <c r="BS41" s="3">
        <v>36280</v>
      </c>
      <c r="BT41">
        <v>-0.3</v>
      </c>
      <c r="BU41" t="s">
        <v>22</v>
      </c>
      <c r="BV41" t="s">
        <v>22</v>
      </c>
    </row>
    <row r="42" spans="1:74" x14ac:dyDescent="0.25">
      <c r="A42" s="3">
        <v>35915</v>
      </c>
      <c r="B42">
        <v>-449</v>
      </c>
      <c r="C42" t="s">
        <v>22</v>
      </c>
      <c r="D42" t="s">
        <v>22</v>
      </c>
      <c r="F42" s="3">
        <v>35915</v>
      </c>
      <c r="G42">
        <v>4.5</v>
      </c>
      <c r="H42">
        <v>19980513</v>
      </c>
      <c r="I42">
        <v>4.8</v>
      </c>
      <c r="K42" s="3">
        <v>38472</v>
      </c>
      <c r="L42">
        <v>0.1</v>
      </c>
      <c r="M42">
        <v>20050509</v>
      </c>
      <c r="N42">
        <v>0.4</v>
      </c>
      <c r="P42" s="3">
        <v>35915</v>
      </c>
      <c r="Q42">
        <v>85.277000000000001</v>
      </c>
      <c r="R42" t="s">
        <v>22</v>
      </c>
      <c r="S42" t="s">
        <v>22</v>
      </c>
      <c r="U42" s="3">
        <v>37011</v>
      </c>
      <c r="V42">
        <v>50.1</v>
      </c>
      <c r="Z42" s="3">
        <v>35915</v>
      </c>
      <c r="AA42">
        <v>53.4</v>
      </c>
      <c r="AE42" s="3">
        <v>36464</v>
      </c>
      <c r="AF42">
        <v>56.8</v>
      </c>
      <c r="AJ42" s="3">
        <v>36738</v>
      </c>
      <c r="AK42">
        <v>58.7</v>
      </c>
      <c r="AO42" s="3">
        <v>35946</v>
      </c>
      <c r="AP42">
        <v>7</v>
      </c>
      <c r="AQ42" t="s">
        <v>22</v>
      </c>
      <c r="AR42" t="s">
        <v>22</v>
      </c>
      <c r="AT42" s="3">
        <v>35915</v>
      </c>
      <c r="AU42">
        <v>-5.5</v>
      </c>
      <c r="AV42">
        <v>19980513</v>
      </c>
      <c r="AW42">
        <v>-17.7</v>
      </c>
      <c r="AY42" s="3">
        <v>38352</v>
      </c>
      <c r="AZ42">
        <v>0.6</v>
      </c>
      <c r="BA42">
        <v>20050323</v>
      </c>
      <c r="BB42">
        <v>0.7</v>
      </c>
      <c r="BD42" s="3">
        <v>35915</v>
      </c>
      <c r="BE42">
        <v>-0.2</v>
      </c>
      <c r="BF42">
        <v>19980609</v>
      </c>
      <c r="BG42">
        <v>1</v>
      </c>
      <c r="BI42" s="3">
        <v>35915</v>
      </c>
      <c r="BJ42">
        <v>-0.6</v>
      </c>
      <c r="BK42">
        <v>19980609</v>
      </c>
      <c r="BL42">
        <v>0.1</v>
      </c>
      <c r="BN42" s="3">
        <v>35915</v>
      </c>
      <c r="BO42">
        <v>0.5</v>
      </c>
      <c r="BP42">
        <v>19980521</v>
      </c>
      <c r="BQ42">
        <v>0.1</v>
      </c>
      <c r="BS42" s="3">
        <v>36311</v>
      </c>
      <c r="BT42">
        <v>1.7</v>
      </c>
      <c r="BU42" t="s">
        <v>22</v>
      </c>
      <c r="BV42" t="s">
        <v>22</v>
      </c>
    </row>
    <row r="43" spans="1:74" x14ac:dyDescent="0.25">
      <c r="A43" s="3">
        <v>35946</v>
      </c>
      <c r="B43">
        <v>-1151</v>
      </c>
      <c r="C43" t="s">
        <v>22</v>
      </c>
      <c r="D43" t="s">
        <v>22</v>
      </c>
      <c r="F43" s="3">
        <v>35946</v>
      </c>
      <c r="G43">
        <v>4.5</v>
      </c>
      <c r="H43">
        <v>19980617</v>
      </c>
      <c r="I43">
        <v>4.8</v>
      </c>
      <c r="K43" s="3">
        <v>38503</v>
      </c>
      <c r="L43">
        <v>0.1</v>
      </c>
      <c r="M43">
        <v>20050609</v>
      </c>
      <c r="N43">
        <v>0.3</v>
      </c>
      <c r="P43" s="3">
        <v>35946</v>
      </c>
      <c r="Q43">
        <v>86.284000000000006</v>
      </c>
      <c r="R43" t="s">
        <v>22</v>
      </c>
      <c r="S43" t="s">
        <v>22</v>
      </c>
      <c r="U43" s="3">
        <v>37042</v>
      </c>
      <c r="V43">
        <v>49.9</v>
      </c>
      <c r="Z43" s="3">
        <v>35946</v>
      </c>
      <c r="AA43">
        <v>49.7</v>
      </c>
      <c r="AE43" s="3">
        <v>36494</v>
      </c>
      <c r="AF43">
        <v>59.5</v>
      </c>
      <c r="AJ43" s="3">
        <v>36769</v>
      </c>
      <c r="AK43">
        <v>58.4</v>
      </c>
      <c r="AO43" s="3">
        <v>35976</v>
      </c>
      <c r="AP43">
        <v>2</v>
      </c>
      <c r="AQ43" t="s">
        <v>22</v>
      </c>
      <c r="AR43" t="s">
        <v>22</v>
      </c>
      <c r="AT43" s="3">
        <v>35946</v>
      </c>
      <c r="AU43">
        <v>-9.4</v>
      </c>
      <c r="AV43">
        <v>19980617</v>
      </c>
      <c r="AW43">
        <v>1.7</v>
      </c>
      <c r="AY43" s="3">
        <v>38442</v>
      </c>
      <c r="AZ43">
        <v>0.6</v>
      </c>
      <c r="BA43">
        <v>20050630</v>
      </c>
      <c r="BB43">
        <v>0.4</v>
      </c>
      <c r="BD43" s="3">
        <v>35946</v>
      </c>
      <c r="BE43">
        <v>-0.7</v>
      </c>
      <c r="BF43">
        <v>19980706</v>
      </c>
      <c r="BG43">
        <v>-1.2</v>
      </c>
      <c r="BI43" s="3">
        <v>35946</v>
      </c>
      <c r="BJ43">
        <v>-0.4</v>
      </c>
      <c r="BK43">
        <v>19980706</v>
      </c>
      <c r="BL43">
        <v>-0.4</v>
      </c>
      <c r="BN43" s="3">
        <v>35946</v>
      </c>
      <c r="BO43">
        <v>0.6</v>
      </c>
      <c r="BP43">
        <v>19980618</v>
      </c>
      <c r="BQ43">
        <v>1.7</v>
      </c>
      <c r="BS43" s="3">
        <v>36341</v>
      </c>
      <c r="BT43">
        <v>0.1</v>
      </c>
      <c r="BU43" t="s">
        <v>22</v>
      </c>
      <c r="BV43" t="s">
        <v>22</v>
      </c>
    </row>
    <row r="44" spans="1:74" x14ac:dyDescent="0.25">
      <c r="A44" s="3">
        <v>35976</v>
      </c>
      <c r="B44">
        <v>-1334</v>
      </c>
      <c r="C44" t="s">
        <v>22</v>
      </c>
      <c r="D44" t="s">
        <v>22</v>
      </c>
      <c r="F44" s="3">
        <v>35976</v>
      </c>
      <c r="G44">
        <v>4.5</v>
      </c>
      <c r="H44">
        <v>19980715</v>
      </c>
      <c r="I44">
        <v>4.8</v>
      </c>
      <c r="K44" s="3">
        <v>38533</v>
      </c>
      <c r="L44">
        <v>0.5</v>
      </c>
      <c r="M44">
        <v>20050706</v>
      </c>
      <c r="N44">
        <v>0.3</v>
      </c>
      <c r="P44" s="3">
        <v>35976</v>
      </c>
      <c r="Q44">
        <v>88.932000000000002</v>
      </c>
      <c r="R44" t="s">
        <v>22</v>
      </c>
      <c r="S44" t="s">
        <v>22</v>
      </c>
      <c r="U44" s="3">
        <v>37072</v>
      </c>
      <c r="V44">
        <v>50.9</v>
      </c>
      <c r="Z44" s="3">
        <v>35976</v>
      </c>
      <c r="AA44">
        <v>50.2</v>
      </c>
      <c r="AE44" s="3">
        <v>36525</v>
      </c>
      <c r="AF44">
        <v>58.3</v>
      </c>
      <c r="AJ44" s="3">
        <v>36799</v>
      </c>
      <c r="AK44">
        <v>58.1</v>
      </c>
      <c r="AO44" s="3">
        <v>36007</v>
      </c>
      <c r="AP44">
        <v>-1</v>
      </c>
      <c r="AQ44" t="s">
        <v>22</v>
      </c>
      <c r="AR44" t="s">
        <v>22</v>
      </c>
      <c r="AT44" s="3">
        <v>35976</v>
      </c>
      <c r="AU44">
        <v>-5.8</v>
      </c>
      <c r="AV44">
        <v>19980715</v>
      </c>
      <c r="AW44">
        <v>0.7</v>
      </c>
      <c r="AY44" s="3">
        <v>38533</v>
      </c>
      <c r="AZ44">
        <v>1.1000000000000001</v>
      </c>
      <c r="BA44">
        <v>20050928</v>
      </c>
      <c r="BB44">
        <v>0.5</v>
      </c>
      <c r="BD44" s="3">
        <v>35976</v>
      </c>
      <c r="BE44">
        <v>0</v>
      </c>
      <c r="BF44">
        <v>19980805</v>
      </c>
      <c r="BG44">
        <v>0.7</v>
      </c>
      <c r="BI44" s="3">
        <v>35976</v>
      </c>
      <c r="BJ44">
        <v>-0.1</v>
      </c>
      <c r="BK44">
        <v>19980805</v>
      </c>
      <c r="BL44">
        <v>0</v>
      </c>
      <c r="BN44" s="3">
        <v>35976</v>
      </c>
      <c r="BO44">
        <v>-1.1000000000000001</v>
      </c>
      <c r="BP44">
        <v>19980722</v>
      </c>
      <c r="BQ44">
        <v>-1.1000000000000001</v>
      </c>
      <c r="BS44" s="3">
        <v>36372</v>
      </c>
      <c r="BT44">
        <v>-0.1</v>
      </c>
      <c r="BU44" t="s">
        <v>22</v>
      </c>
      <c r="BV44" t="s">
        <v>22</v>
      </c>
    </row>
    <row r="45" spans="1:74" x14ac:dyDescent="0.25">
      <c r="A45" s="3">
        <v>36007</v>
      </c>
      <c r="B45">
        <v>-884</v>
      </c>
      <c r="C45" t="s">
        <v>22</v>
      </c>
      <c r="D45" t="s">
        <v>22</v>
      </c>
      <c r="F45" s="3">
        <v>36007</v>
      </c>
      <c r="G45">
        <v>4.5</v>
      </c>
      <c r="H45">
        <v>19980812</v>
      </c>
      <c r="I45">
        <v>4.7</v>
      </c>
      <c r="K45" s="3">
        <v>38564</v>
      </c>
      <c r="L45">
        <v>0.7</v>
      </c>
      <c r="M45">
        <v>20050807</v>
      </c>
      <c r="N45">
        <v>0.4</v>
      </c>
      <c r="P45" s="3">
        <v>36007</v>
      </c>
      <c r="Q45">
        <v>87.099000000000004</v>
      </c>
      <c r="R45" t="s">
        <v>22</v>
      </c>
      <c r="S45" t="s">
        <v>22</v>
      </c>
      <c r="U45" s="3">
        <v>37103</v>
      </c>
      <c r="V45">
        <v>49.3</v>
      </c>
      <c r="Z45" s="3">
        <v>36007</v>
      </c>
      <c r="AA45">
        <v>46.8</v>
      </c>
      <c r="AE45" s="3">
        <v>36556</v>
      </c>
      <c r="AF45">
        <v>57</v>
      </c>
      <c r="AJ45" s="3">
        <v>36830</v>
      </c>
      <c r="AK45">
        <v>55.8</v>
      </c>
      <c r="AO45" s="3">
        <v>36038</v>
      </c>
      <c r="AP45">
        <v>-5</v>
      </c>
      <c r="AQ45" t="s">
        <v>22</v>
      </c>
      <c r="AR45" t="s">
        <v>22</v>
      </c>
      <c r="AT45" s="3">
        <v>36007</v>
      </c>
      <c r="AU45">
        <v>-0.2</v>
      </c>
      <c r="AV45">
        <v>19980812</v>
      </c>
      <c r="AW45">
        <v>-26</v>
      </c>
      <c r="AY45" s="3">
        <v>38625</v>
      </c>
      <c r="AZ45">
        <v>1.1000000000000001</v>
      </c>
      <c r="BA45">
        <v>20051222</v>
      </c>
      <c r="BB45">
        <v>0.4</v>
      </c>
      <c r="BD45" s="3">
        <v>36007</v>
      </c>
      <c r="BE45">
        <v>0.3</v>
      </c>
      <c r="BF45">
        <v>19980908</v>
      </c>
      <c r="BG45">
        <v>0.4</v>
      </c>
      <c r="BI45" s="3">
        <v>36007</v>
      </c>
      <c r="BJ45">
        <v>0.5</v>
      </c>
      <c r="BK45">
        <v>19980908</v>
      </c>
      <c r="BL45">
        <v>0.1</v>
      </c>
      <c r="BN45" s="3">
        <v>36007</v>
      </c>
      <c r="BO45">
        <v>0.5</v>
      </c>
      <c r="BP45">
        <v>19980819</v>
      </c>
      <c r="BQ45">
        <v>0.9</v>
      </c>
      <c r="BS45" s="3">
        <v>36403</v>
      </c>
      <c r="BT45">
        <v>0.5</v>
      </c>
      <c r="BU45" t="s">
        <v>22</v>
      </c>
      <c r="BV45" t="s">
        <v>22</v>
      </c>
    </row>
    <row r="46" spans="1:74" x14ac:dyDescent="0.25">
      <c r="A46" s="3">
        <v>36038</v>
      </c>
      <c r="B46">
        <v>-250</v>
      </c>
      <c r="C46" t="s">
        <v>22</v>
      </c>
      <c r="D46" t="s">
        <v>22</v>
      </c>
      <c r="F46" s="3">
        <v>36038</v>
      </c>
      <c r="G46">
        <v>4.5</v>
      </c>
      <c r="H46">
        <v>19980916</v>
      </c>
      <c r="I46">
        <v>4.5999999999999996</v>
      </c>
      <c r="K46" s="3">
        <v>38595</v>
      </c>
      <c r="L46">
        <v>0.7</v>
      </c>
      <c r="M46">
        <v>20050906</v>
      </c>
      <c r="N46">
        <v>0.5</v>
      </c>
      <c r="P46" s="3">
        <v>36038</v>
      </c>
      <c r="Q46">
        <v>87.703999999999994</v>
      </c>
      <c r="R46" t="s">
        <v>22</v>
      </c>
      <c r="S46" t="s">
        <v>22</v>
      </c>
      <c r="U46" s="3">
        <v>37134</v>
      </c>
      <c r="V46">
        <v>49.4</v>
      </c>
      <c r="Z46" s="3">
        <v>36038</v>
      </c>
      <c r="AA46">
        <v>45</v>
      </c>
      <c r="AE46" s="3">
        <v>36585</v>
      </c>
      <c r="AF46">
        <v>57.3</v>
      </c>
      <c r="AJ46" s="3">
        <v>36860</v>
      </c>
      <c r="AK46">
        <v>53.5</v>
      </c>
      <c r="AO46" s="3">
        <v>36068</v>
      </c>
      <c r="AP46">
        <v>-3</v>
      </c>
      <c r="AQ46">
        <v>19980918</v>
      </c>
      <c r="AR46">
        <v>-3</v>
      </c>
      <c r="AT46" s="3">
        <v>36038</v>
      </c>
      <c r="AU46">
        <v>-3.3</v>
      </c>
      <c r="AV46">
        <v>19980916</v>
      </c>
      <c r="AW46">
        <v>-16.399999999999999</v>
      </c>
      <c r="AY46" s="3">
        <v>38717</v>
      </c>
      <c r="AZ46">
        <v>1.4</v>
      </c>
      <c r="BA46">
        <v>20060329</v>
      </c>
      <c r="BB46">
        <v>0.6</v>
      </c>
      <c r="BD46" s="3">
        <v>36038</v>
      </c>
      <c r="BE46">
        <v>-0.8</v>
      </c>
      <c r="BF46">
        <v>19981006</v>
      </c>
      <c r="BG46">
        <v>-0.3</v>
      </c>
      <c r="BI46" s="3">
        <v>36038</v>
      </c>
      <c r="BJ46">
        <v>-1.2</v>
      </c>
      <c r="BK46">
        <v>19981006</v>
      </c>
      <c r="BL46">
        <v>-0.5</v>
      </c>
      <c r="BN46" s="3">
        <v>36038</v>
      </c>
      <c r="BO46">
        <v>0.5</v>
      </c>
      <c r="BP46">
        <v>19980917</v>
      </c>
      <c r="BQ46">
        <v>0.4</v>
      </c>
      <c r="BS46" s="3">
        <v>36433</v>
      </c>
      <c r="BT46">
        <v>-0.2</v>
      </c>
      <c r="BU46" t="s">
        <v>22</v>
      </c>
      <c r="BV46" t="s">
        <v>22</v>
      </c>
    </row>
    <row r="47" spans="1:74" x14ac:dyDescent="0.25">
      <c r="A47" s="3">
        <v>36068</v>
      </c>
      <c r="B47">
        <v>-863</v>
      </c>
      <c r="C47" t="s">
        <v>22</v>
      </c>
      <c r="D47" t="s">
        <v>22</v>
      </c>
      <c r="F47" s="3">
        <v>36068</v>
      </c>
      <c r="G47">
        <v>4.4000000000000004</v>
      </c>
      <c r="H47">
        <v>19981014</v>
      </c>
      <c r="I47">
        <v>4.5999999999999996</v>
      </c>
      <c r="K47" s="3">
        <v>38625</v>
      </c>
      <c r="L47">
        <v>0.5</v>
      </c>
      <c r="M47">
        <v>20051006</v>
      </c>
      <c r="N47">
        <v>0.3</v>
      </c>
      <c r="P47" s="3">
        <v>36068</v>
      </c>
      <c r="Q47">
        <v>84.656999999999996</v>
      </c>
      <c r="R47" t="s">
        <v>22</v>
      </c>
      <c r="S47" t="s">
        <v>22</v>
      </c>
      <c r="U47" s="3">
        <v>37164</v>
      </c>
      <c r="V47">
        <v>48.3</v>
      </c>
      <c r="Z47" s="3">
        <v>36068</v>
      </c>
      <c r="AA47">
        <v>49.3</v>
      </c>
      <c r="AE47" s="3">
        <v>36616</v>
      </c>
      <c r="AF47">
        <v>58.1</v>
      </c>
      <c r="AJ47" s="3">
        <v>36891</v>
      </c>
      <c r="AK47">
        <v>55</v>
      </c>
      <c r="AO47" s="3">
        <v>36099</v>
      </c>
      <c r="AP47">
        <v>-9</v>
      </c>
      <c r="AQ47">
        <v>19981020</v>
      </c>
      <c r="AR47">
        <v>-9</v>
      </c>
      <c r="AT47" s="3">
        <v>36068</v>
      </c>
      <c r="AU47">
        <v>-13.5</v>
      </c>
      <c r="AV47">
        <v>19981014</v>
      </c>
      <c r="AW47">
        <v>-11.9</v>
      </c>
      <c r="AY47" s="3">
        <v>38807</v>
      </c>
      <c r="AZ47">
        <v>0.3</v>
      </c>
      <c r="BA47">
        <v>20060630</v>
      </c>
      <c r="BB47">
        <v>0.7</v>
      </c>
      <c r="BD47" s="3">
        <v>36068</v>
      </c>
      <c r="BE47">
        <v>0.1</v>
      </c>
      <c r="BF47">
        <v>19981105</v>
      </c>
      <c r="BG47">
        <v>-0.6</v>
      </c>
      <c r="BI47" s="3">
        <v>36068</v>
      </c>
      <c r="BJ47">
        <v>0</v>
      </c>
      <c r="BK47">
        <v>19981105</v>
      </c>
      <c r="BL47">
        <v>-0.4</v>
      </c>
      <c r="BN47" s="3">
        <v>36068</v>
      </c>
      <c r="BO47">
        <v>-0.5</v>
      </c>
      <c r="BP47">
        <v>19981021</v>
      </c>
      <c r="BQ47">
        <v>-0.4</v>
      </c>
      <c r="BS47" s="3">
        <v>36464</v>
      </c>
      <c r="BT47">
        <v>0.5</v>
      </c>
      <c r="BU47" t="s">
        <v>22</v>
      </c>
      <c r="BV47" t="s">
        <v>22</v>
      </c>
    </row>
    <row r="48" spans="1:74" x14ac:dyDescent="0.25">
      <c r="A48" s="3">
        <v>36099</v>
      </c>
      <c r="B48">
        <v>-597</v>
      </c>
      <c r="C48" t="s">
        <v>22</v>
      </c>
      <c r="D48" t="s">
        <v>22</v>
      </c>
      <c r="F48" s="3">
        <v>36099</v>
      </c>
      <c r="G48">
        <v>4.4000000000000004</v>
      </c>
      <c r="H48">
        <v>19981111</v>
      </c>
      <c r="I48">
        <v>4.5999999999999996</v>
      </c>
      <c r="K48" s="3">
        <v>38656</v>
      </c>
      <c r="L48">
        <v>0.4</v>
      </c>
      <c r="M48">
        <v>20051107</v>
      </c>
      <c r="N48">
        <v>0.4</v>
      </c>
      <c r="P48" s="3">
        <v>36099</v>
      </c>
      <c r="Q48">
        <v>85.605999999999995</v>
      </c>
      <c r="R48" t="s">
        <v>22</v>
      </c>
      <c r="S48" t="s">
        <v>22</v>
      </c>
      <c r="U48" s="3">
        <v>37195</v>
      </c>
      <c r="V48">
        <v>46.6</v>
      </c>
      <c r="Z48" s="3">
        <v>36099</v>
      </c>
      <c r="AA48">
        <v>44.2</v>
      </c>
      <c r="AE48" s="3">
        <v>36646</v>
      </c>
      <c r="AF48">
        <v>58.7</v>
      </c>
      <c r="AJ48" s="3">
        <v>36922</v>
      </c>
      <c r="AK48">
        <v>57.4</v>
      </c>
      <c r="AO48" s="3">
        <v>36129</v>
      </c>
      <c r="AP48">
        <v>-7</v>
      </c>
      <c r="AQ48" t="s">
        <v>22</v>
      </c>
      <c r="AR48">
        <v>-7</v>
      </c>
      <c r="AT48" s="3">
        <v>36099</v>
      </c>
      <c r="AU48">
        <v>-5.3</v>
      </c>
      <c r="AV48">
        <v>19981111</v>
      </c>
      <c r="AW48">
        <v>6.8</v>
      </c>
      <c r="AY48" s="3">
        <v>38898</v>
      </c>
      <c r="AZ48">
        <v>0.2</v>
      </c>
      <c r="BA48">
        <v>20060927</v>
      </c>
      <c r="BB48">
        <v>0.7</v>
      </c>
      <c r="BD48" s="3">
        <v>36099</v>
      </c>
      <c r="BE48">
        <v>0.1</v>
      </c>
      <c r="BF48">
        <v>19981207</v>
      </c>
      <c r="BG48">
        <v>0</v>
      </c>
      <c r="BI48" s="3">
        <v>36099</v>
      </c>
      <c r="BJ48">
        <v>0</v>
      </c>
      <c r="BK48">
        <v>19981207</v>
      </c>
      <c r="BL48">
        <v>-0.4</v>
      </c>
      <c r="BN48" s="3">
        <v>36099</v>
      </c>
      <c r="BO48">
        <v>-0.4</v>
      </c>
      <c r="BP48">
        <v>19981118</v>
      </c>
      <c r="BQ48">
        <v>-0.4</v>
      </c>
      <c r="BS48" s="3">
        <v>36494</v>
      </c>
      <c r="BT48">
        <v>0.7</v>
      </c>
      <c r="BU48" t="s">
        <v>22</v>
      </c>
      <c r="BV48" t="s">
        <v>22</v>
      </c>
    </row>
    <row r="49" spans="1:74" x14ac:dyDescent="0.25">
      <c r="A49" s="3">
        <v>36129</v>
      </c>
      <c r="B49">
        <v>-884</v>
      </c>
      <c r="C49" t="s">
        <v>22</v>
      </c>
      <c r="D49" t="s">
        <v>22</v>
      </c>
      <c r="F49" s="3">
        <v>36129</v>
      </c>
      <c r="G49">
        <v>4.4000000000000004</v>
      </c>
      <c r="H49">
        <v>19981216</v>
      </c>
      <c r="I49">
        <v>4.5999999999999996</v>
      </c>
      <c r="K49" s="3">
        <v>38686</v>
      </c>
      <c r="L49">
        <v>0.4</v>
      </c>
      <c r="M49">
        <v>20051206</v>
      </c>
      <c r="N49">
        <v>0.4</v>
      </c>
      <c r="P49" s="3">
        <v>36129</v>
      </c>
      <c r="Q49">
        <v>83.558999999999997</v>
      </c>
      <c r="R49" t="s">
        <v>22</v>
      </c>
      <c r="S49" t="s">
        <v>22</v>
      </c>
      <c r="U49" s="3">
        <v>37225</v>
      </c>
      <c r="V49">
        <v>47.6</v>
      </c>
      <c r="Z49" s="3">
        <v>36129</v>
      </c>
      <c r="AA49">
        <v>45.6</v>
      </c>
      <c r="AE49" s="3">
        <v>36677</v>
      </c>
      <c r="AF49">
        <v>58.5</v>
      </c>
      <c r="AJ49" s="3">
        <v>36950</v>
      </c>
      <c r="AK49">
        <v>56.6</v>
      </c>
      <c r="AO49" s="3">
        <v>36160</v>
      </c>
      <c r="AP49">
        <v>-8</v>
      </c>
      <c r="AQ49">
        <v>19981221</v>
      </c>
      <c r="AR49">
        <v>-8</v>
      </c>
      <c r="AT49" s="3">
        <v>36129</v>
      </c>
      <c r="AU49">
        <v>3.4</v>
      </c>
      <c r="AV49">
        <v>19981216</v>
      </c>
      <c r="AW49">
        <v>5.9</v>
      </c>
      <c r="AY49" s="3">
        <v>38990</v>
      </c>
      <c r="AZ49">
        <v>0.1</v>
      </c>
      <c r="BA49">
        <v>20061221</v>
      </c>
      <c r="BB49">
        <v>0.7</v>
      </c>
      <c r="BD49" s="3">
        <v>36129</v>
      </c>
      <c r="BE49">
        <v>-0.2</v>
      </c>
      <c r="BF49">
        <v>19990111</v>
      </c>
      <c r="BG49">
        <v>-0.1</v>
      </c>
      <c r="BI49" s="3">
        <v>36129</v>
      </c>
      <c r="BJ49">
        <v>-0.5</v>
      </c>
      <c r="BK49">
        <v>19990111</v>
      </c>
      <c r="BL49">
        <v>-0.2</v>
      </c>
      <c r="BN49" s="3">
        <v>36129</v>
      </c>
      <c r="BO49">
        <v>0.6</v>
      </c>
      <c r="BP49">
        <v>19981217</v>
      </c>
      <c r="BQ49">
        <v>0.8</v>
      </c>
      <c r="BS49" s="3">
        <v>36525</v>
      </c>
      <c r="BT49">
        <v>0.4</v>
      </c>
      <c r="BU49" t="s">
        <v>22</v>
      </c>
      <c r="BV49" t="s">
        <v>22</v>
      </c>
    </row>
    <row r="50" spans="1:74" x14ac:dyDescent="0.25">
      <c r="A50" s="3">
        <v>36160</v>
      </c>
      <c r="B50">
        <v>-750</v>
      </c>
      <c r="C50" t="s">
        <v>22</v>
      </c>
      <c r="D50" t="s">
        <v>22</v>
      </c>
      <c r="F50" s="3">
        <v>36160</v>
      </c>
      <c r="G50">
        <v>4.4000000000000004</v>
      </c>
      <c r="H50">
        <v>19990113</v>
      </c>
      <c r="I50">
        <v>4.5999999999999996</v>
      </c>
      <c r="K50" s="3">
        <v>38717</v>
      </c>
      <c r="L50">
        <v>0.7</v>
      </c>
      <c r="M50" t="s">
        <v>22</v>
      </c>
      <c r="N50" t="s">
        <v>22</v>
      </c>
      <c r="P50" s="3">
        <v>36160</v>
      </c>
      <c r="Q50">
        <v>83.241</v>
      </c>
      <c r="R50" t="s">
        <v>22</v>
      </c>
      <c r="S50" t="s">
        <v>22</v>
      </c>
      <c r="U50" s="3">
        <v>37256</v>
      </c>
      <c r="V50">
        <v>47.9</v>
      </c>
      <c r="Z50" s="3">
        <v>36160</v>
      </c>
      <c r="AA50">
        <v>47.7</v>
      </c>
      <c r="AE50" s="3">
        <v>36707</v>
      </c>
      <c r="AF50">
        <v>57.2</v>
      </c>
      <c r="AJ50" s="3">
        <v>36981</v>
      </c>
      <c r="AK50">
        <v>57.6</v>
      </c>
      <c r="AO50" s="3">
        <v>36191</v>
      </c>
      <c r="AP50">
        <v>-3</v>
      </c>
      <c r="AQ50" t="s">
        <v>22</v>
      </c>
      <c r="AR50">
        <v>-3</v>
      </c>
      <c r="AT50" s="3">
        <v>36160</v>
      </c>
      <c r="AU50">
        <v>-11</v>
      </c>
      <c r="AV50">
        <v>19990113</v>
      </c>
      <c r="AW50">
        <v>-14</v>
      </c>
      <c r="AY50" s="3">
        <v>39082</v>
      </c>
      <c r="AZ50">
        <v>0.4</v>
      </c>
      <c r="BA50">
        <v>20070328</v>
      </c>
      <c r="BB50">
        <v>0.7</v>
      </c>
      <c r="BD50" s="3">
        <v>36160</v>
      </c>
      <c r="BE50">
        <v>0.3</v>
      </c>
      <c r="BF50">
        <v>19990208</v>
      </c>
      <c r="BG50">
        <v>-0.8</v>
      </c>
      <c r="BI50" s="3">
        <v>36160</v>
      </c>
      <c r="BJ50">
        <v>0.5</v>
      </c>
      <c r="BK50">
        <v>19990208</v>
      </c>
      <c r="BL50">
        <v>-0.6</v>
      </c>
      <c r="BN50" s="3">
        <v>36160</v>
      </c>
      <c r="BO50">
        <v>-0.6</v>
      </c>
      <c r="BP50">
        <v>19990120</v>
      </c>
      <c r="BQ50">
        <v>-0.9</v>
      </c>
      <c r="BS50" s="3">
        <v>36556</v>
      </c>
      <c r="BT50">
        <v>2.5</v>
      </c>
      <c r="BU50" t="s">
        <v>22</v>
      </c>
      <c r="BV50" t="s">
        <v>22</v>
      </c>
    </row>
    <row r="51" spans="1:74" x14ac:dyDescent="0.25">
      <c r="A51" s="3">
        <v>36191</v>
      </c>
      <c r="B51">
        <v>-1347</v>
      </c>
      <c r="C51" t="s">
        <v>22</v>
      </c>
      <c r="D51" t="s">
        <v>22</v>
      </c>
      <c r="F51" s="3">
        <v>36191</v>
      </c>
      <c r="G51">
        <v>4.3</v>
      </c>
      <c r="H51">
        <v>19990217</v>
      </c>
      <c r="I51">
        <v>4.5999999999999996</v>
      </c>
      <c r="K51" s="3">
        <v>38748</v>
      </c>
      <c r="L51">
        <v>0.9</v>
      </c>
      <c r="M51">
        <v>20060208</v>
      </c>
      <c r="N51">
        <v>0.8</v>
      </c>
      <c r="P51" s="3">
        <v>36191</v>
      </c>
      <c r="Q51">
        <v>80.225999999999999</v>
      </c>
      <c r="R51" t="s">
        <v>22</v>
      </c>
      <c r="S51" t="s">
        <v>22</v>
      </c>
      <c r="U51" s="3">
        <v>37287</v>
      </c>
      <c r="V51">
        <v>50.9</v>
      </c>
      <c r="Z51" s="3">
        <v>36191</v>
      </c>
      <c r="AA51">
        <v>48.2</v>
      </c>
      <c r="AE51" s="3">
        <v>36738</v>
      </c>
      <c r="AF51">
        <v>58</v>
      </c>
      <c r="AJ51" s="3">
        <v>37011</v>
      </c>
      <c r="AK51">
        <v>57.7</v>
      </c>
      <c r="AO51" s="3">
        <v>36219</v>
      </c>
      <c r="AP51">
        <v>-1</v>
      </c>
      <c r="AQ51" t="s">
        <v>22</v>
      </c>
      <c r="AR51">
        <v>-1</v>
      </c>
      <c r="AT51" s="3">
        <v>36191</v>
      </c>
      <c r="AU51">
        <v>-4.5999999999999996</v>
      </c>
      <c r="AV51">
        <v>19990217</v>
      </c>
      <c r="AW51">
        <v>-5.7</v>
      </c>
      <c r="AY51" s="3">
        <v>39172</v>
      </c>
      <c r="AZ51">
        <v>1</v>
      </c>
      <c r="BA51">
        <v>20070629</v>
      </c>
      <c r="BB51">
        <v>0.7</v>
      </c>
      <c r="BD51" s="3">
        <v>36191</v>
      </c>
      <c r="BE51">
        <v>-0.3</v>
      </c>
      <c r="BF51">
        <v>19990308</v>
      </c>
      <c r="BG51">
        <v>-0.5</v>
      </c>
      <c r="BI51" s="3">
        <v>36191</v>
      </c>
      <c r="BJ51">
        <v>-0.1</v>
      </c>
      <c r="BK51">
        <v>19990308</v>
      </c>
      <c r="BL51">
        <v>0.1</v>
      </c>
      <c r="BN51" s="3">
        <v>36191</v>
      </c>
      <c r="BO51">
        <v>1.6</v>
      </c>
      <c r="BP51">
        <v>19990218</v>
      </c>
      <c r="BQ51">
        <v>1.1000000000000001</v>
      </c>
      <c r="BS51" s="3">
        <v>36585</v>
      </c>
      <c r="BT51">
        <v>-1.9</v>
      </c>
      <c r="BU51" t="s">
        <v>22</v>
      </c>
      <c r="BV51" t="s">
        <v>22</v>
      </c>
    </row>
    <row r="52" spans="1:74" x14ac:dyDescent="0.25">
      <c r="A52" s="3">
        <v>36219</v>
      </c>
      <c r="B52">
        <v>-1244</v>
      </c>
      <c r="C52" t="s">
        <v>22</v>
      </c>
      <c r="D52" t="s">
        <v>22</v>
      </c>
      <c r="F52" s="3">
        <v>36219</v>
      </c>
      <c r="G52">
        <v>4.3</v>
      </c>
      <c r="H52">
        <v>19990317</v>
      </c>
      <c r="I52">
        <v>4.5999999999999996</v>
      </c>
      <c r="K52" s="3">
        <v>38776</v>
      </c>
      <c r="L52">
        <v>0.7</v>
      </c>
      <c r="M52">
        <v>20060309</v>
      </c>
      <c r="N52">
        <v>0.7</v>
      </c>
      <c r="P52" s="3">
        <v>36219</v>
      </c>
      <c r="Q52">
        <v>88.861000000000004</v>
      </c>
      <c r="R52" t="s">
        <v>22</v>
      </c>
      <c r="S52" t="s">
        <v>22</v>
      </c>
      <c r="U52" s="3">
        <v>37315</v>
      </c>
      <c r="V52">
        <v>52.2</v>
      </c>
      <c r="Z52" s="3">
        <v>36219</v>
      </c>
      <c r="AA52">
        <v>50.3</v>
      </c>
      <c r="AE52" s="3">
        <v>36769</v>
      </c>
      <c r="AF52">
        <v>58.3</v>
      </c>
      <c r="AJ52" s="3">
        <v>37042</v>
      </c>
      <c r="AK52">
        <v>58.7</v>
      </c>
      <c r="AO52" s="3">
        <v>36250</v>
      </c>
      <c r="AP52">
        <v>1</v>
      </c>
      <c r="AQ52" t="s">
        <v>22</v>
      </c>
      <c r="AR52">
        <v>1</v>
      </c>
      <c r="AT52" s="3">
        <v>36219</v>
      </c>
      <c r="AU52">
        <v>-5.2</v>
      </c>
      <c r="AV52">
        <v>19990317</v>
      </c>
      <c r="AW52">
        <v>4.3</v>
      </c>
      <c r="AY52" s="3">
        <v>39263</v>
      </c>
      <c r="AZ52">
        <v>0.7</v>
      </c>
      <c r="BA52">
        <v>20070926</v>
      </c>
      <c r="BB52">
        <v>0.8</v>
      </c>
      <c r="BD52" s="3">
        <v>36219</v>
      </c>
      <c r="BE52">
        <v>-0.1</v>
      </c>
      <c r="BF52">
        <v>19990407</v>
      </c>
      <c r="BG52">
        <v>0.1</v>
      </c>
      <c r="BI52" s="3">
        <v>36219</v>
      </c>
      <c r="BJ52">
        <v>-0.5</v>
      </c>
      <c r="BK52">
        <v>19990407</v>
      </c>
      <c r="BL52">
        <v>-0.1</v>
      </c>
      <c r="BN52" s="3">
        <v>36219</v>
      </c>
      <c r="BO52">
        <v>-0.5</v>
      </c>
      <c r="BP52">
        <v>19990318</v>
      </c>
      <c r="BQ52">
        <v>-0.3</v>
      </c>
      <c r="BS52" s="3">
        <v>36616</v>
      </c>
      <c r="BT52">
        <v>0.2</v>
      </c>
      <c r="BU52" t="s">
        <v>22</v>
      </c>
      <c r="BV52" t="s">
        <v>22</v>
      </c>
    </row>
    <row r="53" spans="1:74" x14ac:dyDescent="0.25">
      <c r="A53" s="3">
        <v>36250</v>
      </c>
      <c r="B53">
        <v>-1296</v>
      </c>
      <c r="C53" t="s">
        <v>22</v>
      </c>
      <c r="D53" t="s">
        <v>22</v>
      </c>
      <c r="F53" s="3">
        <v>36250</v>
      </c>
      <c r="G53">
        <v>4.3</v>
      </c>
      <c r="H53">
        <v>19990421</v>
      </c>
      <c r="I53">
        <v>4.5999999999999996</v>
      </c>
      <c r="K53" s="3">
        <v>38807</v>
      </c>
      <c r="L53">
        <v>0.7</v>
      </c>
      <c r="M53">
        <v>20060405</v>
      </c>
      <c r="N53">
        <v>0.6</v>
      </c>
      <c r="P53" s="3">
        <v>36250</v>
      </c>
      <c r="Q53">
        <v>92.674999999999997</v>
      </c>
      <c r="R53" t="s">
        <v>22</v>
      </c>
      <c r="S53" t="s">
        <v>22</v>
      </c>
      <c r="U53" s="3">
        <v>37346</v>
      </c>
      <c r="V53">
        <v>54</v>
      </c>
      <c r="Z53" s="3">
        <v>36250</v>
      </c>
      <c r="AA53">
        <v>51.4</v>
      </c>
      <c r="AE53" s="3">
        <v>36799</v>
      </c>
      <c r="AF53">
        <v>55</v>
      </c>
      <c r="AJ53" s="3">
        <v>37072</v>
      </c>
      <c r="AK53">
        <v>60.8</v>
      </c>
      <c r="AO53" s="3">
        <v>36280</v>
      </c>
      <c r="AP53">
        <v>1</v>
      </c>
      <c r="AQ53" t="s">
        <v>22</v>
      </c>
      <c r="AR53">
        <v>1</v>
      </c>
      <c r="AT53" s="3">
        <v>36250</v>
      </c>
      <c r="AU53">
        <v>-7</v>
      </c>
      <c r="AV53">
        <v>19990421</v>
      </c>
      <c r="AW53">
        <v>2</v>
      </c>
      <c r="AY53" s="3">
        <v>39355</v>
      </c>
      <c r="AZ53">
        <v>0.8</v>
      </c>
      <c r="BA53">
        <v>20071220</v>
      </c>
      <c r="BB53">
        <v>0.7</v>
      </c>
      <c r="BD53" s="3">
        <v>36250</v>
      </c>
      <c r="BE53">
        <v>0.7</v>
      </c>
      <c r="BF53">
        <v>19990511</v>
      </c>
      <c r="BG53">
        <v>0.2</v>
      </c>
      <c r="BI53" s="3">
        <v>36250</v>
      </c>
      <c r="BJ53">
        <v>1.1000000000000001</v>
      </c>
      <c r="BK53">
        <v>19990511</v>
      </c>
      <c r="BL53">
        <v>0.3</v>
      </c>
      <c r="BN53" s="3">
        <v>36250</v>
      </c>
      <c r="BO53">
        <v>0.5</v>
      </c>
      <c r="BP53">
        <v>19990422</v>
      </c>
      <c r="BQ53">
        <v>0.4</v>
      </c>
      <c r="BS53" s="3">
        <v>36646</v>
      </c>
      <c r="BT53">
        <v>1.9</v>
      </c>
      <c r="BU53" t="s">
        <v>22</v>
      </c>
      <c r="BV53" t="s">
        <v>22</v>
      </c>
    </row>
    <row r="54" spans="1:74" x14ac:dyDescent="0.25">
      <c r="A54" s="3">
        <v>36280</v>
      </c>
      <c r="B54">
        <v>-1266</v>
      </c>
      <c r="C54" t="s">
        <v>22</v>
      </c>
      <c r="D54" t="s">
        <v>22</v>
      </c>
      <c r="F54" s="3">
        <v>36280</v>
      </c>
      <c r="G54">
        <v>4.2</v>
      </c>
      <c r="H54">
        <v>19990519</v>
      </c>
      <c r="I54">
        <v>4.5</v>
      </c>
      <c r="K54" s="3">
        <v>38837</v>
      </c>
      <c r="L54">
        <v>0.7</v>
      </c>
      <c r="M54">
        <v>20060511</v>
      </c>
      <c r="N54">
        <v>0.6</v>
      </c>
      <c r="P54" s="3">
        <v>36280</v>
      </c>
      <c r="Q54">
        <v>98.736999999999995</v>
      </c>
      <c r="R54" t="s">
        <v>22</v>
      </c>
      <c r="S54" t="s">
        <v>22</v>
      </c>
      <c r="U54" s="3">
        <v>37376</v>
      </c>
      <c r="V54">
        <v>55.3</v>
      </c>
      <c r="Z54" s="3">
        <v>36280</v>
      </c>
      <c r="AA54">
        <v>51.1</v>
      </c>
      <c r="AE54" s="3">
        <v>36830</v>
      </c>
      <c r="AF54">
        <v>57</v>
      </c>
      <c r="AJ54" s="3">
        <v>37103</v>
      </c>
      <c r="AK54">
        <v>59.7</v>
      </c>
      <c r="AO54" s="3">
        <v>36311</v>
      </c>
      <c r="AP54">
        <v>5</v>
      </c>
      <c r="AQ54" t="s">
        <v>22</v>
      </c>
      <c r="AR54">
        <v>5</v>
      </c>
      <c r="AT54" s="3">
        <v>36280</v>
      </c>
      <c r="AU54">
        <v>-9.4</v>
      </c>
      <c r="AV54">
        <v>19990519</v>
      </c>
      <c r="AW54">
        <v>-17.399999999999999</v>
      </c>
      <c r="AY54" s="3">
        <v>39447</v>
      </c>
      <c r="AZ54">
        <v>0.8</v>
      </c>
      <c r="BA54">
        <v>20080328</v>
      </c>
      <c r="BB54">
        <v>0.6</v>
      </c>
      <c r="BD54" s="3">
        <v>36280</v>
      </c>
      <c r="BE54">
        <v>-1.1000000000000001</v>
      </c>
      <c r="BF54">
        <v>19990609</v>
      </c>
      <c r="BG54">
        <v>0.1</v>
      </c>
      <c r="BI54" s="3">
        <v>36280</v>
      </c>
      <c r="BJ54">
        <v>-1.3</v>
      </c>
      <c r="BK54">
        <v>19990609</v>
      </c>
      <c r="BL54">
        <v>0</v>
      </c>
      <c r="BN54" s="3">
        <v>36280</v>
      </c>
      <c r="BO54">
        <v>-0.3</v>
      </c>
      <c r="BP54">
        <v>19990520</v>
      </c>
      <c r="BQ54">
        <v>-0.5</v>
      </c>
      <c r="BS54" s="3">
        <v>36677</v>
      </c>
      <c r="BT54">
        <v>-1.1000000000000001</v>
      </c>
      <c r="BU54" t="s">
        <v>22</v>
      </c>
      <c r="BV54" t="s">
        <v>22</v>
      </c>
    </row>
    <row r="55" spans="1:74" x14ac:dyDescent="0.25">
      <c r="A55" s="3">
        <v>36311</v>
      </c>
      <c r="B55">
        <v>-784</v>
      </c>
      <c r="C55" t="s">
        <v>22</v>
      </c>
      <c r="D55" t="s">
        <v>22</v>
      </c>
      <c r="F55" s="3">
        <v>36311</v>
      </c>
      <c r="G55">
        <v>4.2</v>
      </c>
      <c r="H55">
        <v>19990616</v>
      </c>
      <c r="I55">
        <v>4.5</v>
      </c>
      <c r="K55" s="3">
        <v>38868</v>
      </c>
      <c r="L55">
        <v>0.9</v>
      </c>
      <c r="M55">
        <v>20060608</v>
      </c>
      <c r="N55">
        <v>0.6</v>
      </c>
      <c r="P55" s="3">
        <v>36311</v>
      </c>
      <c r="Q55">
        <v>97.069000000000003</v>
      </c>
      <c r="R55" t="s">
        <v>22</v>
      </c>
      <c r="S55" t="s">
        <v>22</v>
      </c>
      <c r="U55" s="3">
        <v>37407</v>
      </c>
      <c r="V55">
        <v>56.8</v>
      </c>
      <c r="Z55" s="3">
        <v>36311</v>
      </c>
      <c r="AA55">
        <v>53.6</v>
      </c>
      <c r="AE55" s="3">
        <v>36860</v>
      </c>
      <c r="AF55">
        <v>57</v>
      </c>
      <c r="AJ55" s="3">
        <v>37134</v>
      </c>
      <c r="AK55">
        <v>55.2</v>
      </c>
      <c r="AO55" s="3">
        <v>36341</v>
      </c>
      <c r="AP55">
        <v>5</v>
      </c>
      <c r="AQ55" t="s">
        <v>22</v>
      </c>
      <c r="AR55">
        <v>5</v>
      </c>
      <c r="AT55" s="3">
        <v>36311</v>
      </c>
      <c r="AU55">
        <v>-15</v>
      </c>
      <c r="AV55">
        <v>19990616</v>
      </c>
      <c r="AW55">
        <v>-6.5</v>
      </c>
      <c r="AY55" s="3">
        <v>39538</v>
      </c>
      <c r="AZ55">
        <v>0.1</v>
      </c>
      <c r="BA55">
        <v>20080627</v>
      </c>
      <c r="BB55">
        <v>0.3</v>
      </c>
      <c r="BD55" s="3">
        <v>36311</v>
      </c>
      <c r="BE55">
        <v>1</v>
      </c>
      <c r="BF55">
        <v>19990706</v>
      </c>
      <c r="BG55">
        <v>0.1</v>
      </c>
      <c r="BI55" s="3">
        <v>36311</v>
      </c>
      <c r="BJ55">
        <v>1</v>
      </c>
      <c r="BK55">
        <v>19990706</v>
      </c>
      <c r="BL55">
        <v>0.2</v>
      </c>
      <c r="BN55" s="3">
        <v>36311</v>
      </c>
      <c r="BO55">
        <v>1.6</v>
      </c>
      <c r="BP55">
        <v>19990617</v>
      </c>
      <c r="BQ55">
        <v>1</v>
      </c>
      <c r="BS55" s="3">
        <v>36707</v>
      </c>
      <c r="BT55">
        <v>-0.3</v>
      </c>
      <c r="BU55" t="s">
        <v>22</v>
      </c>
      <c r="BV55" t="s">
        <v>22</v>
      </c>
    </row>
    <row r="56" spans="1:74" x14ac:dyDescent="0.25">
      <c r="A56" s="3">
        <v>36341</v>
      </c>
      <c r="B56">
        <v>-1783</v>
      </c>
      <c r="C56" t="s">
        <v>22</v>
      </c>
      <c r="D56" t="s">
        <v>22</v>
      </c>
      <c r="F56" s="3">
        <v>36341</v>
      </c>
      <c r="G56">
        <v>4.2</v>
      </c>
      <c r="H56">
        <v>19990714</v>
      </c>
      <c r="I56">
        <v>4.4000000000000004</v>
      </c>
      <c r="K56" s="3">
        <v>38898</v>
      </c>
      <c r="L56">
        <v>0.8</v>
      </c>
      <c r="M56">
        <v>20060706</v>
      </c>
      <c r="N56">
        <v>0.6</v>
      </c>
      <c r="P56" s="3">
        <v>36341</v>
      </c>
      <c r="Q56">
        <v>94.992000000000004</v>
      </c>
      <c r="R56" t="s">
        <v>22</v>
      </c>
      <c r="S56" t="s">
        <v>22</v>
      </c>
      <c r="U56" s="3">
        <v>37437</v>
      </c>
      <c r="V56">
        <v>54.5</v>
      </c>
      <c r="Z56" s="3">
        <v>36341</v>
      </c>
      <c r="AA56">
        <v>53.2</v>
      </c>
      <c r="AE56" s="3">
        <v>36891</v>
      </c>
      <c r="AF56">
        <v>57.6</v>
      </c>
      <c r="AJ56" s="3">
        <v>37164</v>
      </c>
      <c r="AK56">
        <v>53.7</v>
      </c>
      <c r="AO56" s="3">
        <v>36372</v>
      </c>
      <c r="AP56">
        <v>2</v>
      </c>
      <c r="AQ56" t="s">
        <v>22</v>
      </c>
      <c r="AR56">
        <v>2</v>
      </c>
      <c r="AT56" s="3">
        <v>36341</v>
      </c>
      <c r="AU56">
        <v>-10</v>
      </c>
      <c r="AV56">
        <v>19990714</v>
      </c>
      <c r="AW56">
        <v>-5.2</v>
      </c>
      <c r="AY56" s="3">
        <v>39629</v>
      </c>
      <c r="AZ56">
        <v>-0.7</v>
      </c>
      <c r="BA56">
        <v>20080930</v>
      </c>
      <c r="BB56">
        <v>0</v>
      </c>
      <c r="BD56" s="3">
        <v>36341</v>
      </c>
      <c r="BE56">
        <v>0.6</v>
      </c>
      <c r="BF56">
        <v>19990805</v>
      </c>
      <c r="BG56">
        <v>0.1</v>
      </c>
      <c r="BI56" s="3">
        <v>36341</v>
      </c>
      <c r="BJ56">
        <v>0.7</v>
      </c>
      <c r="BK56">
        <v>19990805</v>
      </c>
      <c r="BL56">
        <v>-0.2</v>
      </c>
      <c r="BN56" s="3">
        <v>36341</v>
      </c>
      <c r="BO56">
        <v>-0.1</v>
      </c>
      <c r="BP56">
        <v>19990721</v>
      </c>
      <c r="BQ56">
        <v>0</v>
      </c>
      <c r="BS56" s="3">
        <v>36738</v>
      </c>
      <c r="BT56">
        <v>-0.3</v>
      </c>
      <c r="BU56" t="s">
        <v>22</v>
      </c>
      <c r="BV56" t="s">
        <v>22</v>
      </c>
    </row>
    <row r="57" spans="1:74" x14ac:dyDescent="0.25">
      <c r="A57" s="3">
        <v>36372</v>
      </c>
      <c r="B57">
        <v>-1740</v>
      </c>
      <c r="C57" t="s">
        <v>22</v>
      </c>
      <c r="D57" t="s">
        <v>22</v>
      </c>
      <c r="F57" s="3">
        <v>36372</v>
      </c>
      <c r="G57">
        <v>4.0999999999999996</v>
      </c>
      <c r="H57">
        <v>19990811</v>
      </c>
      <c r="I57">
        <v>4.3</v>
      </c>
      <c r="K57" s="3">
        <v>38929</v>
      </c>
      <c r="L57">
        <v>0.8</v>
      </c>
      <c r="M57">
        <v>20060807</v>
      </c>
      <c r="N57">
        <v>0.8</v>
      </c>
      <c r="P57" s="3">
        <v>36372</v>
      </c>
      <c r="Q57">
        <v>97.816000000000003</v>
      </c>
      <c r="R57" t="s">
        <v>22</v>
      </c>
      <c r="S57" t="s">
        <v>22</v>
      </c>
      <c r="U57" s="3">
        <v>37468</v>
      </c>
      <c r="V57">
        <v>53.3</v>
      </c>
      <c r="Z57" s="3">
        <v>36372</v>
      </c>
      <c r="AA57">
        <v>54.6</v>
      </c>
      <c r="AE57" s="3">
        <v>36922</v>
      </c>
      <c r="AF57">
        <v>57.1</v>
      </c>
      <c r="AJ57" s="3">
        <v>37195</v>
      </c>
      <c r="AK57">
        <v>52.3</v>
      </c>
      <c r="AO57" s="3">
        <v>36403</v>
      </c>
      <c r="AP57">
        <v>4</v>
      </c>
      <c r="AQ57" t="s">
        <v>22</v>
      </c>
      <c r="AR57">
        <v>4</v>
      </c>
      <c r="AT57" s="3">
        <v>36372</v>
      </c>
      <c r="AU57">
        <v>-18.399999999999999</v>
      </c>
      <c r="AV57">
        <v>19990811</v>
      </c>
      <c r="AW57">
        <v>-32.9</v>
      </c>
      <c r="AY57" s="3">
        <v>39721</v>
      </c>
      <c r="AZ57">
        <v>-1.7</v>
      </c>
      <c r="BA57">
        <v>20081223</v>
      </c>
      <c r="BB57">
        <v>-0.6</v>
      </c>
      <c r="BD57" s="3">
        <v>36372</v>
      </c>
      <c r="BE57">
        <v>0.3</v>
      </c>
      <c r="BF57">
        <v>19990907</v>
      </c>
      <c r="BG57">
        <v>0.3</v>
      </c>
      <c r="BI57" s="3">
        <v>36372</v>
      </c>
      <c r="BJ57">
        <v>0</v>
      </c>
      <c r="BK57">
        <v>19990907</v>
      </c>
      <c r="BL57">
        <v>0.3</v>
      </c>
      <c r="BN57" s="3">
        <v>36372</v>
      </c>
      <c r="BO57">
        <v>0.2</v>
      </c>
      <c r="BP57">
        <v>19990818</v>
      </c>
      <c r="BQ57">
        <v>0.1</v>
      </c>
      <c r="BS57" s="3">
        <v>36769</v>
      </c>
      <c r="BT57">
        <v>1.7</v>
      </c>
      <c r="BU57" t="s">
        <v>22</v>
      </c>
      <c r="BV57" t="s">
        <v>22</v>
      </c>
    </row>
    <row r="58" spans="1:74" x14ac:dyDescent="0.25">
      <c r="A58" s="3">
        <v>36403</v>
      </c>
      <c r="B58">
        <v>-1031</v>
      </c>
      <c r="C58" t="s">
        <v>22</v>
      </c>
      <c r="D58" t="s">
        <v>22</v>
      </c>
      <c r="F58" s="3">
        <v>36403</v>
      </c>
      <c r="G58">
        <v>4</v>
      </c>
      <c r="H58">
        <v>19990915</v>
      </c>
      <c r="I58">
        <v>4.2</v>
      </c>
      <c r="K58" s="3">
        <v>38960</v>
      </c>
      <c r="L58">
        <v>0.7</v>
      </c>
      <c r="M58">
        <v>20060906</v>
      </c>
      <c r="N58">
        <v>0.8</v>
      </c>
      <c r="P58" s="3">
        <v>36403</v>
      </c>
      <c r="Q58">
        <v>97.656000000000006</v>
      </c>
      <c r="R58" t="s">
        <v>22</v>
      </c>
      <c r="S58" t="s">
        <v>22</v>
      </c>
      <c r="U58" s="3">
        <v>37499</v>
      </c>
      <c r="V58">
        <v>54.9</v>
      </c>
      <c r="Z58" s="3">
        <v>36403</v>
      </c>
      <c r="AA58">
        <v>53.8</v>
      </c>
      <c r="AE58" s="3">
        <v>36950</v>
      </c>
      <c r="AF58">
        <v>56.7</v>
      </c>
      <c r="AJ58" s="3">
        <v>37225</v>
      </c>
      <c r="AK58">
        <v>49.4</v>
      </c>
      <c r="AO58" s="3">
        <v>36433</v>
      </c>
      <c r="AP58">
        <v>2</v>
      </c>
      <c r="AQ58" t="s">
        <v>22</v>
      </c>
      <c r="AR58">
        <v>2</v>
      </c>
      <c r="AT58" s="3">
        <v>36403</v>
      </c>
      <c r="AU58">
        <v>-15.7</v>
      </c>
      <c r="AV58">
        <v>19990915</v>
      </c>
      <c r="AW58">
        <v>-22.3</v>
      </c>
      <c r="AY58" s="3">
        <v>39813</v>
      </c>
      <c r="AZ58">
        <v>-2.2999999999999998</v>
      </c>
      <c r="BA58">
        <v>20090327</v>
      </c>
      <c r="BB58">
        <v>-1.6</v>
      </c>
      <c r="BD58" s="3">
        <v>36403</v>
      </c>
      <c r="BE58">
        <v>1.5</v>
      </c>
      <c r="BF58">
        <v>19991006</v>
      </c>
      <c r="BG58">
        <v>0.3</v>
      </c>
      <c r="BI58" s="3">
        <v>36403</v>
      </c>
      <c r="BJ58">
        <v>1.7</v>
      </c>
      <c r="BK58">
        <v>19991006</v>
      </c>
      <c r="BL58">
        <v>0.4</v>
      </c>
      <c r="BN58" s="3">
        <v>36403</v>
      </c>
      <c r="BO58">
        <v>0.7</v>
      </c>
      <c r="BP58">
        <v>19990916</v>
      </c>
      <c r="BQ58">
        <v>0.8</v>
      </c>
      <c r="BS58" s="3">
        <v>36799</v>
      </c>
      <c r="BT58">
        <v>-0.2</v>
      </c>
      <c r="BU58" t="s">
        <v>22</v>
      </c>
      <c r="BV58" t="s">
        <v>22</v>
      </c>
    </row>
    <row r="59" spans="1:74" x14ac:dyDescent="0.25">
      <c r="A59" s="3">
        <v>36433</v>
      </c>
      <c r="B59">
        <v>-1056</v>
      </c>
      <c r="C59" t="s">
        <v>22</v>
      </c>
      <c r="D59" t="s">
        <v>22</v>
      </c>
      <c r="F59" s="3">
        <v>36433</v>
      </c>
      <c r="G59">
        <v>4</v>
      </c>
      <c r="H59">
        <v>19991013</v>
      </c>
      <c r="I59">
        <v>4.2</v>
      </c>
      <c r="K59" s="3">
        <v>38990</v>
      </c>
      <c r="L59">
        <v>0.7</v>
      </c>
      <c r="M59">
        <v>20061006</v>
      </c>
      <c r="N59">
        <v>0.4</v>
      </c>
      <c r="P59" s="3">
        <v>36433</v>
      </c>
      <c r="Q59">
        <v>100.148</v>
      </c>
      <c r="R59" t="s">
        <v>22</v>
      </c>
      <c r="S59" t="s">
        <v>22</v>
      </c>
      <c r="U59" s="3">
        <v>37529</v>
      </c>
      <c r="V59">
        <v>55</v>
      </c>
      <c r="Z59" s="3">
        <v>36433</v>
      </c>
      <c r="AA59">
        <v>54.4</v>
      </c>
      <c r="AE59" s="3">
        <v>36981</v>
      </c>
      <c r="AF59">
        <v>55.7</v>
      </c>
      <c r="AJ59" s="3">
        <v>37256</v>
      </c>
      <c r="AK59">
        <v>52.9</v>
      </c>
      <c r="AO59" s="3">
        <v>36464</v>
      </c>
      <c r="AP59">
        <v>2</v>
      </c>
      <c r="AQ59" t="s">
        <v>22</v>
      </c>
      <c r="AR59">
        <v>2</v>
      </c>
      <c r="AT59" s="3">
        <v>36433</v>
      </c>
      <c r="AU59">
        <v>-6.1</v>
      </c>
      <c r="AV59">
        <v>19991013</v>
      </c>
      <c r="AW59">
        <v>-5.4</v>
      </c>
      <c r="AY59" s="3">
        <v>39903</v>
      </c>
      <c r="AZ59">
        <v>-1.6</v>
      </c>
      <c r="BA59">
        <v>20090630</v>
      </c>
      <c r="BB59">
        <v>-2.4</v>
      </c>
      <c r="BD59" s="3">
        <v>36433</v>
      </c>
      <c r="BE59">
        <v>0.2</v>
      </c>
      <c r="BF59">
        <v>19991105</v>
      </c>
      <c r="BG59">
        <v>-0.2</v>
      </c>
      <c r="BI59" s="3">
        <v>36433</v>
      </c>
      <c r="BJ59">
        <v>0.7</v>
      </c>
      <c r="BK59">
        <v>19991105</v>
      </c>
      <c r="BL59">
        <v>0.2</v>
      </c>
      <c r="BN59" s="3">
        <v>36433</v>
      </c>
      <c r="BO59">
        <v>-0.3</v>
      </c>
      <c r="BP59">
        <v>19991020</v>
      </c>
      <c r="BQ59">
        <v>0.1</v>
      </c>
      <c r="BS59" s="3">
        <v>36830</v>
      </c>
      <c r="BT59">
        <v>0.1</v>
      </c>
      <c r="BU59" t="s">
        <v>22</v>
      </c>
      <c r="BV59" t="s">
        <v>22</v>
      </c>
    </row>
    <row r="60" spans="1:74" x14ac:dyDescent="0.25">
      <c r="A60" s="3">
        <v>36464</v>
      </c>
      <c r="B60">
        <v>-1289</v>
      </c>
      <c r="C60" t="s">
        <v>22</v>
      </c>
      <c r="D60" t="s">
        <v>22</v>
      </c>
      <c r="F60" s="3">
        <v>36464</v>
      </c>
      <c r="G60">
        <v>3.9</v>
      </c>
      <c r="H60">
        <v>19991117</v>
      </c>
      <c r="I60">
        <v>4.2</v>
      </c>
      <c r="K60" s="3">
        <v>39021</v>
      </c>
      <c r="L60">
        <v>0.6</v>
      </c>
      <c r="M60">
        <v>20061106</v>
      </c>
      <c r="N60">
        <v>0.7</v>
      </c>
      <c r="P60" s="3">
        <v>36464</v>
      </c>
      <c r="Q60">
        <v>100.297</v>
      </c>
      <c r="R60" t="s">
        <v>22</v>
      </c>
      <c r="S60" t="s">
        <v>22</v>
      </c>
      <c r="U60" s="3">
        <v>37560</v>
      </c>
      <c r="V60">
        <v>54.4</v>
      </c>
      <c r="Z60" s="3">
        <v>36464</v>
      </c>
      <c r="AA60">
        <v>55.6</v>
      </c>
      <c r="AE60" s="3">
        <v>37011</v>
      </c>
      <c r="AF60">
        <v>51.2</v>
      </c>
      <c r="AJ60" s="3">
        <v>37287</v>
      </c>
      <c r="AK60">
        <v>54</v>
      </c>
      <c r="AO60" s="3">
        <v>36494</v>
      </c>
      <c r="AP60">
        <v>-2</v>
      </c>
      <c r="AQ60" t="s">
        <v>22</v>
      </c>
      <c r="AR60">
        <v>-2</v>
      </c>
      <c r="AT60" s="3">
        <v>36464</v>
      </c>
      <c r="AU60">
        <v>-22.2</v>
      </c>
      <c r="AV60">
        <v>19991117</v>
      </c>
      <c r="AW60">
        <v>-8.4</v>
      </c>
      <c r="AY60" s="3">
        <v>39994</v>
      </c>
      <c r="AZ60">
        <v>-0.2</v>
      </c>
      <c r="BA60">
        <v>20090929</v>
      </c>
      <c r="BB60">
        <v>-0.6</v>
      </c>
      <c r="BD60" s="3">
        <v>36464</v>
      </c>
      <c r="BE60">
        <v>0</v>
      </c>
      <c r="BF60">
        <v>19991206</v>
      </c>
      <c r="BG60">
        <v>0.2</v>
      </c>
      <c r="BI60" s="3">
        <v>36464</v>
      </c>
      <c r="BJ60">
        <v>-0.7</v>
      </c>
      <c r="BK60">
        <v>19991206</v>
      </c>
      <c r="BL60">
        <v>0.1</v>
      </c>
      <c r="BN60" s="3">
        <v>36464</v>
      </c>
      <c r="BO60">
        <v>0.3</v>
      </c>
      <c r="BP60">
        <v>19991118</v>
      </c>
      <c r="BQ60">
        <v>0.5</v>
      </c>
      <c r="BS60" s="3">
        <v>36860</v>
      </c>
      <c r="BT60">
        <v>0.5</v>
      </c>
      <c r="BU60" t="s">
        <v>22</v>
      </c>
      <c r="BV60" t="s">
        <v>22</v>
      </c>
    </row>
    <row r="61" spans="1:74" x14ac:dyDescent="0.25">
      <c r="A61" s="3">
        <v>36494</v>
      </c>
      <c r="B61">
        <v>-1637</v>
      </c>
      <c r="C61" t="s">
        <v>22</v>
      </c>
      <c r="D61" t="s">
        <v>22</v>
      </c>
      <c r="F61" s="3">
        <v>36494</v>
      </c>
      <c r="G61">
        <v>3.9</v>
      </c>
      <c r="H61">
        <v>19991215</v>
      </c>
      <c r="I61">
        <v>4.0999999999999996</v>
      </c>
      <c r="K61" s="3">
        <v>39051</v>
      </c>
      <c r="L61">
        <v>0.7</v>
      </c>
      <c r="M61">
        <v>20061206</v>
      </c>
      <c r="N61">
        <v>0.6</v>
      </c>
      <c r="P61" s="3">
        <v>36494</v>
      </c>
      <c r="Q61">
        <v>95.35</v>
      </c>
      <c r="R61" t="s">
        <v>22</v>
      </c>
      <c r="S61" t="s">
        <v>22</v>
      </c>
      <c r="U61" s="3">
        <v>37590</v>
      </c>
      <c r="V61">
        <v>53.6</v>
      </c>
      <c r="Z61" s="3">
        <v>36494</v>
      </c>
      <c r="AA61">
        <v>54.5</v>
      </c>
      <c r="AE61" s="3">
        <v>37042</v>
      </c>
      <c r="AF61">
        <v>52</v>
      </c>
      <c r="AJ61" s="3">
        <v>37315</v>
      </c>
      <c r="AK61">
        <v>55.4</v>
      </c>
      <c r="AO61" s="3">
        <v>36525</v>
      </c>
      <c r="AP61">
        <v>1</v>
      </c>
      <c r="AQ61" t="s">
        <v>22</v>
      </c>
      <c r="AR61">
        <v>1</v>
      </c>
      <c r="AT61" s="3">
        <v>36494</v>
      </c>
      <c r="AU61">
        <v>-16.600000000000001</v>
      </c>
      <c r="AV61">
        <v>19991215</v>
      </c>
      <c r="AW61">
        <v>-10.6</v>
      </c>
      <c r="AY61" s="3">
        <v>40086</v>
      </c>
      <c r="AZ61">
        <v>0.1</v>
      </c>
      <c r="BA61">
        <v>20091222</v>
      </c>
      <c r="BB61">
        <v>-0.2</v>
      </c>
      <c r="BD61" s="3">
        <v>36494</v>
      </c>
      <c r="BE61">
        <v>0.2</v>
      </c>
      <c r="BF61">
        <v>20000118</v>
      </c>
      <c r="BG61">
        <v>0.4</v>
      </c>
      <c r="BI61" s="3">
        <v>36494</v>
      </c>
      <c r="BJ61">
        <v>0.4</v>
      </c>
      <c r="BK61">
        <v>20000118</v>
      </c>
      <c r="BL61">
        <v>0.6</v>
      </c>
      <c r="BN61" s="3">
        <v>36494</v>
      </c>
      <c r="BO61">
        <v>0.6</v>
      </c>
      <c r="BP61">
        <v>19991216</v>
      </c>
      <c r="BQ61">
        <v>0.2</v>
      </c>
      <c r="BS61" s="3">
        <v>36891</v>
      </c>
      <c r="BT61">
        <v>0.4</v>
      </c>
      <c r="BU61" t="s">
        <v>22</v>
      </c>
      <c r="BV61" t="s">
        <v>22</v>
      </c>
    </row>
    <row r="62" spans="1:74" x14ac:dyDescent="0.25">
      <c r="A62" s="3">
        <v>36525</v>
      </c>
      <c r="B62">
        <v>-1696</v>
      </c>
      <c r="C62" t="s">
        <v>22</v>
      </c>
      <c r="D62" t="s">
        <v>22</v>
      </c>
      <c r="F62" s="3">
        <v>36525</v>
      </c>
      <c r="G62">
        <v>3.8</v>
      </c>
      <c r="H62">
        <v>20000119</v>
      </c>
      <c r="I62">
        <v>4</v>
      </c>
      <c r="K62" s="3">
        <v>39082</v>
      </c>
      <c r="L62">
        <v>0.8</v>
      </c>
      <c r="M62">
        <v>20070111</v>
      </c>
      <c r="N62">
        <v>0.7</v>
      </c>
      <c r="P62" s="3">
        <v>36525</v>
      </c>
      <c r="Q62">
        <v>91.478999999999999</v>
      </c>
      <c r="R62" t="s">
        <v>22</v>
      </c>
      <c r="S62" t="s">
        <v>22</v>
      </c>
      <c r="U62" s="3">
        <v>37621</v>
      </c>
      <c r="V62">
        <v>52.2</v>
      </c>
      <c r="Z62" s="3">
        <v>36525</v>
      </c>
      <c r="AA62">
        <v>56.1</v>
      </c>
      <c r="AE62" s="3">
        <v>37072</v>
      </c>
      <c r="AF62">
        <v>52.1</v>
      </c>
      <c r="AJ62" s="3">
        <v>37346</v>
      </c>
      <c r="AK62">
        <v>56.5</v>
      </c>
      <c r="AO62" s="3">
        <v>36556</v>
      </c>
      <c r="AP62">
        <v>8</v>
      </c>
      <c r="AQ62" t="s">
        <v>22</v>
      </c>
      <c r="AR62">
        <v>8</v>
      </c>
      <c r="AT62" s="3">
        <v>36525</v>
      </c>
      <c r="AU62">
        <v>-24.8</v>
      </c>
      <c r="AV62">
        <v>20000119</v>
      </c>
      <c r="AW62">
        <v>-21.9</v>
      </c>
      <c r="AY62" s="3">
        <v>40178</v>
      </c>
      <c r="AZ62">
        <v>0.4</v>
      </c>
      <c r="BA62">
        <v>20100330</v>
      </c>
      <c r="BB62">
        <v>0.4</v>
      </c>
      <c r="BD62" s="3">
        <v>36525</v>
      </c>
      <c r="BE62">
        <v>-0.8</v>
      </c>
      <c r="BF62">
        <v>20000211</v>
      </c>
      <c r="BG62">
        <v>-0.5</v>
      </c>
      <c r="BI62" s="3">
        <v>36525</v>
      </c>
      <c r="BJ62">
        <v>-0.6</v>
      </c>
      <c r="BK62">
        <v>20000211</v>
      </c>
      <c r="BL62">
        <v>-0.3</v>
      </c>
      <c r="BN62" s="3">
        <v>36525</v>
      </c>
      <c r="BO62">
        <v>0.2</v>
      </c>
      <c r="BP62">
        <v>20000126</v>
      </c>
      <c r="BQ62">
        <v>0.6</v>
      </c>
      <c r="BS62" s="3">
        <v>36922</v>
      </c>
      <c r="BT62">
        <v>1.7</v>
      </c>
      <c r="BU62" t="s">
        <v>22</v>
      </c>
      <c r="BV62" t="s">
        <v>22</v>
      </c>
    </row>
    <row r="63" spans="1:74" x14ac:dyDescent="0.25">
      <c r="A63" s="3">
        <v>36556</v>
      </c>
      <c r="B63">
        <v>-1723</v>
      </c>
      <c r="C63" t="s">
        <v>22</v>
      </c>
      <c r="D63" t="s">
        <v>22</v>
      </c>
      <c r="F63" s="3">
        <v>36556</v>
      </c>
      <c r="G63">
        <v>3.8</v>
      </c>
      <c r="H63">
        <v>20000216</v>
      </c>
      <c r="I63">
        <v>4</v>
      </c>
      <c r="K63" s="3">
        <v>39113</v>
      </c>
      <c r="L63">
        <v>1</v>
      </c>
      <c r="M63">
        <v>20070207</v>
      </c>
      <c r="N63">
        <v>0.8</v>
      </c>
      <c r="P63" s="3">
        <v>36556</v>
      </c>
      <c r="Q63">
        <v>83.174999999999997</v>
      </c>
      <c r="R63" t="s">
        <v>22</v>
      </c>
      <c r="S63" t="s">
        <v>22</v>
      </c>
      <c r="U63" s="3">
        <v>37652</v>
      </c>
      <c r="V63">
        <v>51.6</v>
      </c>
      <c r="Z63" s="3">
        <v>36556</v>
      </c>
      <c r="AA63">
        <v>54.3</v>
      </c>
      <c r="AE63" s="3">
        <v>37103</v>
      </c>
      <c r="AF63">
        <v>50.3</v>
      </c>
      <c r="AJ63" s="3">
        <v>37376</v>
      </c>
      <c r="AK63">
        <v>56.9</v>
      </c>
      <c r="AO63" s="3">
        <v>36585</v>
      </c>
      <c r="AP63">
        <v>2</v>
      </c>
      <c r="AQ63" t="s">
        <v>22</v>
      </c>
      <c r="AR63">
        <v>2</v>
      </c>
      <c r="AT63" s="3">
        <v>36556</v>
      </c>
      <c r="AU63">
        <v>3.6</v>
      </c>
      <c r="AV63">
        <v>20000216</v>
      </c>
      <c r="AW63">
        <v>-9.8000000000000007</v>
      </c>
      <c r="AY63" s="3">
        <v>40268</v>
      </c>
      <c r="AZ63">
        <v>0.5</v>
      </c>
      <c r="BA63">
        <v>20100712</v>
      </c>
      <c r="BB63">
        <v>0.3</v>
      </c>
      <c r="BD63" s="3">
        <v>36556</v>
      </c>
      <c r="BE63">
        <v>0</v>
      </c>
      <c r="BF63">
        <v>20000308</v>
      </c>
      <c r="BG63">
        <v>-0.1</v>
      </c>
      <c r="BI63" s="3">
        <v>36556</v>
      </c>
      <c r="BJ63">
        <v>-0.3</v>
      </c>
      <c r="BK63">
        <v>20000308</v>
      </c>
      <c r="BL63">
        <v>-0.4</v>
      </c>
      <c r="BN63" s="3">
        <v>36556</v>
      </c>
      <c r="BO63">
        <v>2.6</v>
      </c>
      <c r="BP63">
        <v>20000217</v>
      </c>
      <c r="BQ63">
        <v>1.5</v>
      </c>
      <c r="BS63" s="3">
        <v>36950</v>
      </c>
      <c r="BT63">
        <v>0.2</v>
      </c>
      <c r="BU63" t="s">
        <v>22</v>
      </c>
      <c r="BV63" t="s">
        <v>22</v>
      </c>
    </row>
    <row r="64" spans="1:74" x14ac:dyDescent="0.25">
      <c r="A64" s="3">
        <v>36585</v>
      </c>
      <c r="B64">
        <v>-1562</v>
      </c>
      <c r="C64" t="s">
        <v>22</v>
      </c>
      <c r="D64" t="s">
        <v>22</v>
      </c>
      <c r="F64" s="3">
        <v>36585</v>
      </c>
      <c r="G64">
        <v>3.8</v>
      </c>
      <c r="H64">
        <v>20000315</v>
      </c>
      <c r="I64">
        <v>4</v>
      </c>
      <c r="K64" s="3">
        <v>39141</v>
      </c>
      <c r="L64">
        <v>0.8</v>
      </c>
      <c r="M64">
        <v>20070309</v>
      </c>
      <c r="N64">
        <v>0.5</v>
      </c>
      <c r="P64" s="3">
        <v>36585</v>
      </c>
      <c r="Q64">
        <v>94.983000000000004</v>
      </c>
      <c r="R64" t="s">
        <v>22</v>
      </c>
      <c r="S64" t="s">
        <v>22</v>
      </c>
      <c r="U64" s="3">
        <v>37680</v>
      </c>
      <c r="V64">
        <v>50.4</v>
      </c>
      <c r="Z64" s="3">
        <v>36585</v>
      </c>
      <c r="AA64">
        <v>50.7</v>
      </c>
      <c r="AE64" s="3">
        <v>37134</v>
      </c>
      <c r="AF64">
        <v>50.9</v>
      </c>
      <c r="AJ64" s="3">
        <v>37407</v>
      </c>
      <c r="AK64">
        <v>56.4</v>
      </c>
      <c r="AO64" s="3">
        <v>36616</v>
      </c>
      <c r="AP64">
        <v>-2</v>
      </c>
      <c r="AQ64" t="s">
        <v>22</v>
      </c>
      <c r="AR64">
        <v>-2</v>
      </c>
      <c r="AT64" s="3">
        <v>36585</v>
      </c>
      <c r="AU64">
        <v>-10.7</v>
      </c>
      <c r="AV64">
        <v>20000315</v>
      </c>
      <c r="AW64">
        <v>-6.7</v>
      </c>
      <c r="AY64" s="3">
        <v>40359</v>
      </c>
      <c r="AZ64">
        <v>1</v>
      </c>
      <c r="BA64">
        <v>20100928</v>
      </c>
      <c r="BB64">
        <v>1.2</v>
      </c>
      <c r="BD64" s="3">
        <v>36585</v>
      </c>
      <c r="BE64">
        <v>1</v>
      </c>
      <c r="BF64">
        <v>20000405</v>
      </c>
      <c r="BG64">
        <v>-0.6</v>
      </c>
      <c r="BI64" s="3">
        <v>36585</v>
      </c>
      <c r="BJ64">
        <v>1.4</v>
      </c>
      <c r="BK64">
        <v>20000405</v>
      </c>
      <c r="BL64">
        <v>-0.2</v>
      </c>
      <c r="BN64" s="3">
        <v>36585</v>
      </c>
      <c r="BO64">
        <v>-2</v>
      </c>
      <c r="BP64">
        <v>20000316</v>
      </c>
      <c r="BQ64">
        <v>-1.2</v>
      </c>
      <c r="BS64" s="3">
        <v>36981</v>
      </c>
      <c r="BT64">
        <v>0.2</v>
      </c>
      <c r="BU64" t="s">
        <v>22</v>
      </c>
      <c r="BV64" t="s">
        <v>22</v>
      </c>
    </row>
    <row r="65" spans="1:74" x14ac:dyDescent="0.25">
      <c r="A65" s="3">
        <v>36616</v>
      </c>
      <c r="B65">
        <v>-1144</v>
      </c>
      <c r="C65" t="s">
        <v>22</v>
      </c>
      <c r="D65" t="s">
        <v>22</v>
      </c>
      <c r="F65" s="3">
        <v>36616</v>
      </c>
      <c r="G65">
        <v>3.7</v>
      </c>
      <c r="H65">
        <v>20000419</v>
      </c>
      <c r="I65">
        <v>4</v>
      </c>
      <c r="K65" s="3">
        <v>39172</v>
      </c>
      <c r="L65">
        <v>0.8</v>
      </c>
      <c r="M65">
        <v>20070405</v>
      </c>
      <c r="N65">
        <v>0.5</v>
      </c>
      <c r="P65" s="3">
        <v>36616</v>
      </c>
      <c r="Q65">
        <v>95.984999999999999</v>
      </c>
      <c r="R65" t="s">
        <v>22</v>
      </c>
      <c r="S65" t="s">
        <v>22</v>
      </c>
      <c r="U65" s="3">
        <v>37711</v>
      </c>
      <c r="V65">
        <v>48.4</v>
      </c>
      <c r="Z65" s="3">
        <v>36616</v>
      </c>
      <c r="AA65">
        <v>52.7</v>
      </c>
      <c r="AE65" s="3">
        <v>37164</v>
      </c>
      <c r="AF65">
        <v>48.1</v>
      </c>
      <c r="AJ65" s="3">
        <v>37437</v>
      </c>
      <c r="AK65">
        <v>54.3</v>
      </c>
      <c r="AO65" s="3">
        <v>36646</v>
      </c>
      <c r="AP65">
        <v>-4</v>
      </c>
      <c r="AQ65" t="s">
        <v>22</v>
      </c>
      <c r="AR65">
        <v>-4</v>
      </c>
      <c r="AT65" s="3">
        <v>36616</v>
      </c>
      <c r="AU65">
        <v>-8.1999999999999993</v>
      </c>
      <c r="AV65">
        <v>20000419</v>
      </c>
      <c r="AW65">
        <v>-7.7</v>
      </c>
      <c r="AY65" s="3">
        <v>40451</v>
      </c>
      <c r="AZ65">
        <v>0.6</v>
      </c>
      <c r="BA65">
        <v>20101222</v>
      </c>
      <c r="BB65">
        <v>0.7</v>
      </c>
      <c r="BD65" s="3">
        <v>36616</v>
      </c>
      <c r="BE65">
        <v>-0.2</v>
      </c>
      <c r="BF65">
        <v>20000511</v>
      </c>
      <c r="BG65">
        <v>0.5</v>
      </c>
      <c r="BI65" s="3">
        <v>36616</v>
      </c>
      <c r="BJ65">
        <v>-0.1</v>
      </c>
      <c r="BK65">
        <v>20000511</v>
      </c>
      <c r="BL65">
        <v>0.4</v>
      </c>
      <c r="BN65" s="3">
        <v>36616</v>
      </c>
      <c r="BO65">
        <v>0.6</v>
      </c>
      <c r="BP65">
        <v>20000420</v>
      </c>
      <c r="BQ65">
        <v>0.5</v>
      </c>
      <c r="BS65" s="3">
        <v>37011</v>
      </c>
      <c r="BT65">
        <v>0.4</v>
      </c>
      <c r="BU65" t="s">
        <v>22</v>
      </c>
      <c r="BV65" t="s">
        <v>22</v>
      </c>
    </row>
    <row r="66" spans="1:74" x14ac:dyDescent="0.25">
      <c r="A66" s="3">
        <v>36646</v>
      </c>
      <c r="B66">
        <v>-1701</v>
      </c>
      <c r="C66" t="s">
        <v>22</v>
      </c>
      <c r="D66" t="s">
        <v>22</v>
      </c>
      <c r="F66" s="3">
        <v>36646</v>
      </c>
      <c r="G66">
        <v>3.6</v>
      </c>
      <c r="H66">
        <v>20000517</v>
      </c>
      <c r="I66">
        <v>3.9</v>
      </c>
      <c r="K66" s="3">
        <v>39202</v>
      </c>
      <c r="L66">
        <v>0.7</v>
      </c>
      <c r="M66">
        <v>20070510</v>
      </c>
      <c r="N66">
        <v>0.7</v>
      </c>
      <c r="P66" s="3">
        <v>36646</v>
      </c>
      <c r="Q66">
        <v>97.376999999999995</v>
      </c>
      <c r="R66" t="s">
        <v>22</v>
      </c>
      <c r="S66" t="s">
        <v>22</v>
      </c>
      <c r="U66" s="3">
        <v>37741</v>
      </c>
      <c r="V66">
        <v>50.3</v>
      </c>
      <c r="Z66" s="3">
        <v>36646</v>
      </c>
      <c r="AA66">
        <v>51.7</v>
      </c>
      <c r="AE66" s="3">
        <v>37195</v>
      </c>
      <c r="AF66">
        <v>46.3</v>
      </c>
      <c r="AJ66" s="3">
        <v>37468</v>
      </c>
      <c r="AK66">
        <v>54.7</v>
      </c>
      <c r="AO66" s="3">
        <v>36677</v>
      </c>
      <c r="AP66">
        <v>2</v>
      </c>
      <c r="AQ66" t="s">
        <v>22</v>
      </c>
      <c r="AR66">
        <v>2</v>
      </c>
      <c r="AT66" s="3">
        <v>36646</v>
      </c>
      <c r="AU66">
        <v>-30.7</v>
      </c>
      <c r="AV66">
        <v>20000517</v>
      </c>
      <c r="AW66">
        <v>-28.8</v>
      </c>
      <c r="AY66" s="3">
        <v>40543</v>
      </c>
      <c r="AZ66">
        <v>0.1</v>
      </c>
      <c r="BA66">
        <v>20110329</v>
      </c>
      <c r="BB66">
        <v>-0.5</v>
      </c>
      <c r="BD66" s="3">
        <v>36646</v>
      </c>
      <c r="BE66">
        <v>-0.3</v>
      </c>
      <c r="BF66">
        <v>20000607</v>
      </c>
      <c r="BG66">
        <v>0.8</v>
      </c>
      <c r="BI66" s="3">
        <v>36646</v>
      </c>
      <c r="BJ66">
        <v>-0.5</v>
      </c>
      <c r="BK66">
        <v>20000607</v>
      </c>
      <c r="BL66">
        <v>-0.2</v>
      </c>
      <c r="BN66" s="3">
        <v>36646</v>
      </c>
      <c r="BO66">
        <v>-0.5</v>
      </c>
      <c r="BP66">
        <v>20000518</v>
      </c>
      <c r="BQ66">
        <v>-0.3</v>
      </c>
      <c r="BS66" s="3">
        <v>37042</v>
      </c>
      <c r="BT66">
        <v>2</v>
      </c>
      <c r="BU66" t="s">
        <v>22</v>
      </c>
      <c r="BV66" t="s">
        <v>22</v>
      </c>
    </row>
    <row r="67" spans="1:74" x14ac:dyDescent="0.25">
      <c r="A67" s="3">
        <v>36677</v>
      </c>
      <c r="B67">
        <v>-1699</v>
      </c>
      <c r="C67" t="s">
        <v>22</v>
      </c>
      <c r="D67" t="s">
        <v>22</v>
      </c>
      <c r="F67" s="3">
        <v>36677</v>
      </c>
      <c r="G67">
        <v>3.6</v>
      </c>
      <c r="H67">
        <v>20000614</v>
      </c>
      <c r="I67">
        <v>3.9</v>
      </c>
      <c r="K67" s="3">
        <v>39233</v>
      </c>
      <c r="L67">
        <v>1</v>
      </c>
      <c r="M67">
        <v>20070608</v>
      </c>
      <c r="N67">
        <v>0.8</v>
      </c>
      <c r="P67" s="3">
        <v>36677</v>
      </c>
      <c r="Q67">
        <v>94.162999999999997</v>
      </c>
      <c r="R67" t="s">
        <v>22</v>
      </c>
      <c r="S67" t="s">
        <v>22</v>
      </c>
      <c r="U67" s="3">
        <v>37772</v>
      </c>
      <c r="V67">
        <v>51.4</v>
      </c>
      <c r="Z67" s="3">
        <v>36677</v>
      </c>
      <c r="AA67">
        <v>52.7</v>
      </c>
      <c r="AE67" s="3">
        <v>37225</v>
      </c>
      <c r="AF67">
        <v>47.3</v>
      </c>
      <c r="AJ67" s="3">
        <v>37499</v>
      </c>
      <c r="AK67">
        <v>54.6</v>
      </c>
      <c r="AO67" s="3">
        <v>36707</v>
      </c>
      <c r="AP67">
        <v>0</v>
      </c>
      <c r="AQ67" t="s">
        <v>22</v>
      </c>
      <c r="AR67">
        <v>0</v>
      </c>
      <c r="AT67" s="3">
        <v>36677</v>
      </c>
      <c r="AU67">
        <v>-8.6</v>
      </c>
      <c r="AV67">
        <v>20000614</v>
      </c>
      <c r="AW67">
        <v>-8.6</v>
      </c>
      <c r="AY67" s="3">
        <v>40633</v>
      </c>
      <c r="AZ67">
        <v>0.6</v>
      </c>
      <c r="BA67">
        <v>20110628</v>
      </c>
      <c r="BB67">
        <v>0.5</v>
      </c>
      <c r="BD67" s="3">
        <v>36677</v>
      </c>
      <c r="BE67">
        <v>0.3</v>
      </c>
      <c r="BF67">
        <v>20000706</v>
      </c>
      <c r="BG67">
        <v>0.1</v>
      </c>
      <c r="BI67" s="3">
        <v>36677</v>
      </c>
      <c r="BJ67">
        <v>0.5</v>
      </c>
      <c r="BK67">
        <v>20000706</v>
      </c>
      <c r="BL67">
        <v>0.4</v>
      </c>
      <c r="BN67" s="3">
        <v>36677</v>
      </c>
      <c r="BO67">
        <v>0.3</v>
      </c>
      <c r="BP67">
        <v>20000615</v>
      </c>
      <c r="BQ67">
        <v>0.4</v>
      </c>
      <c r="BS67" s="3">
        <v>37072</v>
      </c>
      <c r="BT67">
        <v>-0.6</v>
      </c>
      <c r="BU67" t="s">
        <v>22</v>
      </c>
      <c r="BV67" t="s">
        <v>22</v>
      </c>
    </row>
    <row r="68" spans="1:74" x14ac:dyDescent="0.25">
      <c r="A68" s="3">
        <v>36707</v>
      </c>
      <c r="B68">
        <v>-1547</v>
      </c>
      <c r="C68" t="s">
        <v>22</v>
      </c>
      <c r="D68" t="s">
        <v>22</v>
      </c>
      <c r="F68" s="3">
        <v>36707</v>
      </c>
      <c r="G68">
        <v>3.6</v>
      </c>
      <c r="H68">
        <v>20000712</v>
      </c>
      <c r="I68">
        <v>3.8</v>
      </c>
      <c r="K68" s="3">
        <v>39263</v>
      </c>
      <c r="L68">
        <v>0.8</v>
      </c>
      <c r="M68">
        <v>20070706</v>
      </c>
      <c r="N68">
        <v>0.7</v>
      </c>
      <c r="P68" s="3">
        <v>36707</v>
      </c>
      <c r="Q68">
        <v>92.14</v>
      </c>
      <c r="R68" t="s">
        <v>22</v>
      </c>
      <c r="S68" t="s">
        <v>22</v>
      </c>
      <c r="U68" s="3">
        <v>37802</v>
      </c>
      <c r="V68">
        <v>53.7</v>
      </c>
      <c r="Z68" s="3">
        <v>36707</v>
      </c>
      <c r="AA68">
        <v>51.2</v>
      </c>
      <c r="AE68" s="3">
        <v>37256</v>
      </c>
      <c r="AF68">
        <v>49.4</v>
      </c>
      <c r="AJ68" s="3">
        <v>37529</v>
      </c>
      <c r="AK68">
        <v>54.2</v>
      </c>
      <c r="AO68" s="3">
        <v>36738</v>
      </c>
      <c r="AP68">
        <v>-3</v>
      </c>
      <c r="AQ68" t="s">
        <v>22</v>
      </c>
      <c r="AR68">
        <v>-3</v>
      </c>
      <c r="AT68" s="3">
        <v>36707</v>
      </c>
      <c r="AU68">
        <v>-11.1</v>
      </c>
      <c r="AV68">
        <v>20000712</v>
      </c>
      <c r="AW68">
        <v>-11.9</v>
      </c>
      <c r="AY68" s="3">
        <v>40724</v>
      </c>
      <c r="AZ68">
        <v>0.1</v>
      </c>
      <c r="BA68">
        <v>20111005</v>
      </c>
      <c r="BB68">
        <v>0.1</v>
      </c>
      <c r="BD68" s="3">
        <v>36707</v>
      </c>
      <c r="BE68">
        <v>0.6</v>
      </c>
      <c r="BF68">
        <v>20000807</v>
      </c>
      <c r="BG68">
        <v>0.1</v>
      </c>
      <c r="BI68" s="3">
        <v>36707</v>
      </c>
      <c r="BJ68">
        <v>0.3</v>
      </c>
      <c r="BK68">
        <v>20000807</v>
      </c>
      <c r="BL68">
        <v>0.2</v>
      </c>
      <c r="BN68" s="3">
        <v>36707</v>
      </c>
      <c r="BO68">
        <v>0.2</v>
      </c>
      <c r="BP68">
        <v>20000719</v>
      </c>
      <c r="BQ68">
        <v>0.7</v>
      </c>
      <c r="BS68" s="3">
        <v>37103</v>
      </c>
      <c r="BT68">
        <v>0.9</v>
      </c>
      <c r="BU68" t="s">
        <v>22</v>
      </c>
      <c r="BV68" t="s">
        <v>22</v>
      </c>
    </row>
    <row r="69" spans="1:74" x14ac:dyDescent="0.25">
      <c r="A69" s="3">
        <v>36738</v>
      </c>
      <c r="B69">
        <v>-2441</v>
      </c>
      <c r="C69" t="s">
        <v>22</v>
      </c>
      <c r="D69" t="s">
        <v>22</v>
      </c>
      <c r="F69" s="3">
        <v>36738</v>
      </c>
      <c r="G69">
        <v>3.5</v>
      </c>
      <c r="H69">
        <v>20000816</v>
      </c>
      <c r="I69">
        <v>3.7</v>
      </c>
      <c r="K69" s="3">
        <v>39294</v>
      </c>
      <c r="L69">
        <v>0.8</v>
      </c>
      <c r="M69">
        <v>20070806</v>
      </c>
      <c r="N69">
        <v>0.8</v>
      </c>
      <c r="P69" s="3">
        <v>36738</v>
      </c>
      <c r="Q69">
        <v>89.507999999999996</v>
      </c>
      <c r="R69" t="s">
        <v>22</v>
      </c>
      <c r="S69" t="s">
        <v>22</v>
      </c>
      <c r="U69" s="3">
        <v>37833</v>
      </c>
      <c r="V69">
        <v>55.8</v>
      </c>
      <c r="Z69" s="3">
        <v>36738</v>
      </c>
      <c r="AA69">
        <v>50.2</v>
      </c>
      <c r="AE69" s="3">
        <v>37287</v>
      </c>
      <c r="AF69">
        <v>51.4</v>
      </c>
      <c r="AJ69" s="3">
        <v>37560</v>
      </c>
      <c r="AK69">
        <v>54.6</v>
      </c>
      <c r="AO69" s="3">
        <v>36769</v>
      </c>
      <c r="AP69">
        <v>1</v>
      </c>
      <c r="AQ69" t="s">
        <v>22</v>
      </c>
      <c r="AR69">
        <v>1</v>
      </c>
      <c r="AT69" s="3">
        <v>36738</v>
      </c>
      <c r="AU69">
        <v>-18.899999999999999</v>
      </c>
      <c r="AV69">
        <v>20000816</v>
      </c>
      <c r="AW69">
        <v>-22.7</v>
      </c>
      <c r="AY69" s="3">
        <v>40816</v>
      </c>
      <c r="AZ69">
        <v>0.4</v>
      </c>
      <c r="BA69">
        <v>20111222</v>
      </c>
      <c r="BB69">
        <v>0.6</v>
      </c>
      <c r="BD69" s="3">
        <v>36738</v>
      </c>
      <c r="BE69">
        <v>-1.1000000000000001</v>
      </c>
      <c r="BF69">
        <v>20000906</v>
      </c>
      <c r="BG69">
        <v>0</v>
      </c>
      <c r="BI69" s="3">
        <v>36738</v>
      </c>
      <c r="BJ69">
        <v>-1.2</v>
      </c>
      <c r="BK69">
        <v>20000906</v>
      </c>
      <c r="BL69">
        <v>-0.3</v>
      </c>
      <c r="BN69" s="3">
        <v>36738</v>
      </c>
      <c r="BO69">
        <v>0.3</v>
      </c>
      <c r="BP69">
        <v>20000817</v>
      </c>
      <c r="BQ69">
        <v>0</v>
      </c>
      <c r="BS69" s="3">
        <v>37134</v>
      </c>
      <c r="BT69">
        <v>0</v>
      </c>
      <c r="BU69" t="s">
        <v>22</v>
      </c>
      <c r="BV69" t="s">
        <v>22</v>
      </c>
    </row>
    <row r="70" spans="1:74" x14ac:dyDescent="0.25">
      <c r="A70" s="3">
        <v>36769</v>
      </c>
      <c r="B70">
        <v>-1534</v>
      </c>
      <c r="C70" t="s">
        <v>22</v>
      </c>
      <c r="D70" t="s">
        <v>22</v>
      </c>
      <c r="F70" s="3">
        <v>36769</v>
      </c>
      <c r="G70">
        <v>3.5</v>
      </c>
      <c r="H70">
        <v>20000913</v>
      </c>
      <c r="I70">
        <v>3.6</v>
      </c>
      <c r="K70" s="3">
        <v>39325</v>
      </c>
      <c r="L70">
        <v>0.5</v>
      </c>
      <c r="M70">
        <v>20070906</v>
      </c>
      <c r="N70">
        <v>0.7</v>
      </c>
      <c r="P70" s="3">
        <v>36769</v>
      </c>
      <c r="Q70">
        <v>88.766999999999996</v>
      </c>
      <c r="R70" t="s">
        <v>22</v>
      </c>
      <c r="S70" t="s">
        <v>22</v>
      </c>
      <c r="U70" s="3">
        <v>37864</v>
      </c>
      <c r="V70">
        <v>56.9</v>
      </c>
      <c r="Z70" s="3">
        <v>36769</v>
      </c>
      <c r="AA70">
        <v>53.6</v>
      </c>
      <c r="AE70" s="3">
        <v>37315</v>
      </c>
      <c r="AF70">
        <v>52.1</v>
      </c>
      <c r="AJ70" s="3">
        <v>37590</v>
      </c>
      <c r="AK70">
        <v>56.2</v>
      </c>
      <c r="AO70" s="3">
        <v>36799</v>
      </c>
      <c r="AP70">
        <v>-5</v>
      </c>
      <c r="AQ70" t="s">
        <v>22</v>
      </c>
      <c r="AR70">
        <v>-5</v>
      </c>
      <c r="AT70" s="3">
        <v>36769</v>
      </c>
      <c r="AU70">
        <v>-14.3</v>
      </c>
      <c r="AV70">
        <v>20000913</v>
      </c>
      <c r="AW70">
        <v>-18</v>
      </c>
      <c r="AY70" s="3">
        <v>40908</v>
      </c>
      <c r="AZ70">
        <v>0.2</v>
      </c>
      <c r="BA70">
        <v>20120328</v>
      </c>
      <c r="BB70">
        <v>-0.3</v>
      </c>
      <c r="BD70" s="3">
        <v>36769</v>
      </c>
      <c r="BE70">
        <v>1.1000000000000001</v>
      </c>
      <c r="BF70">
        <v>20001006</v>
      </c>
      <c r="BG70">
        <v>0.6</v>
      </c>
      <c r="BI70" s="3">
        <v>36769</v>
      </c>
      <c r="BJ70">
        <v>1.6</v>
      </c>
      <c r="BK70">
        <v>20001006</v>
      </c>
      <c r="BL70">
        <v>0.8</v>
      </c>
      <c r="BN70" s="3">
        <v>36769</v>
      </c>
      <c r="BO70">
        <v>1.4</v>
      </c>
      <c r="BP70">
        <v>20000914</v>
      </c>
      <c r="BQ70">
        <v>0.6</v>
      </c>
      <c r="BS70" s="3">
        <v>37164</v>
      </c>
      <c r="BT70">
        <v>0.7</v>
      </c>
      <c r="BU70" t="s">
        <v>22</v>
      </c>
      <c r="BV70" t="s">
        <v>22</v>
      </c>
    </row>
    <row r="71" spans="1:74" x14ac:dyDescent="0.25">
      <c r="A71" s="3">
        <v>36799</v>
      </c>
      <c r="B71">
        <v>-1912</v>
      </c>
      <c r="C71" t="s">
        <v>22</v>
      </c>
      <c r="D71" t="s">
        <v>22</v>
      </c>
      <c r="F71" s="3">
        <v>36799</v>
      </c>
      <c r="G71">
        <v>3.4</v>
      </c>
      <c r="H71">
        <v>20001018</v>
      </c>
      <c r="I71">
        <v>3.6</v>
      </c>
      <c r="K71" s="3">
        <v>39355</v>
      </c>
      <c r="L71">
        <v>0.6</v>
      </c>
      <c r="M71">
        <v>20071008</v>
      </c>
      <c r="N71">
        <v>0.7</v>
      </c>
      <c r="P71" s="3">
        <v>36799</v>
      </c>
      <c r="Q71">
        <v>94.594999999999999</v>
      </c>
      <c r="R71" t="s">
        <v>22</v>
      </c>
      <c r="S71" t="s">
        <v>22</v>
      </c>
      <c r="U71" s="3">
        <v>37894</v>
      </c>
      <c r="V71">
        <v>57.7</v>
      </c>
      <c r="Z71" s="3">
        <v>36799</v>
      </c>
      <c r="AA71">
        <v>51.6</v>
      </c>
      <c r="AE71" s="3">
        <v>37346</v>
      </c>
      <c r="AF71">
        <v>53.8</v>
      </c>
      <c r="AJ71" s="3">
        <v>37621</v>
      </c>
      <c r="AK71">
        <v>55</v>
      </c>
      <c r="AO71" s="3">
        <v>36830</v>
      </c>
      <c r="AP71">
        <v>0</v>
      </c>
      <c r="AQ71" t="s">
        <v>22</v>
      </c>
      <c r="AR71">
        <v>0</v>
      </c>
      <c r="AT71" s="3">
        <v>36799</v>
      </c>
      <c r="AU71">
        <v>-15.6</v>
      </c>
      <c r="AV71">
        <v>20001018</v>
      </c>
      <c r="AW71">
        <v>-16.399999999999999</v>
      </c>
      <c r="AY71" s="3">
        <v>40999</v>
      </c>
      <c r="AZ71">
        <v>0.4</v>
      </c>
      <c r="BA71">
        <v>20120628</v>
      </c>
      <c r="BB71">
        <v>-0.3</v>
      </c>
      <c r="BD71" s="3">
        <v>36799</v>
      </c>
      <c r="BE71">
        <v>-0.9</v>
      </c>
      <c r="BF71">
        <v>20001106</v>
      </c>
      <c r="BG71">
        <v>-1.1000000000000001</v>
      </c>
      <c r="BI71" s="3">
        <v>36799</v>
      </c>
      <c r="BJ71">
        <v>-1</v>
      </c>
      <c r="BK71">
        <v>20001106</v>
      </c>
      <c r="BL71">
        <v>-0.4</v>
      </c>
      <c r="BN71" s="3">
        <v>36799</v>
      </c>
      <c r="BO71">
        <v>-0.2</v>
      </c>
      <c r="BP71">
        <v>20001019</v>
      </c>
      <c r="BQ71">
        <v>0.6</v>
      </c>
      <c r="BS71" s="3">
        <v>37195</v>
      </c>
      <c r="BT71">
        <v>-0.1</v>
      </c>
      <c r="BU71" t="s">
        <v>22</v>
      </c>
      <c r="BV71" t="s">
        <v>22</v>
      </c>
    </row>
    <row r="72" spans="1:74" x14ac:dyDescent="0.25">
      <c r="A72" s="3">
        <v>36830</v>
      </c>
      <c r="B72">
        <v>-1583</v>
      </c>
      <c r="C72" t="s">
        <v>22</v>
      </c>
      <c r="D72" t="s">
        <v>22</v>
      </c>
      <c r="F72" s="3">
        <v>36830</v>
      </c>
      <c r="G72">
        <v>3.4</v>
      </c>
      <c r="H72">
        <v>20001115</v>
      </c>
      <c r="I72">
        <v>3.6</v>
      </c>
      <c r="K72" s="3">
        <v>39386</v>
      </c>
      <c r="L72">
        <v>0.6</v>
      </c>
      <c r="M72">
        <v>20071105</v>
      </c>
      <c r="N72">
        <v>0.7</v>
      </c>
      <c r="P72" s="3">
        <v>36830</v>
      </c>
      <c r="Q72">
        <v>92.322999999999993</v>
      </c>
      <c r="R72" t="s">
        <v>22</v>
      </c>
      <c r="S72" t="s">
        <v>22</v>
      </c>
      <c r="U72" s="3">
        <v>37925</v>
      </c>
      <c r="V72">
        <v>59</v>
      </c>
      <c r="Z72" s="3">
        <v>36830</v>
      </c>
      <c r="AA72">
        <v>50.6</v>
      </c>
      <c r="AE72" s="3">
        <v>37376</v>
      </c>
      <c r="AF72">
        <v>54.5</v>
      </c>
      <c r="AJ72" s="3">
        <v>37652</v>
      </c>
      <c r="AK72">
        <v>54.2</v>
      </c>
      <c r="AO72" s="3">
        <v>36860</v>
      </c>
      <c r="AP72">
        <v>-2</v>
      </c>
      <c r="AQ72" t="s">
        <v>22</v>
      </c>
      <c r="AR72">
        <v>-2</v>
      </c>
      <c r="AT72" s="3">
        <v>36830</v>
      </c>
      <c r="AU72">
        <v>-0.1</v>
      </c>
      <c r="AV72">
        <v>20001115</v>
      </c>
      <c r="AW72">
        <v>3.5</v>
      </c>
      <c r="AY72" s="3">
        <v>41090</v>
      </c>
      <c r="AZ72">
        <v>-0.1</v>
      </c>
      <c r="BA72">
        <v>20120927</v>
      </c>
      <c r="BB72">
        <v>-0.4</v>
      </c>
      <c r="BD72" s="3">
        <v>36830</v>
      </c>
      <c r="BE72">
        <v>0.1</v>
      </c>
      <c r="BF72">
        <v>20001206</v>
      </c>
      <c r="BG72">
        <v>-0.2</v>
      </c>
      <c r="BI72" s="3">
        <v>36830</v>
      </c>
      <c r="BJ72">
        <v>0.5</v>
      </c>
      <c r="BK72">
        <v>20001206</v>
      </c>
      <c r="BL72">
        <v>-0.1</v>
      </c>
      <c r="BN72" s="3">
        <v>36830</v>
      </c>
      <c r="BO72">
        <v>0.2</v>
      </c>
      <c r="BP72">
        <v>20001116</v>
      </c>
      <c r="BQ72">
        <v>0</v>
      </c>
      <c r="BS72" s="3">
        <v>37225</v>
      </c>
      <c r="BT72">
        <v>1.6</v>
      </c>
      <c r="BU72" t="s">
        <v>22</v>
      </c>
      <c r="BV72" t="s">
        <v>22</v>
      </c>
    </row>
    <row r="73" spans="1:74" x14ac:dyDescent="0.25">
      <c r="A73" s="3">
        <v>36860</v>
      </c>
      <c r="B73">
        <v>-1729</v>
      </c>
      <c r="C73" t="s">
        <v>22</v>
      </c>
      <c r="D73" t="s">
        <v>22</v>
      </c>
      <c r="F73" s="3">
        <v>36860</v>
      </c>
      <c r="G73">
        <v>3.4</v>
      </c>
      <c r="H73">
        <v>20001213</v>
      </c>
      <c r="I73">
        <v>3.6</v>
      </c>
      <c r="K73" s="3">
        <v>39416</v>
      </c>
      <c r="L73">
        <v>0.5</v>
      </c>
      <c r="M73">
        <v>20071206</v>
      </c>
      <c r="N73">
        <v>0.6</v>
      </c>
      <c r="P73" s="3">
        <v>36860</v>
      </c>
      <c r="Q73">
        <v>96.447999999999993</v>
      </c>
      <c r="R73" t="s">
        <v>22</v>
      </c>
      <c r="S73" t="s">
        <v>22</v>
      </c>
      <c r="U73" s="3">
        <v>37955</v>
      </c>
      <c r="V73">
        <v>59</v>
      </c>
      <c r="Z73" s="3">
        <v>36860</v>
      </c>
      <c r="AA73">
        <v>52.3</v>
      </c>
      <c r="AE73" s="3">
        <v>37407</v>
      </c>
      <c r="AF73">
        <v>56.7</v>
      </c>
      <c r="AJ73" s="3">
        <v>37680</v>
      </c>
      <c r="AK73">
        <v>54.9</v>
      </c>
      <c r="AO73" s="3">
        <v>36891</v>
      </c>
      <c r="AP73">
        <v>-1</v>
      </c>
      <c r="AQ73" t="s">
        <v>22</v>
      </c>
      <c r="AR73">
        <v>-1</v>
      </c>
      <c r="AT73" s="3">
        <v>36860</v>
      </c>
      <c r="AU73">
        <v>-9.1</v>
      </c>
      <c r="AV73">
        <v>20001213</v>
      </c>
      <c r="AW73">
        <v>-5.3</v>
      </c>
      <c r="AY73" s="3">
        <v>41182</v>
      </c>
      <c r="AZ73">
        <v>1.1000000000000001</v>
      </c>
      <c r="BA73">
        <v>20121221</v>
      </c>
      <c r="BB73">
        <v>0.9</v>
      </c>
      <c r="BD73" s="3">
        <v>36860</v>
      </c>
      <c r="BE73">
        <v>0.8</v>
      </c>
      <c r="BF73">
        <v>20010112</v>
      </c>
      <c r="BG73">
        <v>0.1</v>
      </c>
      <c r="BI73" s="3">
        <v>36860</v>
      </c>
      <c r="BJ73">
        <v>0.9</v>
      </c>
      <c r="BK73">
        <v>20010112</v>
      </c>
      <c r="BL73">
        <v>0.3</v>
      </c>
      <c r="BN73" s="3">
        <v>36860</v>
      </c>
      <c r="BO73">
        <v>0.4</v>
      </c>
      <c r="BP73">
        <v>20001214</v>
      </c>
      <c r="BQ73">
        <v>0.7</v>
      </c>
      <c r="BS73" s="3">
        <v>37256</v>
      </c>
      <c r="BT73">
        <v>1</v>
      </c>
      <c r="BU73" t="s">
        <v>22</v>
      </c>
      <c r="BV73" t="s">
        <v>22</v>
      </c>
    </row>
    <row r="74" spans="1:74" x14ac:dyDescent="0.25">
      <c r="A74" s="3">
        <v>36891</v>
      </c>
      <c r="B74">
        <v>-1864</v>
      </c>
      <c r="C74" t="s">
        <v>22</v>
      </c>
      <c r="D74" t="s">
        <v>22</v>
      </c>
      <c r="F74" s="3">
        <v>36891</v>
      </c>
      <c r="G74">
        <v>3.4</v>
      </c>
      <c r="H74">
        <v>20010117</v>
      </c>
      <c r="I74">
        <v>3.6</v>
      </c>
      <c r="K74" s="3">
        <v>39447</v>
      </c>
      <c r="L74">
        <v>0.5</v>
      </c>
      <c r="M74">
        <v>20080111</v>
      </c>
      <c r="N74">
        <v>0.5</v>
      </c>
      <c r="P74" s="3">
        <v>36891</v>
      </c>
      <c r="Q74">
        <v>102.206</v>
      </c>
      <c r="R74" t="s">
        <v>22</v>
      </c>
      <c r="S74" t="s">
        <v>22</v>
      </c>
      <c r="U74" s="3">
        <v>37986</v>
      </c>
      <c r="V74">
        <v>58.2</v>
      </c>
      <c r="Z74" s="3">
        <v>36891</v>
      </c>
      <c r="AA74">
        <v>50.6</v>
      </c>
      <c r="AE74" s="3">
        <v>37437</v>
      </c>
      <c r="AF74">
        <v>54.9</v>
      </c>
      <c r="AJ74" s="3">
        <v>37711</v>
      </c>
      <c r="AK74">
        <v>53.8</v>
      </c>
      <c r="AO74" s="3">
        <v>36922</v>
      </c>
      <c r="AP74">
        <v>5</v>
      </c>
      <c r="AQ74">
        <v>20010130</v>
      </c>
      <c r="AR74">
        <v>5</v>
      </c>
      <c r="AT74" s="3">
        <v>36891</v>
      </c>
      <c r="AU74">
        <v>-5.7</v>
      </c>
      <c r="AV74">
        <v>20010117</v>
      </c>
      <c r="AW74">
        <v>-2.6</v>
      </c>
      <c r="AY74" s="3">
        <v>41274</v>
      </c>
      <c r="AZ74">
        <v>-0.2</v>
      </c>
      <c r="BA74">
        <v>20130327</v>
      </c>
      <c r="BB74">
        <v>-0.3</v>
      </c>
      <c r="BD74" s="3">
        <v>36891</v>
      </c>
      <c r="BE74">
        <v>-0.1</v>
      </c>
      <c r="BF74">
        <v>20010206</v>
      </c>
      <c r="BG74">
        <v>-0.6</v>
      </c>
      <c r="BI74" s="3">
        <v>36891</v>
      </c>
      <c r="BJ74">
        <v>0</v>
      </c>
      <c r="BK74">
        <v>20010206</v>
      </c>
      <c r="BL74">
        <v>0.3</v>
      </c>
      <c r="BN74" s="3">
        <v>36891</v>
      </c>
      <c r="BO74">
        <v>0.5</v>
      </c>
      <c r="BP74">
        <v>20010118</v>
      </c>
      <c r="BQ74">
        <v>0.1</v>
      </c>
      <c r="BS74" s="3">
        <v>37287</v>
      </c>
      <c r="BT74">
        <v>-0.3</v>
      </c>
      <c r="BU74" t="s">
        <v>22</v>
      </c>
      <c r="BV74" t="s">
        <v>22</v>
      </c>
    </row>
    <row r="75" spans="1:74" x14ac:dyDescent="0.25">
      <c r="A75" s="3">
        <v>36922</v>
      </c>
      <c r="B75">
        <v>-1456</v>
      </c>
      <c r="C75" t="s">
        <v>22</v>
      </c>
      <c r="D75" t="s">
        <v>22</v>
      </c>
      <c r="F75" s="3">
        <v>36922</v>
      </c>
      <c r="G75">
        <v>3.3</v>
      </c>
      <c r="H75">
        <v>20010214</v>
      </c>
      <c r="I75">
        <v>3.5</v>
      </c>
      <c r="K75" s="3">
        <v>39478</v>
      </c>
      <c r="L75">
        <v>0.3</v>
      </c>
      <c r="M75">
        <v>20080207</v>
      </c>
      <c r="N75">
        <v>0.5</v>
      </c>
      <c r="P75" s="3">
        <v>36922</v>
      </c>
      <c r="Q75">
        <v>99.27</v>
      </c>
      <c r="R75" t="s">
        <v>22</v>
      </c>
      <c r="S75" t="s">
        <v>22</v>
      </c>
      <c r="U75" s="3">
        <v>38017</v>
      </c>
      <c r="V75">
        <v>59.3</v>
      </c>
      <c r="Z75" s="3">
        <v>36922</v>
      </c>
      <c r="AA75">
        <v>48.3</v>
      </c>
      <c r="AE75" s="3">
        <v>37468</v>
      </c>
      <c r="AF75">
        <v>54.7</v>
      </c>
      <c r="AJ75" s="3">
        <v>37741</v>
      </c>
      <c r="AK75">
        <v>53.4</v>
      </c>
      <c r="AO75" s="3">
        <v>36950</v>
      </c>
      <c r="AP75">
        <v>2</v>
      </c>
      <c r="AQ75">
        <v>20010227</v>
      </c>
      <c r="AR75">
        <v>2</v>
      </c>
      <c r="AT75" s="3">
        <v>36922</v>
      </c>
      <c r="AU75">
        <v>-21.3</v>
      </c>
      <c r="AV75">
        <v>20010214</v>
      </c>
      <c r="AW75">
        <v>3.5</v>
      </c>
      <c r="AY75" s="3">
        <v>41364</v>
      </c>
      <c r="AZ75">
        <v>0.6</v>
      </c>
      <c r="BA75">
        <v>20130627</v>
      </c>
      <c r="BB75">
        <v>0.3</v>
      </c>
      <c r="BD75" s="3">
        <v>36922</v>
      </c>
      <c r="BE75">
        <v>-0.2</v>
      </c>
      <c r="BF75">
        <v>20010309</v>
      </c>
      <c r="BG75">
        <v>0</v>
      </c>
      <c r="BI75" s="3">
        <v>36922</v>
      </c>
      <c r="BJ75">
        <v>-0.4</v>
      </c>
      <c r="BK75">
        <v>20010312</v>
      </c>
      <c r="BL75">
        <v>-0.9</v>
      </c>
      <c r="BN75" s="3">
        <v>36922</v>
      </c>
      <c r="BO75">
        <v>1.7</v>
      </c>
      <c r="BP75">
        <v>20010215</v>
      </c>
      <c r="BQ75">
        <v>0.7</v>
      </c>
      <c r="BS75" s="3">
        <v>37315</v>
      </c>
      <c r="BT75">
        <v>1.7</v>
      </c>
      <c r="BU75" t="s">
        <v>22</v>
      </c>
      <c r="BV75" t="s">
        <v>22</v>
      </c>
    </row>
    <row r="76" spans="1:74" x14ac:dyDescent="0.25">
      <c r="A76" s="3">
        <v>36950</v>
      </c>
      <c r="B76">
        <v>-1634</v>
      </c>
      <c r="C76" t="s">
        <v>22</v>
      </c>
      <c r="D76" t="s">
        <v>22</v>
      </c>
      <c r="F76" s="3">
        <v>36950</v>
      </c>
      <c r="G76">
        <v>3.2</v>
      </c>
      <c r="H76">
        <v>20010314</v>
      </c>
      <c r="I76">
        <v>3.4</v>
      </c>
      <c r="K76" s="3">
        <v>39507</v>
      </c>
      <c r="L76">
        <v>0.5</v>
      </c>
      <c r="M76">
        <v>20080310</v>
      </c>
      <c r="N76">
        <v>0.5</v>
      </c>
      <c r="P76" s="3">
        <v>36950</v>
      </c>
      <c r="Q76">
        <v>97.531999999999996</v>
      </c>
      <c r="R76" t="s">
        <v>22</v>
      </c>
      <c r="S76" t="s">
        <v>22</v>
      </c>
      <c r="U76" s="3">
        <v>38046</v>
      </c>
      <c r="V76">
        <v>58.4</v>
      </c>
      <c r="Z76" s="3">
        <v>36950</v>
      </c>
      <c r="AA76">
        <v>51.7</v>
      </c>
      <c r="AE76" s="3">
        <v>37499</v>
      </c>
      <c r="AF76">
        <v>55.1</v>
      </c>
      <c r="AJ76" s="3">
        <v>37772</v>
      </c>
      <c r="AK76">
        <v>52.8</v>
      </c>
      <c r="AO76" s="3">
        <v>36981</v>
      </c>
      <c r="AP76">
        <v>3</v>
      </c>
      <c r="AQ76">
        <v>20010329</v>
      </c>
      <c r="AR76">
        <v>3</v>
      </c>
      <c r="AT76" s="3">
        <v>36950</v>
      </c>
      <c r="AU76">
        <v>-9.1</v>
      </c>
      <c r="AV76">
        <v>20010314</v>
      </c>
      <c r="AW76">
        <v>-10.6</v>
      </c>
      <c r="AY76" s="3">
        <v>41455</v>
      </c>
      <c r="AZ76">
        <v>0.5</v>
      </c>
      <c r="BA76">
        <v>20130926</v>
      </c>
      <c r="BB76">
        <v>0.7</v>
      </c>
      <c r="BD76" s="3">
        <v>36950</v>
      </c>
      <c r="BE76">
        <v>-0.6</v>
      </c>
      <c r="BF76">
        <v>20010405</v>
      </c>
      <c r="BG76">
        <v>-0.3</v>
      </c>
      <c r="BI76" s="3">
        <v>36950</v>
      </c>
      <c r="BJ76">
        <v>-0.6</v>
      </c>
      <c r="BK76">
        <v>20010409</v>
      </c>
      <c r="BL76">
        <v>0.1</v>
      </c>
      <c r="BN76" s="3">
        <v>36950</v>
      </c>
      <c r="BO76">
        <v>1.3</v>
      </c>
      <c r="BP76">
        <v>20010315</v>
      </c>
      <c r="BQ76">
        <v>0.6</v>
      </c>
      <c r="BS76" s="3">
        <v>37346</v>
      </c>
      <c r="BT76">
        <v>0.2</v>
      </c>
      <c r="BU76" t="s">
        <v>22</v>
      </c>
      <c r="BV76" t="s">
        <v>22</v>
      </c>
    </row>
    <row r="77" spans="1:74" x14ac:dyDescent="0.25">
      <c r="A77" s="3">
        <v>36981</v>
      </c>
      <c r="B77">
        <v>-2110</v>
      </c>
      <c r="C77" t="s">
        <v>22</v>
      </c>
      <c r="D77" t="s">
        <v>22</v>
      </c>
      <c r="F77" s="3">
        <v>36981</v>
      </c>
      <c r="G77">
        <v>3.2</v>
      </c>
      <c r="H77">
        <v>20010411</v>
      </c>
      <c r="I77">
        <v>3.3</v>
      </c>
      <c r="K77" s="3">
        <v>39538</v>
      </c>
      <c r="L77">
        <v>0.4</v>
      </c>
      <c r="M77">
        <v>20080409</v>
      </c>
      <c r="N77">
        <v>0.5</v>
      </c>
      <c r="P77" s="3">
        <v>36981</v>
      </c>
      <c r="Q77">
        <v>102.23</v>
      </c>
      <c r="R77" t="s">
        <v>22</v>
      </c>
      <c r="S77" t="s">
        <v>22</v>
      </c>
      <c r="U77" s="3">
        <v>38077</v>
      </c>
      <c r="V77">
        <v>58.2</v>
      </c>
      <c r="Z77" s="3">
        <v>36981</v>
      </c>
      <c r="AA77">
        <v>52.2</v>
      </c>
      <c r="AE77" s="3">
        <v>37529</v>
      </c>
      <c r="AF77">
        <v>55.5</v>
      </c>
      <c r="AJ77" s="3">
        <v>37802</v>
      </c>
      <c r="AK77">
        <v>53.3</v>
      </c>
      <c r="AO77" s="3">
        <v>37011</v>
      </c>
      <c r="AP77">
        <v>1</v>
      </c>
      <c r="AQ77">
        <v>20010429</v>
      </c>
      <c r="AR77">
        <v>1</v>
      </c>
      <c r="AT77" s="3">
        <v>36981</v>
      </c>
      <c r="AU77">
        <v>-8.6</v>
      </c>
      <c r="AV77">
        <v>20010411</v>
      </c>
      <c r="AW77">
        <v>-13</v>
      </c>
      <c r="AY77" s="3">
        <v>41547</v>
      </c>
      <c r="AZ77">
        <v>0.8</v>
      </c>
      <c r="BA77">
        <v>20131220</v>
      </c>
      <c r="BB77">
        <v>0.8</v>
      </c>
      <c r="BD77" s="3">
        <v>36981</v>
      </c>
      <c r="BE77">
        <v>0.1</v>
      </c>
      <c r="BF77">
        <v>20010510</v>
      </c>
      <c r="BG77">
        <v>-0.2</v>
      </c>
      <c r="BI77" s="3">
        <v>36981</v>
      </c>
      <c r="BJ77">
        <v>-0.1</v>
      </c>
      <c r="BK77">
        <v>20010508</v>
      </c>
      <c r="BL77">
        <v>-0.3</v>
      </c>
      <c r="BN77" s="3">
        <v>36981</v>
      </c>
      <c r="BO77">
        <v>0</v>
      </c>
      <c r="BP77">
        <v>20010420</v>
      </c>
      <c r="BQ77">
        <v>0</v>
      </c>
      <c r="BS77" s="3">
        <v>37376</v>
      </c>
      <c r="BT77">
        <v>1.8</v>
      </c>
      <c r="BU77" t="s">
        <v>22</v>
      </c>
      <c r="BV77" t="s">
        <v>22</v>
      </c>
    </row>
    <row r="78" spans="1:74" x14ac:dyDescent="0.25">
      <c r="A78" s="3">
        <v>37011</v>
      </c>
      <c r="B78">
        <v>-1944</v>
      </c>
      <c r="C78" t="s">
        <v>22</v>
      </c>
      <c r="D78" t="s">
        <v>22</v>
      </c>
      <c r="F78" s="3">
        <v>37011</v>
      </c>
      <c r="G78">
        <v>3.2</v>
      </c>
      <c r="H78">
        <v>20010516</v>
      </c>
      <c r="I78">
        <v>3.2</v>
      </c>
      <c r="K78" s="3">
        <v>39568</v>
      </c>
      <c r="L78">
        <v>0.3</v>
      </c>
      <c r="M78">
        <v>20080507</v>
      </c>
      <c r="N78">
        <v>0.4</v>
      </c>
      <c r="P78" s="3">
        <v>37011</v>
      </c>
      <c r="Q78">
        <v>103.155</v>
      </c>
      <c r="R78" t="s">
        <v>22</v>
      </c>
      <c r="S78" t="s">
        <v>22</v>
      </c>
      <c r="U78" s="3">
        <v>38107</v>
      </c>
      <c r="V78">
        <v>58.3</v>
      </c>
      <c r="Z78" s="3">
        <v>37011</v>
      </c>
      <c r="AA78">
        <v>48.7</v>
      </c>
      <c r="AE78" s="3">
        <v>37560</v>
      </c>
      <c r="AF78">
        <v>55.6</v>
      </c>
      <c r="AJ78" s="3">
        <v>37833</v>
      </c>
      <c r="AK78">
        <v>55.9</v>
      </c>
      <c r="AO78" s="3">
        <v>37042</v>
      </c>
      <c r="AP78">
        <v>2</v>
      </c>
      <c r="AQ78">
        <v>20010530</v>
      </c>
      <c r="AR78">
        <v>2</v>
      </c>
      <c r="AT78" s="3">
        <v>37011</v>
      </c>
      <c r="AU78">
        <v>-15.4</v>
      </c>
      <c r="AV78">
        <v>20010516</v>
      </c>
      <c r="AW78">
        <v>-10.199999999999999</v>
      </c>
      <c r="AY78" s="3">
        <v>41639</v>
      </c>
      <c r="AZ78">
        <v>0.5</v>
      </c>
      <c r="BA78">
        <v>20140328</v>
      </c>
      <c r="BB78">
        <v>0.7</v>
      </c>
      <c r="BD78" s="3">
        <v>37011</v>
      </c>
      <c r="BE78">
        <v>-1.3</v>
      </c>
      <c r="BF78">
        <v>20010607</v>
      </c>
      <c r="BG78">
        <v>-0.1</v>
      </c>
      <c r="BI78" s="3">
        <v>37011</v>
      </c>
      <c r="BJ78">
        <v>-2.1</v>
      </c>
      <c r="BK78">
        <v>20010611</v>
      </c>
      <c r="BL78">
        <v>-0.9</v>
      </c>
      <c r="BN78" s="3">
        <v>37011</v>
      </c>
      <c r="BO78">
        <v>0.3</v>
      </c>
      <c r="BP78">
        <v>20010517</v>
      </c>
      <c r="BQ78">
        <v>0.6</v>
      </c>
      <c r="BS78" s="3">
        <v>37407</v>
      </c>
      <c r="BT78">
        <v>-0.8</v>
      </c>
      <c r="BU78" t="s">
        <v>22</v>
      </c>
      <c r="BV78" t="s">
        <v>22</v>
      </c>
    </row>
    <row r="79" spans="1:74" x14ac:dyDescent="0.25">
      <c r="A79" s="3">
        <v>37042</v>
      </c>
      <c r="B79">
        <v>-2395</v>
      </c>
      <c r="C79" t="s">
        <v>22</v>
      </c>
      <c r="D79" t="s">
        <v>22</v>
      </c>
      <c r="F79" s="3">
        <v>37042</v>
      </c>
      <c r="G79">
        <v>3.2</v>
      </c>
      <c r="H79">
        <v>20010613</v>
      </c>
      <c r="I79">
        <v>3.2</v>
      </c>
      <c r="K79" s="3">
        <v>39599</v>
      </c>
      <c r="L79">
        <v>0.1</v>
      </c>
      <c r="M79">
        <v>20080610</v>
      </c>
      <c r="N79">
        <v>0.2</v>
      </c>
      <c r="P79" s="3">
        <v>37042</v>
      </c>
      <c r="Q79">
        <v>106.923</v>
      </c>
      <c r="R79" t="s">
        <v>22</v>
      </c>
      <c r="S79" t="s">
        <v>22</v>
      </c>
      <c r="U79" s="3">
        <v>38138</v>
      </c>
      <c r="V79">
        <v>57.1</v>
      </c>
      <c r="Z79" s="3">
        <v>37042</v>
      </c>
      <c r="AA79">
        <v>47.2</v>
      </c>
      <c r="AE79" s="3">
        <v>37590</v>
      </c>
      <c r="AF79">
        <v>54.9</v>
      </c>
      <c r="AJ79" s="3">
        <v>37864</v>
      </c>
      <c r="AK79">
        <v>56.3</v>
      </c>
      <c r="AO79" s="3">
        <v>37072</v>
      </c>
      <c r="AP79">
        <v>6</v>
      </c>
      <c r="AQ79">
        <v>20010628</v>
      </c>
      <c r="AR79">
        <v>6</v>
      </c>
      <c r="AT79" s="3">
        <v>37042</v>
      </c>
      <c r="AU79">
        <v>-0.6</v>
      </c>
      <c r="AV79">
        <v>20010613</v>
      </c>
      <c r="AW79">
        <v>-3.2</v>
      </c>
      <c r="AY79" s="3">
        <v>41729</v>
      </c>
      <c r="AZ79">
        <v>0.8</v>
      </c>
      <c r="BA79">
        <v>20140627</v>
      </c>
      <c r="BB79">
        <v>0.8</v>
      </c>
      <c r="BD79" s="3">
        <v>37042</v>
      </c>
      <c r="BE79">
        <v>0.1</v>
      </c>
      <c r="BF79">
        <v>20010706</v>
      </c>
      <c r="BG79">
        <v>-0.9</v>
      </c>
      <c r="BI79" s="3">
        <v>37042</v>
      </c>
      <c r="BJ79">
        <v>0.4</v>
      </c>
      <c r="BK79">
        <v>20010710</v>
      </c>
      <c r="BL79">
        <v>-0.9</v>
      </c>
      <c r="BN79" s="3">
        <v>37042</v>
      </c>
      <c r="BO79">
        <v>2.2000000000000002</v>
      </c>
      <c r="BP79">
        <v>20010614</v>
      </c>
      <c r="BQ79">
        <v>0.8</v>
      </c>
      <c r="BS79" s="3">
        <v>37437</v>
      </c>
      <c r="BT79">
        <v>-1.8</v>
      </c>
      <c r="BU79" t="s">
        <v>22</v>
      </c>
      <c r="BV79" t="s">
        <v>22</v>
      </c>
    </row>
    <row r="80" spans="1:74" x14ac:dyDescent="0.25">
      <c r="A80" s="3">
        <v>37072</v>
      </c>
      <c r="B80">
        <v>-2740</v>
      </c>
      <c r="C80" t="s">
        <v>22</v>
      </c>
      <c r="D80" t="s">
        <v>22</v>
      </c>
      <c r="F80" s="3">
        <v>37072</v>
      </c>
      <c r="G80">
        <v>3.1</v>
      </c>
      <c r="H80">
        <v>20010718</v>
      </c>
      <c r="I80">
        <v>3.2</v>
      </c>
      <c r="K80" s="3">
        <v>39629</v>
      </c>
      <c r="L80">
        <v>0</v>
      </c>
      <c r="M80">
        <v>20080707</v>
      </c>
      <c r="N80">
        <v>0.2</v>
      </c>
      <c r="P80" s="3">
        <v>37072</v>
      </c>
      <c r="Q80">
        <v>109.316</v>
      </c>
      <c r="R80" t="s">
        <v>22</v>
      </c>
      <c r="S80" t="s">
        <v>22</v>
      </c>
      <c r="U80" s="3">
        <v>38168</v>
      </c>
      <c r="V80">
        <v>56.9</v>
      </c>
      <c r="Z80" s="3">
        <v>37072</v>
      </c>
      <c r="AA80">
        <v>49.3</v>
      </c>
      <c r="AE80" s="3">
        <v>37621</v>
      </c>
      <c r="AF80">
        <v>53.2</v>
      </c>
      <c r="AJ80" s="3">
        <v>37894</v>
      </c>
      <c r="AK80">
        <v>56.9</v>
      </c>
      <c r="AO80" s="3">
        <v>37103</v>
      </c>
      <c r="AP80">
        <v>4</v>
      </c>
      <c r="AQ80">
        <v>20010730</v>
      </c>
      <c r="AR80">
        <v>4</v>
      </c>
      <c r="AT80" s="3">
        <v>37072</v>
      </c>
      <c r="AU80">
        <v>-13.3</v>
      </c>
      <c r="AV80">
        <v>20010718</v>
      </c>
      <c r="AW80">
        <v>-12</v>
      </c>
      <c r="AY80" s="3">
        <v>41820</v>
      </c>
      <c r="AZ80">
        <v>0.9</v>
      </c>
      <c r="BA80">
        <v>20140930</v>
      </c>
      <c r="BB80">
        <v>0.9</v>
      </c>
      <c r="BD80" s="3">
        <v>37072</v>
      </c>
      <c r="BE80">
        <v>0.2</v>
      </c>
      <c r="BF80">
        <v>20010806</v>
      </c>
      <c r="BG80">
        <v>0.1</v>
      </c>
      <c r="BI80" s="3">
        <v>37072</v>
      </c>
      <c r="BJ80">
        <v>0.7</v>
      </c>
      <c r="BK80">
        <v>20010805</v>
      </c>
      <c r="BL80">
        <v>0.3</v>
      </c>
      <c r="BN80" s="3">
        <v>37072</v>
      </c>
      <c r="BO80">
        <v>-0.8</v>
      </c>
      <c r="BP80">
        <v>20010720</v>
      </c>
      <c r="BQ80">
        <v>0</v>
      </c>
      <c r="BS80" s="3">
        <v>37468</v>
      </c>
      <c r="BT80">
        <v>1.9</v>
      </c>
      <c r="BU80" t="s">
        <v>22</v>
      </c>
      <c r="BV80" t="s">
        <v>22</v>
      </c>
    </row>
    <row r="81" spans="1:74" x14ac:dyDescent="0.25">
      <c r="A81" s="3">
        <v>37103</v>
      </c>
      <c r="B81">
        <v>-2226</v>
      </c>
      <c r="C81" t="s">
        <v>22</v>
      </c>
      <c r="D81" t="s">
        <v>22</v>
      </c>
      <c r="F81" s="3">
        <v>37103</v>
      </c>
      <c r="G81">
        <v>3.1</v>
      </c>
      <c r="H81">
        <v>20010815</v>
      </c>
      <c r="I81">
        <v>3.2</v>
      </c>
      <c r="K81" s="3">
        <v>39660</v>
      </c>
      <c r="L81">
        <v>-0.5</v>
      </c>
      <c r="M81">
        <v>20080805</v>
      </c>
      <c r="N81">
        <v>0.1</v>
      </c>
      <c r="P81" s="3">
        <v>37103</v>
      </c>
      <c r="Q81">
        <v>112.352</v>
      </c>
      <c r="R81" t="s">
        <v>22</v>
      </c>
      <c r="S81" t="s">
        <v>22</v>
      </c>
      <c r="U81" s="3">
        <v>38199</v>
      </c>
      <c r="V81">
        <v>57</v>
      </c>
      <c r="Z81" s="3">
        <v>37103</v>
      </c>
      <c r="AA81">
        <v>52.4</v>
      </c>
      <c r="AE81" s="3">
        <v>37652</v>
      </c>
      <c r="AF81">
        <v>52.3</v>
      </c>
      <c r="AJ81" s="3">
        <v>37925</v>
      </c>
      <c r="AK81">
        <v>58.9</v>
      </c>
      <c r="AO81" s="3">
        <v>37134</v>
      </c>
      <c r="AP81">
        <v>0</v>
      </c>
      <c r="AQ81">
        <v>20010830</v>
      </c>
      <c r="AR81">
        <v>0</v>
      </c>
      <c r="AT81" s="3">
        <v>37103</v>
      </c>
      <c r="AU81">
        <v>-9.8000000000000007</v>
      </c>
      <c r="AV81">
        <v>20010815</v>
      </c>
      <c r="AW81">
        <v>-12.8</v>
      </c>
      <c r="AY81" s="3">
        <v>41912</v>
      </c>
      <c r="AZ81">
        <v>0.8</v>
      </c>
      <c r="BA81">
        <v>20141223</v>
      </c>
      <c r="BB81">
        <v>0.7</v>
      </c>
      <c r="BD81" s="3">
        <v>37103</v>
      </c>
      <c r="BE81">
        <v>-1</v>
      </c>
      <c r="BF81">
        <v>20010906</v>
      </c>
      <c r="BG81">
        <v>-0.5</v>
      </c>
      <c r="BI81" s="3">
        <v>37103</v>
      </c>
      <c r="BJ81">
        <v>-1.5</v>
      </c>
      <c r="BK81">
        <v>20010906</v>
      </c>
      <c r="BL81">
        <v>-0.9</v>
      </c>
      <c r="BN81" s="3">
        <v>37103</v>
      </c>
      <c r="BO81">
        <v>1</v>
      </c>
      <c r="BP81">
        <v>20010816</v>
      </c>
      <c r="BQ81">
        <v>0.6</v>
      </c>
      <c r="BS81" s="3">
        <v>37499</v>
      </c>
      <c r="BT81">
        <v>-0.3</v>
      </c>
      <c r="BU81" t="s">
        <v>22</v>
      </c>
      <c r="BV81" t="s">
        <v>22</v>
      </c>
    </row>
    <row r="82" spans="1:74" x14ac:dyDescent="0.25">
      <c r="A82" s="3">
        <v>37134</v>
      </c>
      <c r="B82">
        <v>-3150</v>
      </c>
      <c r="C82" t="s">
        <v>22</v>
      </c>
      <c r="D82" t="s">
        <v>22</v>
      </c>
      <c r="F82" s="3">
        <v>37134</v>
      </c>
      <c r="G82">
        <v>3.1</v>
      </c>
      <c r="H82">
        <v>20010912</v>
      </c>
      <c r="I82">
        <v>3.1</v>
      </c>
      <c r="K82" s="3">
        <v>39691</v>
      </c>
      <c r="L82">
        <v>-0.7</v>
      </c>
      <c r="M82">
        <v>20080909</v>
      </c>
      <c r="N82">
        <v>-0.2</v>
      </c>
      <c r="P82" s="3">
        <v>37134</v>
      </c>
      <c r="Q82">
        <v>111.524</v>
      </c>
      <c r="R82" t="s">
        <v>22</v>
      </c>
      <c r="S82" t="s">
        <v>22</v>
      </c>
      <c r="U82" s="3">
        <v>38230</v>
      </c>
      <c r="V82">
        <v>55.9</v>
      </c>
      <c r="Z82" s="3">
        <v>37134</v>
      </c>
      <c r="AA82">
        <v>50.6</v>
      </c>
      <c r="AE82" s="3">
        <v>37680</v>
      </c>
      <c r="AF82">
        <v>50.2</v>
      </c>
      <c r="AJ82" s="3">
        <v>37955</v>
      </c>
      <c r="AK82">
        <v>60.5</v>
      </c>
      <c r="AO82" s="3">
        <v>37164</v>
      </c>
      <c r="AP82">
        <v>-1</v>
      </c>
      <c r="AQ82">
        <v>20010926</v>
      </c>
      <c r="AR82">
        <v>-1</v>
      </c>
      <c r="AT82" s="3">
        <v>37134</v>
      </c>
      <c r="AU82">
        <v>-0.6</v>
      </c>
      <c r="AV82">
        <v>20010912</v>
      </c>
      <c r="AW82">
        <v>-6</v>
      </c>
      <c r="AY82" s="3">
        <v>42004</v>
      </c>
      <c r="AZ82">
        <v>0.8</v>
      </c>
      <c r="BA82">
        <v>20150331</v>
      </c>
      <c r="BB82">
        <v>0.6</v>
      </c>
      <c r="BD82" s="3">
        <v>37134</v>
      </c>
      <c r="BE82">
        <v>1.8</v>
      </c>
      <c r="BF82">
        <v>20011008</v>
      </c>
      <c r="BG82">
        <v>1</v>
      </c>
      <c r="BI82" s="3">
        <v>37134</v>
      </c>
      <c r="BJ82">
        <v>2.4</v>
      </c>
      <c r="BK82">
        <v>20011007</v>
      </c>
      <c r="BL82">
        <v>1.4</v>
      </c>
      <c r="BN82" s="3">
        <v>37134</v>
      </c>
      <c r="BO82">
        <v>0</v>
      </c>
      <c r="BP82">
        <v>20010913</v>
      </c>
      <c r="BQ82">
        <v>0.5</v>
      </c>
      <c r="BS82" s="3">
        <v>37529</v>
      </c>
      <c r="BT82">
        <v>0.4</v>
      </c>
      <c r="BU82" t="s">
        <v>22</v>
      </c>
      <c r="BV82" t="s">
        <v>22</v>
      </c>
    </row>
    <row r="83" spans="1:74" x14ac:dyDescent="0.25">
      <c r="A83" s="3">
        <v>37164</v>
      </c>
      <c r="B83">
        <v>-1951</v>
      </c>
      <c r="C83" t="s">
        <v>22</v>
      </c>
      <c r="D83" t="s">
        <v>22</v>
      </c>
      <c r="F83" s="3">
        <v>37164</v>
      </c>
      <c r="G83">
        <v>3.1</v>
      </c>
      <c r="H83">
        <v>20011017</v>
      </c>
      <c r="I83">
        <v>3.1</v>
      </c>
      <c r="K83" s="3">
        <v>39721</v>
      </c>
      <c r="L83">
        <v>-0.7</v>
      </c>
      <c r="M83">
        <v>20081007</v>
      </c>
      <c r="N83">
        <v>-0.2</v>
      </c>
      <c r="P83" s="3">
        <v>37164</v>
      </c>
      <c r="Q83">
        <v>103.25</v>
      </c>
      <c r="R83" t="s">
        <v>22</v>
      </c>
      <c r="S83" t="s">
        <v>22</v>
      </c>
      <c r="U83" s="3">
        <v>38260</v>
      </c>
      <c r="V83">
        <v>54.3</v>
      </c>
      <c r="Z83" s="3">
        <v>37164</v>
      </c>
      <c r="AA83">
        <v>49.5</v>
      </c>
      <c r="AE83" s="3">
        <v>37711</v>
      </c>
      <c r="AF83">
        <v>49</v>
      </c>
      <c r="AJ83" s="3">
        <v>37986</v>
      </c>
      <c r="AK83">
        <v>59.2</v>
      </c>
      <c r="AO83" s="3">
        <v>37195</v>
      </c>
      <c r="AP83">
        <v>-6</v>
      </c>
      <c r="AQ83">
        <v>20011030</v>
      </c>
      <c r="AR83">
        <v>-5</v>
      </c>
      <c r="AT83" s="3">
        <v>37164</v>
      </c>
      <c r="AU83">
        <v>-5.0999999999999996</v>
      </c>
      <c r="AV83">
        <v>20011017</v>
      </c>
      <c r="AW83">
        <v>-4.9000000000000004</v>
      </c>
      <c r="AY83" s="3">
        <v>42094</v>
      </c>
      <c r="AZ83">
        <v>0.3</v>
      </c>
      <c r="BA83">
        <v>20150630</v>
      </c>
      <c r="BB83">
        <v>0.4</v>
      </c>
      <c r="BD83" s="3">
        <v>37164</v>
      </c>
      <c r="BE83">
        <v>-1.1000000000000001</v>
      </c>
      <c r="BF83">
        <v>20011105</v>
      </c>
      <c r="BG83">
        <v>-1.2</v>
      </c>
      <c r="BI83" s="3">
        <v>37164</v>
      </c>
      <c r="BJ83">
        <v>-2.1</v>
      </c>
      <c r="BK83">
        <v>20011105</v>
      </c>
      <c r="BL83">
        <v>-1.6</v>
      </c>
      <c r="BN83" s="3">
        <v>37164</v>
      </c>
      <c r="BO83">
        <v>1</v>
      </c>
      <c r="BP83">
        <v>20011018</v>
      </c>
      <c r="BQ83">
        <v>0.2</v>
      </c>
      <c r="BS83" s="3">
        <v>37560</v>
      </c>
      <c r="BT83">
        <v>0.8</v>
      </c>
      <c r="BU83" t="s">
        <v>22</v>
      </c>
      <c r="BV83" t="s">
        <v>22</v>
      </c>
    </row>
    <row r="84" spans="1:74" x14ac:dyDescent="0.25">
      <c r="A84" s="3">
        <v>37195</v>
      </c>
      <c r="B84">
        <v>-1924</v>
      </c>
      <c r="C84" t="s">
        <v>22</v>
      </c>
      <c r="D84" t="s">
        <v>22</v>
      </c>
      <c r="F84" s="3">
        <v>37195</v>
      </c>
      <c r="G84">
        <v>3.1</v>
      </c>
      <c r="H84">
        <v>20011114</v>
      </c>
      <c r="I84">
        <v>3.2</v>
      </c>
      <c r="K84" s="3">
        <v>39752</v>
      </c>
      <c r="L84">
        <v>-0.9</v>
      </c>
      <c r="M84">
        <v>20081105</v>
      </c>
      <c r="N84">
        <v>-0.5</v>
      </c>
      <c r="P84" s="3">
        <v>37195</v>
      </c>
      <c r="Q84">
        <v>100.48</v>
      </c>
      <c r="R84" t="s">
        <v>22</v>
      </c>
      <c r="S84" t="s">
        <v>22</v>
      </c>
      <c r="U84" s="3">
        <v>38291</v>
      </c>
      <c r="V84">
        <v>55.4</v>
      </c>
      <c r="Z84" s="3">
        <v>37195</v>
      </c>
      <c r="AA84">
        <v>50.1</v>
      </c>
      <c r="AE84" s="3">
        <v>37741</v>
      </c>
      <c r="AF84">
        <v>50.7</v>
      </c>
      <c r="AJ84" s="3">
        <v>38017</v>
      </c>
      <c r="AK84">
        <v>56.3</v>
      </c>
      <c r="AO84" s="3">
        <v>37225</v>
      </c>
      <c r="AP84">
        <v>-3</v>
      </c>
      <c r="AQ84">
        <v>20011129</v>
      </c>
      <c r="AR84">
        <v>-3</v>
      </c>
      <c r="AT84" s="3">
        <v>37195</v>
      </c>
      <c r="AU84">
        <v>6.9</v>
      </c>
      <c r="AV84">
        <v>20011114</v>
      </c>
      <c r="AW84">
        <v>4.3</v>
      </c>
      <c r="AY84" s="3">
        <v>42185</v>
      </c>
      <c r="AZ84">
        <v>0.4</v>
      </c>
      <c r="BA84">
        <v>20150930</v>
      </c>
      <c r="BB84">
        <v>0.7</v>
      </c>
      <c r="BD84" s="3">
        <v>37195</v>
      </c>
      <c r="BE84">
        <v>-1.1000000000000001</v>
      </c>
      <c r="BF84">
        <v>20011206</v>
      </c>
      <c r="BG84">
        <v>-1.1000000000000001</v>
      </c>
      <c r="BI84" s="3">
        <v>37195</v>
      </c>
      <c r="BJ84">
        <v>-0.4</v>
      </c>
      <c r="BK84">
        <v>20011206</v>
      </c>
      <c r="BL84">
        <v>-0.3</v>
      </c>
      <c r="BN84" s="3">
        <v>37195</v>
      </c>
      <c r="BO84">
        <v>-0.2</v>
      </c>
      <c r="BP84">
        <v>20011115</v>
      </c>
      <c r="BQ84">
        <v>-0.1</v>
      </c>
      <c r="BS84" s="3">
        <v>37590</v>
      </c>
      <c r="BT84">
        <v>0.3</v>
      </c>
      <c r="BU84" t="s">
        <v>22</v>
      </c>
      <c r="BV84" t="s">
        <v>22</v>
      </c>
    </row>
    <row r="85" spans="1:74" x14ac:dyDescent="0.25">
      <c r="A85" s="3">
        <v>37225</v>
      </c>
      <c r="B85">
        <v>-2026</v>
      </c>
      <c r="C85" t="s">
        <v>22</v>
      </c>
      <c r="D85" t="s">
        <v>22</v>
      </c>
      <c r="F85" s="3">
        <v>37225</v>
      </c>
      <c r="G85">
        <v>3.1</v>
      </c>
      <c r="H85">
        <v>20011212</v>
      </c>
      <c r="I85">
        <v>3.2</v>
      </c>
      <c r="K85" s="3">
        <v>39782</v>
      </c>
      <c r="L85">
        <v>-1.1000000000000001</v>
      </c>
      <c r="M85">
        <v>20081209</v>
      </c>
      <c r="N85">
        <v>-1</v>
      </c>
      <c r="P85" s="3">
        <v>37225</v>
      </c>
      <c r="Q85">
        <v>102.517</v>
      </c>
      <c r="R85" t="s">
        <v>22</v>
      </c>
      <c r="S85" t="s">
        <v>22</v>
      </c>
      <c r="U85" s="3">
        <v>38321</v>
      </c>
      <c r="V85">
        <v>57</v>
      </c>
      <c r="Z85" s="3">
        <v>37225</v>
      </c>
      <c r="AA85">
        <v>49.8</v>
      </c>
      <c r="AE85" s="3">
        <v>37772</v>
      </c>
      <c r="AF85">
        <v>51.9</v>
      </c>
      <c r="AJ85" s="3">
        <v>38046</v>
      </c>
      <c r="AK85">
        <v>58.3</v>
      </c>
      <c r="AO85" s="3">
        <v>37256</v>
      </c>
      <c r="AP85">
        <v>-1</v>
      </c>
      <c r="AQ85">
        <v>20011230</v>
      </c>
      <c r="AR85">
        <v>-1</v>
      </c>
      <c r="AT85" s="3">
        <v>37225</v>
      </c>
      <c r="AU85">
        <v>6.7</v>
      </c>
      <c r="AV85">
        <v>20011212</v>
      </c>
      <c r="AW85">
        <v>4.8</v>
      </c>
      <c r="AY85" s="3">
        <v>42277</v>
      </c>
      <c r="AZ85">
        <v>0.4</v>
      </c>
      <c r="BA85">
        <v>20151223</v>
      </c>
      <c r="BB85">
        <v>0.4</v>
      </c>
      <c r="BD85" s="3">
        <v>37225</v>
      </c>
      <c r="BE85">
        <v>-0.4</v>
      </c>
      <c r="BF85">
        <v>20020114</v>
      </c>
      <c r="BG85">
        <v>-0.3</v>
      </c>
      <c r="BI85" s="3">
        <v>37225</v>
      </c>
      <c r="BJ85">
        <v>-1</v>
      </c>
      <c r="BK85">
        <v>20020114</v>
      </c>
      <c r="BL85">
        <v>0.4</v>
      </c>
      <c r="BN85" s="3">
        <v>37225</v>
      </c>
      <c r="BO85">
        <v>1.5</v>
      </c>
      <c r="BP85">
        <v>20011213</v>
      </c>
      <c r="BQ85">
        <v>1.3</v>
      </c>
      <c r="BS85" s="3">
        <v>37621</v>
      </c>
      <c r="BT85">
        <v>-0.2</v>
      </c>
      <c r="BU85" t="s">
        <v>22</v>
      </c>
      <c r="BV85" t="s">
        <v>22</v>
      </c>
    </row>
    <row r="86" spans="1:74" x14ac:dyDescent="0.25">
      <c r="A86" s="3">
        <v>37256</v>
      </c>
      <c r="B86">
        <v>-2552</v>
      </c>
      <c r="C86" t="s">
        <v>22</v>
      </c>
      <c r="D86" t="s">
        <v>22</v>
      </c>
      <c r="F86" s="3">
        <v>37256</v>
      </c>
      <c r="G86">
        <v>3.1</v>
      </c>
      <c r="H86">
        <v>20020116</v>
      </c>
      <c r="I86">
        <v>3.2</v>
      </c>
      <c r="K86" s="3">
        <v>39813</v>
      </c>
      <c r="L86">
        <v>-1.8</v>
      </c>
      <c r="M86">
        <v>20090109</v>
      </c>
      <c r="N86">
        <v>-1.5</v>
      </c>
      <c r="P86" s="3">
        <v>37256</v>
      </c>
      <c r="Q86">
        <v>109.245</v>
      </c>
      <c r="R86" t="s">
        <v>22</v>
      </c>
      <c r="S86" t="s">
        <v>22</v>
      </c>
      <c r="U86" s="3">
        <v>38352</v>
      </c>
      <c r="V86">
        <v>54.9</v>
      </c>
      <c r="Z86" s="3">
        <v>37256</v>
      </c>
      <c r="AA86">
        <v>48.5</v>
      </c>
      <c r="AE86" s="3">
        <v>37802</v>
      </c>
      <c r="AF86">
        <v>54.5</v>
      </c>
      <c r="AJ86" s="3">
        <v>38077</v>
      </c>
      <c r="AK86">
        <v>58.1</v>
      </c>
      <c r="AO86" s="3">
        <v>37287</v>
      </c>
      <c r="AP86">
        <v>6</v>
      </c>
      <c r="AQ86">
        <v>20020130</v>
      </c>
      <c r="AR86">
        <v>6</v>
      </c>
      <c r="AT86" s="3">
        <v>37256</v>
      </c>
      <c r="AU86">
        <v>6.8</v>
      </c>
      <c r="AV86">
        <v>20020116</v>
      </c>
      <c r="AW86">
        <v>3.2</v>
      </c>
      <c r="AY86" s="3">
        <v>42369</v>
      </c>
      <c r="AZ86">
        <v>0.7</v>
      </c>
      <c r="BA86">
        <v>20160331</v>
      </c>
      <c r="BB86">
        <v>0.6</v>
      </c>
      <c r="BD86" s="3">
        <v>37256</v>
      </c>
      <c r="BE86">
        <v>0.3</v>
      </c>
      <c r="BF86">
        <v>20020207</v>
      </c>
      <c r="BG86">
        <v>-0.3</v>
      </c>
      <c r="BI86" s="3">
        <v>37256</v>
      </c>
      <c r="BJ86">
        <v>0</v>
      </c>
      <c r="BK86">
        <v>20020207</v>
      </c>
      <c r="BL86">
        <v>-0.5</v>
      </c>
      <c r="BN86" s="3">
        <v>37256</v>
      </c>
      <c r="BO86">
        <v>1</v>
      </c>
      <c r="BP86">
        <v>20020117</v>
      </c>
      <c r="BQ86">
        <v>-0.3</v>
      </c>
      <c r="BS86" s="3">
        <v>37652</v>
      </c>
      <c r="BT86">
        <v>-0.9</v>
      </c>
      <c r="BU86" t="s">
        <v>22</v>
      </c>
      <c r="BV86" t="s">
        <v>22</v>
      </c>
    </row>
    <row r="87" spans="1:74" x14ac:dyDescent="0.25">
      <c r="A87" s="3">
        <v>37287</v>
      </c>
      <c r="B87">
        <v>-2307</v>
      </c>
      <c r="C87" t="s">
        <v>22</v>
      </c>
      <c r="D87" t="s">
        <v>22</v>
      </c>
      <c r="F87" s="3">
        <v>37287</v>
      </c>
      <c r="G87">
        <v>3.1</v>
      </c>
      <c r="H87">
        <v>20020213</v>
      </c>
      <c r="I87">
        <v>3.2</v>
      </c>
      <c r="K87" s="3">
        <v>39844</v>
      </c>
      <c r="L87">
        <v>-2.1</v>
      </c>
      <c r="M87">
        <v>20090206</v>
      </c>
      <c r="N87">
        <v>-1.7</v>
      </c>
      <c r="P87" s="3">
        <v>37287</v>
      </c>
      <c r="Q87">
        <v>120.297</v>
      </c>
      <c r="R87" t="s">
        <v>22</v>
      </c>
      <c r="S87" t="s">
        <v>22</v>
      </c>
      <c r="U87" s="3">
        <v>38383</v>
      </c>
      <c r="V87">
        <v>55.3</v>
      </c>
      <c r="Z87" s="3">
        <v>37287</v>
      </c>
      <c r="AA87">
        <v>51.3</v>
      </c>
      <c r="AE87" s="3">
        <v>37833</v>
      </c>
      <c r="AF87">
        <v>56.6</v>
      </c>
      <c r="AJ87" s="3">
        <v>38107</v>
      </c>
      <c r="AK87">
        <v>57.6</v>
      </c>
      <c r="AO87" s="3">
        <v>37315</v>
      </c>
      <c r="AP87">
        <v>5</v>
      </c>
      <c r="AQ87">
        <v>20020227</v>
      </c>
      <c r="AR87">
        <v>5</v>
      </c>
      <c r="AT87" s="3">
        <v>37287</v>
      </c>
      <c r="AU87">
        <v>-8.3000000000000007</v>
      </c>
      <c r="AV87">
        <v>20020213</v>
      </c>
      <c r="AW87">
        <v>-10.6</v>
      </c>
      <c r="AY87" s="3">
        <v>42460</v>
      </c>
      <c r="AZ87">
        <v>0.4</v>
      </c>
      <c r="BA87">
        <v>20160630</v>
      </c>
      <c r="BB87">
        <v>0.4</v>
      </c>
      <c r="BD87" s="3">
        <v>37287</v>
      </c>
      <c r="BE87">
        <v>-0.1</v>
      </c>
      <c r="BF87">
        <v>20020312</v>
      </c>
      <c r="BG87">
        <v>-0.5</v>
      </c>
      <c r="BI87" s="3">
        <v>37287</v>
      </c>
      <c r="BJ87">
        <v>-0.2</v>
      </c>
      <c r="BK87">
        <v>20020312</v>
      </c>
      <c r="BL87">
        <v>-0.4</v>
      </c>
      <c r="BN87" s="3">
        <v>37287</v>
      </c>
      <c r="BO87">
        <v>-0.3</v>
      </c>
      <c r="BP87">
        <v>20020221</v>
      </c>
      <c r="BQ87">
        <v>-0.3</v>
      </c>
      <c r="BS87" s="3">
        <v>37680</v>
      </c>
      <c r="BT87">
        <v>0.7</v>
      </c>
      <c r="BU87" t="s">
        <v>22</v>
      </c>
      <c r="BV87" t="s">
        <v>22</v>
      </c>
    </row>
    <row r="88" spans="1:74" x14ac:dyDescent="0.25">
      <c r="A88" s="3">
        <v>37315</v>
      </c>
      <c r="B88">
        <v>-2640</v>
      </c>
      <c r="C88" t="s">
        <v>22</v>
      </c>
      <c r="D88" t="s">
        <v>22</v>
      </c>
      <c r="F88" s="3">
        <v>37315</v>
      </c>
      <c r="G88">
        <v>3.1</v>
      </c>
      <c r="H88">
        <v>20020320</v>
      </c>
      <c r="I88">
        <v>3.1</v>
      </c>
      <c r="K88" s="3">
        <v>39872</v>
      </c>
      <c r="L88">
        <v>-2.5</v>
      </c>
      <c r="M88">
        <v>20090310</v>
      </c>
      <c r="N88">
        <v>-1.8</v>
      </c>
      <c r="P88" s="3">
        <v>37315</v>
      </c>
      <c r="Q88">
        <v>124.71599999999999</v>
      </c>
      <c r="R88" t="s">
        <v>22</v>
      </c>
      <c r="S88" t="s">
        <v>22</v>
      </c>
      <c r="U88" s="3">
        <v>38411</v>
      </c>
      <c r="V88">
        <v>54.4</v>
      </c>
      <c r="Z88" s="3">
        <v>37315</v>
      </c>
      <c r="AA88">
        <v>51.8</v>
      </c>
      <c r="AE88" s="3">
        <v>37864</v>
      </c>
      <c r="AF88">
        <v>57</v>
      </c>
      <c r="AJ88" s="3">
        <v>38138</v>
      </c>
      <c r="AK88">
        <v>56.3</v>
      </c>
      <c r="AO88" s="3">
        <v>37346</v>
      </c>
      <c r="AP88">
        <v>3</v>
      </c>
      <c r="AQ88">
        <v>20020327</v>
      </c>
      <c r="AR88">
        <v>3</v>
      </c>
      <c r="AT88" s="3">
        <v>37315</v>
      </c>
      <c r="AU88">
        <v>-6.3</v>
      </c>
      <c r="AV88">
        <v>20020320</v>
      </c>
      <c r="AW88">
        <v>-5</v>
      </c>
      <c r="AY88" s="3">
        <v>42551</v>
      </c>
      <c r="AZ88">
        <v>0.6</v>
      </c>
      <c r="BA88">
        <v>20160727</v>
      </c>
      <c r="BB88">
        <v>0.6</v>
      </c>
      <c r="BD88" s="3">
        <v>37315</v>
      </c>
      <c r="BE88">
        <v>0.2</v>
      </c>
      <c r="BF88">
        <v>20020409</v>
      </c>
      <c r="BG88">
        <v>-0.2</v>
      </c>
      <c r="BI88" s="3">
        <v>37315</v>
      </c>
      <c r="BJ88">
        <v>1.1000000000000001</v>
      </c>
      <c r="BK88">
        <v>20020409</v>
      </c>
      <c r="BL88">
        <v>0.4</v>
      </c>
      <c r="BN88" s="3">
        <v>37315</v>
      </c>
      <c r="BO88">
        <v>1.8</v>
      </c>
      <c r="BP88">
        <v>20020321</v>
      </c>
      <c r="BQ88">
        <v>1.5</v>
      </c>
      <c r="BS88" s="3">
        <v>37711</v>
      </c>
      <c r="BT88">
        <v>0.4</v>
      </c>
      <c r="BU88" t="s">
        <v>22</v>
      </c>
      <c r="BV88" t="s">
        <v>22</v>
      </c>
    </row>
    <row r="89" spans="1:74" x14ac:dyDescent="0.25">
      <c r="A89" s="3">
        <v>37346</v>
      </c>
      <c r="B89">
        <v>-2792</v>
      </c>
      <c r="C89" t="s">
        <v>22</v>
      </c>
      <c r="D89" t="s">
        <v>22</v>
      </c>
      <c r="F89" s="3">
        <v>37346</v>
      </c>
      <c r="G89">
        <v>3</v>
      </c>
      <c r="H89">
        <v>20020417</v>
      </c>
      <c r="I89">
        <v>3.1</v>
      </c>
      <c r="K89" s="3">
        <v>39903</v>
      </c>
      <c r="L89">
        <v>-2.6</v>
      </c>
      <c r="M89">
        <v>20090407</v>
      </c>
      <c r="N89">
        <v>-1.5</v>
      </c>
      <c r="P89" s="3">
        <v>37346</v>
      </c>
      <c r="Q89">
        <v>123.063</v>
      </c>
      <c r="R89" t="s">
        <v>22</v>
      </c>
      <c r="S89" t="s">
        <v>22</v>
      </c>
      <c r="U89" s="3">
        <v>38442</v>
      </c>
      <c r="V89">
        <v>56.2</v>
      </c>
      <c r="Z89" s="3">
        <v>37346</v>
      </c>
      <c r="AA89">
        <v>52.9</v>
      </c>
      <c r="AE89" s="3">
        <v>37894</v>
      </c>
      <c r="AF89">
        <v>58.7</v>
      </c>
      <c r="AJ89" s="3">
        <v>38168</v>
      </c>
      <c r="AK89">
        <v>56.6</v>
      </c>
      <c r="AO89" s="3">
        <v>37376</v>
      </c>
      <c r="AP89">
        <v>4</v>
      </c>
      <c r="AQ89">
        <v>20020430</v>
      </c>
      <c r="AR89">
        <v>4</v>
      </c>
      <c r="AT89" s="3">
        <v>37346</v>
      </c>
      <c r="AU89">
        <v>-4.4000000000000004</v>
      </c>
      <c r="AV89">
        <v>20020417</v>
      </c>
      <c r="AW89">
        <v>-6</v>
      </c>
      <c r="BD89" s="3">
        <v>37346</v>
      </c>
      <c r="BE89">
        <v>0.8</v>
      </c>
      <c r="BF89">
        <v>20020508</v>
      </c>
      <c r="BG89">
        <v>-0.4</v>
      </c>
      <c r="BI89" s="3">
        <v>37346</v>
      </c>
      <c r="BJ89">
        <v>0.5</v>
      </c>
      <c r="BK89">
        <v>20020508</v>
      </c>
      <c r="BL89">
        <v>-0.8</v>
      </c>
      <c r="BN89" s="3">
        <v>37346</v>
      </c>
      <c r="BO89">
        <v>0</v>
      </c>
      <c r="BP89">
        <v>20020425</v>
      </c>
      <c r="BQ89">
        <v>0.1</v>
      </c>
      <c r="BS89" s="3">
        <v>37741</v>
      </c>
      <c r="BT89">
        <v>0.3</v>
      </c>
      <c r="BU89" t="s">
        <v>22</v>
      </c>
      <c r="BV89" t="s">
        <v>22</v>
      </c>
    </row>
    <row r="90" spans="1:74" x14ac:dyDescent="0.25">
      <c r="A90" s="3">
        <v>37376</v>
      </c>
      <c r="B90">
        <v>-2908</v>
      </c>
      <c r="C90" t="s">
        <v>22</v>
      </c>
      <c r="D90" t="s">
        <v>22</v>
      </c>
      <c r="F90" s="3">
        <v>37376</v>
      </c>
      <c r="G90">
        <v>3.1</v>
      </c>
      <c r="H90">
        <v>20020515</v>
      </c>
      <c r="I90">
        <v>3.2</v>
      </c>
      <c r="K90" s="3">
        <v>39933</v>
      </c>
      <c r="L90">
        <v>-2.1</v>
      </c>
      <c r="M90">
        <v>20090512</v>
      </c>
      <c r="N90">
        <v>-1.5</v>
      </c>
      <c r="P90" s="3">
        <v>37376</v>
      </c>
      <c r="Q90">
        <v>119.729</v>
      </c>
      <c r="R90" t="s">
        <v>22</v>
      </c>
      <c r="S90" t="s">
        <v>22</v>
      </c>
      <c r="U90" s="3">
        <v>38472</v>
      </c>
      <c r="V90">
        <v>54.9</v>
      </c>
      <c r="Z90" s="3">
        <v>37376</v>
      </c>
      <c r="AA90">
        <v>54</v>
      </c>
      <c r="AE90" s="3">
        <v>37925</v>
      </c>
      <c r="AF90">
        <v>59.1</v>
      </c>
      <c r="AJ90" s="3">
        <v>38199</v>
      </c>
      <c r="AK90">
        <v>54.2</v>
      </c>
      <c r="AO90" s="3">
        <v>37407</v>
      </c>
      <c r="AP90">
        <v>6</v>
      </c>
      <c r="AQ90">
        <v>20020530</v>
      </c>
      <c r="AR90">
        <v>6</v>
      </c>
      <c r="AT90" s="3">
        <v>37376</v>
      </c>
      <c r="AU90">
        <v>7.4</v>
      </c>
      <c r="AV90">
        <v>20020515</v>
      </c>
      <c r="AW90">
        <v>5.4</v>
      </c>
      <c r="BD90" s="3">
        <v>37376</v>
      </c>
      <c r="BE90">
        <v>-0.4</v>
      </c>
      <c r="BF90">
        <v>20020611</v>
      </c>
      <c r="BG90">
        <v>1.1000000000000001</v>
      </c>
      <c r="BI90" s="3">
        <v>37376</v>
      </c>
      <c r="BJ90">
        <v>-0.5</v>
      </c>
      <c r="BK90">
        <v>20020611</v>
      </c>
      <c r="BL90">
        <v>0.8</v>
      </c>
      <c r="BN90" s="3">
        <v>37376</v>
      </c>
      <c r="BO90">
        <v>2</v>
      </c>
      <c r="BP90">
        <v>20020523</v>
      </c>
      <c r="BQ90">
        <v>1.7</v>
      </c>
      <c r="BS90" s="3">
        <v>37772</v>
      </c>
      <c r="BT90">
        <v>-0.5</v>
      </c>
      <c r="BU90" t="s">
        <v>22</v>
      </c>
      <c r="BV90" t="s">
        <v>22</v>
      </c>
    </row>
    <row r="91" spans="1:74" x14ac:dyDescent="0.25">
      <c r="A91" s="3">
        <v>37407</v>
      </c>
      <c r="B91">
        <v>-2284</v>
      </c>
      <c r="C91" t="s">
        <v>22</v>
      </c>
      <c r="D91" t="s">
        <v>22</v>
      </c>
      <c r="F91" s="3">
        <v>37407</v>
      </c>
      <c r="G91">
        <v>3</v>
      </c>
      <c r="H91">
        <v>20020614</v>
      </c>
      <c r="I91">
        <v>3.1</v>
      </c>
      <c r="K91" s="3">
        <v>39964</v>
      </c>
      <c r="L91">
        <v>-1.5</v>
      </c>
      <c r="M91">
        <v>20090610</v>
      </c>
      <c r="N91">
        <v>-0.9</v>
      </c>
      <c r="P91" s="3">
        <v>37407</v>
      </c>
      <c r="Q91">
        <v>118.241</v>
      </c>
      <c r="R91" t="s">
        <v>22</v>
      </c>
      <c r="S91" t="s">
        <v>22</v>
      </c>
      <c r="U91" s="3">
        <v>38503</v>
      </c>
      <c r="V91">
        <v>52.8</v>
      </c>
      <c r="Z91" s="3">
        <v>37407</v>
      </c>
      <c r="AA91">
        <v>54.8</v>
      </c>
      <c r="AE91" s="3">
        <v>37955</v>
      </c>
      <c r="AF91">
        <v>59.6</v>
      </c>
      <c r="AJ91" s="3">
        <v>38230</v>
      </c>
      <c r="AK91">
        <v>55.8</v>
      </c>
      <c r="AO91" s="3">
        <v>37437</v>
      </c>
      <c r="AP91">
        <v>6</v>
      </c>
      <c r="AQ91">
        <v>20020627</v>
      </c>
      <c r="AR91">
        <v>6</v>
      </c>
      <c r="AT91" s="3">
        <v>37407</v>
      </c>
      <c r="AU91">
        <v>-7.8</v>
      </c>
      <c r="AV91">
        <v>20020614</v>
      </c>
      <c r="AW91">
        <v>-7</v>
      </c>
      <c r="BD91" s="3">
        <v>37407</v>
      </c>
      <c r="BE91">
        <v>1.4</v>
      </c>
      <c r="BF91">
        <v>20020710</v>
      </c>
      <c r="BG91">
        <v>0.9</v>
      </c>
      <c r="BI91" s="3">
        <v>37407</v>
      </c>
      <c r="BJ91">
        <v>0.7</v>
      </c>
      <c r="BK91">
        <v>20020710</v>
      </c>
      <c r="BL91">
        <v>0.7</v>
      </c>
      <c r="BN91" s="3">
        <v>37407</v>
      </c>
      <c r="BO91">
        <v>-0.7</v>
      </c>
      <c r="BP91">
        <v>20020620</v>
      </c>
      <c r="BQ91">
        <v>-0.6</v>
      </c>
      <c r="BS91" s="3">
        <v>37802</v>
      </c>
      <c r="BT91">
        <v>1.5</v>
      </c>
      <c r="BU91" t="s">
        <v>22</v>
      </c>
      <c r="BV91" t="s">
        <v>22</v>
      </c>
    </row>
    <row r="92" spans="1:74" x14ac:dyDescent="0.25">
      <c r="A92" s="3">
        <v>37437</v>
      </c>
      <c r="B92">
        <v>-2956</v>
      </c>
      <c r="C92" t="s">
        <v>22</v>
      </c>
      <c r="D92" t="s">
        <v>22</v>
      </c>
      <c r="F92" s="3">
        <v>37437</v>
      </c>
      <c r="G92">
        <v>3</v>
      </c>
      <c r="H92">
        <v>20020717</v>
      </c>
      <c r="I92">
        <v>3.2</v>
      </c>
      <c r="K92" s="3">
        <v>39994</v>
      </c>
      <c r="L92">
        <v>-0.7</v>
      </c>
      <c r="M92">
        <v>20090707</v>
      </c>
      <c r="N92">
        <v>-0.4</v>
      </c>
      <c r="P92" s="3">
        <v>37437</v>
      </c>
      <c r="Q92">
        <v>116.73099999999999</v>
      </c>
      <c r="R92" t="s">
        <v>22</v>
      </c>
      <c r="S92" t="s">
        <v>22</v>
      </c>
      <c r="U92" s="3">
        <v>38533</v>
      </c>
      <c r="V92">
        <v>54.2</v>
      </c>
      <c r="Z92" s="3">
        <v>37437</v>
      </c>
      <c r="AA92">
        <v>51.7</v>
      </c>
      <c r="AE92" s="3">
        <v>37986</v>
      </c>
      <c r="AF92">
        <v>58.5</v>
      </c>
      <c r="AJ92" s="3">
        <v>38260</v>
      </c>
      <c r="AK92">
        <v>56.8</v>
      </c>
      <c r="AO92" s="3">
        <v>37468</v>
      </c>
      <c r="AP92">
        <v>2</v>
      </c>
      <c r="AQ92">
        <v>20020730</v>
      </c>
      <c r="AR92">
        <v>2</v>
      </c>
      <c r="AT92" s="3">
        <v>37437</v>
      </c>
      <c r="AU92">
        <v>2.6</v>
      </c>
      <c r="AV92">
        <v>20020717</v>
      </c>
      <c r="AW92">
        <v>1.3</v>
      </c>
      <c r="BD92" s="3">
        <v>37437</v>
      </c>
      <c r="BE92">
        <v>-4.7</v>
      </c>
      <c r="BF92">
        <v>20020805</v>
      </c>
      <c r="BG92">
        <v>-4.3</v>
      </c>
      <c r="BI92" s="3">
        <v>37437</v>
      </c>
      <c r="BJ92">
        <v>-5.6</v>
      </c>
      <c r="BK92">
        <v>20020805</v>
      </c>
      <c r="BL92">
        <v>-5.3</v>
      </c>
      <c r="BN92" s="3">
        <v>37437</v>
      </c>
      <c r="BO92">
        <v>-1.3</v>
      </c>
      <c r="BP92">
        <v>20020725</v>
      </c>
      <c r="BQ92">
        <v>-0.7</v>
      </c>
      <c r="BS92" s="3">
        <v>37833</v>
      </c>
      <c r="BT92">
        <v>0.4</v>
      </c>
      <c r="BU92" t="s">
        <v>22</v>
      </c>
      <c r="BV92" t="s">
        <v>22</v>
      </c>
    </row>
    <row r="93" spans="1:74" x14ac:dyDescent="0.25">
      <c r="A93" s="3">
        <v>37468</v>
      </c>
      <c r="B93">
        <v>-2799</v>
      </c>
      <c r="C93" t="s">
        <v>22</v>
      </c>
      <c r="D93" t="s">
        <v>22</v>
      </c>
      <c r="F93" s="3">
        <v>37468</v>
      </c>
      <c r="G93">
        <v>3</v>
      </c>
      <c r="H93">
        <v>20020814</v>
      </c>
      <c r="I93">
        <v>3.1</v>
      </c>
      <c r="K93" s="3">
        <v>40025</v>
      </c>
      <c r="L93">
        <v>-0.5</v>
      </c>
      <c r="M93">
        <v>20090805</v>
      </c>
      <c r="N93">
        <v>-0.4</v>
      </c>
      <c r="P93" s="3">
        <v>37468</v>
      </c>
      <c r="Q93">
        <v>115.52500000000001</v>
      </c>
      <c r="R93" t="s">
        <v>22</v>
      </c>
      <c r="S93" t="s">
        <v>22</v>
      </c>
      <c r="U93" s="3">
        <v>38564</v>
      </c>
      <c r="V93">
        <v>55.1</v>
      </c>
      <c r="Z93" s="3">
        <v>37468</v>
      </c>
      <c r="AA93">
        <v>51.3</v>
      </c>
      <c r="AE93" s="3">
        <v>38017</v>
      </c>
      <c r="AF93">
        <v>59.8</v>
      </c>
      <c r="AJ93" s="3">
        <v>38291</v>
      </c>
      <c r="AK93">
        <v>55</v>
      </c>
      <c r="AO93" s="3">
        <v>37499</v>
      </c>
      <c r="AP93">
        <v>2</v>
      </c>
      <c r="AQ93">
        <v>20020829</v>
      </c>
      <c r="AR93">
        <v>2</v>
      </c>
      <c r="AT93" s="3">
        <v>37468</v>
      </c>
      <c r="AU93">
        <v>0.3</v>
      </c>
      <c r="AV93">
        <v>20020814</v>
      </c>
      <c r="AW93">
        <v>-3.1</v>
      </c>
      <c r="BD93" s="3">
        <v>37468</v>
      </c>
      <c r="BE93">
        <v>2.2000000000000002</v>
      </c>
      <c r="BF93">
        <v>20020906</v>
      </c>
      <c r="BG93">
        <v>3.4</v>
      </c>
      <c r="BI93" s="3">
        <v>37468</v>
      </c>
      <c r="BJ93">
        <v>4.3</v>
      </c>
      <c r="BK93">
        <v>20020906</v>
      </c>
      <c r="BL93">
        <v>4.9000000000000004</v>
      </c>
      <c r="BN93" s="3">
        <v>37468</v>
      </c>
      <c r="BO93">
        <v>2.1</v>
      </c>
      <c r="BP93">
        <v>20020822</v>
      </c>
      <c r="BQ93">
        <v>0.3</v>
      </c>
      <c r="BS93" s="3">
        <v>37864</v>
      </c>
      <c r="BT93">
        <v>-0.1</v>
      </c>
      <c r="BU93" t="s">
        <v>22</v>
      </c>
      <c r="BV93" t="s">
        <v>22</v>
      </c>
    </row>
    <row r="94" spans="1:74" x14ac:dyDescent="0.25">
      <c r="A94" s="3">
        <v>37499</v>
      </c>
      <c r="B94">
        <v>-2706</v>
      </c>
      <c r="C94" t="s">
        <v>22</v>
      </c>
      <c r="D94" t="s">
        <v>22</v>
      </c>
      <c r="F94" s="3">
        <v>37499</v>
      </c>
      <c r="G94">
        <v>3</v>
      </c>
      <c r="H94">
        <v>20020911</v>
      </c>
      <c r="I94">
        <v>3.1</v>
      </c>
      <c r="K94" s="3">
        <v>40056</v>
      </c>
      <c r="L94">
        <v>-0.1</v>
      </c>
      <c r="M94">
        <v>20090908</v>
      </c>
      <c r="N94">
        <v>0.2</v>
      </c>
      <c r="P94" s="3">
        <v>37499</v>
      </c>
      <c r="Q94">
        <v>112.59</v>
      </c>
      <c r="R94" t="s">
        <v>22</v>
      </c>
      <c r="S94" t="s">
        <v>22</v>
      </c>
      <c r="U94" s="3">
        <v>38595</v>
      </c>
      <c r="V94">
        <v>54.2</v>
      </c>
      <c r="Z94" s="3">
        <v>37499</v>
      </c>
      <c r="AA94">
        <v>50.7</v>
      </c>
      <c r="AE94" s="3">
        <v>38046</v>
      </c>
      <c r="AF94">
        <v>59.5</v>
      </c>
      <c r="AJ94" s="3">
        <v>38321</v>
      </c>
      <c r="AK94">
        <v>56.7</v>
      </c>
      <c r="AO94" s="3">
        <v>37529</v>
      </c>
      <c r="AP94">
        <v>4</v>
      </c>
      <c r="AQ94">
        <v>20020927</v>
      </c>
      <c r="AR94">
        <v>4</v>
      </c>
      <c r="AT94" s="3">
        <v>37499</v>
      </c>
      <c r="AU94">
        <v>-4.3</v>
      </c>
      <c r="AV94">
        <v>20020911</v>
      </c>
      <c r="AW94">
        <v>-6.4</v>
      </c>
      <c r="BD94" s="3">
        <v>37499</v>
      </c>
      <c r="BE94">
        <v>1</v>
      </c>
      <c r="BF94">
        <v>20021007</v>
      </c>
      <c r="BG94">
        <v>-0.3</v>
      </c>
      <c r="BI94" s="3">
        <v>37499</v>
      </c>
      <c r="BJ94">
        <v>1.1000000000000001</v>
      </c>
      <c r="BK94">
        <v>20021007</v>
      </c>
      <c r="BL94">
        <v>0</v>
      </c>
      <c r="BN94" s="3">
        <v>37499</v>
      </c>
      <c r="BO94">
        <v>-0.3</v>
      </c>
      <c r="BP94">
        <v>20020919</v>
      </c>
      <c r="BQ94">
        <v>0.6</v>
      </c>
      <c r="BS94" s="3">
        <v>37894</v>
      </c>
      <c r="BT94">
        <v>1</v>
      </c>
      <c r="BU94" t="s">
        <v>22</v>
      </c>
      <c r="BV94" t="s">
        <v>22</v>
      </c>
    </row>
    <row r="95" spans="1:74" x14ac:dyDescent="0.25">
      <c r="A95" s="3">
        <v>37529</v>
      </c>
      <c r="B95">
        <v>-2226</v>
      </c>
      <c r="C95" t="s">
        <v>22</v>
      </c>
      <c r="D95" t="s">
        <v>22</v>
      </c>
      <c r="F95" s="3">
        <v>37529</v>
      </c>
      <c r="G95">
        <v>3</v>
      </c>
      <c r="H95">
        <v>20021016</v>
      </c>
      <c r="I95">
        <v>3.1</v>
      </c>
      <c r="K95" s="3">
        <v>40086</v>
      </c>
      <c r="L95">
        <v>-0.3</v>
      </c>
      <c r="M95">
        <v>20091006</v>
      </c>
      <c r="N95">
        <v>0</v>
      </c>
      <c r="P95" s="3">
        <v>37529</v>
      </c>
      <c r="Q95">
        <v>116.08499999999999</v>
      </c>
      <c r="R95" t="s">
        <v>22</v>
      </c>
      <c r="S95" t="s">
        <v>22</v>
      </c>
      <c r="U95" s="3">
        <v>38625</v>
      </c>
      <c r="V95">
        <v>54.3</v>
      </c>
      <c r="Z95" s="3">
        <v>37529</v>
      </c>
      <c r="AA95">
        <v>51.2</v>
      </c>
      <c r="AE95" s="3">
        <v>38077</v>
      </c>
      <c r="AF95">
        <v>58.7</v>
      </c>
      <c r="AJ95" s="3">
        <v>38352</v>
      </c>
      <c r="AK95">
        <v>57.2</v>
      </c>
      <c r="AO95" s="3">
        <v>37560</v>
      </c>
      <c r="AP95">
        <v>1</v>
      </c>
      <c r="AQ95">
        <v>20021030</v>
      </c>
      <c r="AR95">
        <v>1</v>
      </c>
      <c r="AT95" s="3">
        <v>37529</v>
      </c>
      <c r="AU95">
        <v>-2</v>
      </c>
      <c r="AV95">
        <v>20021016</v>
      </c>
      <c r="AW95">
        <v>-0.2</v>
      </c>
      <c r="BD95" s="3">
        <v>37529</v>
      </c>
      <c r="BE95">
        <v>-0.2</v>
      </c>
      <c r="BF95">
        <v>20021105</v>
      </c>
      <c r="BG95">
        <v>-0.3</v>
      </c>
      <c r="BI95" s="3">
        <v>37529</v>
      </c>
      <c r="BJ95">
        <v>-0.9</v>
      </c>
      <c r="BK95">
        <v>20021105</v>
      </c>
      <c r="BL95">
        <v>-0.4</v>
      </c>
      <c r="BN95" s="3">
        <v>37529</v>
      </c>
      <c r="BO95">
        <v>0</v>
      </c>
      <c r="BP95">
        <v>20021024</v>
      </c>
      <c r="BQ95">
        <v>0.4</v>
      </c>
      <c r="BS95" s="3">
        <v>37925</v>
      </c>
      <c r="BT95">
        <v>0.4</v>
      </c>
      <c r="BU95" t="s">
        <v>22</v>
      </c>
      <c r="BV95" t="s">
        <v>22</v>
      </c>
    </row>
    <row r="96" spans="1:74" x14ac:dyDescent="0.25">
      <c r="A96" s="3">
        <v>37560</v>
      </c>
      <c r="B96">
        <v>-3218</v>
      </c>
      <c r="C96" t="s">
        <v>22</v>
      </c>
      <c r="D96" t="s">
        <v>22</v>
      </c>
      <c r="F96" s="3">
        <v>37560</v>
      </c>
      <c r="G96">
        <v>3</v>
      </c>
      <c r="H96">
        <v>20021113</v>
      </c>
      <c r="I96">
        <v>3.1</v>
      </c>
      <c r="K96" s="3">
        <v>40117</v>
      </c>
      <c r="L96">
        <v>-0.2</v>
      </c>
      <c r="M96">
        <v>20091105</v>
      </c>
      <c r="N96">
        <v>-0.4</v>
      </c>
      <c r="P96" s="3">
        <v>37560</v>
      </c>
      <c r="Q96">
        <v>120.63800000000001</v>
      </c>
      <c r="R96" t="s">
        <v>22</v>
      </c>
      <c r="S96" t="s">
        <v>22</v>
      </c>
      <c r="U96" s="3">
        <v>38656</v>
      </c>
      <c r="V96">
        <v>55.2</v>
      </c>
      <c r="Z96" s="3">
        <v>37560</v>
      </c>
      <c r="AA96">
        <v>51.8</v>
      </c>
      <c r="AE96" s="3">
        <v>38107</v>
      </c>
      <c r="AF96">
        <v>59</v>
      </c>
      <c r="AJ96" s="3">
        <v>38383</v>
      </c>
      <c r="AK96">
        <v>55.5</v>
      </c>
      <c r="AO96" s="3">
        <v>37590</v>
      </c>
      <c r="AP96">
        <v>2</v>
      </c>
      <c r="AQ96">
        <v>20021128</v>
      </c>
      <c r="AR96">
        <v>2</v>
      </c>
      <c r="AT96" s="3">
        <v>37560</v>
      </c>
      <c r="AU96">
        <v>-4.2</v>
      </c>
      <c r="AV96">
        <v>20021113</v>
      </c>
      <c r="AW96">
        <v>-4.5</v>
      </c>
      <c r="BD96" s="3">
        <v>37560</v>
      </c>
      <c r="BE96">
        <v>-0.5</v>
      </c>
      <c r="BF96">
        <v>20021206</v>
      </c>
      <c r="BG96">
        <v>0</v>
      </c>
      <c r="BI96" s="3">
        <v>37560</v>
      </c>
      <c r="BJ96">
        <v>-1.2</v>
      </c>
      <c r="BK96">
        <v>20021206</v>
      </c>
      <c r="BL96">
        <v>-0.7</v>
      </c>
      <c r="BN96" s="3">
        <v>37560</v>
      </c>
      <c r="BO96">
        <v>0.9</v>
      </c>
      <c r="BP96">
        <v>20021121</v>
      </c>
      <c r="BQ96">
        <v>0.8</v>
      </c>
      <c r="BS96" s="3">
        <v>37955</v>
      </c>
      <c r="BT96">
        <v>-0.4</v>
      </c>
      <c r="BU96" t="s">
        <v>22</v>
      </c>
      <c r="BV96" t="s">
        <v>22</v>
      </c>
    </row>
    <row r="97" spans="1:74" x14ac:dyDescent="0.25">
      <c r="A97" s="3">
        <v>37590</v>
      </c>
      <c r="B97">
        <v>-3717</v>
      </c>
      <c r="C97" t="s">
        <v>22</v>
      </c>
      <c r="D97" t="s">
        <v>22</v>
      </c>
      <c r="F97" s="3">
        <v>37590</v>
      </c>
      <c r="G97">
        <v>3</v>
      </c>
      <c r="H97">
        <v>20021218</v>
      </c>
      <c r="I97">
        <v>3.1</v>
      </c>
      <c r="K97" s="3">
        <v>40147</v>
      </c>
      <c r="L97">
        <v>0.2</v>
      </c>
      <c r="M97">
        <v>20091208</v>
      </c>
      <c r="N97">
        <v>0.2</v>
      </c>
      <c r="P97" s="3">
        <v>37590</v>
      </c>
      <c r="Q97">
        <v>122.85299999999999</v>
      </c>
      <c r="R97" t="s">
        <v>22</v>
      </c>
      <c r="S97" t="s">
        <v>22</v>
      </c>
      <c r="U97" s="3">
        <v>38686</v>
      </c>
      <c r="V97">
        <v>55.4</v>
      </c>
      <c r="Z97" s="3">
        <v>37590</v>
      </c>
      <c r="AA97">
        <v>50.5</v>
      </c>
      <c r="AE97" s="3">
        <v>38138</v>
      </c>
      <c r="AF97">
        <v>57.4</v>
      </c>
      <c r="AJ97" s="3">
        <v>38411</v>
      </c>
      <c r="AK97">
        <v>54.2</v>
      </c>
      <c r="AO97" s="3">
        <v>37621</v>
      </c>
      <c r="AP97">
        <v>-4</v>
      </c>
      <c r="AQ97">
        <v>20021223</v>
      </c>
      <c r="AR97">
        <v>-4</v>
      </c>
      <c r="AT97" s="3">
        <v>37590</v>
      </c>
      <c r="AU97">
        <v>-3.1</v>
      </c>
      <c r="AV97">
        <v>20021218</v>
      </c>
      <c r="AW97">
        <v>-6.2</v>
      </c>
      <c r="BD97" s="3">
        <v>37590</v>
      </c>
      <c r="BE97">
        <v>-0.2</v>
      </c>
      <c r="BF97">
        <v>20030114</v>
      </c>
      <c r="BG97">
        <v>-0.5</v>
      </c>
      <c r="BI97" s="3">
        <v>37590</v>
      </c>
      <c r="BJ97">
        <v>0.3</v>
      </c>
      <c r="BK97">
        <v>20030114</v>
      </c>
      <c r="BL97">
        <v>0.4</v>
      </c>
      <c r="BN97" s="3">
        <v>37590</v>
      </c>
      <c r="BO97">
        <v>0.5</v>
      </c>
      <c r="BP97">
        <v>20021219</v>
      </c>
      <c r="BQ97">
        <v>0.1</v>
      </c>
      <c r="BS97" s="3">
        <v>37986</v>
      </c>
      <c r="BT97">
        <v>0.6</v>
      </c>
      <c r="BU97" t="s">
        <v>22</v>
      </c>
      <c r="BV97" t="s">
        <v>22</v>
      </c>
    </row>
    <row r="98" spans="1:74" x14ac:dyDescent="0.25">
      <c r="A98" s="3">
        <v>37621</v>
      </c>
      <c r="B98">
        <v>-2392</v>
      </c>
      <c r="C98" t="s">
        <v>22</v>
      </c>
      <c r="D98" t="s">
        <v>22</v>
      </c>
      <c r="F98" s="3">
        <v>37621</v>
      </c>
      <c r="G98">
        <v>3</v>
      </c>
      <c r="H98">
        <v>20030115</v>
      </c>
      <c r="I98">
        <v>3.1</v>
      </c>
      <c r="K98" s="3">
        <v>40178</v>
      </c>
      <c r="L98">
        <v>0.4</v>
      </c>
      <c r="M98">
        <v>20100113</v>
      </c>
      <c r="N98">
        <v>0.3</v>
      </c>
      <c r="P98" s="3">
        <v>37621</v>
      </c>
      <c r="Q98">
        <v>111.354</v>
      </c>
      <c r="R98" t="s">
        <v>22</v>
      </c>
      <c r="S98" t="s">
        <v>22</v>
      </c>
      <c r="U98" s="3">
        <v>38717</v>
      </c>
      <c r="V98">
        <v>57.1</v>
      </c>
      <c r="Z98" s="3">
        <v>37621</v>
      </c>
      <c r="AA98">
        <v>52.4</v>
      </c>
      <c r="AE98" s="3">
        <v>38168</v>
      </c>
      <c r="AF98">
        <v>56.8</v>
      </c>
      <c r="AJ98" s="3">
        <v>38442</v>
      </c>
      <c r="AK98">
        <v>54.7</v>
      </c>
      <c r="AO98" s="3">
        <v>37652</v>
      </c>
      <c r="AP98">
        <v>-3</v>
      </c>
      <c r="AQ98">
        <v>20030130</v>
      </c>
      <c r="AR98">
        <v>-3</v>
      </c>
      <c r="AT98" s="3">
        <v>37621</v>
      </c>
      <c r="AU98">
        <v>-1.2</v>
      </c>
      <c r="AV98">
        <v>20030115</v>
      </c>
      <c r="AW98">
        <v>-5.8</v>
      </c>
      <c r="BD98" s="3">
        <v>37621</v>
      </c>
      <c r="BE98">
        <v>0.1</v>
      </c>
      <c r="BF98">
        <v>20030207</v>
      </c>
      <c r="BG98">
        <v>-0.2</v>
      </c>
      <c r="BI98" s="3">
        <v>37621</v>
      </c>
      <c r="BJ98">
        <v>-1.1000000000000001</v>
      </c>
      <c r="BK98">
        <v>20030207</v>
      </c>
      <c r="BL98">
        <v>-0.3</v>
      </c>
      <c r="BN98" s="3">
        <v>37621</v>
      </c>
      <c r="BO98">
        <v>-0.5</v>
      </c>
      <c r="BP98">
        <v>20030123</v>
      </c>
      <c r="BQ98">
        <v>1.1000000000000001</v>
      </c>
      <c r="BS98" s="3">
        <v>38017</v>
      </c>
      <c r="BT98">
        <v>1.3</v>
      </c>
      <c r="BU98" t="s">
        <v>22</v>
      </c>
      <c r="BV98" t="s">
        <v>22</v>
      </c>
    </row>
    <row r="99" spans="1:74" x14ac:dyDescent="0.25">
      <c r="A99" s="3">
        <v>37652</v>
      </c>
      <c r="B99">
        <v>-2104</v>
      </c>
      <c r="C99" t="s">
        <v>22</v>
      </c>
      <c r="D99" t="s">
        <v>22</v>
      </c>
      <c r="F99" s="3">
        <v>37652</v>
      </c>
      <c r="G99">
        <v>3</v>
      </c>
      <c r="H99">
        <v>20030212</v>
      </c>
      <c r="I99">
        <v>3.1</v>
      </c>
      <c r="K99" s="3">
        <v>40209</v>
      </c>
      <c r="L99">
        <v>0.3</v>
      </c>
      <c r="M99">
        <v>20100210</v>
      </c>
      <c r="N99">
        <v>0.4</v>
      </c>
      <c r="P99" s="3">
        <v>37652</v>
      </c>
      <c r="Q99">
        <v>107.18</v>
      </c>
      <c r="R99" t="s">
        <v>22</v>
      </c>
      <c r="S99" t="s">
        <v>22</v>
      </c>
      <c r="U99" s="3">
        <v>38748</v>
      </c>
      <c r="V99">
        <v>56.6</v>
      </c>
      <c r="Z99" s="3">
        <v>37652</v>
      </c>
      <c r="AA99">
        <v>50.3</v>
      </c>
      <c r="AE99" s="3">
        <v>38199</v>
      </c>
      <c r="AF99">
        <v>56.2</v>
      </c>
      <c r="AJ99" s="3">
        <v>38472</v>
      </c>
      <c r="AK99">
        <v>54.8</v>
      </c>
      <c r="AO99" s="3">
        <v>37680</v>
      </c>
      <c r="AP99">
        <v>-9</v>
      </c>
      <c r="AQ99">
        <v>20030227</v>
      </c>
      <c r="AR99">
        <v>-9</v>
      </c>
      <c r="AT99" s="3">
        <v>37652</v>
      </c>
      <c r="AU99">
        <v>4.0999999999999996</v>
      </c>
      <c r="AV99">
        <v>20030212</v>
      </c>
      <c r="AW99">
        <v>-3.5</v>
      </c>
      <c r="BD99" s="3">
        <v>37652</v>
      </c>
      <c r="BE99">
        <v>-1</v>
      </c>
      <c r="BF99">
        <v>20030311</v>
      </c>
      <c r="BG99">
        <v>-0.1</v>
      </c>
      <c r="BI99" s="3">
        <v>37652</v>
      </c>
      <c r="BJ99">
        <v>0.2</v>
      </c>
      <c r="BK99">
        <v>20030311</v>
      </c>
      <c r="BL99">
        <v>0.3</v>
      </c>
      <c r="BN99" s="3">
        <v>37652</v>
      </c>
      <c r="BO99">
        <v>-1.4</v>
      </c>
      <c r="BP99">
        <v>20030220</v>
      </c>
      <c r="BQ99">
        <v>-1</v>
      </c>
      <c r="BS99" s="3">
        <v>38046</v>
      </c>
      <c r="BT99">
        <v>0</v>
      </c>
      <c r="BU99" t="s">
        <v>22</v>
      </c>
      <c r="BV99" t="s">
        <v>22</v>
      </c>
    </row>
    <row r="100" spans="1:74" x14ac:dyDescent="0.25">
      <c r="A100" s="3">
        <v>37680</v>
      </c>
      <c r="B100">
        <v>-1863</v>
      </c>
      <c r="C100" t="s">
        <v>22</v>
      </c>
      <c r="D100" t="s">
        <v>22</v>
      </c>
      <c r="F100" s="3">
        <v>37680</v>
      </c>
      <c r="G100">
        <v>3</v>
      </c>
      <c r="H100">
        <v>20030319</v>
      </c>
      <c r="I100">
        <v>3.1</v>
      </c>
      <c r="K100" s="3">
        <v>40237</v>
      </c>
      <c r="L100">
        <v>0.1</v>
      </c>
      <c r="M100">
        <v>20100310</v>
      </c>
      <c r="N100">
        <v>0.3</v>
      </c>
      <c r="P100" s="3">
        <v>37680</v>
      </c>
      <c r="Q100">
        <v>99.843999999999994</v>
      </c>
      <c r="R100" t="s">
        <v>22</v>
      </c>
      <c r="S100" t="s">
        <v>22</v>
      </c>
      <c r="U100" s="3">
        <v>38776</v>
      </c>
      <c r="V100">
        <v>57.6</v>
      </c>
      <c r="Z100" s="3">
        <v>37680</v>
      </c>
      <c r="AA100">
        <v>51.9</v>
      </c>
      <c r="AE100" s="3">
        <v>38230</v>
      </c>
      <c r="AF100">
        <v>56.9</v>
      </c>
      <c r="AJ100" s="3">
        <v>38503</v>
      </c>
      <c r="AK100">
        <v>52.6</v>
      </c>
      <c r="AO100" s="3">
        <v>37711</v>
      </c>
      <c r="AP100">
        <v>-10</v>
      </c>
      <c r="AQ100">
        <v>20030328</v>
      </c>
      <c r="AR100">
        <v>-10</v>
      </c>
      <c r="AT100" s="3">
        <v>37680</v>
      </c>
      <c r="AU100">
        <v>3.2</v>
      </c>
      <c r="AV100">
        <v>20030319</v>
      </c>
      <c r="AW100">
        <v>2.6</v>
      </c>
      <c r="BD100" s="3">
        <v>37680</v>
      </c>
      <c r="BE100">
        <v>0.8</v>
      </c>
      <c r="BF100">
        <v>20030407</v>
      </c>
      <c r="BG100">
        <v>0.7</v>
      </c>
      <c r="BI100" s="3">
        <v>37680</v>
      </c>
      <c r="BJ100">
        <v>0.2</v>
      </c>
      <c r="BK100">
        <v>20030407</v>
      </c>
      <c r="BL100">
        <v>0.3</v>
      </c>
      <c r="BN100" s="3">
        <v>37680</v>
      </c>
      <c r="BO100">
        <v>0.6</v>
      </c>
      <c r="BP100">
        <v>20030320</v>
      </c>
      <c r="BQ100">
        <v>-0.1</v>
      </c>
      <c r="BS100" s="3">
        <v>38077</v>
      </c>
      <c r="BT100">
        <v>0.5</v>
      </c>
      <c r="BU100" t="s">
        <v>22</v>
      </c>
      <c r="BV100" t="s">
        <v>22</v>
      </c>
    </row>
    <row r="101" spans="1:74" x14ac:dyDescent="0.25">
      <c r="A101" s="3">
        <v>37711</v>
      </c>
      <c r="B101">
        <v>-2939</v>
      </c>
      <c r="C101" t="s">
        <v>22</v>
      </c>
      <c r="D101" t="s">
        <v>22</v>
      </c>
      <c r="F101" s="3">
        <v>37711</v>
      </c>
      <c r="G101">
        <v>3</v>
      </c>
      <c r="H101">
        <v>20030416</v>
      </c>
      <c r="I101">
        <v>3.1</v>
      </c>
      <c r="K101" s="3">
        <v>40268</v>
      </c>
      <c r="L101">
        <v>0.3</v>
      </c>
      <c r="M101">
        <v>20100408</v>
      </c>
      <c r="N101">
        <v>0.4</v>
      </c>
      <c r="P101" s="3">
        <v>37711</v>
      </c>
      <c r="Q101">
        <v>96.643000000000001</v>
      </c>
      <c r="R101" t="s">
        <v>22</v>
      </c>
      <c r="S101" t="s">
        <v>22</v>
      </c>
      <c r="U101" s="3">
        <v>38807</v>
      </c>
      <c r="V101">
        <v>56.1</v>
      </c>
      <c r="Z101" s="3">
        <v>37711</v>
      </c>
      <c r="AA101">
        <v>48</v>
      </c>
      <c r="AE101" s="3">
        <v>38260</v>
      </c>
      <c r="AF101">
        <v>54.7</v>
      </c>
      <c r="AJ101" s="3">
        <v>38533</v>
      </c>
      <c r="AK101">
        <v>55.8</v>
      </c>
      <c r="AO101" s="3">
        <v>37741</v>
      </c>
      <c r="AP101">
        <v>-5</v>
      </c>
      <c r="AQ101">
        <v>20030429</v>
      </c>
      <c r="AR101">
        <v>-5</v>
      </c>
      <c r="AT101" s="3">
        <v>37711</v>
      </c>
      <c r="AU101">
        <v>-1.3</v>
      </c>
      <c r="AV101">
        <v>20030416</v>
      </c>
      <c r="AW101">
        <v>1.8</v>
      </c>
      <c r="BD101" s="3">
        <v>37711</v>
      </c>
      <c r="BE101">
        <v>-0.1</v>
      </c>
      <c r="BF101">
        <v>20030509</v>
      </c>
      <c r="BG101">
        <v>-0.8</v>
      </c>
      <c r="BI101" s="3">
        <v>37711</v>
      </c>
      <c r="BJ101">
        <v>0.3</v>
      </c>
      <c r="BK101">
        <v>20030509</v>
      </c>
      <c r="BL101">
        <v>-0.4</v>
      </c>
      <c r="BN101" s="3">
        <v>37711</v>
      </c>
      <c r="BO101">
        <v>0.5</v>
      </c>
      <c r="BP101">
        <v>20030429</v>
      </c>
      <c r="BQ101">
        <v>0.6</v>
      </c>
      <c r="BS101" s="3">
        <v>38107</v>
      </c>
      <c r="BT101">
        <v>0.6</v>
      </c>
      <c r="BU101" t="s">
        <v>22</v>
      </c>
      <c r="BV101" t="s">
        <v>22</v>
      </c>
    </row>
    <row r="102" spans="1:74" x14ac:dyDescent="0.25">
      <c r="A102" s="3">
        <v>37741</v>
      </c>
      <c r="B102">
        <v>-1183</v>
      </c>
      <c r="C102" t="s">
        <v>22</v>
      </c>
      <c r="D102" t="s">
        <v>22</v>
      </c>
      <c r="F102" s="3">
        <v>37741</v>
      </c>
      <c r="G102">
        <v>3</v>
      </c>
      <c r="H102">
        <v>20030514</v>
      </c>
      <c r="I102">
        <v>3.1</v>
      </c>
      <c r="K102" s="3">
        <v>40298</v>
      </c>
      <c r="L102">
        <v>0.7</v>
      </c>
      <c r="M102">
        <v>20100511</v>
      </c>
      <c r="N102">
        <v>0.5</v>
      </c>
      <c r="P102" s="3">
        <v>37741</v>
      </c>
      <c r="Q102">
        <v>100.10299999999999</v>
      </c>
      <c r="R102" t="s">
        <v>22</v>
      </c>
      <c r="S102" t="s">
        <v>22</v>
      </c>
      <c r="U102" s="3">
        <v>38837</v>
      </c>
      <c r="V102">
        <v>58.7</v>
      </c>
      <c r="Z102" s="3">
        <v>37741</v>
      </c>
      <c r="AA102">
        <v>51.3</v>
      </c>
      <c r="AE102" s="3">
        <v>38291</v>
      </c>
      <c r="AF102">
        <v>56.3</v>
      </c>
      <c r="AJ102" s="3">
        <v>38564</v>
      </c>
      <c r="AK102">
        <v>54.7</v>
      </c>
      <c r="AO102" s="3">
        <v>37772</v>
      </c>
      <c r="AP102">
        <v>-3</v>
      </c>
      <c r="AQ102">
        <v>20030529</v>
      </c>
      <c r="AR102">
        <v>-3</v>
      </c>
      <c r="AT102" s="3">
        <v>37741</v>
      </c>
      <c r="AU102">
        <v>-5.0999999999999996</v>
      </c>
      <c r="AV102">
        <v>20030514</v>
      </c>
      <c r="AW102">
        <v>-2.1</v>
      </c>
      <c r="BD102" s="3">
        <v>37741</v>
      </c>
      <c r="BE102">
        <v>-0.7</v>
      </c>
      <c r="BF102">
        <v>20030609</v>
      </c>
      <c r="BG102">
        <v>0.2</v>
      </c>
      <c r="BI102" s="3">
        <v>37741</v>
      </c>
      <c r="BJ102">
        <v>0</v>
      </c>
      <c r="BK102">
        <v>20030609</v>
      </c>
      <c r="BL102">
        <v>0.3</v>
      </c>
      <c r="BN102" s="3">
        <v>37741</v>
      </c>
      <c r="BO102">
        <v>0.6</v>
      </c>
      <c r="BP102">
        <v>20030522</v>
      </c>
      <c r="BQ102">
        <v>0.3</v>
      </c>
      <c r="BS102" s="3">
        <v>38138</v>
      </c>
      <c r="BT102">
        <v>0.2</v>
      </c>
      <c r="BU102" t="s">
        <v>22</v>
      </c>
      <c r="BV102" t="s">
        <v>22</v>
      </c>
    </row>
    <row r="103" spans="1:74" x14ac:dyDescent="0.25">
      <c r="A103" s="3">
        <v>37772</v>
      </c>
      <c r="B103">
        <v>-2723</v>
      </c>
      <c r="C103" t="s">
        <v>22</v>
      </c>
      <c r="D103" t="s">
        <v>22</v>
      </c>
      <c r="F103" s="3">
        <v>37772</v>
      </c>
      <c r="G103">
        <v>3</v>
      </c>
      <c r="H103">
        <v>20030611</v>
      </c>
      <c r="I103">
        <v>3.1</v>
      </c>
      <c r="K103" s="3">
        <v>40329</v>
      </c>
      <c r="L103">
        <v>1.3</v>
      </c>
      <c r="M103">
        <v>20100611</v>
      </c>
      <c r="N103">
        <v>0.6</v>
      </c>
      <c r="P103" s="3">
        <v>37772</v>
      </c>
      <c r="Q103">
        <v>99.757000000000005</v>
      </c>
      <c r="R103" t="s">
        <v>22</v>
      </c>
      <c r="S103" t="s">
        <v>22</v>
      </c>
      <c r="U103" s="3">
        <v>38868</v>
      </c>
      <c r="V103">
        <v>57.9</v>
      </c>
      <c r="Z103" s="3">
        <v>37772</v>
      </c>
      <c r="AA103">
        <v>48.9</v>
      </c>
      <c r="AE103" s="3">
        <v>38321</v>
      </c>
      <c r="AF103">
        <v>56.7</v>
      </c>
      <c r="AJ103" s="3">
        <v>38595</v>
      </c>
      <c r="AK103">
        <v>57.4</v>
      </c>
      <c r="AO103" s="3">
        <v>37802</v>
      </c>
      <c r="AP103">
        <v>-2</v>
      </c>
      <c r="AQ103">
        <v>20030627</v>
      </c>
      <c r="AR103">
        <v>-2</v>
      </c>
      <c r="AT103" s="3">
        <v>37772</v>
      </c>
      <c r="AU103">
        <v>11.1</v>
      </c>
      <c r="AV103">
        <v>20030611</v>
      </c>
      <c r="AW103">
        <v>9.6999999999999993</v>
      </c>
      <c r="BD103" s="3">
        <v>37772</v>
      </c>
      <c r="BE103">
        <v>-0.1</v>
      </c>
      <c r="BF103">
        <v>20030707</v>
      </c>
      <c r="BG103">
        <v>0.1</v>
      </c>
      <c r="BI103" s="3">
        <v>37772</v>
      </c>
      <c r="BJ103">
        <v>-0.4</v>
      </c>
      <c r="BK103">
        <v>20030707</v>
      </c>
      <c r="BL103">
        <v>-0.2</v>
      </c>
      <c r="BN103" s="3">
        <v>37772</v>
      </c>
      <c r="BO103">
        <v>-0.7</v>
      </c>
      <c r="BP103">
        <v>20030619</v>
      </c>
      <c r="BQ103">
        <v>-0.1</v>
      </c>
      <c r="BS103" s="3">
        <v>38168</v>
      </c>
      <c r="BT103">
        <v>0.8</v>
      </c>
      <c r="BU103" t="s">
        <v>22</v>
      </c>
      <c r="BV103" t="s">
        <v>22</v>
      </c>
    </row>
    <row r="104" spans="1:74" x14ac:dyDescent="0.25">
      <c r="A104" s="3">
        <v>37802</v>
      </c>
      <c r="B104">
        <v>-3387</v>
      </c>
      <c r="C104" t="s">
        <v>22</v>
      </c>
      <c r="D104" t="s">
        <v>22</v>
      </c>
      <c r="F104" s="3">
        <v>37802</v>
      </c>
      <c r="G104">
        <v>3</v>
      </c>
      <c r="H104">
        <v>20030716</v>
      </c>
      <c r="I104">
        <v>3.1</v>
      </c>
      <c r="K104" s="3">
        <v>40359</v>
      </c>
      <c r="L104">
        <v>1.1000000000000001</v>
      </c>
      <c r="M104">
        <v>20100708</v>
      </c>
      <c r="N104">
        <v>0.7</v>
      </c>
      <c r="P104" s="3">
        <v>37802</v>
      </c>
      <c r="Q104">
        <v>106.027</v>
      </c>
      <c r="R104" t="s">
        <v>22</v>
      </c>
      <c r="S104" t="s">
        <v>22</v>
      </c>
      <c r="U104" s="3">
        <v>38898</v>
      </c>
      <c r="V104">
        <v>58.8</v>
      </c>
      <c r="Z104" s="3">
        <v>37802</v>
      </c>
      <c r="AA104">
        <v>49.7</v>
      </c>
      <c r="AE104" s="3">
        <v>38352</v>
      </c>
      <c r="AF104">
        <v>54.9</v>
      </c>
      <c r="AJ104" s="3">
        <v>38625</v>
      </c>
      <c r="AK104">
        <v>57.2</v>
      </c>
      <c r="AO104" s="3">
        <v>37833</v>
      </c>
      <c r="AP104">
        <v>-1</v>
      </c>
      <c r="AQ104">
        <v>20030730</v>
      </c>
      <c r="AR104">
        <v>-1</v>
      </c>
      <c r="AT104" s="3">
        <v>37802</v>
      </c>
      <c r="AU104">
        <v>-0.1</v>
      </c>
      <c r="AV104">
        <v>20030716</v>
      </c>
      <c r="AW104">
        <v>1.7</v>
      </c>
      <c r="BD104" s="3">
        <v>37802</v>
      </c>
      <c r="BE104">
        <v>0.6</v>
      </c>
      <c r="BF104">
        <v>20030805</v>
      </c>
      <c r="BG104">
        <v>0.7</v>
      </c>
      <c r="BI104" s="3">
        <v>37802</v>
      </c>
      <c r="BJ104">
        <v>0.7</v>
      </c>
      <c r="BK104">
        <v>20030805</v>
      </c>
      <c r="BL104">
        <v>0.2</v>
      </c>
      <c r="BN104" s="3">
        <v>37802</v>
      </c>
      <c r="BO104">
        <v>1.3</v>
      </c>
      <c r="BP104">
        <v>20030724</v>
      </c>
      <c r="BQ104">
        <v>1.9</v>
      </c>
      <c r="BS104" s="3">
        <v>38199</v>
      </c>
      <c r="BT104">
        <v>0.1</v>
      </c>
      <c r="BU104" t="s">
        <v>22</v>
      </c>
      <c r="BV104" t="s">
        <v>22</v>
      </c>
    </row>
    <row r="105" spans="1:74" x14ac:dyDescent="0.25">
      <c r="A105" s="3">
        <v>37833</v>
      </c>
      <c r="B105">
        <v>-2089</v>
      </c>
      <c r="C105" t="s">
        <v>22</v>
      </c>
      <c r="D105" t="s">
        <v>22</v>
      </c>
      <c r="F105" s="3">
        <v>37833</v>
      </c>
      <c r="G105">
        <v>3</v>
      </c>
      <c r="H105">
        <v>20030813</v>
      </c>
      <c r="I105">
        <v>3.1</v>
      </c>
      <c r="K105" s="3">
        <v>40390</v>
      </c>
      <c r="L105">
        <v>1.2</v>
      </c>
      <c r="M105">
        <v>20100806</v>
      </c>
      <c r="N105">
        <v>0.9</v>
      </c>
      <c r="P105" s="3">
        <v>37833</v>
      </c>
      <c r="Q105">
        <v>114.074</v>
      </c>
      <c r="R105" t="s">
        <v>22</v>
      </c>
      <c r="S105" t="s">
        <v>22</v>
      </c>
      <c r="U105" s="3">
        <v>38929</v>
      </c>
      <c r="V105">
        <v>56.9</v>
      </c>
      <c r="Z105" s="3">
        <v>37833</v>
      </c>
      <c r="AA105">
        <v>51.7</v>
      </c>
      <c r="AE105" s="3">
        <v>38383</v>
      </c>
      <c r="AF105">
        <v>55.9</v>
      </c>
      <c r="AJ105" s="3">
        <v>38656</v>
      </c>
      <c r="AK105">
        <v>53.9</v>
      </c>
      <c r="AO105" s="3">
        <v>37864</v>
      </c>
      <c r="AP105">
        <v>-3</v>
      </c>
      <c r="AQ105">
        <v>20030828</v>
      </c>
      <c r="AR105">
        <v>-3</v>
      </c>
      <c r="AT105" s="3">
        <v>37833</v>
      </c>
      <c r="AU105">
        <v>-6.9</v>
      </c>
      <c r="AV105">
        <v>20030813</v>
      </c>
      <c r="AW105">
        <v>-8.8000000000000007</v>
      </c>
      <c r="BD105" s="3">
        <v>37833</v>
      </c>
      <c r="BE105">
        <v>0.4</v>
      </c>
      <c r="BF105">
        <v>20030908</v>
      </c>
      <c r="BG105">
        <v>0.3</v>
      </c>
      <c r="BI105" s="3">
        <v>37833</v>
      </c>
      <c r="BJ105">
        <v>0.6</v>
      </c>
      <c r="BK105">
        <v>20030908</v>
      </c>
      <c r="BL105">
        <v>0.5</v>
      </c>
      <c r="BN105" s="3">
        <v>37833</v>
      </c>
      <c r="BO105">
        <v>0.3</v>
      </c>
      <c r="BP105">
        <v>20030821</v>
      </c>
      <c r="BQ105">
        <v>-0.4</v>
      </c>
      <c r="BS105" s="3">
        <v>38230</v>
      </c>
      <c r="BT105">
        <v>0.3</v>
      </c>
      <c r="BU105" t="s">
        <v>22</v>
      </c>
      <c r="BV105" t="s">
        <v>22</v>
      </c>
    </row>
    <row r="106" spans="1:74" x14ac:dyDescent="0.25">
      <c r="A106" s="3">
        <v>37864</v>
      </c>
      <c r="B106">
        <v>-1953</v>
      </c>
      <c r="C106" t="s">
        <v>22</v>
      </c>
      <c r="D106" t="s">
        <v>22</v>
      </c>
      <c r="F106" s="3">
        <v>37864</v>
      </c>
      <c r="G106">
        <v>3</v>
      </c>
      <c r="H106">
        <v>20030917</v>
      </c>
      <c r="I106">
        <v>3.1</v>
      </c>
      <c r="K106" s="3">
        <v>40421</v>
      </c>
      <c r="L106">
        <v>0.6</v>
      </c>
      <c r="M106">
        <v>20100908</v>
      </c>
      <c r="N106">
        <v>0.7</v>
      </c>
      <c r="P106" s="3">
        <v>37864</v>
      </c>
      <c r="Q106">
        <v>122.08799999999999</v>
      </c>
      <c r="R106" t="s">
        <v>22</v>
      </c>
      <c r="S106" t="s">
        <v>22</v>
      </c>
      <c r="U106" s="3">
        <v>38960</v>
      </c>
      <c r="V106">
        <v>55.5</v>
      </c>
      <c r="Z106" s="3">
        <v>37864</v>
      </c>
      <c r="AA106">
        <v>55.1</v>
      </c>
      <c r="AE106" s="3">
        <v>38411</v>
      </c>
      <c r="AF106">
        <v>55.1</v>
      </c>
      <c r="AJ106" s="3">
        <v>38686</v>
      </c>
      <c r="AK106">
        <v>54.2</v>
      </c>
      <c r="AO106" s="3">
        <v>37894</v>
      </c>
      <c r="AP106">
        <v>-3</v>
      </c>
      <c r="AQ106">
        <v>20030929</v>
      </c>
      <c r="AR106">
        <v>-3</v>
      </c>
      <c r="AT106" s="3">
        <v>37864</v>
      </c>
      <c r="AU106">
        <v>-6.9</v>
      </c>
      <c r="AV106">
        <v>20030917</v>
      </c>
      <c r="AW106">
        <v>-6.9</v>
      </c>
      <c r="BD106" s="3">
        <v>37864</v>
      </c>
      <c r="BE106">
        <v>0.1</v>
      </c>
      <c r="BF106">
        <v>20031007</v>
      </c>
      <c r="BG106">
        <v>-0.9</v>
      </c>
      <c r="BI106" s="3">
        <v>37864</v>
      </c>
      <c r="BJ106">
        <v>-0.2</v>
      </c>
      <c r="BK106">
        <v>20031007</v>
      </c>
      <c r="BL106">
        <v>-0.6</v>
      </c>
      <c r="BN106" s="3">
        <v>37864</v>
      </c>
      <c r="BO106">
        <v>-0.2</v>
      </c>
      <c r="BP106">
        <v>20030918</v>
      </c>
      <c r="BQ106">
        <v>0.2</v>
      </c>
      <c r="BS106" s="3">
        <v>38260</v>
      </c>
      <c r="BT106">
        <v>0.5</v>
      </c>
      <c r="BU106" t="s">
        <v>22</v>
      </c>
      <c r="BV106" t="s">
        <v>22</v>
      </c>
    </row>
    <row r="107" spans="1:74" x14ac:dyDescent="0.25">
      <c r="A107" s="3">
        <v>37894</v>
      </c>
      <c r="B107">
        <v>-3394</v>
      </c>
      <c r="C107" t="s">
        <v>22</v>
      </c>
      <c r="D107" t="s">
        <v>22</v>
      </c>
      <c r="F107" s="3">
        <v>37894</v>
      </c>
      <c r="G107">
        <v>2.9</v>
      </c>
      <c r="H107">
        <v>20031015</v>
      </c>
      <c r="I107">
        <v>3.1</v>
      </c>
      <c r="K107" s="3">
        <v>40451</v>
      </c>
      <c r="L107">
        <v>0.6</v>
      </c>
      <c r="M107">
        <v>20101007</v>
      </c>
      <c r="N107">
        <v>0.5</v>
      </c>
      <c r="P107" s="3">
        <v>37894</v>
      </c>
      <c r="Q107">
        <v>129.50299999999999</v>
      </c>
      <c r="R107" t="s">
        <v>22</v>
      </c>
      <c r="S107" t="s">
        <v>22</v>
      </c>
      <c r="U107" s="3">
        <v>38990</v>
      </c>
      <c r="V107">
        <v>57.3</v>
      </c>
      <c r="Z107" s="3">
        <v>37894</v>
      </c>
      <c r="AA107">
        <v>53.4</v>
      </c>
      <c r="AE107" s="3">
        <v>38442</v>
      </c>
      <c r="AF107">
        <v>57</v>
      </c>
      <c r="AJ107" s="3">
        <v>38717</v>
      </c>
      <c r="AK107">
        <v>52.6</v>
      </c>
      <c r="AO107" s="3">
        <v>37925</v>
      </c>
      <c r="AP107">
        <v>-3</v>
      </c>
      <c r="AQ107">
        <v>20031030</v>
      </c>
      <c r="AR107">
        <v>-3</v>
      </c>
      <c r="AT107" s="3">
        <v>37894</v>
      </c>
      <c r="AU107">
        <v>-4.5999999999999996</v>
      </c>
      <c r="AV107">
        <v>20031015</v>
      </c>
      <c r="AW107">
        <v>-1.9</v>
      </c>
      <c r="BD107" s="3">
        <v>37894</v>
      </c>
      <c r="BE107">
        <v>-0.2</v>
      </c>
      <c r="BF107">
        <v>20031105</v>
      </c>
      <c r="BG107">
        <v>0</v>
      </c>
      <c r="BI107" s="3">
        <v>37894</v>
      </c>
      <c r="BJ107">
        <v>-0.3</v>
      </c>
      <c r="BK107">
        <v>20031105</v>
      </c>
      <c r="BL107">
        <v>-0.2</v>
      </c>
      <c r="BN107" s="3">
        <v>37894</v>
      </c>
      <c r="BO107">
        <v>1.1000000000000001</v>
      </c>
      <c r="BP107">
        <v>20031024</v>
      </c>
      <c r="BQ107">
        <v>0.6</v>
      </c>
      <c r="BS107" s="3">
        <v>38291</v>
      </c>
      <c r="BT107">
        <v>-0.1</v>
      </c>
      <c r="BU107" t="s">
        <v>22</v>
      </c>
      <c r="BV107" t="s">
        <v>22</v>
      </c>
    </row>
    <row r="108" spans="1:74" x14ac:dyDescent="0.25">
      <c r="A108" s="3">
        <v>37925</v>
      </c>
      <c r="B108">
        <v>-3015</v>
      </c>
      <c r="C108" t="s">
        <v>22</v>
      </c>
      <c r="D108" t="s">
        <v>22</v>
      </c>
      <c r="F108" s="3">
        <v>37925</v>
      </c>
      <c r="G108">
        <v>2.9</v>
      </c>
      <c r="H108">
        <v>20031112</v>
      </c>
      <c r="I108">
        <v>3</v>
      </c>
      <c r="K108" s="3">
        <v>40482</v>
      </c>
      <c r="L108">
        <v>0</v>
      </c>
      <c r="M108">
        <v>20101109</v>
      </c>
      <c r="N108">
        <v>0.5</v>
      </c>
      <c r="P108" s="3">
        <v>37925</v>
      </c>
      <c r="Q108">
        <v>129.25800000000001</v>
      </c>
      <c r="R108" t="s">
        <v>22</v>
      </c>
      <c r="S108" t="s">
        <v>22</v>
      </c>
      <c r="U108" s="3">
        <v>39021</v>
      </c>
      <c r="V108">
        <v>57.9</v>
      </c>
      <c r="Z108" s="3">
        <v>37925</v>
      </c>
      <c r="AA108">
        <v>54</v>
      </c>
      <c r="AE108" s="3">
        <v>38472</v>
      </c>
      <c r="AF108">
        <v>56.5</v>
      </c>
      <c r="AJ108" s="3">
        <v>38748</v>
      </c>
      <c r="AK108">
        <v>50.7</v>
      </c>
      <c r="AO108" s="3">
        <v>37955</v>
      </c>
      <c r="AP108">
        <v>-6</v>
      </c>
      <c r="AQ108">
        <v>20031127</v>
      </c>
      <c r="AR108">
        <v>-6</v>
      </c>
      <c r="AT108" s="3">
        <v>37925</v>
      </c>
      <c r="AU108">
        <v>-6.7</v>
      </c>
      <c r="AV108">
        <v>20031112</v>
      </c>
      <c r="AW108">
        <v>-3.3</v>
      </c>
      <c r="BD108" s="3">
        <v>37925</v>
      </c>
      <c r="BE108">
        <v>0.9</v>
      </c>
      <c r="BF108">
        <v>20031208</v>
      </c>
      <c r="BG108">
        <v>1</v>
      </c>
      <c r="BI108" s="3">
        <v>37925</v>
      </c>
      <c r="BJ108">
        <v>0.8</v>
      </c>
      <c r="BK108">
        <v>20031208</v>
      </c>
      <c r="BL108">
        <v>1</v>
      </c>
      <c r="BN108" s="3">
        <v>37925</v>
      </c>
      <c r="BO108">
        <v>0.5</v>
      </c>
      <c r="BP108">
        <v>20031120</v>
      </c>
      <c r="BQ108">
        <v>0.6</v>
      </c>
      <c r="BS108" s="3">
        <v>38321</v>
      </c>
      <c r="BT108">
        <v>-0.2</v>
      </c>
      <c r="BU108" t="s">
        <v>22</v>
      </c>
      <c r="BV108" t="s">
        <v>22</v>
      </c>
    </row>
    <row r="109" spans="1:74" x14ac:dyDescent="0.25">
      <c r="A109" s="3">
        <v>37955</v>
      </c>
      <c r="B109">
        <v>-3098</v>
      </c>
      <c r="C109" t="s">
        <v>22</v>
      </c>
      <c r="D109" t="s">
        <v>22</v>
      </c>
      <c r="F109" s="3">
        <v>37955</v>
      </c>
      <c r="G109">
        <v>2.9</v>
      </c>
      <c r="H109">
        <v>20031217</v>
      </c>
      <c r="I109">
        <v>3</v>
      </c>
      <c r="K109" s="3">
        <v>40512</v>
      </c>
      <c r="L109">
        <v>-0.3</v>
      </c>
      <c r="M109">
        <v>20101207</v>
      </c>
      <c r="N109">
        <v>0.6</v>
      </c>
      <c r="P109" s="3">
        <v>37955</v>
      </c>
      <c r="Q109">
        <v>134.875</v>
      </c>
      <c r="R109" t="s">
        <v>22</v>
      </c>
      <c r="S109" t="s">
        <v>22</v>
      </c>
      <c r="U109" s="3">
        <v>39051</v>
      </c>
      <c r="V109">
        <v>58.3</v>
      </c>
      <c r="Z109" s="3">
        <v>37955</v>
      </c>
      <c r="AA109">
        <v>54.1</v>
      </c>
      <c r="AE109" s="3">
        <v>38503</v>
      </c>
      <c r="AF109">
        <v>55.1</v>
      </c>
      <c r="AJ109" s="3">
        <v>38776</v>
      </c>
      <c r="AK109">
        <v>51.9</v>
      </c>
      <c r="AO109" s="3">
        <v>37986</v>
      </c>
      <c r="AP109">
        <v>-5</v>
      </c>
      <c r="AQ109">
        <v>20031230</v>
      </c>
      <c r="AR109">
        <v>-5</v>
      </c>
      <c r="AT109" s="3">
        <v>37955</v>
      </c>
      <c r="AU109">
        <v>-9</v>
      </c>
      <c r="AV109">
        <v>20031217</v>
      </c>
      <c r="AW109">
        <v>-7.9</v>
      </c>
      <c r="BD109" s="3">
        <v>37955</v>
      </c>
      <c r="BE109">
        <v>-0.6</v>
      </c>
      <c r="BF109">
        <v>20040113</v>
      </c>
      <c r="BG109">
        <v>-1</v>
      </c>
      <c r="BI109" s="3">
        <v>37955</v>
      </c>
      <c r="BJ109">
        <v>0.2</v>
      </c>
      <c r="BK109">
        <v>20040113</v>
      </c>
      <c r="BL109">
        <v>-0.7</v>
      </c>
      <c r="BN109" s="3">
        <v>37955</v>
      </c>
      <c r="BO109">
        <v>-0.1</v>
      </c>
      <c r="BP109">
        <v>20031218</v>
      </c>
      <c r="BQ109">
        <v>0.1</v>
      </c>
      <c r="BS109" s="3">
        <v>38352</v>
      </c>
      <c r="BT109">
        <v>-0.7</v>
      </c>
      <c r="BU109" t="s">
        <v>22</v>
      </c>
      <c r="BV109" t="s">
        <v>22</v>
      </c>
    </row>
    <row r="110" spans="1:74" x14ac:dyDescent="0.25">
      <c r="A110" s="3">
        <v>37986</v>
      </c>
      <c r="B110">
        <v>-2638</v>
      </c>
      <c r="C110" t="s">
        <v>22</v>
      </c>
      <c r="D110" t="s">
        <v>22</v>
      </c>
      <c r="F110" s="3">
        <v>37986</v>
      </c>
      <c r="G110">
        <v>2.9</v>
      </c>
      <c r="H110">
        <v>20040114</v>
      </c>
      <c r="I110">
        <v>3</v>
      </c>
      <c r="K110" s="3">
        <v>40543</v>
      </c>
      <c r="L110">
        <v>-0.5</v>
      </c>
      <c r="M110">
        <v>20110113</v>
      </c>
      <c r="N110">
        <v>0.5</v>
      </c>
      <c r="P110" s="3">
        <v>37986</v>
      </c>
      <c r="Q110">
        <v>132.16399999999999</v>
      </c>
      <c r="R110" t="s">
        <v>22</v>
      </c>
      <c r="S110" t="s">
        <v>22</v>
      </c>
      <c r="U110" s="3">
        <v>39082</v>
      </c>
      <c r="V110">
        <v>58.7</v>
      </c>
      <c r="Z110" s="3">
        <v>37986</v>
      </c>
      <c r="AA110">
        <v>55.7</v>
      </c>
      <c r="AE110" s="3">
        <v>38533</v>
      </c>
      <c r="AF110">
        <v>55.8</v>
      </c>
      <c r="AJ110" s="3">
        <v>38807</v>
      </c>
      <c r="AK110">
        <v>54.7</v>
      </c>
      <c r="AO110" s="3">
        <v>38017</v>
      </c>
      <c r="AP110">
        <v>0</v>
      </c>
      <c r="AQ110">
        <v>20040129</v>
      </c>
      <c r="AR110">
        <v>0</v>
      </c>
      <c r="AT110" s="3">
        <v>37986</v>
      </c>
      <c r="AU110">
        <v>-7</v>
      </c>
      <c r="AV110">
        <v>20040114</v>
      </c>
      <c r="AW110">
        <v>-8.3000000000000007</v>
      </c>
      <c r="BD110" s="3">
        <v>37986</v>
      </c>
      <c r="BE110">
        <v>0.6</v>
      </c>
      <c r="BF110">
        <v>20040209</v>
      </c>
      <c r="BG110">
        <v>-0.1</v>
      </c>
      <c r="BI110" s="3">
        <v>37986</v>
      </c>
      <c r="BJ110">
        <v>0.8</v>
      </c>
      <c r="BK110">
        <v>20040209</v>
      </c>
      <c r="BL110">
        <v>-0.1</v>
      </c>
      <c r="BN110" s="3">
        <v>37986</v>
      </c>
      <c r="BO110">
        <v>0.9</v>
      </c>
      <c r="BP110">
        <v>20040123</v>
      </c>
      <c r="BQ110">
        <v>0.9</v>
      </c>
      <c r="BS110" s="3">
        <v>38383</v>
      </c>
      <c r="BT110">
        <v>0.3</v>
      </c>
      <c r="BU110" t="s">
        <v>22</v>
      </c>
      <c r="BV110" t="s">
        <v>22</v>
      </c>
    </row>
    <row r="111" spans="1:74" x14ac:dyDescent="0.25">
      <c r="A111" s="3">
        <v>38017</v>
      </c>
      <c r="B111">
        <v>-3796</v>
      </c>
      <c r="C111" t="s">
        <v>22</v>
      </c>
      <c r="D111" t="s">
        <v>22</v>
      </c>
      <c r="F111" s="3">
        <v>38017</v>
      </c>
      <c r="G111">
        <v>2.8</v>
      </c>
      <c r="H111">
        <v>20040211</v>
      </c>
      <c r="I111">
        <v>2.9</v>
      </c>
      <c r="K111" s="3">
        <v>40574</v>
      </c>
      <c r="L111">
        <v>-0.1</v>
      </c>
      <c r="M111">
        <v>20110210</v>
      </c>
      <c r="N111">
        <v>-0.1</v>
      </c>
      <c r="P111" s="3">
        <v>38017</v>
      </c>
      <c r="Q111">
        <v>127.116</v>
      </c>
      <c r="R111" t="s">
        <v>22</v>
      </c>
      <c r="S111" t="s">
        <v>22</v>
      </c>
      <c r="U111" s="3">
        <v>39113</v>
      </c>
      <c r="V111">
        <v>58.3</v>
      </c>
      <c r="Z111" s="3">
        <v>38017</v>
      </c>
      <c r="AA111">
        <v>58.7</v>
      </c>
      <c r="AE111" s="3">
        <v>38564</v>
      </c>
      <c r="AF111">
        <v>56.3</v>
      </c>
      <c r="AJ111" s="3">
        <v>38837</v>
      </c>
      <c r="AK111">
        <v>53.7</v>
      </c>
      <c r="AO111" s="3">
        <v>38046</v>
      </c>
      <c r="AP111">
        <v>-2</v>
      </c>
      <c r="AQ111">
        <v>20040226</v>
      </c>
      <c r="AR111">
        <v>-2</v>
      </c>
      <c r="AT111" s="3">
        <v>38017</v>
      </c>
      <c r="AU111">
        <v>-6.8</v>
      </c>
      <c r="AV111">
        <v>20040211</v>
      </c>
      <c r="AW111">
        <v>-13.4</v>
      </c>
      <c r="BD111" s="3">
        <v>38017</v>
      </c>
      <c r="BE111">
        <v>-0.4</v>
      </c>
      <c r="BF111">
        <v>20040309</v>
      </c>
      <c r="BG111">
        <v>0.1</v>
      </c>
      <c r="BI111" s="3">
        <v>38017</v>
      </c>
      <c r="BJ111">
        <v>-0.4</v>
      </c>
      <c r="BK111">
        <v>20040309</v>
      </c>
      <c r="BL111">
        <v>0.2</v>
      </c>
      <c r="BN111" s="3">
        <v>38017</v>
      </c>
      <c r="BO111">
        <v>1.6</v>
      </c>
      <c r="BP111">
        <v>20040219</v>
      </c>
      <c r="BQ111">
        <v>0.6</v>
      </c>
      <c r="BS111" s="3">
        <v>38411</v>
      </c>
      <c r="BT111">
        <v>0</v>
      </c>
      <c r="BU111" t="s">
        <v>22</v>
      </c>
      <c r="BV111" t="s">
        <v>22</v>
      </c>
    </row>
    <row r="112" spans="1:74" x14ac:dyDescent="0.25">
      <c r="A112" s="3">
        <v>38046</v>
      </c>
      <c r="B112">
        <v>-2372</v>
      </c>
      <c r="C112" t="s">
        <v>22</v>
      </c>
      <c r="D112" t="s">
        <v>22</v>
      </c>
      <c r="F112" s="3">
        <v>38046</v>
      </c>
      <c r="G112">
        <v>2.8</v>
      </c>
      <c r="H112">
        <v>20040317</v>
      </c>
      <c r="I112">
        <v>2.9</v>
      </c>
      <c r="K112" s="3">
        <v>40602</v>
      </c>
      <c r="L112">
        <v>0</v>
      </c>
      <c r="M112">
        <v>20110310</v>
      </c>
      <c r="N112">
        <v>0.2</v>
      </c>
      <c r="P112" s="3">
        <v>38046</v>
      </c>
      <c r="Q112">
        <v>126.095</v>
      </c>
      <c r="R112" t="s">
        <v>22</v>
      </c>
      <c r="S112" t="s">
        <v>22</v>
      </c>
      <c r="U112" s="3">
        <v>39141</v>
      </c>
      <c r="V112">
        <v>57.4</v>
      </c>
      <c r="Z112" s="3">
        <v>38046</v>
      </c>
      <c r="AA112">
        <v>55.4</v>
      </c>
      <c r="AE112" s="3">
        <v>38595</v>
      </c>
      <c r="AF112">
        <v>55.2</v>
      </c>
      <c r="AJ112" s="3">
        <v>38868</v>
      </c>
      <c r="AK112">
        <v>52.7</v>
      </c>
      <c r="AO112" s="3">
        <v>38077</v>
      </c>
      <c r="AP112">
        <v>-3</v>
      </c>
      <c r="AQ112">
        <v>20040330</v>
      </c>
      <c r="AR112">
        <v>-3</v>
      </c>
      <c r="AT112" s="3">
        <v>38046</v>
      </c>
      <c r="AU112">
        <v>-7.1</v>
      </c>
      <c r="AV112">
        <v>20040317</v>
      </c>
      <c r="AW112">
        <v>-6.6</v>
      </c>
      <c r="BD112" s="3">
        <v>38046</v>
      </c>
      <c r="BE112">
        <v>-0.2</v>
      </c>
      <c r="BF112">
        <v>20040405</v>
      </c>
      <c r="BG112">
        <v>-0.6</v>
      </c>
      <c r="BI112" s="3">
        <v>38046</v>
      </c>
      <c r="BJ112">
        <v>0</v>
      </c>
      <c r="BK112">
        <v>20040405</v>
      </c>
      <c r="BL112">
        <v>-0.6</v>
      </c>
      <c r="BN112" s="3">
        <v>38046</v>
      </c>
      <c r="BO112">
        <v>-0.1</v>
      </c>
      <c r="BP112">
        <v>20040318</v>
      </c>
      <c r="BQ112">
        <v>0</v>
      </c>
      <c r="BS112" s="3">
        <v>38442</v>
      </c>
      <c r="BT112">
        <v>-0.5</v>
      </c>
      <c r="BU112" t="s">
        <v>22</v>
      </c>
      <c r="BV112" t="s">
        <v>22</v>
      </c>
    </row>
    <row r="113" spans="1:74" x14ac:dyDescent="0.25">
      <c r="A113" s="3">
        <v>38077</v>
      </c>
      <c r="B113">
        <v>-2387</v>
      </c>
      <c r="C113" t="s">
        <v>22</v>
      </c>
      <c r="D113" t="s">
        <v>22</v>
      </c>
      <c r="F113" s="3">
        <v>38077</v>
      </c>
      <c r="G113">
        <v>2.8</v>
      </c>
      <c r="H113">
        <v>20040416</v>
      </c>
      <c r="I113">
        <v>2.9</v>
      </c>
      <c r="K113" s="3">
        <v>40633</v>
      </c>
      <c r="L113">
        <v>0.3</v>
      </c>
      <c r="M113">
        <v>20110406</v>
      </c>
      <c r="N113">
        <v>0.7</v>
      </c>
      <c r="P113" s="3">
        <v>38077</v>
      </c>
      <c r="Q113">
        <v>122.797</v>
      </c>
      <c r="R113" t="s">
        <v>22</v>
      </c>
      <c r="S113" t="s">
        <v>22</v>
      </c>
      <c r="U113" s="3">
        <v>39172</v>
      </c>
      <c r="V113">
        <v>57.1</v>
      </c>
      <c r="Z113" s="3">
        <v>38077</v>
      </c>
      <c r="AA113">
        <v>55.3</v>
      </c>
      <c r="AE113" s="3">
        <v>38625</v>
      </c>
      <c r="AF113">
        <v>55</v>
      </c>
      <c r="AJ113" s="3">
        <v>38898</v>
      </c>
      <c r="AK113">
        <v>50.8</v>
      </c>
      <c r="AO113" s="3">
        <v>38107</v>
      </c>
      <c r="AP113">
        <v>-2</v>
      </c>
      <c r="AQ113">
        <v>20040429</v>
      </c>
      <c r="AR113">
        <v>-2</v>
      </c>
      <c r="AT113" s="3">
        <v>38077</v>
      </c>
      <c r="AU113">
        <v>-11.1</v>
      </c>
      <c r="AV113">
        <v>20040416</v>
      </c>
      <c r="AW113">
        <v>-4.2</v>
      </c>
      <c r="BD113" s="3">
        <v>38077</v>
      </c>
      <c r="BE113">
        <v>2</v>
      </c>
      <c r="BF113">
        <v>20040511</v>
      </c>
      <c r="BG113">
        <v>0</v>
      </c>
      <c r="BI113" s="3">
        <v>38077</v>
      </c>
      <c r="BJ113">
        <v>1.9</v>
      </c>
      <c r="BK113">
        <v>20040511</v>
      </c>
      <c r="BL113">
        <v>-0.3</v>
      </c>
      <c r="BN113" s="3">
        <v>38077</v>
      </c>
      <c r="BO113">
        <v>0.5</v>
      </c>
      <c r="BP113">
        <v>20040423</v>
      </c>
      <c r="BQ113">
        <v>0.6</v>
      </c>
      <c r="BS113" s="3">
        <v>38472</v>
      </c>
      <c r="BT113">
        <v>0.4</v>
      </c>
      <c r="BU113" t="s">
        <v>22</v>
      </c>
      <c r="BV113" t="s">
        <v>22</v>
      </c>
    </row>
    <row r="114" spans="1:74" x14ac:dyDescent="0.25">
      <c r="A114" s="3">
        <v>38107</v>
      </c>
      <c r="B114">
        <v>-2719</v>
      </c>
      <c r="C114" t="s">
        <v>22</v>
      </c>
      <c r="D114" t="s">
        <v>22</v>
      </c>
      <c r="F114" s="3">
        <v>38107</v>
      </c>
      <c r="G114">
        <v>2.7</v>
      </c>
      <c r="H114">
        <v>20040512</v>
      </c>
      <c r="I114">
        <v>2.9</v>
      </c>
      <c r="K114" s="3">
        <v>40663</v>
      </c>
      <c r="L114">
        <v>-0.1</v>
      </c>
      <c r="M114">
        <v>20110512</v>
      </c>
      <c r="N114">
        <v>0.3</v>
      </c>
      <c r="P114" s="3">
        <v>38107</v>
      </c>
      <c r="Q114">
        <v>119.054</v>
      </c>
      <c r="R114" t="s">
        <v>22</v>
      </c>
      <c r="S114" t="s">
        <v>22</v>
      </c>
      <c r="U114" s="3">
        <v>39202</v>
      </c>
      <c r="V114">
        <v>57.1</v>
      </c>
      <c r="Z114" s="3">
        <v>38107</v>
      </c>
      <c r="AA114">
        <v>56.2</v>
      </c>
      <c r="AE114" s="3">
        <v>38656</v>
      </c>
      <c r="AF114">
        <v>56.1</v>
      </c>
      <c r="AJ114" s="3">
        <v>38929</v>
      </c>
      <c r="AK114">
        <v>53.2</v>
      </c>
      <c r="AO114" s="3">
        <v>38138</v>
      </c>
      <c r="AP114">
        <v>-2</v>
      </c>
      <c r="AQ114">
        <v>20040527</v>
      </c>
      <c r="AR114">
        <v>-2</v>
      </c>
      <c r="AT114" s="3">
        <v>38107</v>
      </c>
      <c r="AU114">
        <v>-9.1</v>
      </c>
      <c r="AV114">
        <v>20040512</v>
      </c>
      <c r="AW114">
        <v>-6</v>
      </c>
      <c r="BD114" s="3">
        <v>38107</v>
      </c>
      <c r="BE114">
        <v>-0.5</v>
      </c>
      <c r="BF114">
        <v>20040609</v>
      </c>
      <c r="BG114">
        <v>0.7</v>
      </c>
      <c r="BI114" s="3">
        <v>38107</v>
      </c>
      <c r="BJ114">
        <v>-0.8</v>
      </c>
      <c r="BK114">
        <v>20040609</v>
      </c>
      <c r="BL114">
        <v>0.9</v>
      </c>
      <c r="BN114" s="3">
        <v>38107</v>
      </c>
      <c r="BO114">
        <v>0.4</v>
      </c>
      <c r="BP114">
        <v>20040520</v>
      </c>
      <c r="BQ114">
        <v>0.3</v>
      </c>
      <c r="BS114" s="3">
        <v>38503</v>
      </c>
      <c r="BT114">
        <v>-0.3</v>
      </c>
      <c r="BU114" t="s">
        <v>22</v>
      </c>
      <c r="BV114" t="s">
        <v>22</v>
      </c>
    </row>
    <row r="115" spans="1:74" x14ac:dyDescent="0.25">
      <c r="A115" s="3">
        <v>38138</v>
      </c>
      <c r="B115">
        <v>-2795</v>
      </c>
      <c r="C115" t="s">
        <v>22</v>
      </c>
      <c r="D115" t="s">
        <v>22</v>
      </c>
      <c r="F115" s="3">
        <v>38138</v>
      </c>
      <c r="G115">
        <v>2.7</v>
      </c>
      <c r="H115">
        <v>20040616</v>
      </c>
      <c r="I115">
        <v>2.8</v>
      </c>
      <c r="K115" s="3">
        <v>40694</v>
      </c>
      <c r="L115">
        <v>0.1</v>
      </c>
      <c r="M115">
        <v>20110610</v>
      </c>
      <c r="N115">
        <v>0.4</v>
      </c>
      <c r="P115" s="3">
        <v>38138</v>
      </c>
      <c r="Q115">
        <v>121.46599999999999</v>
      </c>
      <c r="R115" t="s">
        <v>22</v>
      </c>
      <c r="S115" t="s">
        <v>22</v>
      </c>
      <c r="U115" s="3">
        <v>39233</v>
      </c>
      <c r="V115">
        <v>57</v>
      </c>
      <c r="Z115" s="3">
        <v>38138</v>
      </c>
      <c r="AA115">
        <v>57.4</v>
      </c>
      <c r="AE115" s="3">
        <v>38686</v>
      </c>
      <c r="AF115">
        <v>55.8</v>
      </c>
      <c r="AJ115" s="3">
        <v>38960</v>
      </c>
      <c r="AK115">
        <v>54.5</v>
      </c>
      <c r="AO115" s="3">
        <v>38168</v>
      </c>
      <c r="AP115">
        <v>-4</v>
      </c>
      <c r="AQ115">
        <v>20040629</v>
      </c>
      <c r="AR115">
        <v>-4</v>
      </c>
      <c r="AT115" s="3">
        <v>38138</v>
      </c>
      <c r="AU115">
        <v>-13.8</v>
      </c>
      <c r="AV115">
        <v>20040616</v>
      </c>
      <c r="AW115">
        <v>-12</v>
      </c>
      <c r="BD115" s="3">
        <v>38138</v>
      </c>
      <c r="BE115">
        <v>-0.5</v>
      </c>
      <c r="BF115">
        <v>20040706</v>
      </c>
      <c r="BG115">
        <v>0.5</v>
      </c>
      <c r="BI115" s="3">
        <v>38138</v>
      </c>
      <c r="BJ115">
        <v>-0.1</v>
      </c>
      <c r="BK115">
        <v>20040706</v>
      </c>
      <c r="BL115">
        <v>0.5</v>
      </c>
      <c r="BN115" s="3">
        <v>38138</v>
      </c>
      <c r="BO115">
        <v>0.7</v>
      </c>
      <c r="BP115">
        <v>20040617</v>
      </c>
      <c r="BQ115">
        <v>0.8</v>
      </c>
      <c r="BS115" s="3">
        <v>38533</v>
      </c>
      <c r="BT115">
        <v>0.8</v>
      </c>
      <c r="BU115" t="s">
        <v>22</v>
      </c>
      <c r="BV115" t="s">
        <v>22</v>
      </c>
    </row>
    <row r="116" spans="1:74" x14ac:dyDescent="0.25">
      <c r="A116" s="3">
        <v>38168</v>
      </c>
      <c r="B116">
        <v>-3118</v>
      </c>
      <c r="C116" t="s">
        <v>22</v>
      </c>
      <c r="D116" t="s">
        <v>22</v>
      </c>
      <c r="F116" s="3">
        <v>38168</v>
      </c>
      <c r="G116">
        <v>2.7</v>
      </c>
      <c r="H116">
        <v>20040714</v>
      </c>
      <c r="I116">
        <v>2.7</v>
      </c>
      <c r="K116" s="3">
        <v>40724</v>
      </c>
      <c r="L116">
        <v>-0.1</v>
      </c>
      <c r="M116">
        <v>20110707</v>
      </c>
      <c r="N116">
        <v>0.1</v>
      </c>
      <c r="P116" s="3">
        <v>38168</v>
      </c>
      <c r="Q116">
        <v>110.429</v>
      </c>
      <c r="R116" t="s">
        <v>22</v>
      </c>
      <c r="S116" t="s">
        <v>22</v>
      </c>
      <c r="U116" s="3">
        <v>39263</v>
      </c>
      <c r="V116">
        <v>57.6</v>
      </c>
      <c r="Z116" s="3">
        <v>38168</v>
      </c>
      <c r="AA116">
        <v>55.8</v>
      </c>
      <c r="AE116" s="3">
        <v>38717</v>
      </c>
      <c r="AF116">
        <v>57.9</v>
      </c>
      <c r="AJ116" s="3">
        <v>38990</v>
      </c>
      <c r="AK116">
        <v>53.6</v>
      </c>
      <c r="AO116" s="3">
        <v>38199</v>
      </c>
      <c r="AP116">
        <v>-3</v>
      </c>
      <c r="AQ116">
        <v>20040729</v>
      </c>
      <c r="AR116">
        <v>-3</v>
      </c>
      <c r="AT116" s="3">
        <v>38168</v>
      </c>
      <c r="AU116">
        <v>-11.2</v>
      </c>
      <c r="AV116">
        <v>20040714</v>
      </c>
      <c r="AW116">
        <v>-9.6</v>
      </c>
      <c r="BD116" s="3">
        <v>38168</v>
      </c>
      <c r="BE116">
        <v>0</v>
      </c>
      <c r="BF116">
        <v>20040805</v>
      </c>
      <c r="BG116">
        <v>-0.3</v>
      </c>
      <c r="BI116" s="3">
        <v>38168</v>
      </c>
      <c r="BJ116">
        <v>-0.6</v>
      </c>
      <c r="BK116">
        <v>20040805</v>
      </c>
      <c r="BL116">
        <v>-0.7</v>
      </c>
      <c r="BN116" s="3">
        <v>38168</v>
      </c>
      <c r="BO116">
        <v>0.4</v>
      </c>
      <c r="BP116">
        <v>20040722</v>
      </c>
      <c r="BQ116">
        <v>1.1000000000000001</v>
      </c>
      <c r="BS116" s="3">
        <v>38564</v>
      </c>
      <c r="BT116">
        <v>-0.1</v>
      </c>
      <c r="BU116" t="s">
        <v>22</v>
      </c>
      <c r="BV116" t="s">
        <v>22</v>
      </c>
    </row>
    <row r="117" spans="1:74" x14ac:dyDescent="0.25">
      <c r="A117" s="3">
        <v>38199</v>
      </c>
      <c r="B117">
        <v>-3336</v>
      </c>
      <c r="C117" t="s">
        <v>22</v>
      </c>
      <c r="D117" t="s">
        <v>22</v>
      </c>
      <c r="F117" s="3">
        <v>38199</v>
      </c>
      <c r="G117">
        <v>2.6</v>
      </c>
      <c r="H117">
        <v>20040811</v>
      </c>
      <c r="I117">
        <v>2.7</v>
      </c>
      <c r="K117" s="3">
        <v>40755</v>
      </c>
      <c r="L117">
        <v>0.2</v>
      </c>
      <c r="M117">
        <v>20110809</v>
      </c>
      <c r="N117">
        <v>0.6</v>
      </c>
      <c r="P117" s="3">
        <v>38199</v>
      </c>
      <c r="Q117">
        <v>99.778000000000006</v>
      </c>
      <c r="R117" t="s">
        <v>22</v>
      </c>
      <c r="S117" t="s">
        <v>22</v>
      </c>
      <c r="U117" s="3">
        <v>39294</v>
      </c>
      <c r="V117">
        <v>57</v>
      </c>
      <c r="Z117" s="3">
        <v>38199</v>
      </c>
      <c r="AA117">
        <v>54.9</v>
      </c>
      <c r="AE117" s="3">
        <v>38748</v>
      </c>
      <c r="AF117">
        <v>57</v>
      </c>
      <c r="AJ117" s="3">
        <v>39021</v>
      </c>
      <c r="AK117">
        <v>58.1</v>
      </c>
      <c r="AO117" s="3">
        <v>38230</v>
      </c>
      <c r="AP117">
        <v>-5</v>
      </c>
      <c r="AQ117">
        <v>20040827</v>
      </c>
      <c r="AR117">
        <v>-5</v>
      </c>
      <c r="AT117" s="3">
        <v>38199</v>
      </c>
      <c r="AU117">
        <v>-10.5</v>
      </c>
      <c r="AV117">
        <v>20040811</v>
      </c>
      <c r="AW117">
        <v>-13.7</v>
      </c>
      <c r="BD117" s="3">
        <v>38199</v>
      </c>
      <c r="BE117">
        <v>-1.6</v>
      </c>
      <c r="BF117">
        <v>20040907</v>
      </c>
      <c r="BG117">
        <v>-0.3</v>
      </c>
      <c r="BI117" s="3">
        <v>38199</v>
      </c>
      <c r="BJ117">
        <v>-1.9</v>
      </c>
      <c r="BK117">
        <v>20040907</v>
      </c>
      <c r="BL117">
        <v>-0.2</v>
      </c>
      <c r="BN117" s="3">
        <v>38199</v>
      </c>
      <c r="BO117">
        <v>0</v>
      </c>
      <c r="BP117">
        <v>20040819</v>
      </c>
      <c r="BQ117">
        <v>-0.4</v>
      </c>
      <c r="BS117" s="3">
        <v>38595</v>
      </c>
      <c r="BT117">
        <v>-0.8</v>
      </c>
      <c r="BU117" t="s">
        <v>22</v>
      </c>
      <c r="BV117" t="s">
        <v>22</v>
      </c>
    </row>
    <row r="118" spans="1:74" x14ac:dyDescent="0.25">
      <c r="A118" s="3">
        <v>38230</v>
      </c>
      <c r="B118">
        <v>-3450</v>
      </c>
      <c r="C118" t="s">
        <v>22</v>
      </c>
      <c r="D118" t="s">
        <v>22</v>
      </c>
      <c r="F118" s="3">
        <v>38230</v>
      </c>
      <c r="G118">
        <v>2.6</v>
      </c>
      <c r="H118">
        <v>20040915</v>
      </c>
      <c r="I118">
        <v>2.7</v>
      </c>
      <c r="K118" s="3">
        <v>40786</v>
      </c>
      <c r="L118">
        <v>0.3</v>
      </c>
      <c r="M118">
        <v>20110907</v>
      </c>
      <c r="N118">
        <v>0.2</v>
      </c>
      <c r="P118" s="3">
        <v>38230</v>
      </c>
      <c r="Q118">
        <v>93.028999999999996</v>
      </c>
      <c r="R118" t="s">
        <v>22</v>
      </c>
      <c r="S118" t="s">
        <v>22</v>
      </c>
      <c r="U118" s="3">
        <v>39325</v>
      </c>
      <c r="V118">
        <v>57.8</v>
      </c>
      <c r="Z118" s="3">
        <v>38230</v>
      </c>
      <c r="AA118">
        <v>52.4</v>
      </c>
      <c r="AE118" s="3">
        <v>38776</v>
      </c>
      <c r="AF118">
        <v>58.9</v>
      </c>
      <c r="AJ118" s="3">
        <v>39051</v>
      </c>
      <c r="AK118">
        <v>54.8</v>
      </c>
      <c r="AO118" s="3">
        <v>38260</v>
      </c>
      <c r="AP118">
        <v>-7</v>
      </c>
      <c r="AQ118">
        <v>20040929</v>
      </c>
      <c r="AR118">
        <v>-7</v>
      </c>
      <c r="AT118" s="3">
        <v>38230</v>
      </c>
      <c r="AU118">
        <v>-1.9</v>
      </c>
      <c r="AV118">
        <v>20040915</v>
      </c>
      <c r="AW118">
        <v>-6.1</v>
      </c>
      <c r="BD118" s="3">
        <v>38230</v>
      </c>
      <c r="BE118">
        <v>0</v>
      </c>
      <c r="BF118">
        <v>20041006</v>
      </c>
      <c r="BG118">
        <v>-0.8</v>
      </c>
      <c r="BI118" s="3">
        <v>38230</v>
      </c>
      <c r="BJ118">
        <v>0.6</v>
      </c>
      <c r="BK118">
        <v>20041006</v>
      </c>
      <c r="BL118">
        <v>-0.8</v>
      </c>
      <c r="BN118" s="3">
        <v>38230</v>
      </c>
      <c r="BO118">
        <v>0.1</v>
      </c>
      <c r="BP118">
        <v>20040916</v>
      </c>
      <c r="BQ118">
        <v>0.6</v>
      </c>
      <c r="BS118" s="3">
        <v>38625</v>
      </c>
      <c r="BT118">
        <v>0.2</v>
      </c>
      <c r="BU118" t="s">
        <v>22</v>
      </c>
      <c r="BV118" t="s">
        <v>22</v>
      </c>
    </row>
    <row r="119" spans="1:74" x14ac:dyDescent="0.25">
      <c r="A119" s="3">
        <v>38260</v>
      </c>
      <c r="B119">
        <v>-3009</v>
      </c>
      <c r="C119" t="s">
        <v>22</v>
      </c>
      <c r="D119" t="s">
        <v>22</v>
      </c>
      <c r="F119" s="3">
        <v>38260</v>
      </c>
      <c r="G119">
        <v>2.6</v>
      </c>
      <c r="H119">
        <v>20041013</v>
      </c>
      <c r="I119">
        <v>2.7</v>
      </c>
      <c r="K119" s="3">
        <v>40816</v>
      </c>
      <c r="L119">
        <v>0.6</v>
      </c>
      <c r="M119">
        <v>20111011</v>
      </c>
      <c r="N119">
        <v>0.5</v>
      </c>
      <c r="P119" s="3">
        <v>38260</v>
      </c>
      <c r="Q119">
        <v>86.471000000000004</v>
      </c>
      <c r="R119" t="s">
        <v>22</v>
      </c>
      <c r="S119" t="s">
        <v>22</v>
      </c>
      <c r="U119" s="3">
        <v>39355</v>
      </c>
      <c r="V119">
        <v>56.9</v>
      </c>
      <c r="Z119" s="3">
        <v>38260</v>
      </c>
      <c r="AA119">
        <v>52.1</v>
      </c>
      <c r="AE119" s="3">
        <v>38807</v>
      </c>
      <c r="AF119">
        <v>57.4</v>
      </c>
      <c r="AJ119" s="3">
        <v>39082</v>
      </c>
      <c r="AK119">
        <v>57.5</v>
      </c>
      <c r="AO119" s="3">
        <v>38291</v>
      </c>
      <c r="AP119">
        <v>-6</v>
      </c>
      <c r="AQ119">
        <v>20041028</v>
      </c>
      <c r="AR119">
        <v>-6</v>
      </c>
      <c r="AT119" s="3">
        <v>38260</v>
      </c>
      <c r="AU119">
        <v>-1.6</v>
      </c>
      <c r="AV119">
        <v>20041013</v>
      </c>
      <c r="AW119">
        <v>-0.2</v>
      </c>
      <c r="BD119" s="3">
        <v>38260</v>
      </c>
      <c r="BE119">
        <v>0.2</v>
      </c>
      <c r="BF119">
        <v>20041105</v>
      </c>
      <c r="BG119">
        <v>-0.4</v>
      </c>
      <c r="BI119" s="3">
        <v>38260</v>
      </c>
      <c r="BJ119">
        <v>1.6</v>
      </c>
      <c r="BK119">
        <v>20041105</v>
      </c>
      <c r="BL119">
        <v>0.1</v>
      </c>
      <c r="BN119" s="3">
        <v>38260</v>
      </c>
      <c r="BO119">
        <v>0.8</v>
      </c>
      <c r="BP119">
        <v>20041021</v>
      </c>
      <c r="BQ119">
        <v>1</v>
      </c>
      <c r="BS119" s="3">
        <v>38656</v>
      </c>
      <c r="BT119">
        <v>0.2</v>
      </c>
      <c r="BU119" t="s">
        <v>22</v>
      </c>
      <c r="BV119" t="s">
        <v>22</v>
      </c>
    </row>
    <row r="120" spans="1:74" x14ac:dyDescent="0.25">
      <c r="A120" s="3">
        <v>38291</v>
      </c>
      <c r="B120">
        <v>-3464</v>
      </c>
      <c r="C120" t="s">
        <v>22</v>
      </c>
      <c r="D120" t="s">
        <v>22</v>
      </c>
      <c r="F120" s="3">
        <v>38291</v>
      </c>
      <c r="G120">
        <v>2.6</v>
      </c>
      <c r="H120">
        <v>20041117</v>
      </c>
      <c r="I120">
        <v>2.7</v>
      </c>
      <c r="K120" s="3">
        <v>40847</v>
      </c>
      <c r="L120">
        <v>0.3</v>
      </c>
      <c r="M120">
        <v>20111108</v>
      </c>
      <c r="N120">
        <v>0.5</v>
      </c>
      <c r="P120" s="3">
        <v>38291</v>
      </c>
      <c r="Q120">
        <v>86.102000000000004</v>
      </c>
      <c r="R120" t="s">
        <v>22</v>
      </c>
      <c r="S120" t="s">
        <v>22</v>
      </c>
      <c r="U120" s="3">
        <v>39386</v>
      </c>
      <c r="V120">
        <v>53</v>
      </c>
      <c r="Z120" s="3">
        <v>38291</v>
      </c>
      <c r="AA120">
        <v>52.1</v>
      </c>
      <c r="AE120" s="3">
        <v>38837</v>
      </c>
      <c r="AF120">
        <v>59.7</v>
      </c>
      <c r="AJ120" s="3">
        <v>39113</v>
      </c>
      <c r="AK120">
        <v>57.9</v>
      </c>
      <c r="AO120" s="3">
        <v>38321</v>
      </c>
      <c r="AP120">
        <v>-4</v>
      </c>
      <c r="AQ120">
        <v>20041129</v>
      </c>
      <c r="AR120">
        <v>-4</v>
      </c>
      <c r="AT120" s="3">
        <v>38291</v>
      </c>
      <c r="AU120">
        <v>-1.4</v>
      </c>
      <c r="AV120">
        <v>20041117</v>
      </c>
      <c r="AW120">
        <v>0.9</v>
      </c>
      <c r="BD120" s="3">
        <v>38291</v>
      </c>
      <c r="BE120">
        <v>0.4</v>
      </c>
      <c r="BF120">
        <v>20041206</v>
      </c>
      <c r="BG120">
        <v>-0.1</v>
      </c>
      <c r="BI120" s="3">
        <v>38291</v>
      </c>
      <c r="BJ120">
        <v>-0.4</v>
      </c>
      <c r="BK120">
        <v>20041206</v>
      </c>
      <c r="BL120">
        <v>-0.1</v>
      </c>
      <c r="BN120" s="3">
        <v>38291</v>
      </c>
      <c r="BO120">
        <v>-0.8</v>
      </c>
      <c r="BP120">
        <v>20041118</v>
      </c>
      <c r="BQ120">
        <v>-0.4</v>
      </c>
      <c r="BS120" s="3">
        <v>38686</v>
      </c>
      <c r="BT120">
        <v>1</v>
      </c>
      <c r="BU120" t="s">
        <v>22</v>
      </c>
      <c r="BV120" t="s">
        <v>22</v>
      </c>
    </row>
    <row r="121" spans="1:74" x14ac:dyDescent="0.25">
      <c r="A121" s="3">
        <v>38321</v>
      </c>
      <c r="B121">
        <v>-2669</v>
      </c>
      <c r="C121" t="s">
        <v>22</v>
      </c>
      <c r="D121" t="s">
        <v>22</v>
      </c>
      <c r="F121" s="3">
        <v>38321</v>
      </c>
      <c r="G121">
        <v>2.6</v>
      </c>
      <c r="H121">
        <v>20041215</v>
      </c>
      <c r="I121">
        <v>2.7</v>
      </c>
      <c r="K121" s="3">
        <v>40877</v>
      </c>
      <c r="L121">
        <v>0</v>
      </c>
      <c r="M121">
        <v>20111207</v>
      </c>
      <c r="N121">
        <v>0.3</v>
      </c>
      <c r="P121" s="3">
        <v>38321</v>
      </c>
      <c r="Q121">
        <v>76.346999999999994</v>
      </c>
      <c r="R121">
        <v>20050104</v>
      </c>
      <c r="S121">
        <v>77</v>
      </c>
      <c r="U121" s="3">
        <v>39416</v>
      </c>
      <c r="V121">
        <v>53.8</v>
      </c>
      <c r="Z121" s="3">
        <v>38321</v>
      </c>
      <c r="AA121">
        <v>52.5</v>
      </c>
      <c r="AE121" s="3">
        <v>38868</v>
      </c>
      <c r="AF121">
        <v>59.2</v>
      </c>
      <c r="AJ121" s="3">
        <v>39141</v>
      </c>
      <c r="AK121">
        <v>57.3</v>
      </c>
      <c r="AO121" s="3">
        <v>38352</v>
      </c>
      <c r="AP121">
        <v>-3</v>
      </c>
      <c r="AQ121">
        <v>20041230</v>
      </c>
      <c r="AR121">
        <v>-3</v>
      </c>
      <c r="AT121" s="3">
        <v>38321</v>
      </c>
      <c r="AU121">
        <v>-2</v>
      </c>
      <c r="AV121">
        <v>20041215</v>
      </c>
      <c r="AW121">
        <v>-3.4</v>
      </c>
      <c r="BD121" s="3">
        <v>38321</v>
      </c>
      <c r="BE121">
        <v>0.4</v>
      </c>
      <c r="BF121">
        <v>20050113</v>
      </c>
      <c r="BG121">
        <v>0.2</v>
      </c>
      <c r="BI121" s="3">
        <v>38321</v>
      </c>
      <c r="BJ121">
        <v>0.6</v>
      </c>
      <c r="BK121">
        <v>20050113</v>
      </c>
      <c r="BL121">
        <v>-0.1</v>
      </c>
      <c r="BN121" s="3">
        <v>38321</v>
      </c>
      <c r="BO121">
        <v>0.5</v>
      </c>
      <c r="BP121">
        <v>20041216</v>
      </c>
      <c r="BQ121">
        <v>0.6</v>
      </c>
      <c r="BS121" s="3">
        <v>38717</v>
      </c>
      <c r="BT121">
        <v>-0.5</v>
      </c>
      <c r="BU121" t="s">
        <v>22</v>
      </c>
      <c r="BV121" t="s">
        <v>22</v>
      </c>
    </row>
    <row r="122" spans="1:74" x14ac:dyDescent="0.25">
      <c r="A122" s="3">
        <v>38352</v>
      </c>
      <c r="B122">
        <v>-2282</v>
      </c>
      <c r="C122" t="s">
        <v>22</v>
      </c>
      <c r="D122" t="s">
        <v>22</v>
      </c>
      <c r="F122" s="3">
        <v>38352</v>
      </c>
      <c r="G122">
        <v>2.6</v>
      </c>
      <c r="H122">
        <v>20050119</v>
      </c>
      <c r="I122">
        <v>2.7</v>
      </c>
      <c r="K122" s="3">
        <v>40908</v>
      </c>
      <c r="L122">
        <v>-0.4</v>
      </c>
      <c r="M122">
        <v>20120112</v>
      </c>
      <c r="N122">
        <v>0.1</v>
      </c>
      <c r="P122" s="3">
        <v>38352</v>
      </c>
      <c r="Q122">
        <v>82.427999999999997</v>
      </c>
      <c r="R122">
        <v>20050201</v>
      </c>
      <c r="S122">
        <v>83</v>
      </c>
      <c r="U122" s="3">
        <v>39447</v>
      </c>
      <c r="V122">
        <v>53.7</v>
      </c>
      <c r="Z122" s="3">
        <v>38352</v>
      </c>
      <c r="AA122">
        <v>52.5</v>
      </c>
      <c r="AE122" s="3">
        <v>38898</v>
      </c>
      <c r="AF122">
        <v>58.7</v>
      </c>
      <c r="AJ122" s="3">
        <v>39172</v>
      </c>
      <c r="AK122">
        <v>58.9</v>
      </c>
      <c r="AO122" s="3">
        <v>38383</v>
      </c>
      <c r="AP122">
        <v>1</v>
      </c>
      <c r="AQ122">
        <v>20050131</v>
      </c>
      <c r="AR122">
        <v>1</v>
      </c>
      <c r="AT122" s="3">
        <v>38352</v>
      </c>
      <c r="AU122">
        <v>-3.4</v>
      </c>
      <c r="AV122">
        <v>20050119</v>
      </c>
      <c r="AW122">
        <v>-6.2</v>
      </c>
      <c r="BD122" s="3">
        <v>38352</v>
      </c>
      <c r="BE122">
        <v>0.1</v>
      </c>
      <c r="BF122">
        <v>20050209</v>
      </c>
      <c r="BG122">
        <v>0.5</v>
      </c>
      <c r="BI122" s="3">
        <v>38352</v>
      </c>
      <c r="BJ122">
        <v>0.4</v>
      </c>
      <c r="BK122">
        <v>20050209</v>
      </c>
      <c r="BL122">
        <v>0.6</v>
      </c>
      <c r="BN122" s="3">
        <v>38352</v>
      </c>
      <c r="BO122">
        <v>-0.9</v>
      </c>
      <c r="BP122">
        <v>20050121</v>
      </c>
      <c r="BQ122">
        <v>-1</v>
      </c>
      <c r="BS122" s="3">
        <v>38748</v>
      </c>
      <c r="BT122">
        <v>1.2</v>
      </c>
      <c r="BU122" t="s">
        <v>22</v>
      </c>
      <c r="BV122" t="s">
        <v>22</v>
      </c>
    </row>
    <row r="123" spans="1:74" x14ac:dyDescent="0.25">
      <c r="A123" s="3">
        <v>38383</v>
      </c>
      <c r="B123">
        <v>-3311</v>
      </c>
      <c r="C123" t="s">
        <v>22</v>
      </c>
      <c r="D123" t="s">
        <v>22</v>
      </c>
      <c r="F123" s="3">
        <v>38383</v>
      </c>
      <c r="G123">
        <v>2.6</v>
      </c>
      <c r="H123">
        <v>20050216</v>
      </c>
      <c r="I123">
        <v>2.6</v>
      </c>
      <c r="K123" s="3">
        <v>40939</v>
      </c>
      <c r="L123">
        <v>-0.3</v>
      </c>
      <c r="M123">
        <v>20120209</v>
      </c>
      <c r="N123">
        <v>-0.2</v>
      </c>
      <c r="P123" s="3">
        <v>38383</v>
      </c>
      <c r="Q123">
        <v>81.832999999999998</v>
      </c>
      <c r="R123">
        <v>20050301</v>
      </c>
      <c r="S123">
        <v>79</v>
      </c>
      <c r="U123" s="3">
        <v>39478</v>
      </c>
      <c r="V123">
        <v>53</v>
      </c>
      <c r="Z123" s="3">
        <v>38383</v>
      </c>
      <c r="AA123">
        <v>52.2</v>
      </c>
      <c r="AE123" s="3">
        <v>38929</v>
      </c>
      <c r="AF123">
        <v>57.9</v>
      </c>
      <c r="AJ123" s="3">
        <v>39202</v>
      </c>
      <c r="AK123">
        <v>59.8</v>
      </c>
      <c r="AO123" s="3">
        <v>38411</v>
      </c>
      <c r="AP123">
        <v>0</v>
      </c>
      <c r="AQ123">
        <v>20050228</v>
      </c>
      <c r="AR123">
        <v>0</v>
      </c>
      <c r="AT123" s="3">
        <v>38383</v>
      </c>
      <c r="AU123">
        <v>-2.4</v>
      </c>
      <c r="AV123">
        <v>20050216</v>
      </c>
      <c r="AW123">
        <v>-11</v>
      </c>
      <c r="BD123" s="3">
        <v>38383</v>
      </c>
      <c r="BE123">
        <v>-0.4</v>
      </c>
      <c r="BF123">
        <v>20050309</v>
      </c>
      <c r="BG123">
        <v>-0.2</v>
      </c>
      <c r="BI123" s="3">
        <v>38383</v>
      </c>
      <c r="BJ123">
        <v>-0.7</v>
      </c>
      <c r="BK123">
        <v>20050309</v>
      </c>
      <c r="BL123">
        <v>0.2</v>
      </c>
      <c r="BN123" s="3">
        <v>38383</v>
      </c>
      <c r="BO123">
        <v>1.1000000000000001</v>
      </c>
      <c r="BP123">
        <v>20050217</v>
      </c>
      <c r="BQ123">
        <v>0.9</v>
      </c>
      <c r="BS123" s="3">
        <v>38776</v>
      </c>
      <c r="BT123">
        <v>-0.2</v>
      </c>
      <c r="BU123" t="s">
        <v>22</v>
      </c>
      <c r="BV123" t="s">
        <v>22</v>
      </c>
    </row>
    <row r="124" spans="1:74" x14ac:dyDescent="0.25">
      <c r="A124" s="3">
        <v>38411</v>
      </c>
      <c r="B124">
        <v>-2875</v>
      </c>
      <c r="C124" t="s">
        <v>22</v>
      </c>
      <c r="D124" t="s">
        <v>22</v>
      </c>
      <c r="F124" s="3">
        <v>38411</v>
      </c>
      <c r="G124">
        <v>2.6</v>
      </c>
      <c r="H124">
        <v>20050316</v>
      </c>
      <c r="I124">
        <v>2.6</v>
      </c>
      <c r="K124" s="3">
        <v>40968</v>
      </c>
      <c r="L124">
        <v>-0.3</v>
      </c>
      <c r="M124">
        <v>20120309</v>
      </c>
      <c r="N124">
        <v>0.1</v>
      </c>
      <c r="P124" s="3">
        <v>38411</v>
      </c>
      <c r="Q124">
        <v>85.930999999999997</v>
      </c>
      <c r="R124">
        <v>20050331</v>
      </c>
      <c r="S124">
        <v>85</v>
      </c>
      <c r="U124" s="3">
        <v>39507</v>
      </c>
      <c r="V124">
        <v>53.8</v>
      </c>
      <c r="Z124" s="3">
        <v>38411</v>
      </c>
      <c r="AA124">
        <v>50.6</v>
      </c>
      <c r="AE124" s="3">
        <v>38960</v>
      </c>
      <c r="AF124">
        <v>56.7</v>
      </c>
      <c r="AJ124" s="3">
        <v>39233</v>
      </c>
      <c r="AK124">
        <v>58</v>
      </c>
      <c r="AO124" s="3">
        <v>38442</v>
      </c>
      <c r="AP124">
        <v>1</v>
      </c>
      <c r="AQ124">
        <v>20050331</v>
      </c>
      <c r="AR124">
        <v>1</v>
      </c>
      <c r="AT124" s="3">
        <v>38411</v>
      </c>
      <c r="AU124">
        <v>-2</v>
      </c>
      <c r="AV124">
        <v>20050316</v>
      </c>
      <c r="AW124">
        <v>-0.7</v>
      </c>
      <c r="BD124" s="3">
        <v>38411</v>
      </c>
      <c r="BE124">
        <v>0.2</v>
      </c>
      <c r="BF124">
        <v>20050407</v>
      </c>
      <c r="BG124">
        <v>-0.4</v>
      </c>
      <c r="BI124" s="3">
        <v>38411</v>
      </c>
      <c r="BJ124">
        <v>0.2</v>
      </c>
      <c r="BK124">
        <v>20050407</v>
      </c>
      <c r="BL124">
        <v>-0.5</v>
      </c>
      <c r="BN124" s="3">
        <v>38411</v>
      </c>
      <c r="BO124">
        <v>-0.4</v>
      </c>
      <c r="BP124">
        <v>20050317</v>
      </c>
      <c r="BQ124">
        <v>0.2</v>
      </c>
      <c r="BS124" s="3">
        <v>38807</v>
      </c>
      <c r="BT124">
        <v>0.9</v>
      </c>
      <c r="BU124" t="s">
        <v>22</v>
      </c>
      <c r="BV124" t="s">
        <v>22</v>
      </c>
    </row>
    <row r="125" spans="1:74" x14ac:dyDescent="0.25">
      <c r="A125" s="3">
        <v>38442</v>
      </c>
      <c r="B125">
        <v>-3136</v>
      </c>
      <c r="C125" t="s">
        <v>22</v>
      </c>
      <c r="D125" t="s">
        <v>22</v>
      </c>
      <c r="F125" s="3">
        <v>38442</v>
      </c>
      <c r="G125">
        <v>2.6</v>
      </c>
      <c r="H125">
        <v>20050413</v>
      </c>
      <c r="I125">
        <v>2.7</v>
      </c>
      <c r="K125" s="3">
        <v>40999</v>
      </c>
      <c r="L125">
        <v>-0.1</v>
      </c>
      <c r="M125">
        <v>20120405</v>
      </c>
      <c r="N125">
        <v>0.1</v>
      </c>
      <c r="P125" s="3">
        <v>38442</v>
      </c>
      <c r="Q125">
        <v>91.980999999999995</v>
      </c>
      <c r="R125">
        <v>20050429</v>
      </c>
      <c r="S125">
        <v>91</v>
      </c>
      <c r="U125" s="3">
        <v>39538</v>
      </c>
      <c r="V125">
        <v>52</v>
      </c>
      <c r="Z125" s="3">
        <v>38442</v>
      </c>
      <c r="AA125">
        <v>50.6</v>
      </c>
      <c r="AE125" s="3">
        <v>38990</v>
      </c>
      <c r="AF125">
        <v>57</v>
      </c>
      <c r="AJ125" s="3">
        <v>39263</v>
      </c>
      <c r="AK125">
        <v>60.1</v>
      </c>
      <c r="AO125" s="3">
        <v>38472</v>
      </c>
      <c r="AP125">
        <v>0</v>
      </c>
      <c r="AQ125">
        <v>20050429</v>
      </c>
      <c r="AR125">
        <v>0</v>
      </c>
      <c r="AT125" s="3">
        <v>38442</v>
      </c>
      <c r="AU125">
        <v>8.4</v>
      </c>
      <c r="AV125">
        <v>20050413</v>
      </c>
      <c r="AW125">
        <v>11</v>
      </c>
      <c r="BD125" s="3">
        <v>38442</v>
      </c>
      <c r="BE125">
        <v>-2</v>
      </c>
      <c r="BF125">
        <v>20050509</v>
      </c>
      <c r="BG125">
        <v>-1.2</v>
      </c>
      <c r="BI125" s="3">
        <v>38442</v>
      </c>
      <c r="BJ125">
        <v>-2.7</v>
      </c>
      <c r="BK125">
        <v>20050509</v>
      </c>
      <c r="BL125">
        <v>-1.6</v>
      </c>
      <c r="BN125" s="3">
        <v>38442</v>
      </c>
      <c r="BO125">
        <v>-0.3</v>
      </c>
      <c r="BP125">
        <v>20050421</v>
      </c>
      <c r="BQ125">
        <v>-0.1</v>
      </c>
      <c r="BS125" s="3">
        <v>38837</v>
      </c>
      <c r="BT125">
        <v>0.1</v>
      </c>
      <c r="BU125" t="s">
        <v>22</v>
      </c>
      <c r="BV125" t="s">
        <v>22</v>
      </c>
    </row>
    <row r="126" spans="1:74" x14ac:dyDescent="0.25">
      <c r="A126" s="3">
        <v>38472</v>
      </c>
      <c r="B126">
        <v>-3666</v>
      </c>
      <c r="C126" t="s">
        <v>22</v>
      </c>
      <c r="D126" t="s">
        <v>22</v>
      </c>
      <c r="F126" s="3">
        <v>38472</v>
      </c>
      <c r="G126">
        <v>2.6</v>
      </c>
      <c r="H126">
        <v>20050518</v>
      </c>
      <c r="I126">
        <v>2.7</v>
      </c>
      <c r="K126" s="3">
        <v>41029</v>
      </c>
      <c r="L126">
        <v>-0.1</v>
      </c>
      <c r="M126">
        <v>20120510</v>
      </c>
      <c r="N126">
        <v>0.1</v>
      </c>
      <c r="P126" s="3">
        <v>38472</v>
      </c>
      <c r="Q126">
        <v>96.441999999999993</v>
      </c>
      <c r="R126">
        <v>20050601</v>
      </c>
      <c r="S126">
        <v>95</v>
      </c>
      <c r="U126" s="3">
        <v>39568</v>
      </c>
      <c r="V126">
        <v>50.2</v>
      </c>
      <c r="Z126" s="3">
        <v>38472</v>
      </c>
      <c r="AA126">
        <v>49.1</v>
      </c>
      <c r="AE126" s="3">
        <v>39021</v>
      </c>
      <c r="AF126">
        <v>59.3</v>
      </c>
      <c r="AJ126" s="3">
        <v>39294</v>
      </c>
      <c r="AK126">
        <v>61.8</v>
      </c>
      <c r="AO126" s="3">
        <v>38503</v>
      </c>
      <c r="AP126">
        <v>-1</v>
      </c>
      <c r="AQ126">
        <v>20050531</v>
      </c>
      <c r="AR126">
        <v>-1</v>
      </c>
      <c r="AT126" s="3">
        <v>38472</v>
      </c>
      <c r="AU126">
        <v>10.199999999999999</v>
      </c>
      <c r="AV126">
        <v>20050518</v>
      </c>
      <c r="AW126">
        <v>8.1</v>
      </c>
      <c r="BD126" s="3">
        <v>38472</v>
      </c>
      <c r="BE126">
        <v>2.4</v>
      </c>
      <c r="BF126">
        <v>20050609</v>
      </c>
      <c r="BG126">
        <v>0.9</v>
      </c>
      <c r="BI126" s="3">
        <v>38472</v>
      </c>
      <c r="BJ126">
        <v>2.7</v>
      </c>
      <c r="BK126">
        <v>20050609</v>
      </c>
      <c r="BL126">
        <v>0.9</v>
      </c>
      <c r="BN126" s="3">
        <v>38472</v>
      </c>
      <c r="BO126">
        <v>0.2</v>
      </c>
      <c r="BP126">
        <v>20050519</v>
      </c>
      <c r="BQ126">
        <v>0.5</v>
      </c>
      <c r="BS126" s="3">
        <v>38868</v>
      </c>
      <c r="BT126">
        <v>0.5</v>
      </c>
      <c r="BU126" t="s">
        <v>22</v>
      </c>
      <c r="BV126" t="s">
        <v>22</v>
      </c>
    </row>
    <row r="127" spans="1:74" x14ac:dyDescent="0.25">
      <c r="A127" s="3">
        <v>38503</v>
      </c>
      <c r="B127">
        <v>-2834</v>
      </c>
      <c r="C127" t="s">
        <v>22</v>
      </c>
      <c r="D127" t="s">
        <v>22</v>
      </c>
      <c r="F127" s="3">
        <v>38503</v>
      </c>
      <c r="G127">
        <v>2.7</v>
      </c>
      <c r="H127">
        <v>20050615</v>
      </c>
      <c r="I127">
        <v>2.7</v>
      </c>
      <c r="K127" s="3">
        <v>41060</v>
      </c>
      <c r="L127">
        <v>0</v>
      </c>
      <c r="M127">
        <v>20120612</v>
      </c>
      <c r="N127">
        <v>0.1</v>
      </c>
      <c r="P127" s="3">
        <v>38503</v>
      </c>
      <c r="Q127">
        <v>93.662999999999997</v>
      </c>
      <c r="R127">
        <v>20050629</v>
      </c>
      <c r="S127">
        <v>96</v>
      </c>
      <c r="U127" s="3">
        <v>39599</v>
      </c>
      <c r="V127">
        <v>49.4</v>
      </c>
      <c r="Z127" s="3">
        <v>38503</v>
      </c>
      <c r="AA127">
        <v>49.1</v>
      </c>
      <c r="AE127" s="3">
        <v>39051</v>
      </c>
      <c r="AF127">
        <v>59.8</v>
      </c>
      <c r="AJ127" s="3">
        <v>39325</v>
      </c>
      <c r="AK127">
        <v>64.8</v>
      </c>
      <c r="AO127" s="3">
        <v>38533</v>
      </c>
      <c r="AP127">
        <v>-3</v>
      </c>
      <c r="AQ127">
        <v>20050630</v>
      </c>
      <c r="AR127">
        <v>-3</v>
      </c>
      <c r="AT127" s="3">
        <v>38503</v>
      </c>
      <c r="AU127">
        <v>13.8</v>
      </c>
      <c r="AV127">
        <v>20050615</v>
      </c>
      <c r="AW127">
        <v>13.2</v>
      </c>
      <c r="BD127" s="3">
        <v>38503</v>
      </c>
      <c r="BE127">
        <v>0.1</v>
      </c>
      <c r="BF127">
        <v>20050706</v>
      </c>
      <c r="BG127">
        <v>0.1</v>
      </c>
      <c r="BI127" s="3">
        <v>38503</v>
      </c>
      <c r="BJ127">
        <v>0.1</v>
      </c>
      <c r="BK127">
        <v>20050706</v>
      </c>
      <c r="BL127">
        <v>0</v>
      </c>
      <c r="BN127" s="3">
        <v>38503</v>
      </c>
      <c r="BO127">
        <v>-0.5</v>
      </c>
      <c r="BP127">
        <v>20050616</v>
      </c>
      <c r="BQ127">
        <v>0.1</v>
      </c>
      <c r="BS127" s="3">
        <v>38898</v>
      </c>
      <c r="BT127">
        <v>0.4</v>
      </c>
      <c r="BU127" t="s">
        <v>22</v>
      </c>
      <c r="BV127" t="s">
        <v>22</v>
      </c>
    </row>
    <row r="128" spans="1:74" x14ac:dyDescent="0.25">
      <c r="A128" s="3">
        <v>38533</v>
      </c>
      <c r="B128">
        <v>-2385</v>
      </c>
      <c r="C128" t="s">
        <v>22</v>
      </c>
      <c r="D128" t="s">
        <v>22</v>
      </c>
      <c r="F128" s="3">
        <v>38533</v>
      </c>
      <c r="G128">
        <v>2.7</v>
      </c>
      <c r="H128">
        <v>20050713</v>
      </c>
      <c r="I128">
        <v>2.8</v>
      </c>
      <c r="K128" s="3">
        <v>41090</v>
      </c>
      <c r="L128">
        <v>-0.4</v>
      </c>
      <c r="M128">
        <v>20120710</v>
      </c>
      <c r="N128">
        <v>-0.2</v>
      </c>
      <c r="P128" s="3">
        <v>38533</v>
      </c>
      <c r="Q128">
        <v>94.856999999999999</v>
      </c>
      <c r="R128">
        <v>20050729</v>
      </c>
      <c r="S128">
        <v>96</v>
      </c>
      <c r="U128" s="3">
        <v>39629</v>
      </c>
      <c r="V128">
        <v>46.1</v>
      </c>
      <c r="Z128" s="3">
        <v>38533</v>
      </c>
      <c r="AA128">
        <v>50.1</v>
      </c>
      <c r="AE128" s="3">
        <v>39082</v>
      </c>
      <c r="AF128">
        <v>60.6</v>
      </c>
      <c r="AJ128" s="3">
        <v>39355</v>
      </c>
      <c r="AK128">
        <v>60.3</v>
      </c>
      <c r="AO128" s="3">
        <v>38564</v>
      </c>
      <c r="AP128">
        <v>-1</v>
      </c>
      <c r="AQ128">
        <v>20050729</v>
      </c>
      <c r="AR128">
        <v>-1</v>
      </c>
      <c r="AT128" s="3">
        <v>38533</v>
      </c>
      <c r="AU128">
        <v>9.1</v>
      </c>
      <c r="AV128">
        <v>20050713</v>
      </c>
      <c r="AW128">
        <v>8.8000000000000007</v>
      </c>
      <c r="BD128" s="3">
        <v>38533</v>
      </c>
      <c r="BE128">
        <v>-0.1</v>
      </c>
      <c r="BF128">
        <v>20050805</v>
      </c>
      <c r="BG128">
        <v>0</v>
      </c>
      <c r="BI128" s="3">
        <v>38533</v>
      </c>
      <c r="BJ128">
        <v>0.5</v>
      </c>
      <c r="BK128">
        <v>20050805</v>
      </c>
      <c r="BL128">
        <v>0.2</v>
      </c>
      <c r="BN128" s="3">
        <v>38533</v>
      </c>
      <c r="BO128">
        <v>0.7</v>
      </c>
      <c r="BP128">
        <v>20050721</v>
      </c>
      <c r="BQ128">
        <v>1.3</v>
      </c>
      <c r="BS128" s="3">
        <v>38929</v>
      </c>
      <c r="BT128">
        <v>0.1</v>
      </c>
      <c r="BU128" t="s">
        <v>22</v>
      </c>
      <c r="BV128" t="s">
        <v>22</v>
      </c>
    </row>
    <row r="129" spans="1:74" x14ac:dyDescent="0.25">
      <c r="A129" s="3">
        <v>38564</v>
      </c>
      <c r="B129">
        <v>-2723</v>
      </c>
      <c r="C129" t="s">
        <v>22</v>
      </c>
      <c r="D129" t="s">
        <v>22</v>
      </c>
      <c r="F129" s="3">
        <v>38564</v>
      </c>
      <c r="G129">
        <v>2.7</v>
      </c>
      <c r="H129">
        <v>20050817</v>
      </c>
      <c r="I129">
        <v>2.8</v>
      </c>
      <c r="K129" s="3">
        <v>41121</v>
      </c>
      <c r="L129">
        <v>0.1</v>
      </c>
      <c r="M129">
        <v>20120807</v>
      </c>
      <c r="N129">
        <v>-0.2</v>
      </c>
      <c r="P129" s="3">
        <v>38564</v>
      </c>
      <c r="Q129">
        <v>97.417000000000002</v>
      </c>
      <c r="R129">
        <v>20050830</v>
      </c>
      <c r="S129">
        <v>97</v>
      </c>
      <c r="U129" s="3">
        <v>39660</v>
      </c>
      <c r="V129">
        <v>46.2</v>
      </c>
      <c r="Z129" s="3">
        <v>38564</v>
      </c>
      <c r="AA129">
        <v>51.7</v>
      </c>
      <c r="AE129" s="3">
        <v>39113</v>
      </c>
      <c r="AF129">
        <v>59.2</v>
      </c>
      <c r="AJ129" s="3">
        <v>39386</v>
      </c>
      <c r="AK129">
        <v>57.4</v>
      </c>
      <c r="AO129" s="3">
        <v>38595</v>
      </c>
      <c r="AP129">
        <v>-4</v>
      </c>
      <c r="AQ129">
        <v>20050831</v>
      </c>
      <c r="AR129">
        <v>-4</v>
      </c>
      <c r="AT129" s="3">
        <v>38564</v>
      </c>
      <c r="AU129">
        <v>3.5</v>
      </c>
      <c r="AV129">
        <v>20050817</v>
      </c>
      <c r="AW129">
        <v>2.8</v>
      </c>
      <c r="BD129" s="3">
        <v>38564</v>
      </c>
      <c r="BE129">
        <v>-0.5</v>
      </c>
      <c r="BF129">
        <v>20050906</v>
      </c>
      <c r="BG129">
        <v>-0.3</v>
      </c>
      <c r="BI129" s="3">
        <v>38564</v>
      </c>
      <c r="BJ129">
        <v>-0.2</v>
      </c>
      <c r="BK129">
        <v>20050906</v>
      </c>
      <c r="BL129">
        <v>0.1</v>
      </c>
      <c r="BN129" s="3">
        <v>38564</v>
      </c>
      <c r="BO129">
        <v>0</v>
      </c>
      <c r="BP129">
        <v>20050818</v>
      </c>
      <c r="BQ129">
        <v>-0.3</v>
      </c>
      <c r="BS129" s="3">
        <v>38960</v>
      </c>
      <c r="BT129">
        <v>-0.2</v>
      </c>
      <c r="BU129" t="s">
        <v>22</v>
      </c>
      <c r="BV129" t="s">
        <v>22</v>
      </c>
    </row>
    <row r="130" spans="1:74" x14ac:dyDescent="0.25">
      <c r="A130" s="3">
        <v>38595</v>
      </c>
      <c r="B130">
        <v>-3471</v>
      </c>
      <c r="C130" t="s">
        <v>22</v>
      </c>
      <c r="D130" t="s">
        <v>22</v>
      </c>
      <c r="F130" s="3">
        <v>38595</v>
      </c>
      <c r="G130">
        <v>2.7</v>
      </c>
      <c r="H130">
        <v>20050914</v>
      </c>
      <c r="I130">
        <v>2.8</v>
      </c>
      <c r="K130" s="3">
        <v>41152</v>
      </c>
      <c r="L130">
        <v>0.1</v>
      </c>
      <c r="M130">
        <v>20120907</v>
      </c>
      <c r="N130">
        <v>0.2</v>
      </c>
      <c r="P130" s="3">
        <v>38595</v>
      </c>
      <c r="Q130">
        <v>103.794</v>
      </c>
      <c r="R130">
        <v>20050929</v>
      </c>
      <c r="S130">
        <v>107</v>
      </c>
      <c r="U130" s="3">
        <v>39691</v>
      </c>
      <c r="V130">
        <v>48.8</v>
      </c>
      <c r="Z130" s="3">
        <v>38595</v>
      </c>
      <c r="AA130">
        <v>50.6</v>
      </c>
      <c r="AE130" s="3">
        <v>39141</v>
      </c>
      <c r="AF130">
        <v>57.4</v>
      </c>
      <c r="AJ130" s="3">
        <v>39416</v>
      </c>
      <c r="AK130">
        <v>54.3</v>
      </c>
      <c r="AO130" s="3">
        <v>38625</v>
      </c>
      <c r="AP130">
        <v>-5</v>
      </c>
      <c r="AQ130">
        <v>20050930</v>
      </c>
      <c r="AR130">
        <v>-5</v>
      </c>
      <c r="AT130" s="3">
        <v>38595</v>
      </c>
      <c r="AU130">
        <v>1.5</v>
      </c>
      <c r="AV130">
        <v>20050914</v>
      </c>
      <c r="AW130">
        <v>1.6</v>
      </c>
      <c r="BD130" s="3">
        <v>38595</v>
      </c>
      <c r="BE130">
        <v>-0.9</v>
      </c>
      <c r="BF130">
        <v>20051006</v>
      </c>
      <c r="BG130">
        <v>-0.9</v>
      </c>
      <c r="BI130" s="3">
        <v>38595</v>
      </c>
      <c r="BJ130">
        <v>-0.2</v>
      </c>
      <c r="BK130">
        <v>20051006</v>
      </c>
      <c r="BL130">
        <v>-0.2</v>
      </c>
      <c r="BN130" s="3">
        <v>38595</v>
      </c>
      <c r="BO130">
        <v>-0.2</v>
      </c>
      <c r="BP130">
        <v>20050915</v>
      </c>
      <c r="BQ130">
        <v>0</v>
      </c>
      <c r="BS130" s="3">
        <v>38990</v>
      </c>
      <c r="BT130">
        <v>-0.4</v>
      </c>
      <c r="BU130" t="s">
        <v>22</v>
      </c>
      <c r="BV130" t="s">
        <v>22</v>
      </c>
    </row>
    <row r="131" spans="1:74" x14ac:dyDescent="0.25">
      <c r="A131" s="3">
        <v>38625</v>
      </c>
      <c r="B131">
        <v>-2688</v>
      </c>
      <c r="C131" t="s">
        <v>22</v>
      </c>
      <c r="D131" t="s">
        <v>22</v>
      </c>
      <c r="F131" s="3">
        <v>38625</v>
      </c>
      <c r="G131">
        <v>2.7</v>
      </c>
      <c r="H131">
        <v>20051012</v>
      </c>
      <c r="I131">
        <v>2.8</v>
      </c>
      <c r="K131" s="3">
        <v>41182</v>
      </c>
      <c r="L131">
        <v>0.7</v>
      </c>
      <c r="M131">
        <v>20121009</v>
      </c>
      <c r="N131">
        <v>0.8</v>
      </c>
      <c r="P131" s="3">
        <v>38625</v>
      </c>
      <c r="Q131">
        <v>103.776</v>
      </c>
      <c r="R131">
        <v>20051031</v>
      </c>
      <c r="S131">
        <v>107</v>
      </c>
      <c r="U131" s="3">
        <v>39721</v>
      </c>
      <c r="V131">
        <v>44.7</v>
      </c>
      <c r="Z131" s="3">
        <v>38625</v>
      </c>
      <c r="AA131">
        <v>51.3</v>
      </c>
      <c r="AE131" s="3">
        <v>39172</v>
      </c>
      <c r="AF131">
        <v>57.6</v>
      </c>
      <c r="AJ131" s="3">
        <v>39447</v>
      </c>
      <c r="AK131">
        <v>56</v>
      </c>
      <c r="AO131" s="3">
        <v>38656</v>
      </c>
      <c r="AP131">
        <v>-8</v>
      </c>
      <c r="AQ131">
        <v>20051031</v>
      </c>
      <c r="AR131">
        <v>-8</v>
      </c>
      <c r="AT131" s="3">
        <v>38625</v>
      </c>
      <c r="AU131">
        <v>7.9</v>
      </c>
      <c r="AV131">
        <v>20051012</v>
      </c>
      <c r="AW131">
        <v>8.1999999999999993</v>
      </c>
      <c r="BD131" s="3">
        <v>38625</v>
      </c>
      <c r="BE131">
        <v>-0.5</v>
      </c>
      <c r="BF131">
        <v>20051107</v>
      </c>
      <c r="BG131">
        <v>0.5</v>
      </c>
      <c r="BI131" s="3">
        <v>38625</v>
      </c>
      <c r="BJ131">
        <v>-1.3</v>
      </c>
      <c r="BK131">
        <v>20051107</v>
      </c>
      <c r="BL131">
        <v>-0.3</v>
      </c>
      <c r="BN131" s="3">
        <v>38625</v>
      </c>
      <c r="BO131">
        <v>0.5</v>
      </c>
      <c r="BP131">
        <v>20051020</v>
      </c>
      <c r="BQ131">
        <v>0.7</v>
      </c>
      <c r="BS131" s="3">
        <v>39021</v>
      </c>
      <c r="BT131">
        <v>0.9</v>
      </c>
      <c r="BU131" t="s">
        <v>22</v>
      </c>
      <c r="BV131" t="s">
        <v>22</v>
      </c>
    </row>
    <row r="132" spans="1:74" x14ac:dyDescent="0.25">
      <c r="A132" s="3">
        <v>38656</v>
      </c>
      <c r="B132">
        <v>-2552</v>
      </c>
      <c r="C132" t="s">
        <v>22</v>
      </c>
      <c r="D132" t="s">
        <v>22</v>
      </c>
      <c r="F132" s="3">
        <v>38656</v>
      </c>
      <c r="G132">
        <v>2.8</v>
      </c>
      <c r="H132">
        <v>20051116</v>
      </c>
      <c r="I132">
        <v>2.8</v>
      </c>
      <c r="K132" s="3">
        <v>41213</v>
      </c>
      <c r="L132">
        <v>-0.2</v>
      </c>
      <c r="M132">
        <v>20121106</v>
      </c>
      <c r="N132">
        <v>0.5</v>
      </c>
      <c r="P132" s="3">
        <v>38656</v>
      </c>
      <c r="Q132">
        <v>111.459</v>
      </c>
      <c r="R132">
        <v>20051129</v>
      </c>
      <c r="S132">
        <v>113</v>
      </c>
      <c r="U132" s="3">
        <v>39752</v>
      </c>
      <c r="V132">
        <v>42</v>
      </c>
      <c r="Z132" s="3">
        <v>38656</v>
      </c>
      <c r="AA132">
        <v>51.2</v>
      </c>
      <c r="AE132" s="3">
        <v>39202</v>
      </c>
      <c r="AF132">
        <v>57.2</v>
      </c>
      <c r="AJ132" s="3">
        <v>39478</v>
      </c>
      <c r="AK132">
        <v>53.9</v>
      </c>
      <c r="AO132" s="3">
        <v>38686</v>
      </c>
      <c r="AP132">
        <v>-8</v>
      </c>
      <c r="AQ132">
        <v>20051130</v>
      </c>
      <c r="AR132">
        <v>-8</v>
      </c>
      <c r="AT132" s="3">
        <v>38656</v>
      </c>
      <c r="AU132">
        <v>12.1</v>
      </c>
      <c r="AV132">
        <v>20051116</v>
      </c>
      <c r="AW132">
        <v>12.1</v>
      </c>
      <c r="BD132" s="3">
        <v>38656</v>
      </c>
      <c r="BE132">
        <v>-0.1</v>
      </c>
      <c r="BF132">
        <v>20051206</v>
      </c>
      <c r="BG132">
        <v>-1</v>
      </c>
      <c r="BI132" s="3">
        <v>38656</v>
      </c>
      <c r="BJ132">
        <v>0.1</v>
      </c>
      <c r="BK132">
        <v>20051206</v>
      </c>
      <c r="BL132">
        <v>-0.7</v>
      </c>
      <c r="BN132" s="3">
        <v>38656</v>
      </c>
      <c r="BO132">
        <v>0.5</v>
      </c>
      <c r="BP132">
        <v>20051117</v>
      </c>
      <c r="BQ132">
        <v>0.2</v>
      </c>
      <c r="BS132" s="3">
        <v>39051</v>
      </c>
      <c r="BT132">
        <v>0.4</v>
      </c>
      <c r="BU132" t="s">
        <v>22</v>
      </c>
      <c r="BV132" t="s">
        <v>22</v>
      </c>
    </row>
    <row r="133" spans="1:74" x14ac:dyDescent="0.25">
      <c r="A133" s="3">
        <v>38686</v>
      </c>
      <c r="B133">
        <v>-3384</v>
      </c>
      <c r="C133" t="s">
        <v>22</v>
      </c>
      <c r="D133" t="s">
        <v>22</v>
      </c>
      <c r="F133" s="3">
        <v>38686</v>
      </c>
      <c r="G133">
        <v>2.8</v>
      </c>
      <c r="H133">
        <v>20051214</v>
      </c>
      <c r="I133">
        <v>2.9</v>
      </c>
      <c r="K133" s="3">
        <v>41243</v>
      </c>
      <c r="L133">
        <v>-0.1</v>
      </c>
      <c r="M133">
        <v>20121207</v>
      </c>
      <c r="N133">
        <v>0.1</v>
      </c>
      <c r="P133" s="3">
        <v>38686</v>
      </c>
      <c r="Q133">
        <v>114.437</v>
      </c>
      <c r="R133">
        <v>20060104</v>
      </c>
      <c r="S133">
        <v>115</v>
      </c>
      <c r="U133" s="3">
        <v>39782</v>
      </c>
      <c r="V133">
        <v>38.1</v>
      </c>
      <c r="Z133" s="3">
        <v>38686</v>
      </c>
      <c r="AA133">
        <v>51.3</v>
      </c>
      <c r="AE133" s="3">
        <v>39233</v>
      </c>
      <c r="AF133">
        <v>57.2</v>
      </c>
      <c r="AJ133" s="3">
        <v>39507</v>
      </c>
      <c r="AK133">
        <v>52.4</v>
      </c>
      <c r="AO133" s="3">
        <v>38717</v>
      </c>
      <c r="AP133">
        <v>-9</v>
      </c>
      <c r="AQ133">
        <v>20051229</v>
      </c>
      <c r="AR133">
        <v>-9</v>
      </c>
      <c r="AT133" s="3">
        <v>38686</v>
      </c>
      <c r="AU133">
        <v>12.7</v>
      </c>
      <c r="AV133">
        <v>20051214</v>
      </c>
      <c r="AW133">
        <v>10.5</v>
      </c>
      <c r="BD133" s="3">
        <v>38686</v>
      </c>
      <c r="BE133">
        <v>1.2</v>
      </c>
      <c r="BF133">
        <v>20060112</v>
      </c>
      <c r="BG133">
        <v>0.6</v>
      </c>
      <c r="BI133" s="3">
        <v>38686</v>
      </c>
      <c r="BJ133">
        <v>1.1000000000000001</v>
      </c>
      <c r="BK133">
        <v>20060112</v>
      </c>
      <c r="BL133">
        <v>0.4</v>
      </c>
      <c r="BN133" s="3">
        <v>38686</v>
      </c>
      <c r="BO133">
        <v>0.9</v>
      </c>
      <c r="BP133">
        <v>20051215</v>
      </c>
      <c r="BQ133">
        <v>0.7</v>
      </c>
      <c r="BS133" s="3">
        <v>39082</v>
      </c>
      <c r="BT133">
        <v>0.5</v>
      </c>
      <c r="BU133" t="s">
        <v>22</v>
      </c>
      <c r="BV133" t="s">
        <v>22</v>
      </c>
    </row>
    <row r="134" spans="1:74" x14ac:dyDescent="0.25">
      <c r="A134" s="3">
        <v>38717</v>
      </c>
      <c r="B134">
        <v>-3477</v>
      </c>
      <c r="C134" t="s">
        <v>22</v>
      </c>
      <c r="D134" t="s">
        <v>22</v>
      </c>
      <c r="F134" s="3">
        <v>38717</v>
      </c>
      <c r="G134">
        <v>2.8</v>
      </c>
      <c r="H134">
        <v>20060118</v>
      </c>
      <c r="I134">
        <v>2.9</v>
      </c>
      <c r="K134" s="3">
        <v>41274</v>
      </c>
      <c r="L134">
        <v>-0.3</v>
      </c>
      <c r="M134">
        <v>20130111</v>
      </c>
      <c r="N134">
        <v>-0.3</v>
      </c>
      <c r="P134" s="3">
        <v>38717</v>
      </c>
      <c r="Q134">
        <v>123.40600000000001</v>
      </c>
      <c r="R134">
        <v>20060131</v>
      </c>
      <c r="S134">
        <v>122</v>
      </c>
      <c r="U134" s="3">
        <v>39813</v>
      </c>
      <c r="V134">
        <v>39</v>
      </c>
      <c r="Z134" s="3">
        <v>38717</v>
      </c>
      <c r="AA134">
        <v>51.8</v>
      </c>
      <c r="AE134" s="3">
        <v>39263</v>
      </c>
      <c r="AF134">
        <v>57.7</v>
      </c>
      <c r="AJ134" s="3">
        <v>39538</v>
      </c>
      <c r="AK134">
        <v>47.2</v>
      </c>
      <c r="AO134" s="3">
        <v>38748</v>
      </c>
      <c r="AP134">
        <v>-3</v>
      </c>
      <c r="AQ134">
        <v>20060131</v>
      </c>
      <c r="AR134">
        <v>-3</v>
      </c>
      <c r="AT134" s="3">
        <v>38717</v>
      </c>
      <c r="AU134">
        <v>7.2</v>
      </c>
      <c r="AV134">
        <v>20060118</v>
      </c>
      <c r="AW134">
        <v>7.2</v>
      </c>
      <c r="BD134" s="3">
        <v>38717</v>
      </c>
      <c r="BE134">
        <v>1.1000000000000001</v>
      </c>
      <c r="BF134">
        <v>20060208</v>
      </c>
      <c r="BG134">
        <v>0.2</v>
      </c>
      <c r="BI134" s="3">
        <v>38717</v>
      </c>
      <c r="BJ134">
        <v>0.8</v>
      </c>
      <c r="BK134">
        <v>20060208</v>
      </c>
      <c r="BL134">
        <v>0.3</v>
      </c>
      <c r="BN134" s="3">
        <v>38717</v>
      </c>
      <c r="BO134">
        <v>-0.5</v>
      </c>
      <c r="BP134">
        <v>20060120</v>
      </c>
      <c r="BQ134">
        <v>0.4</v>
      </c>
      <c r="BS134" s="3">
        <v>39113</v>
      </c>
      <c r="BT134">
        <v>-0.7</v>
      </c>
      <c r="BU134" t="s">
        <v>22</v>
      </c>
      <c r="BV134" t="s">
        <v>22</v>
      </c>
    </row>
    <row r="135" spans="1:74" x14ac:dyDescent="0.25">
      <c r="A135" s="3">
        <v>38748</v>
      </c>
      <c r="B135">
        <v>-3688</v>
      </c>
      <c r="C135" t="s">
        <v>22</v>
      </c>
      <c r="D135" t="s">
        <v>22</v>
      </c>
      <c r="F135" s="3">
        <v>38748</v>
      </c>
      <c r="G135">
        <v>2.8</v>
      </c>
      <c r="H135">
        <v>20060215</v>
      </c>
      <c r="I135">
        <v>2.9</v>
      </c>
      <c r="K135" s="3">
        <v>41305</v>
      </c>
      <c r="L135">
        <v>0.1</v>
      </c>
      <c r="M135">
        <v>20130207</v>
      </c>
      <c r="N135">
        <v>0</v>
      </c>
      <c r="P135" s="3">
        <v>38748</v>
      </c>
      <c r="Q135">
        <v>119.318</v>
      </c>
      <c r="R135">
        <v>20060301</v>
      </c>
      <c r="S135">
        <v>122</v>
      </c>
      <c r="U135" s="3">
        <v>39844</v>
      </c>
      <c r="V135">
        <v>40.799999999999997</v>
      </c>
      <c r="Z135" s="3">
        <v>38748</v>
      </c>
      <c r="AA135">
        <v>53.5</v>
      </c>
      <c r="AE135" s="3">
        <v>39294</v>
      </c>
      <c r="AF135">
        <v>57</v>
      </c>
      <c r="AJ135" s="3">
        <v>39568</v>
      </c>
      <c r="AK135">
        <v>46.1</v>
      </c>
      <c r="AO135" s="3">
        <v>38776</v>
      </c>
      <c r="AP135">
        <v>-4</v>
      </c>
      <c r="AQ135">
        <v>20060228</v>
      </c>
      <c r="AR135">
        <v>-4</v>
      </c>
      <c r="AT135" s="3">
        <v>38748</v>
      </c>
      <c r="AU135">
        <v>5.6</v>
      </c>
      <c r="AV135">
        <v>20060215</v>
      </c>
      <c r="AW135">
        <v>-2</v>
      </c>
      <c r="BD135" s="3">
        <v>38748</v>
      </c>
      <c r="BE135">
        <v>0</v>
      </c>
      <c r="BF135">
        <v>20060309</v>
      </c>
      <c r="BG135">
        <v>0.4</v>
      </c>
      <c r="BI135" s="3">
        <v>38748</v>
      </c>
      <c r="BJ135">
        <v>-0.3</v>
      </c>
      <c r="BK135">
        <v>20060309</v>
      </c>
      <c r="BL135">
        <v>0.2</v>
      </c>
      <c r="BN135" s="3">
        <v>38748</v>
      </c>
      <c r="BO135">
        <v>-0.3</v>
      </c>
      <c r="BP135">
        <v>20060216</v>
      </c>
      <c r="BQ135">
        <v>-1.3</v>
      </c>
      <c r="BS135" s="3">
        <v>39141</v>
      </c>
      <c r="BT135">
        <v>1.1000000000000001</v>
      </c>
      <c r="BU135" t="s">
        <v>22</v>
      </c>
      <c r="BV135" t="s">
        <v>22</v>
      </c>
    </row>
    <row r="136" spans="1:74" x14ac:dyDescent="0.25">
      <c r="A136" s="3">
        <v>38776</v>
      </c>
      <c r="B136">
        <v>-2896</v>
      </c>
      <c r="C136" t="s">
        <v>22</v>
      </c>
      <c r="D136" t="s">
        <v>22</v>
      </c>
      <c r="F136" s="3">
        <v>38776</v>
      </c>
      <c r="G136">
        <v>2.8</v>
      </c>
      <c r="H136">
        <v>20060315</v>
      </c>
      <c r="I136">
        <v>2.9</v>
      </c>
      <c r="K136" s="3">
        <v>41333</v>
      </c>
      <c r="L136">
        <v>0.3</v>
      </c>
      <c r="M136">
        <v>20130312</v>
      </c>
      <c r="N136">
        <v>-0.1</v>
      </c>
      <c r="P136" s="3">
        <v>38776</v>
      </c>
      <c r="Q136">
        <v>112.94199999999999</v>
      </c>
      <c r="R136">
        <v>20060329</v>
      </c>
      <c r="S136">
        <v>115</v>
      </c>
      <c r="U136" s="3">
        <v>39872</v>
      </c>
      <c r="V136">
        <v>40.1</v>
      </c>
      <c r="Z136" s="3">
        <v>38776</v>
      </c>
      <c r="AA136">
        <v>52.8</v>
      </c>
      <c r="AE136" s="3">
        <v>39325</v>
      </c>
      <c r="AF136">
        <v>57.6</v>
      </c>
      <c r="AJ136" s="3">
        <v>39599</v>
      </c>
      <c r="AK136">
        <v>43.9</v>
      </c>
      <c r="AO136" s="3">
        <v>38807</v>
      </c>
      <c r="AP136">
        <v>-7</v>
      </c>
      <c r="AQ136">
        <v>20060331</v>
      </c>
      <c r="AR136">
        <v>-7</v>
      </c>
      <c r="AT136" s="3">
        <v>38776</v>
      </c>
      <c r="AU136">
        <v>10.199999999999999</v>
      </c>
      <c r="AV136">
        <v>20060315</v>
      </c>
      <c r="AW136">
        <v>14.6</v>
      </c>
      <c r="BD136" s="3">
        <v>38776</v>
      </c>
      <c r="BE136">
        <v>-0.6</v>
      </c>
      <c r="BF136">
        <v>20060405</v>
      </c>
      <c r="BG136">
        <v>-0.3</v>
      </c>
      <c r="BI136" s="3">
        <v>38776</v>
      </c>
      <c r="BJ136">
        <v>0.1</v>
      </c>
      <c r="BK136">
        <v>20060405</v>
      </c>
      <c r="BL136">
        <v>-0.2</v>
      </c>
      <c r="BN136" s="3">
        <v>38776</v>
      </c>
      <c r="BO136">
        <v>0</v>
      </c>
      <c r="BP136">
        <v>20060316</v>
      </c>
      <c r="BQ136">
        <v>0.5</v>
      </c>
      <c r="BS136" s="3">
        <v>39172</v>
      </c>
      <c r="BT136">
        <v>0.9</v>
      </c>
      <c r="BU136" t="s">
        <v>22</v>
      </c>
      <c r="BV136" t="s">
        <v>22</v>
      </c>
    </row>
    <row r="137" spans="1:74" x14ac:dyDescent="0.25">
      <c r="A137" s="3">
        <v>38807</v>
      </c>
      <c r="B137">
        <v>-2621</v>
      </c>
      <c r="C137" t="s">
        <v>22</v>
      </c>
      <c r="D137" t="s">
        <v>22</v>
      </c>
      <c r="F137" s="3">
        <v>38807</v>
      </c>
      <c r="G137">
        <v>2.9</v>
      </c>
      <c r="H137">
        <v>20060412</v>
      </c>
      <c r="I137">
        <v>3</v>
      </c>
      <c r="K137" s="3">
        <v>41364</v>
      </c>
      <c r="L137">
        <v>0.4</v>
      </c>
      <c r="M137">
        <v>20130409</v>
      </c>
      <c r="N137">
        <v>0.1</v>
      </c>
      <c r="P137" s="3">
        <v>38807</v>
      </c>
      <c r="Q137">
        <v>115.97799999999999</v>
      </c>
      <c r="R137">
        <v>20060504</v>
      </c>
      <c r="S137">
        <v>116</v>
      </c>
      <c r="U137" s="3">
        <v>39903</v>
      </c>
      <c r="V137">
        <v>44.6</v>
      </c>
      <c r="Z137" s="3">
        <v>38807</v>
      </c>
      <c r="AA137">
        <v>50.1</v>
      </c>
      <c r="AE137" s="3">
        <v>39355</v>
      </c>
      <c r="AF137">
        <v>56.7</v>
      </c>
      <c r="AJ137" s="3">
        <v>39629</v>
      </c>
      <c r="AK137">
        <v>38.799999999999997</v>
      </c>
      <c r="AO137" s="3">
        <v>38837</v>
      </c>
      <c r="AP137">
        <v>-4</v>
      </c>
      <c r="AQ137">
        <v>20060428</v>
      </c>
      <c r="AR137">
        <v>-4</v>
      </c>
      <c r="AT137" s="3">
        <v>38807</v>
      </c>
      <c r="AU137">
        <v>12.2</v>
      </c>
      <c r="AV137">
        <v>20060412</v>
      </c>
      <c r="AW137">
        <v>12.6</v>
      </c>
      <c r="BD137" s="3">
        <v>38807</v>
      </c>
      <c r="BE137">
        <v>0.3</v>
      </c>
      <c r="BF137">
        <v>20060511</v>
      </c>
      <c r="BG137">
        <v>0.7</v>
      </c>
      <c r="BI137" s="3">
        <v>38807</v>
      </c>
      <c r="BJ137">
        <v>0.6</v>
      </c>
      <c r="BK137">
        <v>20060511</v>
      </c>
      <c r="BL137">
        <v>0.7</v>
      </c>
      <c r="BN137" s="3">
        <v>38807</v>
      </c>
      <c r="BO137">
        <v>0.7</v>
      </c>
      <c r="BP137">
        <v>20060424</v>
      </c>
      <c r="BQ137">
        <v>0.7</v>
      </c>
      <c r="BS137" s="3">
        <v>39202</v>
      </c>
      <c r="BT137">
        <v>0.7</v>
      </c>
      <c r="BU137" t="s">
        <v>22</v>
      </c>
      <c r="BV137" t="s">
        <v>22</v>
      </c>
    </row>
    <row r="138" spans="1:74" x14ac:dyDescent="0.25">
      <c r="A138" s="3">
        <v>38837</v>
      </c>
      <c r="B138">
        <v>-1976</v>
      </c>
      <c r="C138" t="s">
        <v>22</v>
      </c>
      <c r="D138" t="s">
        <v>22</v>
      </c>
      <c r="F138" s="3">
        <v>38837</v>
      </c>
      <c r="G138">
        <v>2.9</v>
      </c>
      <c r="H138">
        <v>20060517</v>
      </c>
      <c r="I138">
        <v>3</v>
      </c>
      <c r="K138" s="3">
        <v>41394</v>
      </c>
      <c r="L138">
        <v>0.8</v>
      </c>
      <c r="M138">
        <v>20130509</v>
      </c>
      <c r="N138">
        <v>0.8</v>
      </c>
      <c r="P138" s="3">
        <v>38837</v>
      </c>
      <c r="Q138">
        <v>108.919</v>
      </c>
      <c r="R138">
        <v>20060531</v>
      </c>
      <c r="S138">
        <v>106</v>
      </c>
      <c r="U138" s="3">
        <v>39933</v>
      </c>
      <c r="V138">
        <v>47.7</v>
      </c>
      <c r="Z138" s="3">
        <v>38837</v>
      </c>
      <c r="AA138">
        <v>52.5</v>
      </c>
      <c r="AE138" s="3">
        <v>39386</v>
      </c>
      <c r="AF138">
        <v>53.1</v>
      </c>
      <c r="AJ138" s="3">
        <v>39660</v>
      </c>
      <c r="AK138">
        <v>36.700000000000003</v>
      </c>
      <c r="AO138" s="3">
        <v>38868</v>
      </c>
      <c r="AP138">
        <v>-5</v>
      </c>
      <c r="AQ138">
        <v>20060531</v>
      </c>
      <c r="AR138">
        <v>-5</v>
      </c>
      <c r="AT138" s="3">
        <v>38837</v>
      </c>
      <c r="AU138">
        <v>9.4</v>
      </c>
      <c r="AV138">
        <v>20060517</v>
      </c>
      <c r="AW138">
        <v>7.7</v>
      </c>
      <c r="BD138" s="3">
        <v>38837</v>
      </c>
      <c r="BE138">
        <v>-0.7</v>
      </c>
      <c r="BF138">
        <v>20060608</v>
      </c>
      <c r="BG138">
        <v>-0.6</v>
      </c>
      <c r="BI138" s="3">
        <v>38837</v>
      </c>
      <c r="BJ138">
        <v>0</v>
      </c>
      <c r="BK138">
        <v>20060608</v>
      </c>
      <c r="BL138">
        <v>-0.2</v>
      </c>
      <c r="BN138" s="3">
        <v>38837</v>
      </c>
      <c r="BO138">
        <v>0.5</v>
      </c>
      <c r="BP138">
        <v>20060518</v>
      </c>
      <c r="BQ138">
        <v>0.6</v>
      </c>
      <c r="BS138" s="3">
        <v>39233</v>
      </c>
      <c r="BT138">
        <v>-0.8</v>
      </c>
      <c r="BU138" t="s">
        <v>22</v>
      </c>
      <c r="BV138" t="s">
        <v>22</v>
      </c>
    </row>
    <row r="139" spans="1:74" x14ac:dyDescent="0.25">
      <c r="A139" s="3">
        <v>38868</v>
      </c>
      <c r="B139">
        <v>-3125</v>
      </c>
      <c r="C139" t="s">
        <v>22</v>
      </c>
      <c r="D139" t="s">
        <v>22</v>
      </c>
      <c r="F139" s="3">
        <v>38868</v>
      </c>
      <c r="G139">
        <v>2.9</v>
      </c>
      <c r="H139">
        <v>20060614</v>
      </c>
      <c r="I139">
        <v>3</v>
      </c>
      <c r="K139" s="3">
        <v>41425</v>
      </c>
      <c r="L139">
        <v>0.6</v>
      </c>
      <c r="M139">
        <v>20130611</v>
      </c>
      <c r="N139">
        <v>0.6</v>
      </c>
      <c r="P139" s="3">
        <v>38868</v>
      </c>
      <c r="Q139">
        <v>115.197</v>
      </c>
      <c r="R139">
        <v>20060629</v>
      </c>
      <c r="S139">
        <v>117</v>
      </c>
      <c r="U139" s="3">
        <v>39964</v>
      </c>
      <c r="V139">
        <v>51</v>
      </c>
      <c r="Z139" s="3">
        <v>38868</v>
      </c>
      <c r="AA139">
        <v>52.5</v>
      </c>
      <c r="AE139" s="3">
        <v>39416</v>
      </c>
      <c r="AF139">
        <v>51.9</v>
      </c>
      <c r="AJ139" s="3">
        <v>39691</v>
      </c>
      <c r="AK139">
        <v>40.5</v>
      </c>
      <c r="AO139" s="3">
        <v>38898</v>
      </c>
      <c r="AP139">
        <v>-4</v>
      </c>
      <c r="AQ139">
        <v>20060630</v>
      </c>
      <c r="AR139">
        <v>-4</v>
      </c>
      <c r="AT139" s="3">
        <v>38868</v>
      </c>
      <c r="AU139">
        <v>5</v>
      </c>
      <c r="AV139">
        <v>20060614</v>
      </c>
      <c r="AW139">
        <v>5.8</v>
      </c>
      <c r="BD139" s="3">
        <v>38868</v>
      </c>
      <c r="BE139">
        <v>-0.1</v>
      </c>
      <c r="BF139">
        <v>20060706</v>
      </c>
      <c r="BG139">
        <v>0.3</v>
      </c>
      <c r="BI139" s="3">
        <v>38868</v>
      </c>
      <c r="BJ139">
        <v>0.5</v>
      </c>
      <c r="BK139">
        <v>20060706</v>
      </c>
      <c r="BL139">
        <v>0.5</v>
      </c>
      <c r="BN139" s="3">
        <v>38868</v>
      </c>
      <c r="BO139">
        <v>0.4</v>
      </c>
      <c r="BP139">
        <v>20060615</v>
      </c>
      <c r="BQ139">
        <v>0.5</v>
      </c>
      <c r="BS139" s="3">
        <v>39263</v>
      </c>
      <c r="BT139">
        <v>0.2</v>
      </c>
      <c r="BU139" t="s">
        <v>22</v>
      </c>
      <c r="BV139" t="s">
        <v>22</v>
      </c>
    </row>
    <row r="140" spans="1:74" x14ac:dyDescent="0.25">
      <c r="A140" s="3">
        <v>38898</v>
      </c>
      <c r="B140">
        <v>-2495</v>
      </c>
      <c r="C140" t="s">
        <v>22</v>
      </c>
      <c r="D140" t="s">
        <v>22</v>
      </c>
      <c r="F140" s="3">
        <v>38898</v>
      </c>
      <c r="G140">
        <v>2.9</v>
      </c>
      <c r="H140">
        <v>20060712</v>
      </c>
      <c r="I140">
        <v>3</v>
      </c>
      <c r="K140" s="3">
        <v>41455</v>
      </c>
      <c r="L140">
        <v>0.8</v>
      </c>
      <c r="M140">
        <v>20130709</v>
      </c>
      <c r="N140">
        <v>0.6</v>
      </c>
      <c r="P140" s="3">
        <v>38898</v>
      </c>
      <c r="Q140">
        <v>118.464</v>
      </c>
      <c r="R140">
        <v>20060731</v>
      </c>
      <c r="S140">
        <v>120</v>
      </c>
      <c r="U140" s="3">
        <v>39994</v>
      </c>
      <c r="V140">
        <v>51.6</v>
      </c>
      <c r="Z140" s="3">
        <v>38898</v>
      </c>
      <c r="AA140">
        <v>56.3</v>
      </c>
      <c r="AE140" s="3">
        <v>39447</v>
      </c>
      <c r="AF140">
        <v>52.4</v>
      </c>
      <c r="AJ140" s="3">
        <v>39721</v>
      </c>
      <c r="AK140">
        <v>38.799999999999997</v>
      </c>
      <c r="AO140" s="3">
        <v>38929</v>
      </c>
      <c r="AP140">
        <v>-4</v>
      </c>
      <c r="AQ140">
        <v>20060728</v>
      </c>
      <c r="AR140">
        <v>-4</v>
      </c>
      <c r="AT140" s="3">
        <v>38898</v>
      </c>
      <c r="AU140">
        <v>5.4</v>
      </c>
      <c r="AV140">
        <v>20060712</v>
      </c>
      <c r="AW140">
        <v>5.9</v>
      </c>
      <c r="BD140" s="3">
        <v>38898</v>
      </c>
      <c r="BE140">
        <v>0.6</v>
      </c>
      <c r="BF140">
        <v>20060807</v>
      </c>
      <c r="BG140">
        <v>-0.1</v>
      </c>
      <c r="BI140" s="3">
        <v>38898</v>
      </c>
      <c r="BJ140">
        <v>0.4</v>
      </c>
      <c r="BK140">
        <v>20060807</v>
      </c>
      <c r="BL140">
        <v>0.1</v>
      </c>
      <c r="BN140" s="3">
        <v>38898</v>
      </c>
      <c r="BO140">
        <v>0.5</v>
      </c>
      <c r="BP140">
        <v>20060720</v>
      </c>
      <c r="BQ140">
        <v>0.9</v>
      </c>
      <c r="BS140" s="3">
        <v>39294</v>
      </c>
      <c r="BT140">
        <v>0.4</v>
      </c>
      <c r="BU140" t="s">
        <v>22</v>
      </c>
      <c r="BV140" t="s">
        <v>22</v>
      </c>
    </row>
    <row r="141" spans="1:74" x14ac:dyDescent="0.25">
      <c r="A141" s="3">
        <v>38929</v>
      </c>
      <c r="B141">
        <v>-3237</v>
      </c>
      <c r="C141" t="s">
        <v>22</v>
      </c>
      <c r="D141" t="s">
        <v>22</v>
      </c>
      <c r="F141" s="3">
        <v>38929</v>
      </c>
      <c r="G141">
        <v>2.9</v>
      </c>
      <c r="H141">
        <v>20060816</v>
      </c>
      <c r="I141">
        <v>3</v>
      </c>
      <c r="K141" s="3">
        <v>41486</v>
      </c>
      <c r="L141">
        <v>0.6</v>
      </c>
      <c r="M141">
        <v>20130806</v>
      </c>
      <c r="N141">
        <v>0.7</v>
      </c>
      <c r="P141" s="3">
        <v>38929</v>
      </c>
      <c r="Q141">
        <v>118.49</v>
      </c>
      <c r="R141">
        <v>20060830</v>
      </c>
      <c r="S141">
        <v>120</v>
      </c>
      <c r="U141" s="3">
        <v>40025</v>
      </c>
      <c r="V141">
        <v>53.6</v>
      </c>
      <c r="Z141" s="3">
        <v>38929</v>
      </c>
      <c r="AA141">
        <v>54.7</v>
      </c>
      <c r="AE141" s="3">
        <v>39478</v>
      </c>
      <c r="AF141">
        <v>52.5</v>
      </c>
      <c r="AJ141" s="3">
        <v>39752</v>
      </c>
      <c r="AK141">
        <v>35.1</v>
      </c>
      <c r="AO141" s="3">
        <v>38960</v>
      </c>
      <c r="AP141">
        <v>-8</v>
      </c>
      <c r="AQ141">
        <v>20060831</v>
      </c>
      <c r="AR141">
        <v>-8</v>
      </c>
      <c r="AT141" s="3">
        <v>38929</v>
      </c>
      <c r="AU141">
        <v>0.8</v>
      </c>
      <c r="AV141">
        <v>20060816</v>
      </c>
      <c r="AW141">
        <v>2</v>
      </c>
      <c r="BD141" s="3">
        <v>38929</v>
      </c>
      <c r="BE141">
        <v>-0.8</v>
      </c>
      <c r="BF141">
        <v>20060906</v>
      </c>
      <c r="BG141">
        <v>0.2</v>
      </c>
      <c r="BI141" s="3">
        <v>38929</v>
      </c>
      <c r="BJ141">
        <v>-0.2</v>
      </c>
      <c r="BK141">
        <v>20060906</v>
      </c>
      <c r="BL141">
        <v>0.2</v>
      </c>
      <c r="BN141" s="3">
        <v>38929</v>
      </c>
      <c r="BO141">
        <v>0</v>
      </c>
      <c r="BP141">
        <v>20060817</v>
      </c>
      <c r="BQ141">
        <v>-0.3</v>
      </c>
      <c r="BS141" s="3">
        <v>39325</v>
      </c>
      <c r="BT141">
        <v>0.3</v>
      </c>
      <c r="BU141" t="s">
        <v>22</v>
      </c>
      <c r="BV141" t="s">
        <v>22</v>
      </c>
    </row>
    <row r="142" spans="1:74" x14ac:dyDescent="0.25">
      <c r="A142" s="3">
        <v>38960</v>
      </c>
      <c r="B142">
        <v>-3484</v>
      </c>
      <c r="C142">
        <v>20061010</v>
      </c>
      <c r="D142">
        <v>-4421</v>
      </c>
      <c r="F142" s="3">
        <v>38960</v>
      </c>
      <c r="G142">
        <v>2.9</v>
      </c>
      <c r="H142">
        <v>20060913</v>
      </c>
      <c r="I142">
        <v>3</v>
      </c>
      <c r="K142" s="3">
        <v>41517</v>
      </c>
      <c r="L142">
        <v>0.8</v>
      </c>
      <c r="M142">
        <v>20130906</v>
      </c>
      <c r="N142">
        <v>0.9</v>
      </c>
      <c r="P142" s="3">
        <v>38960</v>
      </c>
      <c r="Q142">
        <v>118.863</v>
      </c>
      <c r="R142">
        <v>20060929</v>
      </c>
      <c r="S142">
        <v>119</v>
      </c>
      <c r="U142" s="3">
        <v>40056</v>
      </c>
      <c r="V142">
        <v>54.8</v>
      </c>
      <c r="Z142" s="3">
        <v>38960</v>
      </c>
      <c r="AA142">
        <v>53.2</v>
      </c>
      <c r="AE142" s="3">
        <v>39507</v>
      </c>
      <c r="AF142">
        <v>54</v>
      </c>
      <c r="AJ142" s="3">
        <v>39782</v>
      </c>
      <c r="AK142">
        <v>31.8</v>
      </c>
      <c r="AO142" s="3">
        <v>38990</v>
      </c>
      <c r="AP142">
        <v>-7</v>
      </c>
      <c r="AQ142">
        <v>20060929</v>
      </c>
      <c r="AR142">
        <v>-7</v>
      </c>
      <c r="AT142" s="3">
        <v>38960</v>
      </c>
      <c r="AU142">
        <v>-5.2</v>
      </c>
      <c r="AV142">
        <v>20060913</v>
      </c>
      <c r="AW142">
        <v>-3.9</v>
      </c>
      <c r="BD142" s="3">
        <v>38960</v>
      </c>
      <c r="BE142">
        <v>0.8</v>
      </c>
      <c r="BF142">
        <v>20061006</v>
      </c>
      <c r="BG142">
        <v>0.1</v>
      </c>
      <c r="BI142" s="3">
        <v>38960</v>
      </c>
      <c r="BJ142">
        <v>0.5</v>
      </c>
      <c r="BK142">
        <v>20061006</v>
      </c>
      <c r="BL142">
        <v>0.4</v>
      </c>
      <c r="BN142" s="3">
        <v>38960</v>
      </c>
      <c r="BO142">
        <v>0</v>
      </c>
      <c r="BP142">
        <v>20060914</v>
      </c>
      <c r="BQ142">
        <v>0.3</v>
      </c>
      <c r="BS142" s="3">
        <v>39355</v>
      </c>
      <c r="BT142">
        <v>0.2</v>
      </c>
      <c r="BU142" t="s">
        <v>22</v>
      </c>
      <c r="BV142" t="s">
        <v>22</v>
      </c>
    </row>
    <row r="143" spans="1:74" x14ac:dyDescent="0.25">
      <c r="A143" s="3">
        <v>38990</v>
      </c>
      <c r="B143">
        <v>-2696</v>
      </c>
      <c r="C143">
        <v>20061109</v>
      </c>
      <c r="D143">
        <v>-4087</v>
      </c>
      <c r="F143" s="3">
        <v>38990</v>
      </c>
      <c r="G143">
        <v>2.9</v>
      </c>
      <c r="H143">
        <v>20061018</v>
      </c>
      <c r="I143">
        <v>3</v>
      </c>
      <c r="K143" s="3">
        <v>41547</v>
      </c>
      <c r="L143">
        <v>0.8</v>
      </c>
      <c r="M143">
        <v>20131009</v>
      </c>
      <c r="N143">
        <v>0.8</v>
      </c>
      <c r="P143" s="3">
        <v>38990</v>
      </c>
      <c r="Q143">
        <v>123.604</v>
      </c>
      <c r="R143">
        <v>20061030</v>
      </c>
      <c r="S143">
        <v>126</v>
      </c>
      <c r="U143" s="3">
        <v>40086</v>
      </c>
      <c r="V143">
        <v>54.5</v>
      </c>
      <c r="Z143" s="3">
        <v>38990</v>
      </c>
      <c r="AA143">
        <v>54.2</v>
      </c>
      <c r="AE143" s="3">
        <v>39538</v>
      </c>
      <c r="AF143">
        <v>52.1</v>
      </c>
      <c r="AJ143" s="3">
        <v>39813</v>
      </c>
      <c r="AK143">
        <v>29.3</v>
      </c>
      <c r="AO143" s="3">
        <v>39021</v>
      </c>
      <c r="AP143">
        <v>-5</v>
      </c>
      <c r="AQ143">
        <v>20061031</v>
      </c>
      <c r="AR143">
        <v>-5</v>
      </c>
      <c r="AT143" s="3">
        <v>38990</v>
      </c>
      <c r="AU143">
        <v>6.5</v>
      </c>
      <c r="AV143">
        <v>20061018</v>
      </c>
      <c r="AW143">
        <v>10.199999999999999</v>
      </c>
      <c r="BD143" s="3">
        <v>38990</v>
      </c>
      <c r="BE143">
        <v>0.4</v>
      </c>
      <c r="BF143">
        <v>20061106</v>
      </c>
      <c r="BG143">
        <v>0.2</v>
      </c>
      <c r="BI143" s="3">
        <v>38990</v>
      </c>
      <c r="BJ143">
        <v>0.1</v>
      </c>
      <c r="BK143">
        <v>20061106</v>
      </c>
      <c r="BL143">
        <v>0</v>
      </c>
      <c r="BN143" s="3">
        <v>38990</v>
      </c>
      <c r="BO143">
        <v>-0.6</v>
      </c>
      <c r="BP143">
        <v>20061019</v>
      </c>
      <c r="BQ143">
        <v>-0.4</v>
      </c>
      <c r="BS143" s="3">
        <v>39386</v>
      </c>
      <c r="BT143">
        <v>-1.1000000000000001</v>
      </c>
      <c r="BU143" t="s">
        <v>22</v>
      </c>
      <c r="BV143" t="s">
        <v>22</v>
      </c>
    </row>
    <row r="144" spans="1:74" x14ac:dyDescent="0.25">
      <c r="A144" s="3">
        <v>39021</v>
      </c>
      <c r="B144">
        <v>-2968</v>
      </c>
      <c r="C144">
        <v>20061211</v>
      </c>
      <c r="D144">
        <v>-3918</v>
      </c>
      <c r="F144" s="3">
        <v>39021</v>
      </c>
      <c r="G144">
        <v>2.9</v>
      </c>
      <c r="H144">
        <v>20061115</v>
      </c>
      <c r="I144">
        <v>3</v>
      </c>
      <c r="K144" s="3">
        <v>41578</v>
      </c>
      <c r="L144">
        <v>0.7</v>
      </c>
      <c r="M144">
        <v>20131106</v>
      </c>
      <c r="N144">
        <v>0.7</v>
      </c>
      <c r="P144" s="3">
        <v>39021</v>
      </c>
      <c r="Q144">
        <v>127.205</v>
      </c>
      <c r="R144">
        <v>20061129</v>
      </c>
      <c r="S144">
        <v>128</v>
      </c>
      <c r="U144" s="3">
        <v>40117</v>
      </c>
      <c r="V144">
        <v>57.3</v>
      </c>
      <c r="Z144" s="3">
        <v>39021</v>
      </c>
      <c r="AA144">
        <v>54.5</v>
      </c>
      <c r="AE144" s="3">
        <v>39568</v>
      </c>
      <c r="AF144">
        <v>50.4</v>
      </c>
      <c r="AJ144" s="3">
        <v>39844</v>
      </c>
      <c r="AK144">
        <v>34.5</v>
      </c>
      <c r="AO144" s="3">
        <v>39051</v>
      </c>
      <c r="AP144">
        <v>-7</v>
      </c>
      <c r="AQ144">
        <v>20061130</v>
      </c>
      <c r="AR144">
        <v>-7</v>
      </c>
      <c r="AT144" s="3">
        <v>39021</v>
      </c>
      <c r="AU144">
        <v>0.6</v>
      </c>
      <c r="AV144">
        <v>20061115</v>
      </c>
      <c r="AW144">
        <v>1.2</v>
      </c>
      <c r="BD144" s="3">
        <v>39021</v>
      </c>
      <c r="BE144">
        <v>-0.5</v>
      </c>
      <c r="BF144">
        <v>20061206</v>
      </c>
      <c r="BG144">
        <v>-0.8</v>
      </c>
      <c r="BI144" s="3">
        <v>39021</v>
      </c>
      <c r="BJ144">
        <v>0.1</v>
      </c>
      <c r="BK144">
        <v>20061206</v>
      </c>
      <c r="BL144">
        <v>-0.4</v>
      </c>
      <c r="BN144" s="3">
        <v>39021</v>
      </c>
      <c r="BO144">
        <v>0.9</v>
      </c>
      <c r="BP144">
        <v>20061116</v>
      </c>
      <c r="BQ144">
        <v>0.9</v>
      </c>
      <c r="BS144" s="3">
        <v>39416</v>
      </c>
      <c r="BT144">
        <v>0.6</v>
      </c>
      <c r="BU144" t="s">
        <v>22</v>
      </c>
      <c r="BV144" t="s">
        <v>22</v>
      </c>
    </row>
    <row r="145" spans="1:74" x14ac:dyDescent="0.25">
      <c r="A145" s="3">
        <v>39051</v>
      </c>
      <c r="B145">
        <v>-3518</v>
      </c>
      <c r="C145">
        <v>20070110</v>
      </c>
      <c r="D145">
        <v>-4723</v>
      </c>
      <c r="F145" s="3">
        <v>39051</v>
      </c>
      <c r="G145">
        <v>2.9</v>
      </c>
      <c r="H145">
        <v>20061213</v>
      </c>
      <c r="I145">
        <v>3</v>
      </c>
      <c r="K145" s="3">
        <v>41608</v>
      </c>
      <c r="L145">
        <v>0.8</v>
      </c>
      <c r="M145">
        <v>20131210</v>
      </c>
      <c r="N145">
        <v>0.8</v>
      </c>
      <c r="P145" s="3">
        <v>39051</v>
      </c>
      <c r="Q145">
        <v>129.44800000000001</v>
      </c>
      <c r="R145">
        <v>20070104</v>
      </c>
      <c r="S145">
        <v>129</v>
      </c>
      <c r="U145" s="3">
        <v>40147</v>
      </c>
      <c r="V145">
        <v>56.6</v>
      </c>
      <c r="Z145" s="3">
        <v>39051</v>
      </c>
      <c r="AA145">
        <v>55.3</v>
      </c>
      <c r="AE145" s="3">
        <v>39599</v>
      </c>
      <c r="AF145">
        <v>49.8</v>
      </c>
      <c r="AJ145" s="3">
        <v>39872</v>
      </c>
      <c r="AK145">
        <v>27.8</v>
      </c>
      <c r="AO145" s="3">
        <v>39082</v>
      </c>
      <c r="AP145">
        <v>-8</v>
      </c>
      <c r="AQ145">
        <v>20070104</v>
      </c>
      <c r="AR145">
        <v>-8</v>
      </c>
      <c r="AT145" s="3">
        <v>39051</v>
      </c>
      <c r="AU145">
        <v>-9.3000000000000007</v>
      </c>
      <c r="AV145">
        <v>20061213</v>
      </c>
      <c r="AW145">
        <v>-5.7</v>
      </c>
      <c r="BD145" s="3">
        <v>39051</v>
      </c>
      <c r="BE145">
        <v>0.5</v>
      </c>
      <c r="BF145">
        <v>20070111</v>
      </c>
      <c r="BG145">
        <v>0.5</v>
      </c>
      <c r="BI145" s="3">
        <v>39051</v>
      </c>
      <c r="BJ145">
        <v>0.3</v>
      </c>
      <c r="BK145">
        <v>20070111</v>
      </c>
      <c r="BL145">
        <v>0.3</v>
      </c>
      <c r="BN145" s="3">
        <v>39051</v>
      </c>
      <c r="BO145">
        <v>0.4</v>
      </c>
      <c r="BP145">
        <v>20061214</v>
      </c>
      <c r="BQ145">
        <v>0.3</v>
      </c>
      <c r="BS145" s="3">
        <v>39447</v>
      </c>
      <c r="BT145">
        <v>-1</v>
      </c>
      <c r="BU145" t="s">
        <v>22</v>
      </c>
      <c r="BV145" t="s">
        <v>22</v>
      </c>
    </row>
    <row r="146" spans="1:74" x14ac:dyDescent="0.25">
      <c r="A146" s="3">
        <v>39082</v>
      </c>
      <c r="B146">
        <v>-3409</v>
      </c>
      <c r="C146">
        <v>20070209</v>
      </c>
      <c r="D146">
        <v>-4894</v>
      </c>
      <c r="F146" s="3">
        <v>39082</v>
      </c>
      <c r="G146">
        <v>2.9</v>
      </c>
      <c r="H146">
        <v>20070117</v>
      </c>
      <c r="I146">
        <v>3</v>
      </c>
      <c r="K146" s="3">
        <v>41639</v>
      </c>
      <c r="L146">
        <v>0.6</v>
      </c>
      <c r="M146">
        <v>20140110</v>
      </c>
      <c r="N146">
        <v>0.7</v>
      </c>
      <c r="P146" s="3">
        <v>39082</v>
      </c>
      <c r="Q146">
        <v>120.02</v>
      </c>
      <c r="R146">
        <v>20070130</v>
      </c>
      <c r="S146">
        <v>113</v>
      </c>
      <c r="U146" s="3">
        <v>40178</v>
      </c>
      <c r="V146">
        <v>57.3</v>
      </c>
      <c r="Z146" s="3">
        <v>39082</v>
      </c>
      <c r="AA146">
        <v>53.4</v>
      </c>
      <c r="AE146" s="3">
        <v>39629</v>
      </c>
      <c r="AF146">
        <v>47.1</v>
      </c>
      <c r="AJ146" s="3">
        <v>39903</v>
      </c>
      <c r="AK146">
        <v>30.9</v>
      </c>
      <c r="AO146" s="3">
        <v>39113</v>
      </c>
      <c r="AP146">
        <v>-7</v>
      </c>
      <c r="AQ146">
        <v>20070131</v>
      </c>
      <c r="AR146">
        <v>-7</v>
      </c>
      <c r="AT146" s="3">
        <v>39082</v>
      </c>
      <c r="AU146">
        <v>-9.4</v>
      </c>
      <c r="AV146">
        <v>20070117</v>
      </c>
      <c r="AW146">
        <v>-5.5</v>
      </c>
      <c r="BD146" s="3">
        <v>39082</v>
      </c>
      <c r="BE146">
        <v>-0.8</v>
      </c>
      <c r="BF146">
        <v>20070207</v>
      </c>
      <c r="BG146">
        <v>-0.1</v>
      </c>
      <c r="BI146" s="3">
        <v>39082</v>
      </c>
      <c r="BJ146">
        <v>-0.1</v>
      </c>
      <c r="BK146">
        <v>20070207</v>
      </c>
      <c r="BL146">
        <v>0.2</v>
      </c>
      <c r="BN146" s="3">
        <v>39082</v>
      </c>
      <c r="BO146">
        <v>0.5</v>
      </c>
      <c r="BP146">
        <v>20070119</v>
      </c>
      <c r="BQ146">
        <v>1.1000000000000001</v>
      </c>
      <c r="BS146" s="3">
        <v>39478</v>
      </c>
      <c r="BT146">
        <v>1</v>
      </c>
      <c r="BU146" t="s">
        <v>22</v>
      </c>
      <c r="BV146" t="s">
        <v>22</v>
      </c>
    </row>
    <row r="147" spans="1:74" x14ac:dyDescent="0.25">
      <c r="A147" s="3">
        <v>39113</v>
      </c>
      <c r="B147">
        <v>-3184</v>
      </c>
      <c r="C147">
        <v>20070313</v>
      </c>
      <c r="D147">
        <v>-3783</v>
      </c>
      <c r="F147" s="3">
        <v>39113</v>
      </c>
      <c r="G147">
        <v>2.8</v>
      </c>
      <c r="H147">
        <v>20070214</v>
      </c>
      <c r="I147">
        <v>2.9</v>
      </c>
      <c r="K147" s="3">
        <v>41670</v>
      </c>
      <c r="L147">
        <v>0.4</v>
      </c>
      <c r="M147">
        <v>20140207</v>
      </c>
      <c r="N147">
        <v>0.8</v>
      </c>
      <c r="P147" s="3">
        <v>39113</v>
      </c>
      <c r="Q147">
        <v>119.742</v>
      </c>
      <c r="R147">
        <v>20070301</v>
      </c>
      <c r="S147">
        <v>120</v>
      </c>
      <c r="U147" s="3">
        <v>40209</v>
      </c>
      <c r="V147">
        <v>55.1</v>
      </c>
      <c r="Z147" s="3">
        <v>39113</v>
      </c>
      <c r="AA147">
        <v>51.8</v>
      </c>
      <c r="AE147" s="3">
        <v>39660</v>
      </c>
      <c r="AF147">
        <v>47.4</v>
      </c>
      <c r="AJ147" s="3">
        <v>39933</v>
      </c>
      <c r="AK147">
        <v>38.1</v>
      </c>
      <c r="AO147" s="3">
        <v>39141</v>
      </c>
      <c r="AP147">
        <v>-8</v>
      </c>
      <c r="AQ147">
        <v>20070228</v>
      </c>
      <c r="AR147">
        <v>-8</v>
      </c>
      <c r="AT147" s="3">
        <v>39113</v>
      </c>
      <c r="AU147">
        <v>-14.3</v>
      </c>
      <c r="AV147">
        <v>20070214</v>
      </c>
      <c r="AW147">
        <v>-13.5</v>
      </c>
      <c r="BD147" s="3">
        <v>39113</v>
      </c>
      <c r="BE147">
        <v>1.1000000000000001</v>
      </c>
      <c r="BF147">
        <v>20070309</v>
      </c>
      <c r="BG147">
        <v>0.1</v>
      </c>
      <c r="BI147" s="3">
        <v>39113</v>
      </c>
      <c r="BJ147">
        <v>0.7</v>
      </c>
      <c r="BK147">
        <v>20070309</v>
      </c>
      <c r="BL147">
        <v>-0.2</v>
      </c>
      <c r="BN147" s="3">
        <v>39113</v>
      </c>
      <c r="BO147">
        <v>-0.9</v>
      </c>
      <c r="BP147">
        <v>20070215</v>
      </c>
      <c r="BQ147">
        <v>-1.8</v>
      </c>
      <c r="BS147" s="3">
        <v>39507</v>
      </c>
      <c r="BT147">
        <v>2.4</v>
      </c>
      <c r="BU147" t="s">
        <v>22</v>
      </c>
      <c r="BV147" t="s">
        <v>22</v>
      </c>
    </row>
    <row r="148" spans="1:74" x14ac:dyDescent="0.25">
      <c r="A148" s="3">
        <v>39141</v>
      </c>
      <c r="B148">
        <v>-3451</v>
      </c>
      <c r="C148">
        <v>20070412</v>
      </c>
      <c r="D148">
        <v>-4312</v>
      </c>
      <c r="F148" s="3">
        <v>39141</v>
      </c>
      <c r="G148">
        <v>2.8</v>
      </c>
      <c r="H148">
        <v>20070314</v>
      </c>
      <c r="I148">
        <v>2.9</v>
      </c>
      <c r="K148" s="3">
        <v>41698</v>
      </c>
      <c r="L148">
        <v>0.6</v>
      </c>
      <c r="M148">
        <v>20140311</v>
      </c>
      <c r="N148">
        <v>0.8</v>
      </c>
      <c r="P148" s="3">
        <v>39141</v>
      </c>
      <c r="Q148">
        <v>117.126</v>
      </c>
      <c r="R148">
        <v>20070329</v>
      </c>
      <c r="S148">
        <v>119</v>
      </c>
      <c r="U148" s="3">
        <v>40237</v>
      </c>
      <c r="V148">
        <v>58.4</v>
      </c>
      <c r="Z148" s="3">
        <v>39141</v>
      </c>
      <c r="AA148">
        <v>54.9</v>
      </c>
      <c r="AE148" s="3">
        <v>39691</v>
      </c>
      <c r="AF148">
        <v>49.2</v>
      </c>
      <c r="AJ148" s="3">
        <v>39964</v>
      </c>
      <c r="AK148">
        <v>45.9</v>
      </c>
      <c r="AO148" s="3">
        <v>39172</v>
      </c>
      <c r="AP148">
        <v>-8</v>
      </c>
      <c r="AQ148">
        <v>20070330</v>
      </c>
      <c r="AR148">
        <v>-8</v>
      </c>
      <c r="AT148" s="3">
        <v>39141</v>
      </c>
      <c r="AU148">
        <v>-14.1</v>
      </c>
      <c r="AV148">
        <v>20070314</v>
      </c>
      <c r="AW148">
        <v>-3.8</v>
      </c>
      <c r="BD148" s="3">
        <v>39141</v>
      </c>
      <c r="BE148">
        <v>-0.7</v>
      </c>
      <c r="BF148">
        <v>20070405</v>
      </c>
      <c r="BG148">
        <v>-0.2</v>
      </c>
      <c r="BI148" s="3">
        <v>39141</v>
      </c>
      <c r="BJ148">
        <v>-1.8</v>
      </c>
      <c r="BK148">
        <v>20070405</v>
      </c>
      <c r="BL148">
        <v>-0.6</v>
      </c>
      <c r="BN148" s="3">
        <v>39141</v>
      </c>
      <c r="BO148">
        <v>1.3</v>
      </c>
      <c r="BP148">
        <v>20070322</v>
      </c>
      <c r="BQ148">
        <v>1.4</v>
      </c>
      <c r="BS148" s="3">
        <v>39538</v>
      </c>
      <c r="BT148">
        <v>-2.2000000000000002</v>
      </c>
      <c r="BU148" t="s">
        <v>22</v>
      </c>
      <c r="BV148" t="s">
        <v>22</v>
      </c>
    </row>
    <row r="149" spans="1:74" x14ac:dyDescent="0.25">
      <c r="A149" s="3">
        <v>39172</v>
      </c>
      <c r="B149">
        <v>-4239</v>
      </c>
      <c r="C149">
        <v>20070510</v>
      </c>
      <c r="D149">
        <v>-4529</v>
      </c>
      <c r="F149" s="3">
        <v>39172</v>
      </c>
      <c r="G149">
        <v>2.7</v>
      </c>
      <c r="H149">
        <v>20070418</v>
      </c>
      <c r="I149">
        <v>2.9</v>
      </c>
      <c r="K149" s="3">
        <v>41729</v>
      </c>
      <c r="L149">
        <v>0.7</v>
      </c>
      <c r="M149">
        <v>20140408</v>
      </c>
      <c r="N149">
        <v>0.9</v>
      </c>
      <c r="P149" s="3">
        <v>39172</v>
      </c>
      <c r="Q149">
        <v>113.902</v>
      </c>
      <c r="R149">
        <v>20070502</v>
      </c>
      <c r="S149">
        <v>113</v>
      </c>
      <c r="U149" s="3">
        <v>40268</v>
      </c>
      <c r="V149">
        <v>57.4</v>
      </c>
      <c r="Z149" s="3">
        <v>39172</v>
      </c>
      <c r="AA149">
        <v>54.4</v>
      </c>
      <c r="AE149" s="3">
        <v>39721</v>
      </c>
      <c r="AF149">
        <v>46</v>
      </c>
      <c r="AJ149" s="3">
        <v>39994</v>
      </c>
      <c r="AK149">
        <v>44.5</v>
      </c>
      <c r="AO149" s="3">
        <v>39202</v>
      </c>
      <c r="AP149">
        <v>-6</v>
      </c>
      <c r="AQ149">
        <v>20070430</v>
      </c>
      <c r="AR149">
        <v>-6</v>
      </c>
      <c r="AT149" s="3">
        <v>39172</v>
      </c>
      <c r="AU149">
        <v>-14.7</v>
      </c>
      <c r="AV149">
        <v>20070418</v>
      </c>
      <c r="AW149">
        <v>-9.1999999999999993</v>
      </c>
      <c r="BD149" s="3">
        <v>39172</v>
      </c>
      <c r="BE149">
        <v>0.1</v>
      </c>
      <c r="BF149">
        <v>20070510</v>
      </c>
      <c r="BG149">
        <v>0.3</v>
      </c>
      <c r="BI149" s="3">
        <v>39172</v>
      </c>
      <c r="BJ149">
        <v>0.3</v>
      </c>
      <c r="BK149">
        <v>20070510</v>
      </c>
      <c r="BL149">
        <v>0.6</v>
      </c>
      <c r="BN149" s="3">
        <v>39172</v>
      </c>
      <c r="BO149">
        <v>0.7</v>
      </c>
      <c r="BP149">
        <v>20070420</v>
      </c>
      <c r="BQ149">
        <v>0.3</v>
      </c>
      <c r="BS149" s="3">
        <v>39568</v>
      </c>
      <c r="BT149">
        <v>-0.3</v>
      </c>
      <c r="BU149" t="s">
        <v>22</v>
      </c>
      <c r="BV149" t="s">
        <v>22</v>
      </c>
    </row>
    <row r="150" spans="1:74" x14ac:dyDescent="0.25">
      <c r="A150" s="3">
        <v>39202</v>
      </c>
      <c r="B150">
        <v>-2521</v>
      </c>
      <c r="C150">
        <v>20070612</v>
      </c>
      <c r="D150">
        <v>-3604</v>
      </c>
      <c r="F150" s="3">
        <v>39202</v>
      </c>
      <c r="G150">
        <v>2.7</v>
      </c>
      <c r="H150">
        <v>20070516</v>
      </c>
      <c r="I150">
        <v>2.8</v>
      </c>
      <c r="K150" s="3">
        <v>41759</v>
      </c>
      <c r="L150">
        <v>1.1000000000000001</v>
      </c>
      <c r="M150">
        <v>20140509</v>
      </c>
      <c r="N150">
        <v>1</v>
      </c>
      <c r="P150" s="3">
        <v>39202</v>
      </c>
      <c r="Q150">
        <v>108.026</v>
      </c>
      <c r="R150">
        <v>20070531</v>
      </c>
      <c r="S150">
        <v>107</v>
      </c>
      <c r="U150" s="3">
        <v>40298</v>
      </c>
      <c r="V150">
        <v>56.3</v>
      </c>
      <c r="Z150" s="3">
        <v>39202</v>
      </c>
      <c r="AA150">
        <v>54.2</v>
      </c>
      <c r="AE150" s="3">
        <v>39752</v>
      </c>
      <c r="AF150">
        <v>42.4</v>
      </c>
      <c r="AJ150" s="3">
        <v>40025</v>
      </c>
      <c r="AK150">
        <v>47</v>
      </c>
      <c r="AO150" s="3">
        <v>39233</v>
      </c>
      <c r="AP150">
        <v>-2</v>
      </c>
      <c r="AQ150">
        <v>20070531</v>
      </c>
      <c r="AR150">
        <v>-2</v>
      </c>
      <c r="AT150" s="3">
        <v>39202</v>
      </c>
      <c r="AU150">
        <v>-18.600000000000001</v>
      </c>
      <c r="AV150">
        <v>20070516</v>
      </c>
      <c r="AW150">
        <v>-15.7</v>
      </c>
      <c r="BD150" s="3">
        <v>39202</v>
      </c>
      <c r="BE150">
        <v>-0.6</v>
      </c>
      <c r="BF150">
        <v>20070608</v>
      </c>
      <c r="BG150">
        <v>0.3</v>
      </c>
      <c r="BI150" s="3">
        <v>39202</v>
      </c>
      <c r="BJ150">
        <v>0.2</v>
      </c>
      <c r="BK150">
        <v>20070608</v>
      </c>
      <c r="BL150">
        <v>0.3</v>
      </c>
      <c r="BN150" s="3">
        <v>39202</v>
      </c>
      <c r="BO150">
        <v>0.3</v>
      </c>
      <c r="BP150">
        <v>20070518</v>
      </c>
      <c r="BQ150">
        <v>-0.1</v>
      </c>
      <c r="BS150" s="3">
        <v>39599</v>
      </c>
      <c r="BT150">
        <v>2.7</v>
      </c>
      <c r="BU150" t="s">
        <v>22</v>
      </c>
      <c r="BV150" t="s">
        <v>22</v>
      </c>
    </row>
    <row r="151" spans="1:74" x14ac:dyDescent="0.25">
      <c r="A151" s="3">
        <v>39233</v>
      </c>
      <c r="B151">
        <v>-2893</v>
      </c>
      <c r="C151">
        <v>20070710</v>
      </c>
      <c r="D151">
        <v>-3511</v>
      </c>
      <c r="F151" s="3">
        <v>39233</v>
      </c>
      <c r="G151">
        <v>2.7</v>
      </c>
      <c r="H151">
        <v>20070613</v>
      </c>
      <c r="I151">
        <v>2.7</v>
      </c>
      <c r="K151" s="3">
        <v>41790</v>
      </c>
      <c r="L151">
        <v>0.8</v>
      </c>
      <c r="M151">
        <v>20140610</v>
      </c>
      <c r="N151">
        <v>0.9</v>
      </c>
      <c r="P151" s="3">
        <v>39233</v>
      </c>
      <c r="Q151">
        <v>113.444</v>
      </c>
      <c r="R151">
        <v>20070629</v>
      </c>
      <c r="S151">
        <v>114</v>
      </c>
      <c r="U151" s="3">
        <v>40329</v>
      </c>
      <c r="V151">
        <v>56.7</v>
      </c>
      <c r="Z151" s="3">
        <v>39233</v>
      </c>
      <c r="AA151">
        <v>53.4</v>
      </c>
      <c r="AE151" s="3">
        <v>39782</v>
      </c>
      <c r="AF151">
        <v>40.1</v>
      </c>
      <c r="AJ151" s="3">
        <v>40056</v>
      </c>
      <c r="AK151">
        <v>47.7</v>
      </c>
      <c r="AO151" s="3">
        <v>39263</v>
      </c>
      <c r="AP151">
        <v>-3</v>
      </c>
      <c r="AQ151">
        <v>20070629</v>
      </c>
      <c r="AR151">
        <v>-3</v>
      </c>
      <c r="AT151" s="3">
        <v>39233</v>
      </c>
      <c r="AU151">
        <v>-7.4</v>
      </c>
      <c r="AV151">
        <v>20070613</v>
      </c>
      <c r="AW151">
        <v>-9.3000000000000007</v>
      </c>
      <c r="BD151" s="3">
        <v>39233</v>
      </c>
      <c r="BE151">
        <v>1.7</v>
      </c>
      <c r="BF151">
        <v>20070706</v>
      </c>
      <c r="BG151">
        <v>0.6</v>
      </c>
      <c r="BI151" s="3">
        <v>39233</v>
      </c>
      <c r="BJ151">
        <v>0.8</v>
      </c>
      <c r="BK151">
        <v>20070706</v>
      </c>
      <c r="BL151">
        <v>0.4</v>
      </c>
      <c r="BN151" s="3">
        <v>39233</v>
      </c>
      <c r="BO151">
        <v>-0.4</v>
      </c>
      <c r="BP151">
        <v>20070614</v>
      </c>
      <c r="BQ151">
        <v>0.4</v>
      </c>
      <c r="BS151" s="3">
        <v>39629</v>
      </c>
      <c r="BT151">
        <v>-3.6</v>
      </c>
      <c r="BU151" t="s">
        <v>22</v>
      </c>
      <c r="BV151" t="s">
        <v>22</v>
      </c>
    </row>
    <row r="152" spans="1:74" x14ac:dyDescent="0.25">
      <c r="A152" s="3">
        <v>39263</v>
      </c>
      <c r="B152">
        <v>-2920</v>
      </c>
      <c r="C152">
        <v>20070809</v>
      </c>
      <c r="D152">
        <v>-3608</v>
      </c>
      <c r="F152" s="3">
        <v>39263</v>
      </c>
      <c r="G152">
        <v>2.6</v>
      </c>
      <c r="H152">
        <v>20070718</v>
      </c>
      <c r="I152">
        <v>2.7</v>
      </c>
      <c r="K152" s="3">
        <v>41820</v>
      </c>
      <c r="L152">
        <v>0.8</v>
      </c>
      <c r="M152">
        <v>20140708</v>
      </c>
      <c r="N152">
        <v>0.9</v>
      </c>
      <c r="P152" s="3">
        <v>39263</v>
      </c>
      <c r="Q152">
        <v>114.265</v>
      </c>
      <c r="R152">
        <v>20070730</v>
      </c>
      <c r="S152">
        <v>114</v>
      </c>
      <c r="U152" s="3">
        <v>40359</v>
      </c>
      <c r="V152">
        <v>55.3</v>
      </c>
      <c r="Z152" s="3">
        <v>39263</v>
      </c>
      <c r="AA152">
        <v>54.7</v>
      </c>
      <c r="AE152" s="3">
        <v>39813</v>
      </c>
      <c r="AF152">
        <v>40.200000000000003</v>
      </c>
      <c r="AJ152" s="3">
        <v>40086</v>
      </c>
      <c r="AK152">
        <v>46.7</v>
      </c>
      <c r="AO152" s="3">
        <v>39294</v>
      </c>
      <c r="AP152">
        <v>-6</v>
      </c>
      <c r="AQ152">
        <v>20070731</v>
      </c>
      <c r="AR152">
        <v>-6</v>
      </c>
      <c r="AT152" s="3">
        <v>39263</v>
      </c>
      <c r="AU152">
        <v>-8.9</v>
      </c>
      <c r="AV152">
        <v>20070718</v>
      </c>
      <c r="AW152">
        <v>-13.8</v>
      </c>
      <c r="BD152" s="3">
        <v>39263</v>
      </c>
      <c r="BE152">
        <v>-1.1000000000000001</v>
      </c>
      <c r="BF152">
        <v>20070806</v>
      </c>
      <c r="BG152">
        <v>0.1</v>
      </c>
      <c r="BI152" s="3">
        <v>39263</v>
      </c>
      <c r="BJ152">
        <v>-0.4</v>
      </c>
      <c r="BK152">
        <v>20070806</v>
      </c>
      <c r="BL152">
        <v>0.2</v>
      </c>
      <c r="BN152" s="3">
        <v>39263</v>
      </c>
      <c r="BO152">
        <v>0.2</v>
      </c>
      <c r="BP152">
        <v>20070719</v>
      </c>
      <c r="BQ152">
        <v>0.2</v>
      </c>
      <c r="BS152" s="3">
        <v>39660</v>
      </c>
      <c r="BT152">
        <v>0.1</v>
      </c>
      <c r="BU152" t="s">
        <v>22</v>
      </c>
      <c r="BV152" t="s">
        <v>22</v>
      </c>
    </row>
    <row r="153" spans="1:74" x14ac:dyDescent="0.25">
      <c r="A153" s="3">
        <v>39294</v>
      </c>
      <c r="B153">
        <v>-3746</v>
      </c>
      <c r="C153">
        <v>20070911</v>
      </c>
      <c r="D153">
        <v>-4425</v>
      </c>
      <c r="F153" s="3">
        <v>39294</v>
      </c>
      <c r="G153">
        <v>2.6</v>
      </c>
      <c r="H153">
        <v>20070815</v>
      </c>
      <c r="I153">
        <v>2.6</v>
      </c>
      <c r="K153" s="3">
        <v>41851</v>
      </c>
      <c r="L153">
        <v>0.6</v>
      </c>
      <c r="M153">
        <v>20140806</v>
      </c>
      <c r="N153">
        <v>0.6</v>
      </c>
      <c r="P153" s="3">
        <v>39294</v>
      </c>
      <c r="Q153">
        <v>112.60299999999999</v>
      </c>
      <c r="R153">
        <v>20070830</v>
      </c>
      <c r="S153">
        <v>115</v>
      </c>
      <c r="U153" s="3">
        <v>40390</v>
      </c>
      <c r="V153">
        <v>54.2</v>
      </c>
      <c r="Z153" s="3">
        <v>39294</v>
      </c>
      <c r="AA153">
        <v>55</v>
      </c>
      <c r="AE153" s="3">
        <v>39844</v>
      </c>
      <c r="AF153">
        <v>42.5</v>
      </c>
      <c r="AJ153" s="3">
        <v>40117</v>
      </c>
      <c r="AK153">
        <v>46.2</v>
      </c>
      <c r="AO153" s="3">
        <v>39325</v>
      </c>
      <c r="AP153">
        <v>-4</v>
      </c>
      <c r="AQ153">
        <v>20070831</v>
      </c>
      <c r="AR153">
        <v>-4</v>
      </c>
      <c r="AT153" s="3">
        <v>39294</v>
      </c>
      <c r="AU153">
        <v>-5.6</v>
      </c>
      <c r="AV153">
        <v>20070815</v>
      </c>
      <c r="AW153">
        <v>-8.5</v>
      </c>
      <c r="BD153" s="3">
        <v>39294</v>
      </c>
      <c r="BE153">
        <v>-0.1</v>
      </c>
      <c r="BF153">
        <v>20070906</v>
      </c>
      <c r="BG153">
        <v>-0.1</v>
      </c>
      <c r="BI153" s="3">
        <v>39294</v>
      </c>
      <c r="BJ153">
        <v>-0.6</v>
      </c>
      <c r="BK153">
        <v>20070906</v>
      </c>
      <c r="BL153">
        <v>-0.3</v>
      </c>
      <c r="BN153" s="3">
        <v>39294</v>
      </c>
      <c r="BO153">
        <v>0.5</v>
      </c>
      <c r="BP153">
        <v>20070816</v>
      </c>
      <c r="BQ153">
        <v>0.7</v>
      </c>
      <c r="BS153" s="3">
        <v>39691</v>
      </c>
      <c r="BT153">
        <v>0.2</v>
      </c>
      <c r="BU153" t="s">
        <v>22</v>
      </c>
      <c r="BV153" t="s">
        <v>22</v>
      </c>
    </row>
    <row r="154" spans="1:74" x14ac:dyDescent="0.25">
      <c r="A154" s="3">
        <v>39325</v>
      </c>
      <c r="B154">
        <v>-3511</v>
      </c>
      <c r="C154">
        <v>20071009</v>
      </c>
      <c r="D154">
        <v>-4107</v>
      </c>
      <c r="F154" s="3">
        <v>39325</v>
      </c>
      <c r="G154">
        <v>2.6</v>
      </c>
      <c r="H154">
        <v>20070912</v>
      </c>
      <c r="I154">
        <v>2.6</v>
      </c>
      <c r="K154" s="3">
        <v>41882</v>
      </c>
      <c r="L154">
        <v>0.8</v>
      </c>
      <c r="M154">
        <v>20140909</v>
      </c>
      <c r="N154">
        <v>0.6</v>
      </c>
      <c r="P154" s="3">
        <v>39325</v>
      </c>
      <c r="Q154">
        <v>107.762</v>
      </c>
      <c r="R154">
        <v>20071001</v>
      </c>
      <c r="S154">
        <v>109</v>
      </c>
      <c r="U154" s="3">
        <v>40421</v>
      </c>
      <c r="V154">
        <v>52.7</v>
      </c>
      <c r="Z154" s="3">
        <v>39325</v>
      </c>
      <c r="AA154">
        <v>55.1</v>
      </c>
      <c r="AE154" s="3">
        <v>39872</v>
      </c>
      <c r="AF154">
        <v>43.2</v>
      </c>
      <c r="AJ154" s="3">
        <v>40147</v>
      </c>
      <c r="AK154">
        <v>47</v>
      </c>
      <c r="AO154" s="3">
        <v>39355</v>
      </c>
      <c r="AP154">
        <v>-7</v>
      </c>
      <c r="AQ154">
        <v>20070928</v>
      </c>
      <c r="AR154">
        <v>-7</v>
      </c>
      <c r="AT154" s="3">
        <v>39325</v>
      </c>
      <c r="AU154">
        <v>-5</v>
      </c>
      <c r="AV154">
        <v>20070912</v>
      </c>
      <c r="AW154">
        <v>-4.2</v>
      </c>
      <c r="BD154" s="3">
        <v>39325</v>
      </c>
      <c r="BE154">
        <v>0.4</v>
      </c>
      <c r="BF154">
        <v>20071008</v>
      </c>
      <c r="BG154">
        <v>0.1</v>
      </c>
      <c r="BI154" s="3">
        <v>39325</v>
      </c>
      <c r="BJ154">
        <v>1.2</v>
      </c>
      <c r="BK154">
        <v>20071008</v>
      </c>
      <c r="BL154">
        <v>0.4</v>
      </c>
      <c r="BN154" s="3">
        <v>39325</v>
      </c>
      <c r="BO154">
        <v>0.3</v>
      </c>
      <c r="BP154">
        <v>20070920</v>
      </c>
      <c r="BQ154">
        <v>0.6</v>
      </c>
      <c r="BS154" s="3">
        <v>39721</v>
      </c>
      <c r="BT154">
        <v>-0.1</v>
      </c>
      <c r="BU154" t="s">
        <v>22</v>
      </c>
      <c r="BV154" t="s">
        <v>22</v>
      </c>
    </row>
    <row r="155" spans="1:74" x14ac:dyDescent="0.25">
      <c r="A155" s="3">
        <v>39355</v>
      </c>
      <c r="B155">
        <v>-3827</v>
      </c>
      <c r="C155">
        <v>20071109</v>
      </c>
      <c r="D155">
        <v>-5051</v>
      </c>
      <c r="F155" s="3">
        <v>39355</v>
      </c>
      <c r="G155">
        <v>2.6</v>
      </c>
      <c r="H155">
        <v>20071017</v>
      </c>
      <c r="I155">
        <v>2.6</v>
      </c>
      <c r="K155" s="3">
        <v>41912</v>
      </c>
      <c r="L155">
        <v>0.7</v>
      </c>
      <c r="M155">
        <v>20141007</v>
      </c>
      <c r="N155">
        <v>0.7</v>
      </c>
      <c r="P155" s="3">
        <v>39355</v>
      </c>
      <c r="Q155">
        <v>99.340999999999994</v>
      </c>
      <c r="R155">
        <v>20071029</v>
      </c>
      <c r="S155">
        <v>102</v>
      </c>
      <c r="U155" s="3">
        <v>40451</v>
      </c>
      <c r="V155">
        <v>53</v>
      </c>
      <c r="Z155" s="3">
        <v>39355</v>
      </c>
      <c r="AA155">
        <v>57.1</v>
      </c>
      <c r="AE155" s="3">
        <v>39903</v>
      </c>
      <c r="AF155">
        <v>45.5</v>
      </c>
      <c r="AJ155" s="3">
        <v>40178</v>
      </c>
      <c r="AK155">
        <v>47.1</v>
      </c>
      <c r="AO155" s="3">
        <v>39386</v>
      </c>
      <c r="AP155">
        <v>-8</v>
      </c>
      <c r="AQ155">
        <v>20071031</v>
      </c>
      <c r="AR155">
        <v>-8</v>
      </c>
      <c r="AT155" s="3">
        <v>39355</v>
      </c>
      <c r="AU155">
        <v>-6.8</v>
      </c>
      <c r="AV155">
        <v>20071017</v>
      </c>
      <c r="AW155">
        <v>-12.8</v>
      </c>
      <c r="BD155" s="3">
        <v>39355</v>
      </c>
      <c r="BE155">
        <v>-0.9</v>
      </c>
      <c r="BF155">
        <v>20071105</v>
      </c>
      <c r="BG155">
        <v>-0.4</v>
      </c>
      <c r="BI155" s="3">
        <v>39355</v>
      </c>
      <c r="BJ155">
        <v>-1.1000000000000001</v>
      </c>
      <c r="BK155">
        <v>20071105</v>
      </c>
      <c r="BL155">
        <v>-0.6</v>
      </c>
      <c r="BN155" s="3">
        <v>39355</v>
      </c>
      <c r="BO155">
        <v>0.2</v>
      </c>
      <c r="BP155">
        <v>20071018</v>
      </c>
      <c r="BQ155">
        <v>0.6</v>
      </c>
      <c r="BS155" s="3">
        <v>39752</v>
      </c>
      <c r="BT155">
        <v>-0.3</v>
      </c>
      <c r="BU155" t="s">
        <v>22</v>
      </c>
      <c r="BV155" t="s">
        <v>22</v>
      </c>
    </row>
    <row r="156" spans="1:74" x14ac:dyDescent="0.25">
      <c r="A156" s="3">
        <v>39386</v>
      </c>
      <c r="B156">
        <v>-3261</v>
      </c>
      <c r="C156">
        <v>20071211</v>
      </c>
      <c r="D156">
        <v>-4144</v>
      </c>
      <c r="F156" s="3">
        <v>39386</v>
      </c>
      <c r="G156">
        <v>2.6</v>
      </c>
      <c r="H156">
        <v>20071114</v>
      </c>
      <c r="I156">
        <v>2.6</v>
      </c>
      <c r="K156" s="3">
        <v>41943</v>
      </c>
      <c r="L156">
        <v>0.6</v>
      </c>
      <c r="M156">
        <v>20141106</v>
      </c>
      <c r="N156">
        <v>0.7</v>
      </c>
      <c r="P156" s="3">
        <v>39386</v>
      </c>
      <c r="Q156">
        <v>87.66</v>
      </c>
      <c r="R156">
        <v>20071129</v>
      </c>
      <c r="S156">
        <v>88</v>
      </c>
      <c r="U156" s="3">
        <v>40482</v>
      </c>
      <c r="V156">
        <v>54.6</v>
      </c>
      <c r="Z156" s="3">
        <v>39386</v>
      </c>
      <c r="AA156">
        <v>54.7</v>
      </c>
      <c r="AE156" s="3">
        <v>39933</v>
      </c>
      <c r="AF156">
        <v>48.7</v>
      </c>
      <c r="AJ156" s="3">
        <v>40209</v>
      </c>
      <c r="AK156">
        <v>48.6</v>
      </c>
      <c r="AO156" s="3">
        <v>39416</v>
      </c>
      <c r="AP156">
        <v>-10</v>
      </c>
      <c r="AQ156">
        <v>20071130</v>
      </c>
      <c r="AR156">
        <v>-10</v>
      </c>
      <c r="AT156" s="3">
        <v>39386</v>
      </c>
      <c r="AU156">
        <v>-8.1999999999999993</v>
      </c>
      <c r="AV156">
        <v>20071114</v>
      </c>
      <c r="AW156">
        <v>-9.9</v>
      </c>
      <c r="BD156" s="3">
        <v>39386</v>
      </c>
      <c r="BE156">
        <v>0.8</v>
      </c>
      <c r="BF156">
        <v>20071206</v>
      </c>
      <c r="BG156">
        <v>0.4</v>
      </c>
      <c r="BI156" s="3">
        <v>39386</v>
      </c>
      <c r="BJ156">
        <v>-0.1</v>
      </c>
      <c r="BK156">
        <v>20071206</v>
      </c>
      <c r="BL156">
        <v>0.3</v>
      </c>
      <c r="BN156" s="3">
        <v>39386</v>
      </c>
      <c r="BO156">
        <v>-1.1000000000000001</v>
      </c>
      <c r="BP156">
        <v>20071115</v>
      </c>
      <c r="BQ156">
        <v>-0.1</v>
      </c>
      <c r="BS156" s="3">
        <v>39782</v>
      </c>
      <c r="BT156">
        <v>0</v>
      </c>
      <c r="BU156" t="s">
        <v>22</v>
      </c>
      <c r="BV156" t="s">
        <v>22</v>
      </c>
    </row>
    <row r="157" spans="1:74" x14ac:dyDescent="0.25">
      <c r="A157" s="3">
        <v>39416</v>
      </c>
      <c r="B157">
        <v>-3074</v>
      </c>
      <c r="C157">
        <v>20080110</v>
      </c>
      <c r="D157">
        <v>-4371</v>
      </c>
      <c r="F157" s="3">
        <v>39416</v>
      </c>
      <c r="G157">
        <v>2.5</v>
      </c>
      <c r="H157">
        <v>20071212</v>
      </c>
      <c r="I157">
        <v>2.5</v>
      </c>
      <c r="K157" s="3">
        <v>41973</v>
      </c>
      <c r="L157">
        <v>0.7</v>
      </c>
      <c r="M157">
        <v>20141209</v>
      </c>
      <c r="N157">
        <v>0.7</v>
      </c>
      <c r="P157" s="3">
        <v>39416</v>
      </c>
      <c r="Q157">
        <v>80.855999999999995</v>
      </c>
      <c r="R157">
        <v>20080104</v>
      </c>
      <c r="S157">
        <v>83</v>
      </c>
      <c r="U157" s="3">
        <v>40512</v>
      </c>
      <c r="V157">
        <v>54.3</v>
      </c>
      <c r="Z157" s="3">
        <v>39416</v>
      </c>
      <c r="AA157">
        <v>55.2</v>
      </c>
      <c r="AE157" s="3">
        <v>39964</v>
      </c>
      <c r="AF157">
        <v>51.7</v>
      </c>
      <c r="AJ157" s="3">
        <v>40237</v>
      </c>
      <c r="AK157">
        <v>48.5</v>
      </c>
      <c r="AO157" s="3">
        <v>39447</v>
      </c>
      <c r="AP157">
        <v>-14</v>
      </c>
      <c r="AQ157">
        <v>20071221</v>
      </c>
      <c r="AR157">
        <v>-14</v>
      </c>
      <c r="AT157" s="3">
        <v>39416</v>
      </c>
      <c r="AU157">
        <v>-11.1</v>
      </c>
      <c r="AV157">
        <v>20071212</v>
      </c>
      <c r="AW157">
        <v>-11.1</v>
      </c>
      <c r="BD157" s="3">
        <v>39416</v>
      </c>
      <c r="BE157">
        <v>0.2</v>
      </c>
      <c r="BF157">
        <v>20080111</v>
      </c>
      <c r="BG157">
        <v>-0.1</v>
      </c>
      <c r="BI157" s="3">
        <v>39416</v>
      </c>
      <c r="BJ157">
        <v>0.8</v>
      </c>
      <c r="BK157">
        <v>20080111</v>
      </c>
      <c r="BL157">
        <v>-0.1</v>
      </c>
      <c r="BN157" s="3">
        <v>39416</v>
      </c>
      <c r="BO157">
        <v>0.5</v>
      </c>
      <c r="BP157">
        <v>20071221</v>
      </c>
      <c r="BQ157">
        <v>0.4</v>
      </c>
      <c r="BS157" s="3">
        <v>39813</v>
      </c>
      <c r="BT157">
        <v>0.9</v>
      </c>
      <c r="BU157" t="s">
        <v>22</v>
      </c>
      <c r="BV157" t="s">
        <v>22</v>
      </c>
    </row>
    <row r="158" spans="1:74" x14ac:dyDescent="0.25">
      <c r="A158" s="3">
        <v>39447</v>
      </c>
      <c r="B158">
        <v>-3315</v>
      </c>
      <c r="C158">
        <v>20080211</v>
      </c>
      <c r="D158">
        <v>-4723</v>
      </c>
      <c r="F158" s="3">
        <v>39447</v>
      </c>
      <c r="G158">
        <v>2.5</v>
      </c>
      <c r="H158">
        <v>20080116</v>
      </c>
      <c r="I158">
        <v>2.5</v>
      </c>
      <c r="K158" s="3">
        <v>42004</v>
      </c>
      <c r="L158">
        <v>0.8</v>
      </c>
      <c r="M158">
        <v>20150109</v>
      </c>
      <c r="N158">
        <v>0.6</v>
      </c>
      <c r="P158" s="3">
        <v>39447</v>
      </c>
      <c r="Q158">
        <v>75.543999999999997</v>
      </c>
      <c r="R158">
        <v>20080130</v>
      </c>
      <c r="S158">
        <v>73</v>
      </c>
      <c r="U158" s="3">
        <v>40543</v>
      </c>
      <c r="V158">
        <v>51.6</v>
      </c>
      <c r="Z158" s="3">
        <v>39447</v>
      </c>
      <c r="AA158">
        <v>54</v>
      </c>
      <c r="AE158" s="3">
        <v>39994</v>
      </c>
      <c r="AF158">
        <v>51.6</v>
      </c>
      <c r="AJ158" s="3">
        <v>40268</v>
      </c>
      <c r="AK158">
        <v>53.1</v>
      </c>
      <c r="AO158" s="3">
        <v>39478</v>
      </c>
      <c r="AP158">
        <v>-13</v>
      </c>
      <c r="AQ158">
        <v>20080131</v>
      </c>
      <c r="AR158">
        <v>-13</v>
      </c>
      <c r="AT158" s="3">
        <v>39447</v>
      </c>
      <c r="AU158">
        <v>-10</v>
      </c>
      <c r="AV158">
        <v>20080116</v>
      </c>
      <c r="AW158">
        <v>-6.4</v>
      </c>
      <c r="BD158" s="3">
        <v>39447</v>
      </c>
      <c r="BE158">
        <v>-0.2</v>
      </c>
      <c r="BF158">
        <v>20080207</v>
      </c>
      <c r="BG158">
        <v>-0.1</v>
      </c>
      <c r="BI158" s="3">
        <v>39447</v>
      </c>
      <c r="BJ158">
        <v>-0.2</v>
      </c>
      <c r="BK158">
        <v>20080207</v>
      </c>
      <c r="BL158">
        <v>-0.2</v>
      </c>
      <c r="BN158" s="3">
        <v>39447</v>
      </c>
      <c r="BO158">
        <v>-0.9</v>
      </c>
      <c r="BP158">
        <v>20080118</v>
      </c>
      <c r="BQ158">
        <v>-0.4</v>
      </c>
      <c r="BS158" s="3">
        <v>39844</v>
      </c>
      <c r="BT158">
        <v>0.4</v>
      </c>
      <c r="BU158" t="s">
        <v>22</v>
      </c>
      <c r="BV158" t="s">
        <v>22</v>
      </c>
    </row>
    <row r="159" spans="1:74" x14ac:dyDescent="0.25">
      <c r="A159" s="3">
        <v>39478</v>
      </c>
      <c r="B159">
        <v>-4895</v>
      </c>
      <c r="C159">
        <v>20080312</v>
      </c>
      <c r="D159">
        <v>-4102</v>
      </c>
      <c r="F159" s="3">
        <v>39478</v>
      </c>
      <c r="G159">
        <v>2.4</v>
      </c>
      <c r="H159">
        <v>20080213</v>
      </c>
      <c r="I159">
        <v>2.5</v>
      </c>
      <c r="K159" s="3">
        <v>42035</v>
      </c>
      <c r="L159">
        <v>0.7</v>
      </c>
      <c r="M159">
        <v>20150210</v>
      </c>
      <c r="N159">
        <v>0.7</v>
      </c>
      <c r="P159" s="3">
        <v>39478</v>
      </c>
      <c r="Q159">
        <v>72.052000000000007</v>
      </c>
      <c r="R159">
        <v>20080229</v>
      </c>
      <c r="S159">
        <v>74</v>
      </c>
      <c r="U159" s="3">
        <v>40574</v>
      </c>
      <c r="V159">
        <v>55.7</v>
      </c>
      <c r="Z159" s="3">
        <v>39478</v>
      </c>
      <c r="AA159">
        <v>53.5</v>
      </c>
      <c r="AE159" s="3">
        <v>40025</v>
      </c>
      <c r="AF159">
        <v>53.2</v>
      </c>
      <c r="AJ159" s="3">
        <v>40298</v>
      </c>
      <c r="AK159">
        <v>58.2</v>
      </c>
      <c r="AO159" s="3">
        <v>39507</v>
      </c>
      <c r="AP159">
        <v>-17</v>
      </c>
      <c r="AQ159">
        <v>20080228</v>
      </c>
      <c r="AR159">
        <v>-17</v>
      </c>
      <c r="AT159" s="3">
        <v>39478</v>
      </c>
      <c r="AU159">
        <v>-23.2</v>
      </c>
      <c r="AV159">
        <v>20080213</v>
      </c>
      <c r="AW159">
        <v>-10.8</v>
      </c>
      <c r="BD159" s="3">
        <v>39478</v>
      </c>
      <c r="BE159">
        <v>0.2</v>
      </c>
      <c r="BF159">
        <v>20080310</v>
      </c>
      <c r="BG159">
        <v>-0.1</v>
      </c>
      <c r="BI159" s="3">
        <v>39478</v>
      </c>
      <c r="BJ159">
        <v>0.8</v>
      </c>
      <c r="BK159">
        <v>20080310</v>
      </c>
      <c r="BL159">
        <v>0.4</v>
      </c>
      <c r="BN159" s="3">
        <v>39478</v>
      </c>
      <c r="BO159">
        <v>1.2</v>
      </c>
      <c r="BP159">
        <v>20080221</v>
      </c>
      <c r="BQ159">
        <v>0.8</v>
      </c>
      <c r="BS159" s="3">
        <v>39872</v>
      </c>
      <c r="BT159">
        <v>-1.8</v>
      </c>
      <c r="BU159" t="s">
        <v>22</v>
      </c>
      <c r="BV159" t="s">
        <v>22</v>
      </c>
    </row>
    <row r="160" spans="1:74" x14ac:dyDescent="0.25">
      <c r="A160" s="3">
        <v>39507</v>
      </c>
      <c r="B160">
        <v>-5331</v>
      </c>
      <c r="C160">
        <v>20080410</v>
      </c>
      <c r="D160">
        <v>-4439</v>
      </c>
      <c r="F160" s="3">
        <v>39507</v>
      </c>
      <c r="G160">
        <v>2.4</v>
      </c>
      <c r="H160">
        <v>20080319</v>
      </c>
      <c r="I160">
        <v>2.5</v>
      </c>
      <c r="K160" s="3">
        <v>42063</v>
      </c>
      <c r="L160">
        <v>0.5</v>
      </c>
      <c r="M160">
        <v>20150311</v>
      </c>
      <c r="N160">
        <v>0.6</v>
      </c>
      <c r="P160" s="3">
        <v>39507</v>
      </c>
      <c r="Q160">
        <v>69.031999999999996</v>
      </c>
      <c r="R160">
        <v>20080402</v>
      </c>
      <c r="S160">
        <v>73</v>
      </c>
      <c r="U160" s="3">
        <v>40602</v>
      </c>
      <c r="V160">
        <v>54.5</v>
      </c>
      <c r="Z160" s="3">
        <v>39507</v>
      </c>
      <c r="AA160">
        <v>52.4</v>
      </c>
      <c r="AE160" s="3">
        <v>40056</v>
      </c>
      <c r="AF160">
        <v>54.1</v>
      </c>
      <c r="AJ160" s="3">
        <v>40329</v>
      </c>
      <c r="AK160">
        <v>58.5</v>
      </c>
      <c r="AO160" s="3">
        <v>39538</v>
      </c>
      <c r="AP160">
        <v>-19</v>
      </c>
      <c r="AQ160">
        <v>20080327</v>
      </c>
      <c r="AR160">
        <v>-19</v>
      </c>
      <c r="AT160" s="3">
        <v>39507</v>
      </c>
      <c r="AU160">
        <v>-13.6</v>
      </c>
      <c r="AV160">
        <v>20080319</v>
      </c>
      <c r="AW160">
        <v>-2.8</v>
      </c>
      <c r="BD160" s="3">
        <v>39507</v>
      </c>
      <c r="BE160">
        <v>0.2</v>
      </c>
      <c r="BF160">
        <v>20080409</v>
      </c>
      <c r="BG160">
        <v>0.3</v>
      </c>
      <c r="BI160" s="3">
        <v>39507</v>
      </c>
      <c r="BJ160">
        <v>0</v>
      </c>
      <c r="BK160">
        <v>20080409</v>
      </c>
      <c r="BL160">
        <v>0.4</v>
      </c>
      <c r="BN160" s="3">
        <v>39507</v>
      </c>
      <c r="BO160">
        <v>2.7</v>
      </c>
      <c r="BP160">
        <v>20080320</v>
      </c>
      <c r="BQ160">
        <v>1</v>
      </c>
      <c r="BS160" s="3">
        <v>39903</v>
      </c>
      <c r="BT160">
        <v>0.5</v>
      </c>
      <c r="BU160" t="s">
        <v>22</v>
      </c>
      <c r="BV160" t="s">
        <v>22</v>
      </c>
    </row>
    <row r="161" spans="1:74" x14ac:dyDescent="0.25">
      <c r="A161" s="3">
        <v>39538</v>
      </c>
      <c r="B161">
        <v>-4904</v>
      </c>
      <c r="C161">
        <v>20080512</v>
      </c>
      <c r="D161">
        <v>-4031</v>
      </c>
      <c r="F161" s="3">
        <v>39538</v>
      </c>
      <c r="G161">
        <v>2.4</v>
      </c>
      <c r="H161">
        <v>20080416</v>
      </c>
      <c r="I161">
        <v>2.5</v>
      </c>
      <c r="K161" s="3">
        <v>42094</v>
      </c>
      <c r="L161">
        <v>0.4</v>
      </c>
      <c r="M161">
        <v>20150410</v>
      </c>
      <c r="N161">
        <v>0.6</v>
      </c>
      <c r="P161" s="3">
        <v>39538</v>
      </c>
      <c r="Q161">
        <v>60.58</v>
      </c>
      <c r="R161">
        <v>20080429</v>
      </c>
      <c r="S161">
        <v>64</v>
      </c>
      <c r="U161" s="3">
        <v>40633</v>
      </c>
      <c r="V161">
        <v>57</v>
      </c>
      <c r="Z161" s="3">
        <v>39538</v>
      </c>
      <c r="AA161">
        <v>51.4</v>
      </c>
      <c r="AE161" s="3">
        <v>40086</v>
      </c>
      <c r="AF161">
        <v>55.3</v>
      </c>
      <c r="AJ161" s="3">
        <v>40359</v>
      </c>
      <c r="AK161">
        <v>58.4</v>
      </c>
      <c r="AO161" s="3">
        <v>39568</v>
      </c>
      <c r="AP161">
        <v>-24</v>
      </c>
      <c r="AQ161">
        <v>20080429</v>
      </c>
      <c r="AR161">
        <v>-24</v>
      </c>
      <c r="AT161" s="3">
        <v>39538</v>
      </c>
      <c r="AU161">
        <v>0.1</v>
      </c>
      <c r="AV161">
        <v>20080416</v>
      </c>
      <c r="AW161">
        <v>-1.2</v>
      </c>
      <c r="BD161" s="3">
        <v>39538</v>
      </c>
      <c r="BE161">
        <v>-1.9</v>
      </c>
      <c r="BF161">
        <v>20080507</v>
      </c>
      <c r="BG161">
        <v>-0.5</v>
      </c>
      <c r="BI161" s="3">
        <v>39538</v>
      </c>
      <c r="BJ161">
        <v>-2.2999999999999998</v>
      </c>
      <c r="BK161">
        <v>20080507</v>
      </c>
      <c r="BL161">
        <v>-0.5</v>
      </c>
      <c r="BN161" s="3">
        <v>39538</v>
      </c>
      <c r="BO161">
        <v>-2.2999999999999998</v>
      </c>
      <c r="BP161">
        <v>20080424</v>
      </c>
      <c r="BQ161">
        <v>-0.4</v>
      </c>
      <c r="BS161" s="3">
        <v>39933</v>
      </c>
      <c r="BT161">
        <v>1.1000000000000001</v>
      </c>
      <c r="BU161" t="s">
        <v>22</v>
      </c>
      <c r="BV161" t="s">
        <v>22</v>
      </c>
    </row>
    <row r="162" spans="1:74" x14ac:dyDescent="0.25">
      <c r="A162" s="3">
        <v>39568</v>
      </c>
      <c r="B162">
        <v>-4537</v>
      </c>
      <c r="C162">
        <v>20080611</v>
      </c>
      <c r="D162">
        <v>-4325</v>
      </c>
      <c r="F162" s="3">
        <v>39568</v>
      </c>
      <c r="G162">
        <v>2.4</v>
      </c>
      <c r="H162">
        <v>20080514</v>
      </c>
      <c r="I162">
        <v>2.5</v>
      </c>
      <c r="K162" s="3">
        <v>42124</v>
      </c>
      <c r="L162">
        <v>0.5</v>
      </c>
      <c r="M162">
        <v>20150512</v>
      </c>
      <c r="N162">
        <v>0.4</v>
      </c>
      <c r="P162" s="3">
        <v>39568</v>
      </c>
      <c r="Q162">
        <v>55.627000000000002</v>
      </c>
      <c r="R162">
        <v>20080602</v>
      </c>
      <c r="S162">
        <v>58</v>
      </c>
      <c r="U162" s="3">
        <v>40663</v>
      </c>
      <c r="V162">
        <v>54.6</v>
      </c>
      <c r="Z162" s="3">
        <v>39568</v>
      </c>
      <c r="AA162">
        <v>50.4</v>
      </c>
      <c r="AE162" s="3">
        <v>40117</v>
      </c>
      <c r="AF162">
        <v>56.9</v>
      </c>
      <c r="AJ162" s="3">
        <v>40390</v>
      </c>
      <c r="AK162">
        <v>54.1</v>
      </c>
      <c r="AO162" s="3">
        <v>39599</v>
      </c>
      <c r="AP162">
        <v>-29</v>
      </c>
      <c r="AQ162">
        <v>20080529</v>
      </c>
      <c r="AR162">
        <v>-29</v>
      </c>
      <c r="AT162" s="3">
        <v>39568</v>
      </c>
      <c r="AU162">
        <v>13.9</v>
      </c>
      <c r="AV162">
        <v>20080514</v>
      </c>
      <c r="AW162">
        <v>7.2</v>
      </c>
      <c r="BD162" s="3">
        <v>39568</v>
      </c>
      <c r="BE162">
        <v>1.5</v>
      </c>
      <c r="BF162">
        <v>20080610</v>
      </c>
      <c r="BG162">
        <v>0.2</v>
      </c>
      <c r="BI162" s="3">
        <v>39568</v>
      </c>
      <c r="BJ162">
        <v>0.9</v>
      </c>
      <c r="BK162">
        <v>20080610</v>
      </c>
      <c r="BL162">
        <v>0.1</v>
      </c>
      <c r="BN162" s="3">
        <v>39568</v>
      </c>
      <c r="BO162">
        <v>-0.5</v>
      </c>
      <c r="BP162">
        <v>20080522</v>
      </c>
      <c r="BQ162">
        <v>-0.2</v>
      </c>
      <c r="BS162" s="3">
        <v>39964</v>
      </c>
      <c r="BT162">
        <v>-0.5</v>
      </c>
      <c r="BU162" t="s">
        <v>22</v>
      </c>
      <c r="BV162" t="s">
        <v>22</v>
      </c>
    </row>
    <row r="163" spans="1:74" x14ac:dyDescent="0.25">
      <c r="A163" s="3">
        <v>39599</v>
      </c>
      <c r="B163">
        <v>-3929</v>
      </c>
      <c r="C163">
        <v>20080709</v>
      </c>
      <c r="D163">
        <v>-4248</v>
      </c>
      <c r="F163" s="3">
        <v>39599</v>
      </c>
      <c r="G163">
        <v>2.5</v>
      </c>
      <c r="H163">
        <v>20080611</v>
      </c>
      <c r="I163">
        <v>2.5</v>
      </c>
      <c r="K163" s="3">
        <v>42155</v>
      </c>
      <c r="L163">
        <v>0.6</v>
      </c>
      <c r="M163">
        <v>20150610</v>
      </c>
      <c r="N163">
        <v>0.6</v>
      </c>
      <c r="P163" s="3">
        <v>39599</v>
      </c>
      <c r="Q163">
        <v>40.488999999999997</v>
      </c>
      <c r="R163">
        <v>20080630</v>
      </c>
      <c r="S163">
        <v>42</v>
      </c>
      <c r="U163" s="3">
        <v>40694</v>
      </c>
      <c r="V163">
        <v>53.4</v>
      </c>
      <c r="Z163" s="3">
        <v>39599</v>
      </c>
      <c r="AA163">
        <v>48.8</v>
      </c>
      <c r="AE163" s="3">
        <v>40147</v>
      </c>
      <c r="AF163">
        <v>56.6</v>
      </c>
      <c r="AJ163" s="3">
        <v>40421</v>
      </c>
      <c r="AK163">
        <v>52.1</v>
      </c>
      <c r="AO163" s="3">
        <v>39629</v>
      </c>
      <c r="AP163">
        <v>-34</v>
      </c>
      <c r="AQ163">
        <v>20080629</v>
      </c>
      <c r="AR163">
        <v>-34</v>
      </c>
      <c r="AT163" s="3">
        <v>39599</v>
      </c>
      <c r="AU163">
        <v>22.3</v>
      </c>
      <c r="AV163">
        <v>20080611</v>
      </c>
      <c r="AW163">
        <v>9</v>
      </c>
      <c r="BD163" s="3">
        <v>39599</v>
      </c>
      <c r="BE163">
        <v>-1.1000000000000001</v>
      </c>
      <c r="BF163">
        <v>20080707</v>
      </c>
      <c r="BG163">
        <v>-0.8</v>
      </c>
      <c r="BI163" s="3">
        <v>39599</v>
      </c>
      <c r="BJ163">
        <v>-0.6</v>
      </c>
      <c r="BK163">
        <v>20080707</v>
      </c>
      <c r="BL163">
        <v>-0.5</v>
      </c>
      <c r="BN163" s="3">
        <v>39599</v>
      </c>
      <c r="BO163">
        <v>3.3</v>
      </c>
      <c r="BP163">
        <v>20080619</v>
      </c>
      <c r="BQ163">
        <v>3.5</v>
      </c>
      <c r="BS163" s="3">
        <v>39994</v>
      </c>
      <c r="BT163">
        <v>1</v>
      </c>
      <c r="BU163" t="s">
        <v>22</v>
      </c>
      <c r="BV163" t="s">
        <v>22</v>
      </c>
    </row>
    <row r="164" spans="1:74" x14ac:dyDescent="0.25">
      <c r="A164" s="3">
        <v>39629</v>
      </c>
      <c r="B164">
        <v>-4248</v>
      </c>
      <c r="C164">
        <v>20080811</v>
      </c>
      <c r="D164">
        <v>-4414</v>
      </c>
      <c r="F164" s="3">
        <v>39629</v>
      </c>
      <c r="G164">
        <v>2.6</v>
      </c>
      <c r="H164">
        <v>20080716</v>
      </c>
      <c r="I164">
        <v>2.6</v>
      </c>
      <c r="K164" s="3">
        <v>42185</v>
      </c>
      <c r="L164">
        <v>0.6</v>
      </c>
      <c r="M164">
        <v>20150707</v>
      </c>
      <c r="N164">
        <v>0.7</v>
      </c>
      <c r="P164" s="3">
        <v>39629</v>
      </c>
      <c r="Q164">
        <v>35.387999999999998</v>
      </c>
      <c r="R164">
        <v>20080729</v>
      </c>
      <c r="S164">
        <v>36</v>
      </c>
      <c r="U164" s="3">
        <v>40724</v>
      </c>
      <c r="V164">
        <v>53.6</v>
      </c>
      <c r="Z164" s="3">
        <v>39629</v>
      </c>
      <c r="AA164">
        <v>46</v>
      </c>
      <c r="AE164" s="3">
        <v>40178</v>
      </c>
      <c r="AF164">
        <v>56.8</v>
      </c>
      <c r="AJ164" s="3">
        <v>40451</v>
      </c>
      <c r="AK164">
        <v>53.8</v>
      </c>
      <c r="AO164" s="3">
        <v>39660</v>
      </c>
      <c r="AP164">
        <v>-39</v>
      </c>
      <c r="AQ164">
        <v>20080730</v>
      </c>
      <c r="AR164">
        <v>-39</v>
      </c>
      <c r="AT164" s="3">
        <v>39629</v>
      </c>
      <c r="AU164">
        <v>34</v>
      </c>
      <c r="AV164">
        <v>20080716</v>
      </c>
      <c r="AW164">
        <v>15.5</v>
      </c>
      <c r="BD164" s="3">
        <v>39629</v>
      </c>
      <c r="BE164">
        <v>-1</v>
      </c>
      <c r="BF164">
        <v>20080805</v>
      </c>
      <c r="BG164">
        <v>-0.2</v>
      </c>
      <c r="BI164" s="3">
        <v>39629</v>
      </c>
      <c r="BJ164">
        <v>-1.3</v>
      </c>
      <c r="BK164">
        <v>20080805</v>
      </c>
      <c r="BL164">
        <v>-0.5</v>
      </c>
      <c r="BN164" s="3">
        <v>39629</v>
      </c>
      <c r="BO164">
        <v>-3.9</v>
      </c>
      <c r="BP164">
        <v>20080724</v>
      </c>
      <c r="BQ164">
        <v>-3.9</v>
      </c>
      <c r="BS164" s="3">
        <v>40025</v>
      </c>
      <c r="BT164">
        <v>-0.1</v>
      </c>
      <c r="BU164" t="s">
        <v>22</v>
      </c>
      <c r="BV164" t="s">
        <v>22</v>
      </c>
    </row>
    <row r="165" spans="1:74" x14ac:dyDescent="0.25">
      <c r="A165" s="3">
        <v>39660</v>
      </c>
      <c r="B165">
        <v>-4140</v>
      </c>
      <c r="C165">
        <v>20080910</v>
      </c>
      <c r="D165">
        <v>-4585</v>
      </c>
      <c r="F165" s="3">
        <v>39660</v>
      </c>
      <c r="G165">
        <v>2.7</v>
      </c>
      <c r="H165">
        <v>20080813</v>
      </c>
      <c r="I165">
        <v>2.7</v>
      </c>
      <c r="K165" s="3">
        <v>42216</v>
      </c>
      <c r="L165">
        <v>0.4</v>
      </c>
      <c r="M165">
        <v>20150806</v>
      </c>
      <c r="N165">
        <v>0.7</v>
      </c>
      <c r="P165" s="3">
        <v>39660</v>
      </c>
      <c r="Q165">
        <v>33.103000000000002</v>
      </c>
      <c r="R165">
        <v>20080901</v>
      </c>
      <c r="S165">
        <v>33</v>
      </c>
      <c r="U165" s="3">
        <v>40755</v>
      </c>
      <c r="V165">
        <v>54.6</v>
      </c>
      <c r="Z165" s="3">
        <v>39660</v>
      </c>
      <c r="AA165">
        <v>42.6</v>
      </c>
      <c r="AE165" s="3">
        <v>40209</v>
      </c>
      <c r="AF165">
        <v>54.5</v>
      </c>
      <c r="AJ165" s="3">
        <v>40482</v>
      </c>
      <c r="AK165">
        <v>51.6</v>
      </c>
      <c r="AO165" s="3">
        <v>39691</v>
      </c>
      <c r="AP165">
        <v>-36</v>
      </c>
      <c r="AQ165">
        <v>20080828</v>
      </c>
      <c r="AR165">
        <v>-36</v>
      </c>
      <c r="AT165" s="3">
        <v>39660</v>
      </c>
      <c r="AU165">
        <v>34</v>
      </c>
      <c r="AV165">
        <v>20080813</v>
      </c>
      <c r="AW165">
        <v>20.100000000000001</v>
      </c>
      <c r="BD165" s="3">
        <v>39660</v>
      </c>
      <c r="BE165">
        <v>-0.6</v>
      </c>
      <c r="BF165">
        <v>20080909</v>
      </c>
      <c r="BG165">
        <v>-0.4</v>
      </c>
      <c r="BI165" s="3">
        <v>39660</v>
      </c>
      <c r="BJ165">
        <v>0.3</v>
      </c>
      <c r="BK165">
        <v>20080909</v>
      </c>
      <c r="BL165">
        <v>-0.2</v>
      </c>
      <c r="BN165" s="3">
        <v>39660</v>
      </c>
      <c r="BO165">
        <v>-0.1</v>
      </c>
      <c r="BP165">
        <v>20080821</v>
      </c>
      <c r="BQ165">
        <v>0.8</v>
      </c>
      <c r="BS165" s="3">
        <v>40056</v>
      </c>
      <c r="BT165">
        <v>0.3</v>
      </c>
      <c r="BU165" t="s">
        <v>22</v>
      </c>
      <c r="BV165" t="s">
        <v>22</v>
      </c>
    </row>
    <row r="166" spans="1:74" x14ac:dyDescent="0.25">
      <c r="A166" s="3">
        <v>39691</v>
      </c>
      <c r="B166">
        <v>-3494</v>
      </c>
      <c r="C166">
        <v>20081009</v>
      </c>
      <c r="D166">
        <v>-4737</v>
      </c>
      <c r="F166" s="3">
        <v>39691</v>
      </c>
      <c r="G166">
        <v>2.8</v>
      </c>
      <c r="H166">
        <v>20080917</v>
      </c>
      <c r="I166">
        <v>2.8</v>
      </c>
      <c r="K166" s="3">
        <v>42247</v>
      </c>
      <c r="L166">
        <v>0.3</v>
      </c>
      <c r="M166">
        <v>20150909</v>
      </c>
      <c r="N166">
        <v>0.5</v>
      </c>
      <c r="P166" s="3">
        <v>39691</v>
      </c>
      <c r="Q166">
        <v>32.444000000000003</v>
      </c>
      <c r="R166">
        <v>20080929</v>
      </c>
      <c r="S166">
        <v>32</v>
      </c>
      <c r="U166" s="3">
        <v>40786</v>
      </c>
      <c r="V166">
        <v>50.9</v>
      </c>
      <c r="Z166" s="3">
        <v>39691</v>
      </c>
      <c r="AA166">
        <v>45.4</v>
      </c>
      <c r="AE166" s="3">
        <v>40237</v>
      </c>
      <c r="AF166">
        <v>58.4</v>
      </c>
      <c r="AJ166" s="3">
        <v>40512</v>
      </c>
      <c r="AK166">
        <v>51.8</v>
      </c>
      <c r="AO166" s="3">
        <v>39721</v>
      </c>
      <c r="AP166">
        <v>-32</v>
      </c>
      <c r="AQ166">
        <v>20080929</v>
      </c>
      <c r="AR166">
        <v>-32</v>
      </c>
      <c r="AT166" s="3">
        <v>39691</v>
      </c>
      <c r="AU166">
        <v>42.2</v>
      </c>
      <c r="AV166">
        <v>20080917</v>
      </c>
      <c r="AW166">
        <v>32.5</v>
      </c>
      <c r="BD166" s="3">
        <v>39691</v>
      </c>
      <c r="BE166">
        <v>0.9</v>
      </c>
      <c r="BF166">
        <v>20081007</v>
      </c>
      <c r="BG166">
        <v>-0.6</v>
      </c>
      <c r="BI166" s="3">
        <v>39691</v>
      </c>
      <c r="BJ166">
        <v>0.1</v>
      </c>
      <c r="BK166">
        <v>20081007</v>
      </c>
      <c r="BL166">
        <v>-0.4</v>
      </c>
      <c r="BN166" s="3">
        <v>39691</v>
      </c>
      <c r="BO166">
        <v>0.4</v>
      </c>
      <c r="BP166">
        <v>20080918</v>
      </c>
      <c r="BQ166">
        <v>1.2</v>
      </c>
      <c r="BS166" s="3">
        <v>40086</v>
      </c>
      <c r="BT166">
        <v>-0.1</v>
      </c>
      <c r="BU166" t="s">
        <v>22</v>
      </c>
      <c r="BV166" t="s">
        <v>22</v>
      </c>
    </row>
    <row r="167" spans="1:74" x14ac:dyDescent="0.25">
      <c r="A167" s="3">
        <v>39721</v>
      </c>
      <c r="B167">
        <v>-2617</v>
      </c>
      <c r="C167">
        <v>20081111</v>
      </c>
      <c r="D167">
        <v>-3863</v>
      </c>
      <c r="F167" s="3">
        <v>39721</v>
      </c>
      <c r="G167">
        <v>2.9</v>
      </c>
      <c r="H167">
        <v>20081015</v>
      </c>
      <c r="I167">
        <v>2.9</v>
      </c>
      <c r="K167" s="3">
        <v>42277</v>
      </c>
      <c r="L167">
        <v>0.4</v>
      </c>
      <c r="M167">
        <v>20151007</v>
      </c>
      <c r="N167">
        <v>0.5</v>
      </c>
      <c r="P167" s="3">
        <v>39721</v>
      </c>
      <c r="Q167">
        <v>32.807000000000002</v>
      </c>
      <c r="R167">
        <v>20081029</v>
      </c>
      <c r="S167">
        <v>33</v>
      </c>
      <c r="U167" s="3">
        <v>40816</v>
      </c>
      <c r="V167">
        <v>52.7</v>
      </c>
      <c r="Z167" s="3">
        <v>39721</v>
      </c>
      <c r="AA167">
        <v>40.299999999999997</v>
      </c>
      <c r="AE167" s="3">
        <v>40268</v>
      </c>
      <c r="AF167">
        <v>56.5</v>
      </c>
      <c r="AJ167" s="3">
        <v>40543</v>
      </c>
      <c r="AK167">
        <v>49.1</v>
      </c>
      <c r="AO167" s="3">
        <v>39752</v>
      </c>
      <c r="AP167">
        <v>-36</v>
      </c>
      <c r="AQ167">
        <v>20081030</v>
      </c>
      <c r="AR167">
        <v>-36</v>
      </c>
      <c r="AT167" s="3">
        <v>39721</v>
      </c>
      <c r="AU167">
        <v>43.7</v>
      </c>
      <c r="AV167">
        <v>20081015</v>
      </c>
      <c r="AW167">
        <v>31.8</v>
      </c>
      <c r="BD167" s="3">
        <v>39721</v>
      </c>
      <c r="BE167">
        <v>-1.1000000000000001</v>
      </c>
      <c r="BF167">
        <v>20081105</v>
      </c>
      <c r="BG167">
        <v>-0.2</v>
      </c>
      <c r="BI167" s="3">
        <v>39721</v>
      </c>
      <c r="BJ167">
        <v>-1.9</v>
      </c>
      <c r="BK167">
        <v>20081105</v>
      </c>
      <c r="BL167">
        <v>-0.8</v>
      </c>
      <c r="BN167" s="3">
        <v>39721</v>
      </c>
      <c r="BO167">
        <v>-0.3</v>
      </c>
      <c r="BP167">
        <v>20081023</v>
      </c>
      <c r="BQ167">
        <v>-0.4</v>
      </c>
      <c r="BS167" s="3">
        <v>40117</v>
      </c>
      <c r="BT167">
        <v>0.5</v>
      </c>
      <c r="BU167" t="s">
        <v>22</v>
      </c>
      <c r="BV167" t="s">
        <v>22</v>
      </c>
    </row>
    <row r="168" spans="1:74" x14ac:dyDescent="0.25">
      <c r="A168" s="3">
        <v>39752</v>
      </c>
      <c r="B168">
        <v>-2786</v>
      </c>
      <c r="C168">
        <v>20081209</v>
      </c>
      <c r="D168">
        <v>-3867</v>
      </c>
      <c r="F168" s="3">
        <v>39752</v>
      </c>
      <c r="G168">
        <v>3.1</v>
      </c>
      <c r="H168">
        <v>20081112</v>
      </c>
      <c r="I168">
        <v>3</v>
      </c>
      <c r="K168" s="3">
        <v>42308</v>
      </c>
      <c r="L168">
        <v>0.6</v>
      </c>
      <c r="M168">
        <v>20151106</v>
      </c>
      <c r="N168">
        <v>0.6</v>
      </c>
      <c r="P168" s="3">
        <v>39752</v>
      </c>
      <c r="Q168">
        <v>31.73</v>
      </c>
      <c r="R168">
        <v>20081201</v>
      </c>
      <c r="S168">
        <v>32</v>
      </c>
      <c r="U168" s="3">
        <v>40847</v>
      </c>
      <c r="V168">
        <v>51.1</v>
      </c>
      <c r="Z168" s="3">
        <v>39752</v>
      </c>
      <c r="AA168">
        <v>42</v>
      </c>
      <c r="AE168" s="3">
        <v>40298</v>
      </c>
      <c r="AF168">
        <v>55.3</v>
      </c>
      <c r="AJ168" s="3">
        <v>40574</v>
      </c>
      <c r="AK168">
        <v>53.7</v>
      </c>
      <c r="AO168" s="3">
        <v>39782</v>
      </c>
      <c r="AP168">
        <v>-35</v>
      </c>
      <c r="AQ168">
        <v>20081127</v>
      </c>
      <c r="AR168">
        <v>-35</v>
      </c>
      <c r="AT168" s="3">
        <v>39752</v>
      </c>
      <c r="AU168">
        <v>43.7</v>
      </c>
      <c r="AV168">
        <v>20081112</v>
      </c>
      <c r="AW168">
        <v>36.5</v>
      </c>
      <c r="BD168" s="3">
        <v>39752</v>
      </c>
      <c r="BE168">
        <v>-1.7</v>
      </c>
      <c r="BF168">
        <v>20081209</v>
      </c>
      <c r="BG168">
        <v>-1.7</v>
      </c>
      <c r="BI168" s="3">
        <v>39752</v>
      </c>
      <c r="BJ168">
        <v>-0.7</v>
      </c>
      <c r="BK168">
        <v>20081209</v>
      </c>
      <c r="BL168">
        <v>-1.4</v>
      </c>
      <c r="BN168" s="3">
        <v>39752</v>
      </c>
      <c r="BO168">
        <v>-0.1</v>
      </c>
      <c r="BP168">
        <v>20081120</v>
      </c>
      <c r="BQ168">
        <v>-0.1</v>
      </c>
      <c r="BS168" s="3">
        <v>40147</v>
      </c>
      <c r="BT168">
        <v>-0.7</v>
      </c>
      <c r="BU168" t="s">
        <v>22</v>
      </c>
      <c r="BV168" t="s">
        <v>22</v>
      </c>
    </row>
    <row r="169" spans="1:74" x14ac:dyDescent="0.25">
      <c r="A169" s="3">
        <v>39782</v>
      </c>
      <c r="B169">
        <v>-3246</v>
      </c>
      <c r="C169">
        <v>20090113</v>
      </c>
      <c r="D169">
        <v>-4478</v>
      </c>
      <c r="F169" s="3">
        <v>39782</v>
      </c>
      <c r="G169">
        <v>3.3</v>
      </c>
      <c r="H169">
        <v>20081217</v>
      </c>
      <c r="I169">
        <v>3.3</v>
      </c>
      <c r="K169" s="3">
        <v>42338</v>
      </c>
      <c r="L169">
        <v>0.8</v>
      </c>
      <c r="M169">
        <v>20151208</v>
      </c>
      <c r="N169">
        <v>0.6</v>
      </c>
      <c r="P169" s="3">
        <v>39782</v>
      </c>
      <c r="Q169">
        <v>26.693000000000001</v>
      </c>
      <c r="R169">
        <v>20090102</v>
      </c>
      <c r="S169">
        <v>27</v>
      </c>
      <c r="U169" s="3">
        <v>40877</v>
      </c>
      <c r="V169">
        <v>50.8</v>
      </c>
      <c r="Z169" s="3">
        <v>39782</v>
      </c>
      <c r="AA169">
        <v>36.4</v>
      </c>
      <c r="AE169" s="3">
        <v>40329</v>
      </c>
      <c r="AF169">
        <v>55.4</v>
      </c>
      <c r="AJ169" s="3">
        <v>40602</v>
      </c>
      <c r="AK169">
        <v>56.5</v>
      </c>
      <c r="AO169" s="3">
        <v>39813</v>
      </c>
      <c r="AP169">
        <v>-33</v>
      </c>
      <c r="AQ169">
        <v>20081218</v>
      </c>
      <c r="AR169">
        <v>-33</v>
      </c>
      <c r="AT169" s="3">
        <v>39782</v>
      </c>
      <c r="AU169">
        <v>88.1</v>
      </c>
      <c r="AV169">
        <v>20081217</v>
      </c>
      <c r="AW169">
        <v>75.7</v>
      </c>
      <c r="BD169" s="3">
        <v>39782</v>
      </c>
      <c r="BE169">
        <v>-3.1</v>
      </c>
      <c r="BF169">
        <v>20090109</v>
      </c>
      <c r="BG169">
        <v>-2.2999999999999998</v>
      </c>
      <c r="BI169" s="3">
        <v>39782</v>
      </c>
      <c r="BJ169">
        <v>-3.2</v>
      </c>
      <c r="BK169">
        <v>20090109</v>
      </c>
      <c r="BL169">
        <v>-2.9</v>
      </c>
      <c r="BN169" s="3">
        <v>39782</v>
      </c>
      <c r="BO169">
        <v>0</v>
      </c>
      <c r="BP169">
        <v>20081218</v>
      </c>
      <c r="BQ169">
        <v>0.3</v>
      </c>
      <c r="BS169" s="3">
        <v>40178</v>
      </c>
      <c r="BT169">
        <v>-0.5</v>
      </c>
      <c r="BU169" t="s">
        <v>22</v>
      </c>
      <c r="BV169" t="s">
        <v>22</v>
      </c>
    </row>
    <row r="170" spans="1:74" x14ac:dyDescent="0.25">
      <c r="A170" s="3">
        <v>39813</v>
      </c>
      <c r="B170">
        <v>-2062</v>
      </c>
      <c r="C170">
        <v>20090210</v>
      </c>
      <c r="D170">
        <v>-3611</v>
      </c>
      <c r="F170" s="3">
        <v>39813</v>
      </c>
      <c r="G170">
        <v>3.6</v>
      </c>
      <c r="H170">
        <v>20090121</v>
      </c>
      <c r="I170">
        <v>3.6</v>
      </c>
      <c r="K170" s="3">
        <v>42369</v>
      </c>
      <c r="L170">
        <v>0.7</v>
      </c>
      <c r="M170">
        <v>20160112</v>
      </c>
      <c r="N170">
        <v>0.6</v>
      </c>
      <c r="P170" s="3">
        <v>39813</v>
      </c>
      <c r="Q170">
        <v>32.180999999999997</v>
      </c>
      <c r="R170">
        <v>20090130</v>
      </c>
      <c r="S170">
        <v>31</v>
      </c>
      <c r="U170" s="3">
        <v>40908</v>
      </c>
      <c r="V170">
        <v>53.1</v>
      </c>
      <c r="Z170" s="3">
        <v>39813</v>
      </c>
      <c r="AA170">
        <v>38.700000000000003</v>
      </c>
      <c r="AE170" s="3">
        <v>40359</v>
      </c>
      <c r="AF170">
        <v>54.4</v>
      </c>
      <c r="AJ170" s="3">
        <v>40633</v>
      </c>
      <c r="AK170">
        <v>56.4</v>
      </c>
      <c r="AO170" s="3">
        <v>39844</v>
      </c>
      <c r="AP170">
        <v>-37</v>
      </c>
      <c r="AQ170">
        <v>20090129</v>
      </c>
      <c r="AR170">
        <v>-37</v>
      </c>
      <c r="AT170" s="3">
        <v>39813</v>
      </c>
      <c r="AU170">
        <v>79</v>
      </c>
      <c r="AV170">
        <v>20090121</v>
      </c>
      <c r="AW170">
        <v>77.900000000000006</v>
      </c>
      <c r="BD170" s="3">
        <v>39813</v>
      </c>
      <c r="BE170">
        <v>-1</v>
      </c>
      <c r="BF170">
        <v>20090206</v>
      </c>
      <c r="BG170">
        <v>-1.7</v>
      </c>
      <c r="BI170" s="3">
        <v>39813</v>
      </c>
      <c r="BJ170">
        <v>-1.8</v>
      </c>
      <c r="BK170">
        <v>20090206</v>
      </c>
      <c r="BL170">
        <v>-2.2000000000000002</v>
      </c>
      <c r="BN170" s="3">
        <v>39813</v>
      </c>
      <c r="BO170">
        <v>1.3</v>
      </c>
      <c r="BP170">
        <v>20090123</v>
      </c>
      <c r="BQ170">
        <v>1.6</v>
      </c>
      <c r="BS170" s="3">
        <v>40209</v>
      </c>
      <c r="BT170">
        <v>-3.3</v>
      </c>
      <c r="BU170" t="s">
        <v>22</v>
      </c>
      <c r="BV170" t="s">
        <v>22</v>
      </c>
    </row>
    <row r="171" spans="1:74" x14ac:dyDescent="0.25">
      <c r="A171" s="3">
        <v>39844</v>
      </c>
      <c r="B171">
        <v>-3344</v>
      </c>
      <c r="C171">
        <v>20090311</v>
      </c>
      <c r="D171">
        <v>-3585</v>
      </c>
      <c r="F171" s="3">
        <v>39844</v>
      </c>
      <c r="G171">
        <v>3.7</v>
      </c>
      <c r="H171">
        <v>20090211</v>
      </c>
      <c r="I171">
        <v>3.8</v>
      </c>
      <c r="K171" s="3">
        <v>42400</v>
      </c>
      <c r="L171">
        <v>0.6</v>
      </c>
      <c r="M171">
        <v>20160210</v>
      </c>
      <c r="N171">
        <v>0.4</v>
      </c>
      <c r="P171" s="3">
        <v>39844</v>
      </c>
      <c r="Q171">
        <v>33.082999999999998</v>
      </c>
      <c r="R171">
        <v>20090302</v>
      </c>
      <c r="S171">
        <v>31</v>
      </c>
      <c r="U171" s="3">
        <v>40939</v>
      </c>
      <c r="V171">
        <v>55.4</v>
      </c>
      <c r="Z171" s="3">
        <v>39844</v>
      </c>
      <c r="AA171">
        <v>39.1</v>
      </c>
      <c r="AE171" s="3">
        <v>40390</v>
      </c>
      <c r="AF171">
        <v>53.1</v>
      </c>
      <c r="AJ171" s="3">
        <v>40663</v>
      </c>
      <c r="AK171">
        <v>53.3</v>
      </c>
      <c r="AO171" s="3">
        <v>39872</v>
      </c>
      <c r="AP171">
        <v>-35</v>
      </c>
      <c r="AQ171">
        <v>20090226</v>
      </c>
      <c r="AR171">
        <v>-35</v>
      </c>
      <c r="AT171" s="3">
        <v>39844</v>
      </c>
      <c r="AU171">
        <v>61.4</v>
      </c>
      <c r="AV171">
        <v>20090211</v>
      </c>
      <c r="AW171">
        <v>73.8</v>
      </c>
      <c r="BD171" s="3">
        <v>39844</v>
      </c>
      <c r="BE171">
        <v>-2.5</v>
      </c>
      <c r="BF171">
        <v>20090310</v>
      </c>
      <c r="BG171">
        <v>-2.6</v>
      </c>
      <c r="BI171" s="3">
        <v>39844</v>
      </c>
      <c r="BJ171">
        <v>-3</v>
      </c>
      <c r="BK171">
        <v>20090310</v>
      </c>
      <c r="BL171">
        <v>-2.9</v>
      </c>
      <c r="BN171" s="3">
        <v>39844</v>
      </c>
      <c r="BO171">
        <v>-0.4</v>
      </c>
      <c r="BP171">
        <v>20090220</v>
      </c>
      <c r="BQ171">
        <v>0.7</v>
      </c>
      <c r="BS171" s="3">
        <v>40237</v>
      </c>
      <c r="BT171">
        <v>2.8</v>
      </c>
      <c r="BU171">
        <v>20100325</v>
      </c>
      <c r="BV171">
        <v>2.1</v>
      </c>
    </row>
    <row r="172" spans="1:74" x14ac:dyDescent="0.25">
      <c r="A172" s="3">
        <v>39872</v>
      </c>
      <c r="B172">
        <v>-3112</v>
      </c>
      <c r="C172">
        <v>20090409</v>
      </c>
      <c r="D172">
        <v>-3248</v>
      </c>
      <c r="F172" s="3">
        <v>39872</v>
      </c>
      <c r="G172">
        <v>4.2</v>
      </c>
      <c r="H172">
        <v>20090318</v>
      </c>
      <c r="I172">
        <v>4.3</v>
      </c>
      <c r="K172" s="3">
        <v>42429</v>
      </c>
      <c r="L172">
        <v>0.4</v>
      </c>
      <c r="M172">
        <v>20160309</v>
      </c>
      <c r="N172">
        <v>0.3</v>
      </c>
      <c r="P172" s="3">
        <v>39872</v>
      </c>
      <c r="Q172">
        <v>39.719000000000001</v>
      </c>
      <c r="R172">
        <v>20090330</v>
      </c>
      <c r="S172">
        <v>38</v>
      </c>
      <c r="U172" s="3">
        <v>40968</v>
      </c>
      <c r="V172">
        <v>53.7</v>
      </c>
      <c r="Z172" s="3">
        <v>39872</v>
      </c>
      <c r="AA172">
        <v>38.4</v>
      </c>
      <c r="AE172" s="3">
        <v>40421</v>
      </c>
      <c r="AF172">
        <v>51.3</v>
      </c>
      <c r="AJ172" s="3">
        <v>40694</v>
      </c>
      <c r="AK172">
        <v>54</v>
      </c>
      <c r="AO172" s="3">
        <v>39903</v>
      </c>
      <c r="AP172">
        <v>-30</v>
      </c>
      <c r="AQ172">
        <v>20090330</v>
      </c>
      <c r="AR172">
        <v>-30</v>
      </c>
      <c r="AT172" s="3">
        <v>39872</v>
      </c>
      <c r="AU172">
        <v>142.80000000000001</v>
      </c>
      <c r="AV172">
        <v>20090318</v>
      </c>
      <c r="AW172">
        <v>138.4</v>
      </c>
      <c r="BD172" s="3">
        <v>39872</v>
      </c>
      <c r="BE172">
        <v>-0.3</v>
      </c>
      <c r="BF172">
        <v>20090407</v>
      </c>
      <c r="BG172">
        <v>-1</v>
      </c>
      <c r="BI172" s="3">
        <v>39872</v>
      </c>
      <c r="BJ172">
        <v>-0.3</v>
      </c>
      <c r="BK172">
        <v>20090407</v>
      </c>
      <c r="BL172">
        <v>-0.9</v>
      </c>
      <c r="BN172" s="3">
        <v>39872</v>
      </c>
      <c r="BO172">
        <v>-1.4</v>
      </c>
      <c r="BP172">
        <v>20090326</v>
      </c>
      <c r="BQ172">
        <v>-1.9</v>
      </c>
      <c r="BS172" s="3">
        <v>40268</v>
      </c>
      <c r="BT172">
        <v>-0.4</v>
      </c>
      <c r="BU172">
        <v>20100422</v>
      </c>
      <c r="BV172">
        <v>0.4</v>
      </c>
    </row>
    <row r="173" spans="1:74" x14ac:dyDescent="0.25">
      <c r="A173" s="3">
        <v>39903</v>
      </c>
      <c r="B173">
        <v>-3873</v>
      </c>
      <c r="C173">
        <v>20090512</v>
      </c>
      <c r="D173">
        <v>-2537</v>
      </c>
      <c r="F173" s="3">
        <v>39903</v>
      </c>
      <c r="G173">
        <v>4.4000000000000004</v>
      </c>
      <c r="H173">
        <v>20090422</v>
      </c>
      <c r="I173">
        <v>4.5</v>
      </c>
      <c r="K173" s="3">
        <v>42460</v>
      </c>
      <c r="L173">
        <v>0.4</v>
      </c>
      <c r="M173">
        <v>20160408</v>
      </c>
      <c r="N173">
        <v>0.3</v>
      </c>
      <c r="P173" s="3">
        <v>39903</v>
      </c>
      <c r="Q173">
        <v>41.305</v>
      </c>
      <c r="R173">
        <v>20090501</v>
      </c>
      <c r="S173">
        <v>39</v>
      </c>
      <c r="U173" s="3">
        <v>40999</v>
      </c>
      <c r="V173">
        <v>55.4</v>
      </c>
      <c r="Z173" s="3">
        <v>39903</v>
      </c>
      <c r="AA173">
        <v>45.2</v>
      </c>
      <c r="AE173" s="3">
        <v>40451</v>
      </c>
      <c r="AF173">
        <v>52.8</v>
      </c>
      <c r="AJ173" s="3">
        <v>40724</v>
      </c>
      <c r="AK173">
        <v>53.6</v>
      </c>
      <c r="AO173" s="3">
        <v>39933</v>
      </c>
      <c r="AP173">
        <v>-27</v>
      </c>
      <c r="AQ173">
        <v>20090429</v>
      </c>
      <c r="AR173">
        <v>-27</v>
      </c>
      <c r="AT173" s="3">
        <v>39903</v>
      </c>
      <c r="AU173">
        <v>73.5</v>
      </c>
      <c r="AV173">
        <v>20090422</v>
      </c>
      <c r="AW173">
        <v>73.7</v>
      </c>
      <c r="BD173" s="3">
        <v>39903</v>
      </c>
      <c r="BE173">
        <v>-0.4</v>
      </c>
      <c r="BF173">
        <v>20090512</v>
      </c>
      <c r="BG173">
        <v>-0.6</v>
      </c>
      <c r="BI173" s="3">
        <v>39903</v>
      </c>
      <c r="BJ173">
        <v>0.1</v>
      </c>
      <c r="BK173">
        <v>20090512</v>
      </c>
      <c r="BL173">
        <v>-0.1</v>
      </c>
      <c r="BN173" s="3">
        <v>39903</v>
      </c>
      <c r="BO173">
        <v>0.7</v>
      </c>
      <c r="BP173">
        <v>20090424</v>
      </c>
      <c r="BQ173">
        <v>0.3</v>
      </c>
      <c r="BS173" s="3">
        <v>40298</v>
      </c>
      <c r="BT173">
        <v>0</v>
      </c>
      <c r="BU173">
        <v>20100520</v>
      </c>
      <c r="BV173">
        <v>0.3</v>
      </c>
    </row>
    <row r="174" spans="1:74" x14ac:dyDescent="0.25">
      <c r="A174" s="3">
        <v>39933</v>
      </c>
      <c r="B174">
        <v>-3815</v>
      </c>
      <c r="C174">
        <v>20090610</v>
      </c>
      <c r="D174">
        <v>-3014</v>
      </c>
      <c r="F174" s="3">
        <v>39933</v>
      </c>
      <c r="G174">
        <v>4.5999999999999996</v>
      </c>
      <c r="H174">
        <v>20090512</v>
      </c>
      <c r="I174">
        <v>4.7</v>
      </c>
      <c r="K174" s="3">
        <v>42490</v>
      </c>
      <c r="L174">
        <v>0.4</v>
      </c>
      <c r="M174">
        <v>20160511</v>
      </c>
      <c r="N174">
        <v>0.3</v>
      </c>
      <c r="P174" s="3">
        <v>39933</v>
      </c>
      <c r="Q174">
        <v>45.244</v>
      </c>
      <c r="R174">
        <v>20090602</v>
      </c>
      <c r="S174">
        <v>43.2</v>
      </c>
      <c r="U174" s="3">
        <v>41029</v>
      </c>
      <c r="V174">
        <v>52.8</v>
      </c>
      <c r="Z174" s="3">
        <v>39933</v>
      </c>
      <c r="AA174">
        <v>46.6</v>
      </c>
      <c r="AE174" s="3">
        <v>40482</v>
      </c>
      <c r="AF174">
        <v>53.2</v>
      </c>
      <c r="AJ174" s="3">
        <v>40755</v>
      </c>
      <c r="AK174">
        <v>53.5</v>
      </c>
      <c r="AO174" s="3">
        <v>39964</v>
      </c>
      <c r="AP174">
        <v>-27</v>
      </c>
      <c r="AQ174">
        <v>20090528</v>
      </c>
      <c r="AR174">
        <v>-27</v>
      </c>
      <c r="AT174" s="3">
        <v>39933</v>
      </c>
      <c r="AU174">
        <v>53.7</v>
      </c>
      <c r="AV174">
        <v>20090512</v>
      </c>
      <c r="AW174">
        <v>57.1</v>
      </c>
      <c r="BD174" s="3">
        <v>39933</v>
      </c>
      <c r="BE174">
        <v>1.5</v>
      </c>
      <c r="BF174">
        <v>20090610</v>
      </c>
      <c r="BG174">
        <v>0.3</v>
      </c>
      <c r="BI174" s="3">
        <v>39933</v>
      </c>
      <c r="BJ174">
        <v>1.6</v>
      </c>
      <c r="BK174">
        <v>20090610</v>
      </c>
      <c r="BL174">
        <v>0.2</v>
      </c>
      <c r="BN174" s="3">
        <v>39933</v>
      </c>
      <c r="BO174">
        <v>1.2</v>
      </c>
      <c r="BP174">
        <v>20090521</v>
      </c>
      <c r="BQ174">
        <v>0.9</v>
      </c>
      <c r="BS174" s="3">
        <v>40329</v>
      </c>
      <c r="BT174">
        <v>0.6</v>
      </c>
      <c r="BU174">
        <v>20100617</v>
      </c>
      <c r="BV174">
        <v>0.6</v>
      </c>
    </row>
    <row r="175" spans="1:74" x14ac:dyDescent="0.25">
      <c r="A175" s="3">
        <v>39964</v>
      </c>
      <c r="B175">
        <v>-2465</v>
      </c>
      <c r="C175">
        <v>20090709</v>
      </c>
      <c r="D175">
        <v>-2168</v>
      </c>
      <c r="F175" s="3">
        <v>39964</v>
      </c>
      <c r="G175">
        <v>4.7</v>
      </c>
      <c r="H175">
        <v>20090617</v>
      </c>
      <c r="I175">
        <v>4.8</v>
      </c>
      <c r="K175" s="3">
        <v>42521</v>
      </c>
      <c r="L175">
        <v>0.6</v>
      </c>
      <c r="M175">
        <v>20160608</v>
      </c>
      <c r="N175">
        <v>0.5</v>
      </c>
      <c r="P175" s="3">
        <v>39964</v>
      </c>
      <c r="Q175">
        <v>46.747</v>
      </c>
      <c r="R175">
        <v>20090629</v>
      </c>
      <c r="S175">
        <v>43.414000000000001</v>
      </c>
      <c r="U175" s="3">
        <v>41060</v>
      </c>
      <c r="V175">
        <v>52.2</v>
      </c>
      <c r="Z175" s="3">
        <v>39964</v>
      </c>
      <c r="AA175">
        <v>48.7</v>
      </c>
      <c r="AE175" s="3">
        <v>40512</v>
      </c>
      <c r="AF175">
        <v>53</v>
      </c>
      <c r="AJ175" s="3">
        <v>40786</v>
      </c>
      <c r="AK175">
        <v>52.6</v>
      </c>
      <c r="AO175" s="3">
        <v>39994</v>
      </c>
      <c r="AP175">
        <v>-25</v>
      </c>
      <c r="AQ175">
        <v>20090629</v>
      </c>
      <c r="AR175">
        <v>-25</v>
      </c>
      <c r="AT175" s="3">
        <v>39964</v>
      </c>
      <c r="AU175">
        <v>38.6</v>
      </c>
      <c r="AV175">
        <v>20090617</v>
      </c>
      <c r="AW175">
        <v>39.299999999999997</v>
      </c>
      <c r="BD175" s="3">
        <v>39964</v>
      </c>
      <c r="BE175">
        <v>-1.7</v>
      </c>
      <c r="BF175">
        <v>20090707</v>
      </c>
      <c r="BG175">
        <v>-0.6</v>
      </c>
      <c r="BI175" s="3">
        <v>39964</v>
      </c>
      <c r="BJ175">
        <v>-2</v>
      </c>
      <c r="BK175">
        <v>20090707</v>
      </c>
      <c r="BL175">
        <v>-0.5</v>
      </c>
      <c r="BN175" s="3">
        <v>39964</v>
      </c>
      <c r="BO175">
        <v>-0.6</v>
      </c>
      <c r="BP175">
        <v>20090618</v>
      </c>
      <c r="BQ175">
        <v>-0.6</v>
      </c>
      <c r="BS175" s="3">
        <v>40359</v>
      </c>
      <c r="BT175">
        <v>0.3</v>
      </c>
      <c r="BU175">
        <v>20100722</v>
      </c>
      <c r="BV175">
        <v>0.7</v>
      </c>
    </row>
    <row r="176" spans="1:74" x14ac:dyDescent="0.25">
      <c r="A176" s="3">
        <v>39994</v>
      </c>
      <c r="B176">
        <v>-2749</v>
      </c>
      <c r="C176">
        <v>20090811</v>
      </c>
      <c r="D176">
        <v>-2176</v>
      </c>
      <c r="F176" s="3">
        <v>39994</v>
      </c>
      <c r="G176">
        <v>4.7</v>
      </c>
      <c r="H176">
        <v>20090715</v>
      </c>
      <c r="I176">
        <v>4.8</v>
      </c>
      <c r="K176" s="3">
        <v>42551</v>
      </c>
      <c r="L176">
        <v>0.6</v>
      </c>
      <c r="M176">
        <v>20160707</v>
      </c>
      <c r="N176">
        <v>0.6</v>
      </c>
      <c r="P176" s="3">
        <v>39994</v>
      </c>
      <c r="Q176">
        <v>50.908999999999999</v>
      </c>
      <c r="R176">
        <v>20090729</v>
      </c>
      <c r="S176">
        <v>47.584000000000003</v>
      </c>
      <c r="U176" s="3">
        <v>41090</v>
      </c>
      <c r="V176">
        <v>51.2</v>
      </c>
      <c r="Z176" s="3">
        <v>39994</v>
      </c>
      <c r="AA176">
        <v>48.3</v>
      </c>
      <c r="AE176" s="3">
        <v>40543</v>
      </c>
      <c r="AF176">
        <v>49.7</v>
      </c>
      <c r="AJ176" s="3">
        <v>40816</v>
      </c>
      <c r="AK176">
        <v>50.1</v>
      </c>
      <c r="AO176" s="3">
        <v>40025</v>
      </c>
      <c r="AP176">
        <v>-25</v>
      </c>
      <c r="AQ176">
        <v>20090730</v>
      </c>
      <c r="AR176">
        <v>-25</v>
      </c>
      <c r="AT176" s="3">
        <v>39994</v>
      </c>
      <c r="AU176">
        <v>22.5</v>
      </c>
      <c r="AV176">
        <v>20090715</v>
      </c>
      <c r="AW176">
        <v>23.8</v>
      </c>
      <c r="BD176" s="3">
        <v>39994</v>
      </c>
      <c r="BE176">
        <v>0.6</v>
      </c>
      <c r="BF176">
        <v>20090805</v>
      </c>
      <c r="BG176">
        <v>0.5</v>
      </c>
      <c r="BI176" s="3">
        <v>39994</v>
      </c>
      <c r="BJ176">
        <v>0</v>
      </c>
      <c r="BK176">
        <v>20090805</v>
      </c>
      <c r="BL176">
        <v>0.4</v>
      </c>
      <c r="BN176" s="3">
        <v>39994</v>
      </c>
      <c r="BO176">
        <v>0.8</v>
      </c>
      <c r="BP176">
        <v>20090723</v>
      </c>
      <c r="BQ176">
        <v>1.2</v>
      </c>
      <c r="BS176" s="3">
        <v>40390</v>
      </c>
      <c r="BT176">
        <v>0.4</v>
      </c>
      <c r="BU176">
        <v>20100819</v>
      </c>
      <c r="BV176">
        <v>1.1000000000000001</v>
      </c>
    </row>
    <row r="177" spans="1:74" x14ac:dyDescent="0.25">
      <c r="A177" s="3">
        <v>40025</v>
      </c>
      <c r="B177">
        <v>-2498</v>
      </c>
      <c r="C177">
        <v>20090909</v>
      </c>
      <c r="D177">
        <v>-2447</v>
      </c>
      <c r="F177" s="3">
        <v>40025</v>
      </c>
      <c r="G177">
        <v>4.8</v>
      </c>
      <c r="H177">
        <v>20090812</v>
      </c>
      <c r="I177">
        <v>4.9000000000000004</v>
      </c>
      <c r="K177" s="3">
        <v>42582</v>
      </c>
      <c r="L177" t="s">
        <v>22</v>
      </c>
      <c r="M177">
        <v>20160809</v>
      </c>
      <c r="N177" t="s">
        <v>22</v>
      </c>
      <c r="P177" s="3">
        <v>40025</v>
      </c>
      <c r="Q177">
        <v>53.35</v>
      </c>
      <c r="R177">
        <v>20090901</v>
      </c>
      <c r="S177">
        <v>50.122999999999998</v>
      </c>
      <c r="U177" s="3">
        <v>41121</v>
      </c>
      <c r="V177">
        <v>49.4</v>
      </c>
      <c r="Z177" s="3">
        <v>40025</v>
      </c>
      <c r="AA177">
        <v>50.3</v>
      </c>
      <c r="AE177" s="3">
        <v>40574</v>
      </c>
      <c r="AF177">
        <v>54.5</v>
      </c>
      <c r="AJ177" s="3">
        <v>40847</v>
      </c>
      <c r="AK177">
        <v>53.9</v>
      </c>
      <c r="AO177" s="3">
        <v>40056</v>
      </c>
      <c r="AP177">
        <v>-25</v>
      </c>
      <c r="AQ177">
        <v>20090827</v>
      </c>
      <c r="AR177">
        <v>-25</v>
      </c>
      <c r="AT177" s="3">
        <v>40025</v>
      </c>
      <c r="AU177">
        <v>13.9</v>
      </c>
      <c r="AV177">
        <v>20090812</v>
      </c>
      <c r="AW177">
        <v>24.9</v>
      </c>
      <c r="BD177" s="3">
        <v>40025</v>
      </c>
      <c r="BE177">
        <v>0.5</v>
      </c>
      <c r="BF177">
        <v>20090908</v>
      </c>
      <c r="BG177">
        <v>0.5</v>
      </c>
      <c r="BI177" s="3">
        <v>40025</v>
      </c>
      <c r="BJ177">
        <v>0.3</v>
      </c>
      <c r="BK177">
        <v>20090908</v>
      </c>
      <c r="BL177">
        <v>0.9</v>
      </c>
      <c r="BN177" s="3">
        <v>40025</v>
      </c>
      <c r="BO177">
        <v>0.4</v>
      </c>
      <c r="BP177">
        <v>20090820</v>
      </c>
      <c r="BQ177">
        <v>0.4</v>
      </c>
      <c r="BS177" s="3">
        <v>40421</v>
      </c>
      <c r="BT177">
        <v>0.1</v>
      </c>
      <c r="BU177">
        <v>20100916</v>
      </c>
      <c r="BV177">
        <v>-0.5</v>
      </c>
    </row>
    <row r="178" spans="1:74" x14ac:dyDescent="0.25">
      <c r="A178" s="3">
        <v>40056</v>
      </c>
      <c r="B178">
        <v>-2255</v>
      </c>
      <c r="C178">
        <v>20091009</v>
      </c>
      <c r="D178">
        <v>-2318</v>
      </c>
      <c r="F178" s="3">
        <v>40056</v>
      </c>
      <c r="G178">
        <v>4.8</v>
      </c>
      <c r="H178">
        <v>20090916</v>
      </c>
      <c r="I178">
        <v>5</v>
      </c>
      <c r="P178" s="3">
        <v>40056</v>
      </c>
      <c r="Q178">
        <v>53.25</v>
      </c>
      <c r="R178">
        <v>20090929</v>
      </c>
      <c r="S178">
        <v>52.317</v>
      </c>
      <c r="U178" s="3">
        <v>41152</v>
      </c>
      <c r="V178">
        <v>52.7</v>
      </c>
      <c r="Z178" s="3">
        <v>40056</v>
      </c>
      <c r="AA178">
        <v>52.7</v>
      </c>
      <c r="AE178" s="3">
        <v>40602</v>
      </c>
      <c r="AF178">
        <v>52.6</v>
      </c>
      <c r="AJ178" s="3">
        <v>40877</v>
      </c>
      <c r="AK178">
        <v>52.3</v>
      </c>
      <c r="AO178" s="3">
        <v>40086</v>
      </c>
      <c r="AP178">
        <v>-16</v>
      </c>
      <c r="AQ178">
        <v>20090929</v>
      </c>
      <c r="AR178">
        <v>-16</v>
      </c>
      <c r="AT178" s="3">
        <v>40056</v>
      </c>
      <c r="AU178">
        <v>15</v>
      </c>
      <c r="AV178">
        <v>20090916</v>
      </c>
      <c r="AW178">
        <v>24.4</v>
      </c>
      <c r="BD178" s="3">
        <v>40056</v>
      </c>
      <c r="BE178">
        <v>-2.5</v>
      </c>
      <c r="BF178">
        <v>20091006</v>
      </c>
      <c r="BG178">
        <v>-2.5</v>
      </c>
      <c r="BI178" s="3">
        <v>40056</v>
      </c>
      <c r="BJ178">
        <v>-0.7</v>
      </c>
      <c r="BK178">
        <v>20091006</v>
      </c>
      <c r="BL178">
        <v>-1.9</v>
      </c>
      <c r="BN178" s="3">
        <v>40056</v>
      </c>
      <c r="BO178">
        <v>0.1</v>
      </c>
      <c r="BP178">
        <v>20090917</v>
      </c>
      <c r="BQ178">
        <v>0</v>
      </c>
      <c r="BS178" s="3">
        <v>40451</v>
      </c>
      <c r="BT178">
        <v>-1.1000000000000001</v>
      </c>
      <c r="BU178">
        <v>20101021</v>
      </c>
      <c r="BV178">
        <v>-0.2</v>
      </c>
    </row>
    <row r="179" spans="1:74" x14ac:dyDescent="0.25">
      <c r="A179" s="3">
        <v>40086</v>
      </c>
      <c r="B179">
        <v>-2621</v>
      </c>
      <c r="C179">
        <v>20091110</v>
      </c>
      <c r="D179">
        <v>-3469</v>
      </c>
      <c r="F179" s="3">
        <v>40086</v>
      </c>
      <c r="G179">
        <v>4.9000000000000004</v>
      </c>
      <c r="H179">
        <v>20091014</v>
      </c>
      <c r="I179">
        <v>5</v>
      </c>
      <c r="P179" s="3">
        <v>40086</v>
      </c>
      <c r="Q179">
        <v>55.616999999999997</v>
      </c>
      <c r="R179">
        <v>20091029</v>
      </c>
      <c r="S179">
        <v>56.215000000000003</v>
      </c>
      <c r="U179" s="3">
        <v>41182</v>
      </c>
      <c r="V179">
        <v>51.5</v>
      </c>
      <c r="Z179" s="3">
        <v>40086</v>
      </c>
      <c r="AA179">
        <v>52.9</v>
      </c>
      <c r="AE179" s="3">
        <v>40633</v>
      </c>
      <c r="AF179">
        <v>57.1</v>
      </c>
      <c r="AJ179" s="3">
        <v>40908</v>
      </c>
      <c r="AK179">
        <v>53.2</v>
      </c>
      <c r="AO179" s="3">
        <v>40117</v>
      </c>
      <c r="AP179">
        <v>-13</v>
      </c>
      <c r="AQ179">
        <v>20091029</v>
      </c>
      <c r="AR179">
        <v>-13</v>
      </c>
      <c r="AT179" s="3">
        <v>40086</v>
      </c>
      <c r="AU179">
        <v>8.9</v>
      </c>
      <c r="AV179">
        <v>20091014</v>
      </c>
      <c r="AW179">
        <v>20.8</v>
      </c>
      <c r="BD179" s="3">
        <v>40086</v>
      </c>
      <c r="BE179">
        <v>1</v>
      </c>
      <c r="BF179">
        <v>20091105</v>
      </c>
      <c r="BG179">
        <v>1.6</v>
      </c>
      <c r="BI179" s="3">
        <v>40086</v>
      </c>
      <c r="BJ179">
        <v>1.3</v>
      </c>
      <c r="BK179">
        <v>20091105</v>
      </c>
      <c r="BL179">
        <v>1.7</v>
      </c>
      <c r="BN179" s="3">
        <v>40086</v>
      </c>
      <c r="BO179">
        <v>0.1</v>
      </c>
      <c r="BP179">
        <v>20091022</v>
      </c>
      <c r="BQ179">
        <v>0</v>
      </c>
      <c r="BS179" s="3">
        <v>40482</v>
      </c>
      <c r="BT179">
        <v>0.6</v>
      </c>
      <c r="BU179">
        <v>20101118</v>
      </c>
      <c r="BV179">
        <v>0.5</v>
      </c>
    </row>
    <row r="180" spans="1:74" x14ac:dyDescent="0.25">
      <c r="A180" s="3">
        <v>40117</v>
      </c>
      <c r="B180">
        <v>-2750</v>
      </c>
      <c r="C180">
        <v>20091209</v>
      </c>
      <c r="D180">
        <v>-3213</v>
      </c>
      <c r="F180" s="3">
        <v>40117</v>
      </c>
      <c r="G180">
        <v>4.9000000000000004</v>
      </c>
      <c r="H180">
        <v>20091111</v>
      </c>
      <c r="I180">
        <v>5.0999999999999996</v>
      </c>
      <c r="P180" s="3">
        <v>40117</v>
      </c>
      <c r="Q180">
        <v>56.603999999999999</v>
      </c>
      <c r="R180">
        <v>20091130</v>
      </c>
      <c r="S180">
        <v>57.344999999999999</v>
      </c>
      <c r="U180" s="3">
        <v>41213</v>
      </c>
      <c r="V180">
        <v>49.9</v>
      </c>
      <c r="Z180" s="3">
        <v>40117</v>
      </c>
      <c r="AA180">
        <v>57.6</v>
      </c>
      <c r="AE180" s="3">
        <v>40663</v>
      </c>
      <c r="AF180">
        <v>54.3</v>
      </c>
      <c r="AJ180" s="3">
        <v>40939</v>
      </c>
      <c r="AK180">
        <v>51.4</v>
      </c>
      <c r="AO180" s="3">
        <v>40147</v>
      </c>
      <c r="AP180">
        <v>-17</v>
      </c>
      <c r="AQ180">
        <v>20091129</v>
      </c>
      <c r="AR180">
        <v>-17</v>
      </c>
      <c r="AT180" s="3">
        <v>40117</v>
      </c>
      <c r="AU180">
        <v>8.8000000000000007</v>
      </c>
      <c r="AV180">
        <v>20091111</v>
      </c>
      <c r="AW180">
        <v>12.9</v>
      </c>
      <c r="BD180" s="3">
        <v>40117</v>
      </c>
      <c r="BE180">
        <v>0.6</v>
      </c>
      <c r="BF180">
        <v>20091208</v>
      </c>
      <c r="BG180">
        <v>0</v>
      </c>
      <c r="BI180" s="3">
        <v>40117</v>
      </c>
      <c r="BJ180">
        <v>0.2</v>
      </c>
      <c r="BK180">
        <v>20091208</v>
      </c>
      <c r="BL180">
        <v>0</v>
      </c>
      <c r="BN180" s="3">
        <v>40117</v>
      </c>
      <c r="BO180">
        <v>0.2</v>
      </c>
      <c r="BP180">
        <v>20091119</v>
      </c>
      <c r="BQ180">
        <v>0.4</v>
      </c>
      <c r="BS180" s="3">
        <v>40512</v>
      </c>
      <c r="BT180">
        <v>0.1</v>
      </c>
      <c r="BU180">
        <v>20101216</v>
      </c>
      <c r="BV180">
        <v>0.3</v>
      </c>
    </row>
    <row r="181" spans="1:74" x14ac:dyDescent="0.25">
      <c r="A181" s="3">
        <v>40147</v>
      </c>
      <c r="B181">
        <v>-2184</v>
      </c>
      <c r="C181">
        <v>20100112</v>
      </c>
      <c r="D181">
        <v>-2912</v>
      </c>
      <c r="F181" s="3">
        <v>40147</v>
      </c>
      <c r="G181">
        <v>4.9000000000000004</v>
      </c>
      <c r="H181">
        <v>20091216</v>
      </c>
      <c r="I181">
        <v>5</v>
      </c>
      <c r="P181" s="3">
        <v>40147</v>
      </c>
      <c r="Q181">
        <v>58.186999999999998</v>
      </c>
      <c r="R181">
        <v>20100104</v>
      </c>
      <c r="S181">
        <v>60.518000000000001</v>
      </c>
      <c r="U181" s="3">
        <v>41243</v>
      </c>
      <c r="V181">
        <v>50</v>
      </c>
      <c r="Z181" s="3">
        <v>40147</v>
      </c>
      <c r="AA181">
        <v>54.2</v>
      </c>
      <c r="AE181" s="3">
        <v>40694</v>
      </c>
      <c r="AF181">
        <v>53.8</v>
      </c>
      <c r="AJ181" s="3">
        <v>40968</v>
      </c>
      <c r="AK181">
        <v>54.3</v>
      </c>
      <c r="AO181" s="3">
        <v>40178</v>
      </c>
      <c r="AP181">
        <v>-19</v>
      </c>
      <c r="AQ181">
        <v>20091217</v>
      </c>
      <c r="AR181">
        <v>-19</v>
      </c>
      <c r="AT181" s="3">
        <v>40147</v>
      </c>
      <c r="AU181">
        <v>-8.1</v>
      </c>
      <c r="AV181">
        <v>20091216</v>
      </c>
      <c r="AW181">
        <v>-6.3</v>
      </c>
      <c r="BD181" s="3">
        <v>40147</v>
      </c>
      <c r="BE181">
        <v>0.7</v>
      </c>
      <c r="BF181">
        <v>20100113</v>
      </c>
      <c r="BG181">
        <v>0.4</v>
      </c>
      <c r="BI181" s="3">
        <v>40147</v>
      </c>
      <c r="BJ181">
        <v>1.2</v>
      </c>
      <c r="BK181">
        <v>20100113</v>
      </c>
      <c r="BL181">
        <v>0</v>
      </c>
      <c r="BN181" s="3">
        <v>40147</v>
      </c>
      <c r="BO181">
        <v>0.1</v>
      </c>
      <c r="BP181">
        <v>20091217</v>
      </c>
      <c r="BQ181">
        <v>-0.3</v>
      </c>
      <c r="BS181" s="3">
        <v>40543</v>
      </c>
      <c r="BT181">
        <v>-2.4</v>
      </c>
      <c r="BU181">
        <v>20110121</v>
      </c>
      <c r="BV181">
        <v>-0.8</v>
      </c>
    </row>
    <row r="182" spans="1:74" x14ac:dyDescent="0.25">
      <c r="A182" s="3">
        <v>40178</v>
      </c>
      <c r="B182">
        <v>-2689</v>
      </c>
      <c r="C182">
        <v>20100209</v>
      </c>
      <c r="D182">
        <v>-3262</v>
      </c>
      <c r="F182" s="3">
        <v>40178</v>
      </c>
      <c r="G182">
        <v>4.8</v>
      </c>
      <c r="H182">
        <v>20100120</v>
      </c>
      <c r="I182">
        <v>5</v>
      </c>
      <c r="P182" s="3">
        <v>40178</v>
      </c>
      <c r="Q182">
        <v>58.715000000000003</v>
      </c>
      <c r="R182">
        <v>20100201</v>
      </c>
      <c r="S182">
        <v>59.023000000000003</v>
      </c>
      <c r="U182" s="3">
        <v>41274</v>
      </c>
      <c r="V182">
        <v>49.8</v>
      </c>
      <c r="Z182" s="3">
        <v>40178</v>
      </c>
      <c r="AA182">
        <v>55.3</v>
      </c>
      <c r="AE182" s="3">
        <v>40724</v>
      </c>
      <c r="AF182">
        <v>53.9</v>
      </c>
      <c r="AJ182" s="3">
        <v>40999</v>
      </c>
      <c r="AK182">
        <v>56.7</v>
      </c>
      <c r="AO182" s="3">
        <v>40209</v>
      </c>
      <c r="AP182">
        <v>-17</v>
      </c>
      <c r="AQ182">
        <v>20100128</v>
      </c>
      <c r="AR182">
        <v>-17</v>
      </c>
      <c r="AT182" s="3">
        <v>40178</v>
      </c>
      <c r="AU182">
        <v>-17</v>
      </c>
      <c r="AV182">
        <v>20100120</v>
      </c>
      <c r="AW182">
        <v>-15.2</v>
      </c>
      <c r="BD182" s="3">
        <v>40178</v>
      </c>
      <c r="BE182">
        <v>-0.1</v>
      </c>
      <c r="BF182">
        <v>20100210</v>
      </c>
      <c r="BG182">
        <v>0.5</v>
      </c>
      <c r="BI182" s="3">
        <v>40178</v>
      </c>
      <c r="BJ182">
        <v>-0.2</v>
      </c>
      <c r="BK182">
        <v>20100210</v>
      </c>
      <c r="BL182">
        <v>0.9</v>
      </c>
      <c r="BN182" s="3">
        <v>40178</v>
      </c>
      <c r="BO182">
        <v>-0.2</v>
      </c>
      <c r="BP182">
        <v>20100122</v>
      </c>
      <c r="BQ182">
        <v>0.3</v>
      </c>
      <c r="BS182" s="3">
        <v>40574</v>
      </c>
      <c r="BT182">
        <v>2.2999999999999998</v>
      </c>
      <c r="BU182">
        <v>20110218</v>
      </c>
      <c r="BV182">
        <v>1.9</v>
      </c>
    </row>
    <row r="183" spans="1:74" x14ac:dyDescent="0.25">
      <c r="A183" s="3">
        <v>40209</v>
      </c>
      <c r="B183">
        <v>-3745</v>
      </c>
      <c r="C183">
        <v>20100309</v>
      </c>
      <c r="D183">
        <v>-3768</v>
      </c>
      <c r="F183" s="3">
        <v>40209</v>
      </c>
      <c r="G183">
        <v>4.9000000000000004</v>
      </c>
      <c r="H183">
        <v>20100217</v>
      </c>
      <c r="I183">
        <v>5</v>
      </c>
      <c r="P183" s="3">
        <v>40209</v>
      </c>
      <c r="Q183">
        <v>46.832000000000001</v>
      </c>
      <c r="R183">
        <v>20100301</v>
      </c>
      <c r="S183">
        <v>48.198</v>
      </c>
      <c r="U183" s="3">
        <v>41305</v>
      </c>
      <c r="V183">
        <v>52.2</v>
      </c>
      <c r="Z183" s="3">
        <v>40209</v>
      </c>
      <c r="AA183">
        <v>56.6</v>
      </c>
      <c r="AE183" s="3">
        <v>40755</v>
      </c>
      <c r="AF183">
        <v>55.4</v>
      </c>
      <c r="AJ183" s="3">
        <v>41029</v>
      </c>
      <c r="AK183">
        <v>55.8</v>
      </c>
      <c r="AO183" s="3">
        <v>40237</v>
      </c>
      <c r="AP183">
        <v>-14</v>
      </c>
      <c r="AQ183">
        <v>20100225</v>
      </c>
      <c r="AR183">
        <v>-14</v>
      </c>
      <c r="AT183" s="3">
        <v>40209</v>
      </c>
      <c r="AU183">
        <v>15.6</v>
      </c>
      <c r="AV183">
        <v>20100217</v>
      </c>
      <c r="AW183">
        <v>23.5</v>
      </c>
      <c r="BD183" s="3">
        <v>40209</v>
      </c>
      <c r="BE183">
        <v>0.4</v>
      </c>
      <c r="BF183">
        <v>20100310</v>
      </c>
      <c r="BG183">
        <v>-0.4</v>
      </c>
      <c r="BI183" s="3">
        <v>40209</v>
      </c>
      <c r="BJ183">
        <v>-0.4</v>
      </c>
      <c r="BK183">
        <v>20100310</v>
      </c>
      <c r="BL183">
        <v>-0.9</v>
      </c>
      <c r="BN183" s="3">
        <v>40209</v>
      </c>
      <c r="BO183">
        <v>-3</v>
      </c>
      <c r="BP183">
        <v>20100219</v>
      </c>
      <c r="BQ183">
        <v>-1.2</v>
      </c>
      <c r="BS183" s="3">
        <v>40602</v>
      </c>
      <c r="BT183">
        <v>-0.8</v>
      </c>
      <c r="BU183">
        <v>20110324</v>
      </c>
      <c r="BV183">
        <v>-0.8</v>
      </c>
    </row>
    <row r="184" spans="1:74" x14ac:dyDescent="0.25">
      <c r="A184" s="3">
        <v>40237</v>
      </c>
      <c r="B184">
        <v>-2332</v>
      </c>
      <c r="C184">
        <v>20100413</v>
      </c>
      <c r="D184">
        <v>-2061</v>
      </c>
      <c r="F184" s="3">
        <v>40237</v>
      </c>
      <c r="G184">
        <v>4.8</v>
      </c>
      <c r="H184">
        <v>20100317</v>
      </c>
      <c r="I184">
        <v>4.9000000000000004</v>
      </c>
      <c r="P184" s="3">
        <v>40237</v>
      </c>
      <c r="Q184">
        <v>46.601999999999997</v>
      </c>
      <c r="R184">
        <v>20100329</v>
      </c>
      <c r="S184">
        <v>47.094000000000001</v>
      </c>
      <c r="U184" s="3">
        <v>41333</v>
      </c>
      <c r="V184">
        <v>51.3</v>
      </c>
      <c r="Z184" s="3">
        <v>40237</v>
      </c>
      <c r="AA184">
        <v>56.7</v>
      </c>
      <c r="AE184" s="3">
        <v>40786</v>
      </c>
      <c r="AF184">
        <v>51.1</v>
      </c>
      <c r="AJ184" s="3">
        <v>41060</v>
      </c>
      <c r="AK184">
        <v>54.4</v>
      </c>
      <c r="AO184" s="3">
        <v>40268</v>
      </c>
      <c r="AP184">
        <v>-15</v>
      </c>
      <c r="AQ184">
        <v>20100330</v>
      </c>
      <c r="AR184">
        <v>-15</v>
      </c>
      <c r="AT184" s="3">
        <v>40237</v>
      </c>
      <c r="AU184">
        <v>-32.5</v>
      </c>
      <c r="AV184">
        <v>20100317</v>
      </c>
      <c r="AW184">
        <v>-32.299999999999997</v>
      </c>
      <c r="BD184" s="3">
        <v>40237</v>
      </c>
      <c r="BE184">
        <v>0.9</v>
      </c>
      <c r="BF184">
        <v>20100408</v>
      </c>
      <c r="BG184">
        <v>1</v>
      </c>
      <c r="BI184" s="3">
        <v>40237</v>
      </c>
      <c r="BJ184">
        <v>1</v>
      </c>
      <c r="BK184">
        <v>20100408</v>
      </c>
      <c r="BL184">
        <v>1.3</v>
      </c>
      <c r="BN184" s="3">
        <v>40237</v>
      </c>
      <c r="BO184">
        <v>2.8</v>
      </c>
      <c r="BP184">
        <v>20100325</v>
      </c>
      <c r="BQ184">
        <v>1.6</v>
      </c>
      <c r="BS184" s="3">
        <v>40633</v>
      </c>
      <c r="BT184">
        <v>-0.5</v>
      </c>
      <c r="BU184">
        <v>20110421</v>
      </c>
      <c r="BV184">
        <v>0.2</v>
      </c>
    </row>
    <row r="185" spans="1:74" x14ac:dyDescent="0.25">
      <c r="A185" s="3">
        <v>40268</v>
      </c>
      <c r="B185">
        <v>-4377</v>
      </c>
      <c r="C185">
        <v>20100513</v>
      </c>
      <c r="D185">
        <v>-3683</v>
      </c>
      <c r="F185" s="3">
        <v>40268</v>
      </c>
      <c r="G185">
        <v>4.7</v>
      </c>
      <c r="H185">
        <v>20100421</v>
      </c>
      <c r="I185">
        <v>4.8</v>
      </c>
      <c r="P185" s="3">
        <v>40268</v>
      </c>
      <c r="Q185">
        <v>48.552999999999997</v>
      </c>
      <c r="R185">
        <v>20100504</v>
      </c>
      <c r="S185">
        <v>48.901000000000003</v>
      </c>
      <c r="U185" s="3">
        <v>41364</v>
      </c>
      <c r="V185">
        <v>51.7</v>
      </c>
      <c r="Z185" s="3">
        <v>40268</v>
      </c>
      <c r="AA185">
        <v>55</v>
      </c>
      <c r="AE185" s="3">
        <v>40816</v>
      </c>
      <c r="AF185">
        <v>52.9</v>
      </c>
      <c r="AJ185" s="3">
        <v>41090</v>
      </c>
      <c r="AK185">
        <v>48.2</v>
      </c>
      <c r="AO185" s="3">
        <v>40298</v>
      </c>
      <c r="AP185">
        <v>-16</v>
      </c>
      <c r="AQ185">
        <v>20100429</v>
      </c>
      <c r="AR185">
        <v>-16</v>
      </c>
      <c r="AT185" s="3">
        <v>40268</v>
      </c>
      <c r="AU185">
        <v>-27.9</v>
      </c>
      <c r="AV185">
        <v>20100421</v>
      </c>
      <c r="AW185">
        <v>-32.9</v>
      </c>
      <c r="BD185" s="3">
        <v>40268</v>
      </c>
      <c r="BE185">
        <v>1.9</v>
      </c>
      <c r="BF185">
        <v>20100511</v>
      </c>
      <c r="BG185">
        <v>2</v>
      </c>
      <c r="BI185" s="3">
        <v>40268</v>
      </c>
      <c r="BJ185">
        <v>1.8</v>
      </c>
      <c r="BK185">
        <v>20100511</v>
      </c>
      <c r="BL185">
        <v>2.2999999999999998</v>
      </c>
      <c r="BN185" s="3">
        <v>40268</v>
      </c>
      <c r="BO185">
        <v>-0.6</v>
      </c>
      <c r="BP185">
        <v>20100422</v>
      </c>
      <c r="BQ185">
        <v>0.2</v>
      </c>
      <c r="BS185" s="3">
        <v>40663</v>
      </c>
      <c r="BT185">
        <v>2.2999999999999998</v>
      </c>
      <c r="BU185">
        <v>20110519</v>
      </c>
      <c r="BV185">
        <v>1.1000000000000001</v>
      </c>
    </row>
    <row r="186" spans="1:74" x14ac:dyDescent="0.25">
      <c r="A186" s="3">
        <v>40298</v>
      </c>
      <c r="B186">
        <v>-3469</v>
      </c>
      <c r="C186">
        <v>20100609</v>
      </c>
      <c r="D186">
        <v>-3263</v>
      </c>
      <c r="F186" s="3">
        <v>40298</v>
      </c>
      <c r="G186">
        <v>4.5999999999999996</v>
      </c>
      <c r="H186">
        <v>20100512</v>
      </c>
      <c r="I186">
        <v>4.7</v>
      </c>
      <c r="P186" s="3">
        <v>40298</v>
      </c>
      <c r="Q186">
        <v>49.893000000000001</v>
      </c>
      <c r="R186">
        <v>20100602</v>
      </c>
      <c r="S186">
        <v>49.871000000000002</v>
      </c>
      <c r="U186" s="3">
        <v>41394</v>
      </c>
      <c r="V186">
        <v>52.5</v>
      </c>
      <c r="Z186" s="3">
        <v>40298</v>
      </c>
      <c r="AA186">
        <v>56.6</v>
      </c>
      <c r="AE186" s="3">
        <v>40847</v>
      </c>
      <c r="AF186">
        <v>51.3</v>
      </c>
      <c r="AJ186" s="3">
        <v>41121</v>
      </c>
      <c r="AK186">
        <v>50.9</v>
      </c>
      <c r="AO186" s="3">
        <v>40329</v>
      </c>
      <c r="AP186">
        <v>-18</v>
      </c>
      <c r="AQ186">
        <v>20100527</v>
      </c>
      <c r="AR186">
        <v>-18</v>
      </c>
      <c r="AT186" s="3">
        <v>40298</v>
      </c>
      <c r="AU186">
        <v>-22.5</v>
      </c>
      <c r="AV186">
        <v>20100512</v>
      </c>
      <c r="AW186">
        <v>-27.1</v>
      </c>
      <c r="BD186" s="3">
        <v>40298</v>
      </c>
      <c r="BE186">
        <v>-0.1</v>
      </c>
      <c r="BF186">
        <v>20100611</v>
      </c>
      <c r="BG186">
        <v>-0.4</v>
      </c>
      <c r="BI186" s="3">
        <v>40298</v>
      </c>
      <c r="BJ186">
        <v>0.1</v>
      </c>
      <c r="BK186">
        <v>20100611</v>
      </c>
      <c r="BL186">
        <v>-0.4</v>
      </c>
      <c r="BN186" s="3">
        <v>40298</v>
      </c>
      <c r="BO186">
        <v>0</v>
      </c>
      <c r="BP186">
        <v>20100520</v>
      </c>
      <c r="BQ186">
        <v>0.1</v>
      </c>
      <c r="BS186" s="3">
        <v>40694</v>
      </c>
      <c r="BT186">
        <v>-2.4</v>
      </c>
      <c r="BU186">
        <v>20110616</v>
      </c>
      <c r="BV186">
        <v>-1.4</v>
      </c>
    </row>
    <row r="187" spans="1:74" x14ac:dyDescent="0.25">
      <c r="A187" s="3">
        <v>40329</v>
      </c>
      <c r="B187">
        <v>-3351</v>
      </c>
      <c r="C187">
        <v>20100709</v>
      </c>
      <c r="D187">
        <v>-3817</v>
      </c>
      <c r="F187" s="3">
        <v>40329</v>
      </c>
      <c r="G187">
        <v>4.5999999999999996</v>
      </c>
      <c r="H187">
        <v>20100616</v>
      </c>
      <c r="I187">
        <v>4.5999999999999996</v>
      </c>
      <c r="P187" s="3">
        <v>40329</v>
      </c>
      <c r="Q187">
        <v>50.097000000000001</v>
      </c>
      <c r="R187">
        <v>20100629</v>
      </c>
      <c r="S187">
        <v>49.814999999999998</v>
      </c>
      <c r="U187" s="3">
        <v>41425</v>
      </c>
      <c r="V187">
        <v>54.7</v>
      </c>
      <c r="Z187" s="3">
        <v>40329</v>
      </c>
      <c r="AA187">
        <v>56.4</v>
      </c>
      <c r="AE187" s="3">
        <v>40877</v>
      </c>
      <c r="AF187">
        <v>52.1</v>
      </c>
      <c r="AJ187" s="3">
        <v>41152</v>
      </c>
      <c r="AK187">
        <v>49</v>
      </c>
      <c r="AO187" s="3">
        <v>40359</v>
      </c>
      <c r="AP187">
        <v>-19</v>
      </c>
      <c r="AQ187">
        <v>20100629</v>
      </c>
      <c r="AR187">
        <v>-19</v>
      </c>
      <c r="AT187" s="3">
        <v>40329</v>
      </c>
      <c r="AU187">
        <v>-31.3</v>
      </c>
      <c r="AV187">
        <v>20100616</v>
      </c>
      <c r="AW187">
        <v>-30.9</v>
      </c>
      <c r="BD187" s="3">
        <v>40329</v>
      </c>
      <c r="BE187">
        <v>-0.2</v>
      </c>
      <c r="BF187">
        <v>20100708</v>
      </c>
      <c r="BG187">
        <v>0.7</v>
      </c>
      <c r="BI187" s="3">
        <v>40329</v>
      </c>
      <c r="BJ187">
        <v>-0.1</v>
      </c>
      <c r="BK187">
        <v>20100708</v>
      </c>
      <c r="BL187">
        <v>0.3</v>
      </c>
      <c r="BN187" s="3">
        <v>40329</v>
      </c>
      <c r="BO187">
        <v>0.5</v>
      </c>
      <c r="BP187">
        <v>20100617</v>
      </c>
      <c r="BQ187">
        <v>0.5</v>
      </c>
      <c r="BS187" s="3">
        <v>40724</v>
      </c>
      <c r="BT187">
        <v>0.3</v>
      </c>
      <c r="BU187">
        <v>20110721</v>
      </c>
      <c r="BV187">
        <v>0.7</v>
      </c>
    </row>
    <row r="188" spans="1:74" x14ac:dyDescent="0.25">
      <c r="A188" s="3">
        <v>40359</v>
      </c>
      <c r="B188">
        <v>-2558</v>
      </c>
      <c r="C188">
        <v>20100810</v>
      </c>
      <c r="D188">
        <v>-3260</v>
      </c>
      <c r="F188" s="3">
        <v>40359</v>
      </c>
      <c r="G188">
        <v>4.5</v>
      </c>
      <c r="H188">
        <v>20100714</v>
      </c>
      <c r="I188">
        <v>4.5</v>
      </c>
      <c r="P188" s="3">
        <v>40359</v>
      </c>
      <c r="Q188">
        <v>49.201999999999998</v>
      </c>
      <c r="R188">
        <v>20100729</v>
      </c>
      <c r="S188">
        <v>47.643000000000001</v>
      </c>
      <c r="U188" s="3">
        <v>41455</v>
      </c>
      <c r="V188">
        <v>56.5</v>
      </c>
      <c r="Z188" s="3">
        <v>40359</v>
      </c>
      <c r="AA188">
        <v>55.2</v>
      </c>
      <c r="AE188" s="3">
        <v>40908</v>
      </c>
      <c r="AF188">
        <v>54</v>
      </c>
      <c r="AJ188" s="3">
        <v>41182</v>
      </c>
      <c r="AK188">
        <v>49.5</v>
      </c>
      <c r="AO188" s="3">
        <v>40390</v>
      </c>
      <c r="AP188">
        <v>-22</v>
      </c>
      <c r="AQ188">
        <v>20100729</v>
      </c>
      <c r="AR188">
        <v>-22</v>
      </c>
      <c r="AT188" s="3">
        <v>40359</v>
      </c>
      <c r="AU188">
        <v>-23.5</v>
      </c>
      <c r="AV188">
        <v>20100714</v>
      </c>
      <c r="AW188">
        <v>-20.8</v>
      </c>
      <c r="BD188" s="3">
        <v>40359</v>
      </c>
      <c r="BE188">
        <v>-0.9</v>
      </c>
      <c r="BF188">
        <v>20100806</v>
      </c>
      <c r="BG188">
        <v>-0.5</v>
      </c>
      <c r="BI188" s="3">
        <v>40359</v>
      </c>
      <c r="BJ188">
        <v>0.8</v>
      </c>
      <c r="BK188">
        <v>20100806</v>
      </c>
      <c r="BL188">
        <v>0.3</v>
      </c>
      <c r="BN188" s="3">
        <v>40359</v>
      </c>
      <c r="BO188">
        <v>0.3</v>
      </c>
      <c r="BP188">
        <v>20100722</v>
      </c>
      <c r="BQ188">
        <v>1</v>
      </c>
      <c r="BS188" s="3">
        <v>40755</v>
      </c>
      <c r="BT188">
        <v>0.2</v>
      </c>
      <c r="BU188">
        <v>20110818</v>
      </c>
      <c r="BV188">
        <v>0.2</v>
      </c>
    </row>
    <row r="189" spans="1:74" x14ac:dyDescent="0.25">
      <c r="A189" s="3">
        <v>40390</v>
      </c>
      <c r="B189">
        <v>-4450</v>
      </c>
      <c r="C189">
        <v>20100909</v>
      </c>
      <c r="D189">
        <v>-4916</v>
      </c>
      <c r="F189" s="3">
        <v>40390</v>
      </c>
      <c r="G189">
        <v>4.4000000000000004</v>
      </c>
      <c r="H189">
        <v>20100811</v>
      </c>
      <c r="I189">
        <v>4.5</v>
      </c>
      <c r="P189" s="3">
        <v>40390</v>
      </c>
      <c r="Q189">
        <v>49.121000000000002</v>
      </c>
      <c r="R189">
        <v>20100831</v>
      </c>
      <c r="S189">
        <v>48.722000000000001</v>
      </c>
      <c r="U189" s="3">
        <v>41486</v>
      </c>
      <c r="V189">
        <v>59.6</v>
      </c>
      <c r="Z189" s="3">
        <v>40390</v>
      </c>
      <c r="AA189">
        <v>56</v>
      </c>
      <c r="AE189" s="3">
        <v>40939</v>
      </c>
      <c r="AF189">
        <v>56</v>
      </c>
      <c r="AJ189" s="3">
        <v>41213</v>
      </c>
      <c r="AK189">
        <v>50.9</v>
      </c>
      <c r="AO189" s="3">
        <v>40421</v>
      </c>
      <c r="AP189">
        <v>-18</v>
      </c>
      <c r="AQ189">
        <v>20100830</v>
      </c>
      <c r="AR189">
        <v>-18</v>
      </c>
      <c r="AT189" s="3">
        <v>40390</v>
      </c>
      <c r="AU189">
        <v>-13.1</v>
      </c>
      <c r="AV189">
        <v>20100811</v>
      </c>
      <c r="AW189">
        <v>-3.8</v>
      </c>
      <c r="BD189" s="3">
        <v>40390</v>
      </c>
      <c r="BE189">
        <v>0.3</v>
      </c>
      <c r="BF189">
        <v>20100908</v>
      </c>
      <c r="BG189">
        <v>0.3</v>
      </c>
      <c r="BI189" s="3">
        <v>40390</v>
      </c>
      <c r="BJ189">
        <v>0.2</v>
      </c>
      <c r="BK189">
        <v>20100908</v>
      </c>
      <c r="BL189">
        <v>0.3</v>
      </c>
      <c r="BN189" s="3">
        <v>40390</v>
      </c>
      <c r="BO189">
        <v>0.4</v>
      </c>
      <c r="BP189">
        <v>20100819</v>
      </c>
      <c r="BQ189">
        <v>0.9</v>
      </c>
      <c r="BS189" s="3">
        <v>40786</v>
      </c>
      <c r="BT189">
        <v>-0.1</v>
      </c>
      <c r="BU189">
        <v>20110915</v>
      </c>
      <c r="BV189">
        <v>-0.2</v>
      </c>
    </row>
    <row r="190" spans="1:74" x14ac:dyDescent="0.25">
      <c r="A190" s="3">
        <v>40421</v>
      </c>
      <c r="B190">
        <v>-4411</v>
      </c>
      <c r="C190">
        <v>20101012</v>
      </c>
      <c r="D190">
        <v>-4643</v>
      </c>
      <c r="F190" s="3">
        <v>40421</v>
      </c>
      <c r="G190">
        <v>4.4000000000000004</v>
      </c>
      <c r="H190">
        <v>20100915</v>
      </c>
      <c r="I190">
        <v>4.5</v>
      </c>
      <c r="P190" s="3">
        <v>40421</v>
      </c>
      <c r="Q190">
        <v>47.51</v>
      </c>
      <c r="R190">
        <v>20100929</v>
      </c>
      <c r="S190">
        <v>47.372</v>
      </c>
      <c r="U190" s="3">
        <v>41517</v>
      </c>
      <c r="V190">
        <v>61.2</v>
      </c>
      <c r="Z190" s="3">
        <v>40421</v>
      </c>
      <c r="AA190">
        <v>52.8</v>
      </c>
      <c r="AE190" s="3">
        <v>40968</v>
      </c>
      <c r="AF190">
        <v>53.8</v>
      </c>
      <c r="AJ190" s="3">
        <v>41243</v>
      </c>
      <c r="AK190">
        <v>49.3</v>
      </c>
      <c r="AO190" s="3">
        <v>40451</v>
      </c>
      <c r="AP190">
        <v>-20</v>
      </c>
      <c r="AQ190">
        <v>20100929</v>
      </c>
      <c r="AR190">
        <v>-20</v>
      </c>
      <c r="AT190" s="3">
        <v>40421</v>
      </c>
      <c r="AU190">
        <v>-0.9</v>
      </c>
      <c r="AV190">
        <v>20100915</v>
      </c>
      <c r="AW190">
        <v>2.2999999999999998</v>
      </c>
      <c r="BD190" s="3">
        <v>40421</v>
      </c>
      <c r="BE190">
        <v>1</v>
      </c>
      <c r="BF190">
        <v>20101007</v>
      </c>
      <c r="BG190">
        <v>0.3</v>
      </c>
      <c r="BI190" s="3">
        <v>40421</v>
      </c>
      <c r="BJ190">
        <v>0.8</v>
      </c>
      <c r="BK190">
        <v>20101007</v>
      </c>
      <c r="BL190">
        <v>0.3</v>
      </c>
      <c r="BN190" s="3">
        <v>40421</v>
      </c>
      <c r="BO190">
        <v>0.1</v>
      </c>
      <c r="BP190">
        <v>20100916</v>
      </c>
      <c r="BQ190">
        <v>-0.4</v>
      </c>
      <c r="BS190" s="3">
        <v>40816</v>
      </c>
      <c r="BT190">
        <v>0.3</v>
      </c>
      <c r="BU190">
        <v>20111020</v>
      </c>
      <c r="BV190">
        <v>0.6</v>
      </c>
    </row>
    <row r="191" spans="1:74" x14ac:dyDescent="0.25">
      <c r="A191" s="3">
        <v>40451</v>
      </c>
      <c r="B191">
        <v>-4199</v>
      </c>
      <c r="C191">
        <v>20101109</v>
      </c>
      <c r="D191">
        <v>-4570</v>
      </c>
      <c r="F191" s="3">
        <v>40451</v>
      </c>
      <c r="G191">
        <v>4.4000000000000004</v>
      </c>
      <c r="H191">
        <v>20101013</v>
      </c>
      <c r="I191">
        <v>4.5</v>
      </c>
      <c r="P191" s="3">
        <v>40451</v>
      </c>
      <c r="Q191">
        <v>47.137</v>
      </c>
      <c r="R191">
        <v>20101029</v>
      </c>
      <c r="S191">
        <v>47.5</v>
      </c>
      <c r="U191" s="3">
        <v>41547</v>
      </c>
      <c r="V191">
        <v>60.7</v>
      </c>
      <c r="Z191" s="3">
        <v>40451</v>
      </c>
      <c r="AA191">
        <v>53.1</v>
      </c>
      <c r="AE191" s="3">
        <v>40999</v>
      </c>
      <c r="AF191">
        <v>55.3</v>
      </c>
      <c r="AJ191" s="3">
        <v>41274</v>
      </c>
      <c r="AK191">
        <v>48.7</v>
      </c>
      <c r="AO191" s="3">
        <v>40482</v>
      </c>
      <c r="AP191">
        <v>-19</v>
      </c>
      <c r="AQ191">
        <v>20101028</v>
      </c>
      <c r="AR191">
        <v>-19</v>
      </c>
      <c r="AT191" s="3">
        <v>40451</v>
      </c>
      <c r="AU191">
        <v>-0.2</v>
      </c>
      <c r="AV191">
        <v>20101013</v>
      </c>
      <c r="AW191">
        <v>5.3</v>
      </c>
      <c r="BD191" s="3">
        <v>40451</v>
      </c>
      <c r="BE191">
        <v>0.2</v>
      </c>
      <c r="BF191">
        <v>20101109</v>
      </c>
      <c r="BG191">
        <v>0.4</v>
      </c>
      <c r="BI191" s="3">
        <v>40451</v>
      </c>
      <c r="BJ191">
        <v>-0.1</v>
      </c>
      <c r="BK191">
        <v>20101109</v>
      </c>
      <c r="BL191">
        <v>0.1</v>
      </c>
      <c r="BN191" s="3">
        <v>40451</v>
      </c>
      <c r="BO191">
        <v>-1.1000000000000001</v>
      </c>
      <c r="BP191">
        <v>20101021</v>
      </c>
      <c r="BQ191">
        <v>0</v>
      </c>
      <c r="BS191" s="3">
        <v>40847</v>
      </c>
      <c r="BT191">
        <v>0.9</v>
      </c>
      <c r="BU191">
        <v>20111117</v>
      </c>
      <c r="BV191">
        <v>0.6</v>
      </c>
    </row>
    <row r="192" spans="1:74" x14ac:dyDescent="0.25">
      <c r="A192" s="3">
        <v>40482</v>
      </c>
      <c r="B192">
        <v>-3533</v>
      </c>
      <c r="C192">
        <v>20101209</v>
      </c>
      <c r="D192">
        <v>-3946</v>
      </c>
      <c r="F192" s="3">
        <v>40482</v>
      </c>
      <c r="G192">
        <v>4.4000000000000004</v>
      </c>
      <c r="H192">
        <v>20101117</v>
      </c>
      <c r="I192">
        <v>4.5</v>
      </c>
      <c r="P192" s="3">
        <v>40482</v>
      </c>
      <c r="Q192">
        <v>46.543999999999997</v>
      </c>
      <c r="R192">
        <v>20101129</v>
      </c>
      <c r="S192">
        <v>47.185000000000002</v>
      </c>
      <c r="U192" s="3">
        <v>41578</v>
      </c>
      <c r="V192">
        <v>61.8</v>
      </c>
      <c r="Z192" s="3">
        <v>40482</v>
      </c>
      <c r="AA192">
        <v>54</v>
      </c>
      <c r="AE192" s="3">
        <v>41029</v>
      </c>
      <c r="AF192">
        <v>53.3</v>
      </c>
      <c r="AJ192" s="3">
        <v>41305</v>
      </c>
      <c r="AK192">
        <v>48.7</v>
      </c>
      <c r="AO192" s="3">
        <v>40512</v>
      </c>
      <c r="AP192">
        <v>-21</v>
      </c>
      <c r="AQ192">
        <v>20101129</v>
      </c>
      <c r="AR192">
        <v>-21</v>
      </c>
      <c r="AT192" s="3">
        <v>40482</v>
      </c>
      <c r="AU192">
        <v>-6.1</v>
      </c>
      <c r="AV192">
        <v>20101117</v>
      </c>
      <c r="AW192">
        <v>-3.7</v>
      </c>
      <c r="BD192" s="3">
        <v>40482</v>
      </c>
      <c r="BE192">
        <v>0.3</v>
      </c>
      <c r="BF192">
        <v>20101207</v>
      </c>
      <c r="BG192">
        <v>-0.2</v>
      </c>
      <c r="BI192" s="3">
        <v>40482</v>
      </c>
      <c r="BJ192">
        <v>1</v>
      </c>
      <c r="BK192">
        <v>20101207</v>
      </c>
      <c r="BL192">
        <v>0.6</v>
      </c>
      <c r="BN192" s="3">
        <v>40482</v>
      </c>
      <c r="BO192">
        <v>0.5</v>
      </c>
      <c r="BP192">
        <v>20101118</v>
      </c>
      <c r="BQ192">
        <v>0.3</v>
      </c>
      <c r="BS192" s="3">
        <v>40877</v>
      </c>
      <c r="BT192">
        <v>-0.2</v>
      </c>
      <c r="BU192">
        <v>20111215</v>
      </c>
      <c r="BV192">
        <v>-0.4</v>
      </c>
    </row>
    <row r="193" spans="1:74" x14ac:dyDescent="0.25">
      <c r="A193" s="3">
        <v>40512</v>
      </c>
      <c r="B193">
        <v>-3054</v>
      </c>
      <c r="C193">
        <v>20110112</v>
      </c>
      <c r="D193">
        <v>-4123</v>
      </c>
      <c r="F193" s="3">
        <v>40512</v>
      </c>
      <c r="G193">
        <v>4.4000000000000004</v>
      </c>
      <c r="H193">
        <v>20101215</v>
      </c>
      <c r="I193">
        <v>4.5</v>
      </c>
      <c r="P193" s="3">
        <v>40512</v>
      </c>
      <c r="Q193">
        <v>47.194000000000003</v>
      </c>
      <c r="R193">
        <v>20110104</v>
      </c>
      <c r="S193">
        <v>48</v>
      </c>
      <c r="U193" s="3">
        <v>41608</v>
      </c>
      <c r="V193">
        <v>60.1</v>
      </c>
      <c r="Z193" s="3">
        <v>40512</v>
      </c>
      <c r="AA193">
        <v>54.1</v>
      </c>
      <c r="AE193" s="3">
        <v>41060</v>
      </c>
      <c r="AF193">
        <v>53.3</v>
      </c>
      <c r="AJ193" s="3">
        <v>41333</v>
      </c>
      <c r="AK193">
        <v>46.8</v>
      </c>
      <c r="AO193" s="3">
        <v>40543</v>
      </c>
      <c r="AP193">
        <v>-21</v>
      </c>
      <c r="AQ193">
        <v>20101220</v>
      </c>
      <c r="AR193">
        <v>-21</v>
      </c>
      <c r="AT193" s="3">
        <v>40512</v>
      </c>
      <c r="AU193">
        <v>1.4</v>
      </c>
      <c r="AV193">
        <v>20101215</v>
      </c>
      <c r="AW193">
        <v>-1.2</v>
      </c>
      <c r="BD193" s="3">
        <v>40512</v>
      </c>
      <c r="BE193">
        <v>0.4</v>
      </c>
      <c r="BF193">
        <v>20110113</v>
      </c>
      <c r="BG193">
        <v>0.4</v>
      </c>
      <c r="BI193" s="3">
        <v>40512</v>
      </c>
      <c r="BJ193">
        <v>0.3</v>
      </c>
      <c r="BK193">
        <v>20110113</v>
      </c>
      <c r="BL193">
        <v>0.6</v>
      </c>
      <c r="BN193" s="3">
        <v>40512</v>
      </c>
      <c r="BO193">
        <v>0</v>
      </c>
      <c r="BP193">
        <v>20101216</v>
      </c>
      <c r="BQ193">
        <v>0.3</v>
      </c>
      <c r="BS193" s="3">
        <v>40908</v>
      </c>
      <c r="BT193">
        <v>0</v>
      </c>
      <c r="BU193">
        <v>20120120</v>
      </c>
      <c r="BV193">
        <v>0.6</v>
      </c>
    </row>
    <row r="194" spans="1:74" x14ac:dyDescent="0.25">
      <c r="A194" s="3">
        <v>40543</v>
      </c>
      <c r="B194">
        <v>-3114</v>
      </c>
      <c r="C194">
        <v>20110209</v>
      </c>
      <c r="D194">
        <v>-4831</v>
      </c>
      <c r="F194" s="3">
        <v>40543</v>
      </c>
      <c r="G194">
        <v>4.4000000000000004</v>
      </c>
      <c r="H194">
        <v>20110119</v>
      </c>
      <c r="I194">
        <v>4.5</v>
      </c>
      <c r="P194" s="3">
        <v>40543</v>
      </c>
      <c r="Q194">
        <v>41.851999999999997</v>
      </c>
      <c r="R194">
        <v>20110201</v>
      </c>
      <c r="S194">
        <v>42.563000000000002</v>
      </c>
      <c r="U194" s="3">
        <v>41639</v>
      </c>
      <c r="V194">
        <v>59.2</v>
      </c>
      <c r="Z194" s="3">
        <v>40543</v>
      </c>
      <c r="AA194">
        <v>57.2</v>
      </c>
      <c r="AE194" s="3">
        <v>41090</v>
      </c>
      <c r="AF194">
        <v>51.3</v>
      </c>
      <c r="AJ194" s="3">
        <v>41364</v>
      </c>
      <c r="AK194">
        <v>47.2</v>
      </c>
      <c r="AO194" s="3">
        <v>40574</v>
      </c>
      <c r="AP194">
        <v>-29</v>
      </c>
      <c r="AQ194">
        <v>20110127</v>
      </c>
      <c r="AR194">
        <v>-29</v>
      </c>
      <c r="AT194" s="3">
        <v>40543</v>
      </c>
      <c r="AU194">
        <v>1.6</v>
      </c>
      <c r="AV194">
        <v>20110119</v>
      </c>
      <c r="AW194">
        <v>-4.0999999999999996</v>
      </c>
      <c r="BD194" s="3">
        <v>40543</v>
      </c>
      <c r="BE194">
        <v>-0.1</v>
      </c>
      <c r="BF194">
        <v>20110210</v>
      </c>
      <c r="BG194">
        <v>0.5</v>
      </c>
      <c r="BI194" s="3">
        <v>40543</v>
      </c>
      <c r="BJ194">
        <v>-0.9</v>
      </c>
      <c r="BK194">
        <v>20110210</v>
      </c>
      <c r="BL194">
        <v>-0.1</v>
      </c>
      <c r="BN194" s="3">
        <v>40543</v>
      </c>
      <c r="BO194">
        <v>-2</v>
      </c>
      <c r="BP194">
        <v>20110121</v>
      </c>
      <c r="BQ194">
        <v>-0.3</v>
      </c>
      <c r="BS194" s="3">
        <v>40939</v>
      </c>
      <c r="BT194">
        <v>0.5</v>
      </c>
      <c r="BU194">
        <v>20120217</v>
      </c>
      <c r="BV194">
        <v>0.9</v>
      </c>
    </row>
    <row r="195" spans="1:74" x14ac:dyDescent="0.25">
      <c r="A195" s="3">
        <v>40574</v>
      </c>
      <c r="B195">
        <v>-799</v>
      </c>
      <c r="C195">
        <v>20110309</v>
      </c>
      <c r="D195">
        <v>-2950</v>
      </c>
      <c r="F195" s="3">
        <v>40574</v>
      </c>
      <c r="G195">
        <v>4.5</v>
      </c>
      <c r="H195">
        <v>20110216</v>
      </c>
      <c r="I195">
        <v>4.5</v>
      </c>
      <c r="P195" s="3">
        <v>40574</v>
      </c>
      <c r="Q195">
        <v>44.029000000000003</v>
      </c>
      <c r="R195">
        <v>20110301</v>
      </c>
      <c r="S195">
        <v>45.722999999999999</v>
      </c>
      <c r="U195" s="3">
        <v>41670</v>
      </c>
      <c r="V195">
        <v>58.3</v>
      </c>
      <c r="Z195" s="3">
        <v>40574</v>
      </c>
      <c r="AA195">
        <v>61.6</v>
      </c>
      <c r="AE195" s="3">
        <v>41121</v>
      </c>
      <c r="AF195">
        <v>51</v>
      </c>
      <c r="AJ195" s="3">
        <v>41394</v>
      </c>
      <c r="AK195">
        <v>49.4</v>
      </c>
      <c r="AO195" s="3">
        <v>40602</v>
      </c>
      <c r="AP195">
        <v>-28</v>
      </c>
      <c r="AQ195">
        <v>20110224</v>
      </c>
      <c r="AR195">
        <v>-28</v>
      </c>
      <c r="AT195" s="3">
        <v>40574</v>
      </c>
      <c r="AU195">
        <v>7.8</v>
      </c>
      <c r="AV195">
        <v>20110216</v>
      </c>
      <c r="AW195">
        <v>2.4</v>
      </c>
      <c r="BD195" s="3">
        <v>40574</v>
      </c>
      <c r="BE195">
        <v>0.7</v>
      </c>
      <c r="BF195">
        <v>20110310</v>
      </c>
      <c r="BG195">
        <v>0.5</v>
      </c>
      <c r="BI195" s="3">
        <v>40574</v>
      </c>
      <c r="BJ195">
        <v>1</v>
      </c>
      <c r="BK195">
        <v>20110310</v>
      </c>
      <c r="BL195">
        <v>1</v>
      </c>
      <c r="BN195" s="3">
        <v>40574</v>
      </c>
      <c r="BO195">
        <v>1.8</v>
      </c>
      <c r="BP195">
        <v>20110218</v>
      </c>
      <c r="BQ195">
        <v>1.6</v>
      </c>
      <c r="BS195" s="3">
        <v>40968</v>
      </c>
      <c r="BT195">
        <v>-1.1000000000000001</v>
      </c>
      <c r="BU195">
        <v>20120322</v>
      </c>
      <c r="BV195">
        <v>-0.8</v>
      </c>
    </row>
    <row r="196" spans="1:74" x14ac:dyDescent="0.25">
      <c r="A196" s="3">
        <v>40602</v>
      </c>
      <c r="B196">
        <v>-143</v>
      </c>
      <c r="C196">
        <v>20110412</v>
      </c>
      <c r="D196">
        <v>-2443</v>
      </c>
      <c r="F196" s="3">
        <v>40602</v>
      </c>
      <c r="G196">
        <v>4.4000000000000004</v>
      </c>
      <c r="H196">
        <v>20110316</v>
      </c>
      <c r="I196">
        <v>4.5</v>
      </c>
      <c r="P196" s="3">
        <v>40602</v>
      </c>
      <c r="Q196">
        <v>46.47</v>
      </c>
      <c r="R196">
        <v>20110329</v>
      </c>
      <c r="S196">
        <v>46.966999999999999</v>
      </c>
      <c r="U196" s="3">
        <v>41698</v>
      </c>
      <c r="V196">
        <v>58.1</v>
      </c>
      <c r="Z196" s="3">
        <v>40602</v>
      </c>
      <c r="AA196">
        <v>62.3</v>
      </c>
      <c r="AE196" s="3">
        <v>41152</v>
      </c>
      <c r="AF196">
        <v>53.7</v>
      </c>
      <c r="AJ196" s="3">
        <v>41425</v>
      </c>
      <c r="AK196">
        <v>50.8</v>
      </c>
      <c r="AO196" s="3">
        <v>40633</v>
      </c>
      <c r="AP196">
        <v>-28</v>
      </c>
      <c r="AQ196">
        <v>20110330</v>
      </c>
      <c r="AR196">
        <v>-28</v>
      </c>
      <c r="AT196" s="3">
        <v>40602</v>
      </c>
      <c r="AU196">
        <v>-3.3</v>
      </c>
      <c r="AV196">
        <v>20110316</v>
      </c>
      <c r="AW196">
        <v>-10.199999999999999</v>
      </c>
      <c r="BD196" s="3">
        <v>40602</v>
      </c>
      <c r="BE196">
        <v>-2.1</v>
      </c>
      <c r="BF196">
        <v>20110406</v>
      </c>
      <c r="BG196">
        <v>-1.2</v>
      </c>
      <c r="BI196" s="3">
        <v>40602</v>
      </c>
      <c r="BJ196">
        <v>0.3</v>
      </c>
      <c r="BK196">
        <v>20110406</v>
      </c>
      <c r="BL196">
        <v>0</v>
      </c>
      <c r="BN196" s="3">
        <v>40602</v>
      </c>
      <c r="BO196">
        <v>-0.9</v>
      </c>
      <c r="BP196">
        <v>20110324</v>
      </c>
      <c r="BQ196">
        <v>-1</v>
      </c>
      <c r="BS196" s="3">
        <v>40999</v>
      </c>
      <c r="BT196">
        <v>1.5</v>
      </c>
      <c r="BU196">
        <v>20120420</v>
      </c>
      <c r="BV196">
        <v>1.8</v>
      </c>
    </row>
    <row r="197" spans="1:74" x14ac:dyDescent="0.25">
      <c r="A197" s="3">
        <v>40633</v>
      </c>
      <c r="B197">
        <v>-1656</v>
      </c>
      <c r="C197">
        <v>20110511</v>
      </c>
      <c r="D197">
        <v>-3005</v>
      </c>
      <c r="F197" s="3">
        <v>40633</v>
      </c>
      <c r="G197">
        <v>4.4000000000000004</v>
      </c>
      <c r="H197">
        <v>20110413</v>
      </c>
      <c r="I197">
        <v>4.5</v>
      </c>
      <c r="P197" s="3">
        <v>40633</v>
      </c>
      <c r="Q197">
        <v>47.537999999999997</v>
      </c>
      <c r="R197">
        <v>20110504</v>
      </c>
      <c r="S197">
        <v>47.6</v>
      </c>
      <c r="U197" s="3">
        <v>41729</v>
      </c>
      <c r="V197">
        <v>57.4</v>
      </c>
      <c r="Z197" s="3">
        <v>40633</v>
      </c>
      <c r="AA197">
        <v>54.3</v>
      </c>
      <c r="AE197" s="3">
        <v>41182</v>
      </c>
      <c r="AF197">
        <v>52.2</v>
      </c>
      <c r="AJ197" s="3">
        <v>41455</v>
      </c>
      <c r="AK197">
        <v>51</v>
      </c>
      <c r="AO197" s="3">
        <v>40663</v>
      </c>
      <c r="AP197">
        <v>-31</v>
      </c>
      <c r="AQ197">
        <v>20110427</v>
      </c>
      <c r="AR197">
        <v>-31</v>
      </c>
      <c r="AT197" s="3">
        <v>40633</v>
      </c>
      <c r="AU197">
        <v>5</v>
      </c>
      <c r="AV197">
        <v>20110413</v>
      </c>
      <c r="AW197">
        <v>0.7</v>
      </c>
      <c r="BD197" s="3">
        <v>40633</v>
      </c>
      <c r="BE197">
        <v>-0.2</v>
      </c>
      <c r="BF197">
        <v>20110512</v>
      </c>
      <c r="BG197">
        <v>0.3</v>
      </c>
      <c r="BI197" s="3">
        <v>40633</v>
      </c>
      <c r="BJ197">
        <v>-0.6</v>
      </c>
      <c r="BK197">
        <v>20110512</v>
      </c>
      <c r="BL197">
        <v>0.2</v>
      </c>
      <c r="BN197" s="3">
        <v>40633</v>
      </c>
      <c r="BO197">
        <v>-0.4</v>
      </c>
      <c r="BP197">
        <v>20110421</v>
      </c>
      <c r="BQ197">
        <v>0.2</v>
      </c>
      <c r="BS197" s="3">
        <v>41029</v>
      </c>
      <c r="BT197">
        <v>-1.9</v>
      </c>
      <c r="BU197">
        <v>20120523</v>
      </c>
      <c r="BV197">
        <v>-2.2999999999999998</v>
      </c>
    </row>
    <row r="198" spans="1:74" x14ac:dyDescent="0.25">
      <c r="A198" s="3">
        <v>40663</v>
      </c>
      <c r="B198">
        <v>-799</v>
      </c>
      <c r="C198">
        <v>20110609</v>
      </c>
      <c r="D198">
        <v>-2762</v>
      </c>
      <c r="F198" s="3">
        <v>40663</v>
      </c>
      <c r="G198">
        <v>4.5</v>
      </c>
      <c r="H198">
        <v>20110518</v>
      </c>
      <c r="I198">
        <v>4.5999999999999996</v>
      </c>
      <c r="P198" s="3">
        <v>40663</v>
      </c>
      <c r="Q198">
        <v>45.851999999999997</v>
      </c>
      <c r="R198">
        <v>20110601</v>
      </c>
      <c r="S198">
        <v>45.165999999999997</v>
      </c>
      <c r="U198" s="3">
        <v>41759</v>
      </c>
      <c r="V198">
        <v>59.2</v>
      </c>
      <c r="Z198" s="3">
        <v>40663</v>
      </c>
      <c r="AA198">
        <v>52.9</v>
      </c>
      <c r="AE198" s="3">
        <v>41213</v>
      </c>
      <c r="AF198">
        <v>50.6</v>
      </c>
      <c r="AJ198" s="3">
        <v>41486</v>
      </c>
      <c r="AK198">
        <v>57</v>
      </c>
      <c r="AO198" s="3">
        <v>40694</v>
      </c>
      <c r="AP198">
        <v>-21</v>
      </c>
      <c r="AQ198">
        <v>20110526</v>
      </c>
      <c r="AR198">
        <v>-21</v>
      </c>
      <c r="AT198" s="3">
        <v>40663</v>
      </c>
      <c r="AU198">
        <v>21.2</v>
      </c>
      <c r="AV198">
        <v>20110518</v>
      </c>
      <c r="AW198">
        <v>12.4</v>
      </c>
      <c r="BD198" s="3">
        <v>40663</v>
      </c>
      <c r="BE198">
        <v>-0.4</v>
      </c>
      <c r="BF198">
        <v>20110610</v>
      </c>
      <c r="BG198">
        <v>-1.7</v>
      </c>
      <c r="BI198" s="3">
        <v>40663</v>
      </c>
      <c r="BJ198">
        <v>0.1</v>
      </c>
      <c r="BK198">
        <v>20110610</v>
      </c>
      <c r="BL198">
        <v>-1.5</v>
      </c>
      <c r="BN198" s="3">
        <v>40663</v>
      </c>
      <c r="BO198">
        <v>2.2000000000000002</v>
      </c>
      <c r="BP198">
        <v>20110519</v>
      </c>
      <c r="BQ198">
        <v>1.2</v>
      </c>
      <c r="BS198" s="3">
        <v>41060</v>
      </c>
      <c r="BT198">
        <v>0.8</v>
      </c>
      <c r="BU198">
        <v>20120621</v>
      </c>
      <c r="BV198">
        <v>1.4</v>
      </c>
    </row>
    <row r="199" spans="1:74" x14ac:dyDescent="0.25">
      <c r="A199" s="3">
        <v>40694</v>
      </c>
      <c r="B199">
        <v>-2031</v>
      </c>
      <c r="C199">
        <v>20110712</v>
      </c>
      <c r="D199">
        <v>-4060</v>
      </c>
      <c r="F199" s="3">
        <v>40694</v>
      </c>
      <c r="G199">
        <v>4.5999999999999996</v>
      </c>
      <c r="H199">
        <v>20110615</v>
      </c>
      <c r="I199">
        <v>4.5999999999999996</v>
      </c>
      <c r="P199" s="3">
        <v>40694</v>
      </c>
      <c r="Q199">
        <v>46.813000000000002</v>
      </c>
      <c r="R199">
        <v>20110629</v>
      </c>
      <c r="S199">
        <v>45.94</v>
      </c>
      <c r="U199" s="3">
        <v>41790</v>
      </c>
      <c r="V199">
        <v>58.9</v>
      </c>
      <c r="Z199" s="3">
        <v>40694</v>
      </c>
      <c r="AA199">
        <v>52.4</v>
      </c>
      <c r="AE199" s="3">
        <v>41243</v>
      </c>
      <c r="AF199">
        <v>50.2</v>
      </c>
      <c r="AJ199" s="3">
        <v>41517</v>
      </c>
      <c r="AK199">
        <v>59.1</v>
      </c>
      <c r="AO199" s="3">
        <v>40724</v>
      </c>
      <c r="AP199">
        <v>-25</v>
      </c>
      <c r="AQ199">
        <v>20110629</v>
      </c>
      <c r="AR199">
        <v>-25</v>
      </c>
      <c r="AT199" s="3">
        <v>40694</v>
      </c>
      <c r="AU199">
        <v>15.7</v>
      </c>
      <c r="AV199">
        <v>20110615</v>
      </c>
      <c r="AW199">
        <v>19.600000000000001</v>
      </c>
      <c r="BD199" s="3">
        <v>40694</v>
      </c>
      <c r="BE199">
        <v>0.4</v>
      </c>
      <c r="BF199">
        <v>20110707</v>
      </c>
      <c r="BG199">
        <v>0.9</v>
      </c>
      <c r="BI199" s="3">
        <v>40694</v>
      </c>
      <c r="BJ199">
        <v>1.2</v>
      </c>
      <c r="BK199">
        <v>20110707</v>
      </c>
      <c r="BL199">
        <v>1.8</v>
      </c>
      <c r="BN199" s="3">
        <v>40694</v>
      </c>
      <c r="BO199">
        <v>-2.5</v>
      </c>
      <c r="BP199">
        <v>20110616</v>
      </c>
      <c r="BQ199">
        <v>-1.6</v>
      </c>
      <c r="BS199" s="3">
        <v>41090</v>
      </c>
      <c r="BT199">
        <v>0.7</v>
      </c>
      <c r="BU199">
        <v>20120719</v>
      </c>
      <c r="BV199">
        <v>0.1</v>
      </c>
    </row>
    <row r="200" spans="1:74" x14ac:dyDescent="0.25">
      <c r="A200" s="3">
        <v>40724</v>
      </c>
      <c r="B200">
        <v>-1733</v>
      </c>
      <c r="C200">
        <v>20110809</v>
      </c>
      <c r="D200">
        <v>-4496</v>
      </c>
      <c r="F200" s="3">
        <v>40724</v>
      </c>
      <c r="G200">
        <v>4.5999999999999996</v>
      </c>
      <c r="H200">
        <v>20110713</v>
      </c>
      <c r="I200">
        <v>4.7</v>
      </c>
      <c r="P200" s="3">
        <v>40724</v>
      </c>
      <c r="Q200">
        <v>49.465000000000003</v>
      </c>
      <c r="R200">
        <v>20110729</v>
      </c>
      <c r="S200">
        <v>48.420999999999999</v>
      </c>
      <c r="U200" s="3">
        <v>41820</v>
      </c>
      <c r="V200">
        <v>57.9</v>
      </c>
      <c r="Z200" s="3">
        <v>40724</v>
      </c>
      <c r="AA200">
        <v>50.8</v>
      </c>
      <c r="AE200" s="3">
        <v>41274</v>
      </c>
      <c r="AF200">
        <v>48.9</v>
      </c>
      <c r="AJ200" s="3">
        <v>41547</v>
      </c>
      <c r="AK200">
        <v>58.9</v>
      </c>
      <c r="AO200" s="3">
        <v>40755</v>
      </c>
      <c r="AP200">
        <v>-30</v>
      </c>
      <c r="AQ200">
        <v>20110728</v>
      </c>
      <c r="AR200">
        <v>-30</v>
      </c>
      <c r="AT200" s="3">
        <v>40724</v>
      </c>
      <c r="AU200">
        <v>19.100000000000001</v>
      </c>
      <c r="AV200">
        <v>20110713</v>
      </c>
      <c r="AW200">
        <v>24.5</v>
      </c>
      <c r="BD200" s="3">
        <v>40724</v>
      </c>
      <c r="BE200">
        <v>-0.1</v>
      </c>
      <c r="BF200">
        <v>20110809</v>
      </c>
      <c r="BG200">
        <v>0</v>
      </c>
      <c r="BI200" s="3">
        <v>40724</v>
      </c>
      <c r="BJ200">
        <v>-0.9</v>
      </c>
      <c r="BK200">
        <v>20110809</v>
      </c>
      <c r="BL200">
        <v>-0.4</v>
      </c>
      <c r="BN200" s="3">
        <v>40724</v>
      </c>
      <c r="BO200">
        <v>0.2</v>
      </c>
      <c r="BP200">
        <v>20110721</v>
      </c>
      <c r="BQ200">
        <v>0.8</v>
      </c>
      <c r="BS200" s="3">
        <v>41121</v>
      </c>
      <c r="BT200">
        <v>0.1</v>
      </c>
      <c r="BU200">
        <v>20120816</v>
      </c>
      <c r="BV200">
        <v>0.3</v>
      </c>
    </row>
    <row r="201" spans="1:74" x14ac:dyDescent="0.25">
      <c r="A201" s="3">
        <v>40755</v>
      </c>
      <c r="B201">
        <v>-2538</v>
      </c>
      <c r="C201">
        <v>20110913</v>
      </c>
      <c r="D201">
        <v>-4450</v>
      </c>
      <c r="F201" s="3">
        <v>40755</v>
      </c>
      <c r="G201">
        <v>4.7</v>
      </c>
      <c r="H201">
        <v>20110817</v>
      </c>
      <c r="I201">
        <v>4.9000000000000004</v>
      </c>
      <c r="P201" s="3">
        <v>40755</v>
      </c>
      <c r="Q201">
        <v>50.433</v>
      </c>
      <c r="R201">
        <v>20110830</v>
      </c>
      <c r="S201">
        <v>49.238999999999997</v>
      </c>
      <c r="U201" s="3">
        <v>41851</v>
      </c>
      <c r="V201">
        <v>58.7</v>
      </c>
      <c r="Z201" s="3">
        <v>40755</v>
      </c>
      <c r="AA201">
        <v>47.9</v>
      </c>
      <c r="AE201" s="3">
        <v>41305</v>
      </c>
      <c r="AF201">
        <v>51.5</v>
      </c>
      <c r="AJ201" s="3">
        <v>41578</v>
      </c>
      <c r="AK201">
        <v>59.4</v>
      </c>
      <c r="AO201" s="3">
        <v>40786</v>
      </c>
      <c r="AP201">
        <v>-31</v>
      </c>
      <c r="AQ201">
        <v>20110830</v>
      </c>
      <c r="AR201">
        <v>-31</v>
      </c>
      <c r="AT201" s="3">
        <v>40755</v>
      </c>
      <c r="AU201">
        <v>35.6</v>
      </c>
      <c r="AV201">
        <v>20110817</v>
      </c>
      <c r="AW201">
        <v>37.1</v>
      </c>
      <c r="BD201" s="3">
        <v>40755</v>
      </c>
      <c r="BE201">
        <v>-0.2</v>
      </c>
      <c r="BF201">
        <v>20110907</v>
      </c>
      <c r="BG201">
        <v>-0.2</v>
      </c>
      <c r="BI201" s="3">
        <v>40755</v>
      </c>
      <c r="BJ201">
        <v>-0.3</v>
      </c>
      <c r="BK201">
        <v>20110907</v>
      </c>
      <c r="BL201">
        <v>0.1</v>
      </c>
      <c r="BN201" s="3">
        <v>40755</v>
      </c>
      <c r="BO201">
        <v>0.3</v>
      </c>
      <c r="BP201">
        <v>20110818</v>
      </c>
      <c r="BQ201">
        <v>0.2</v>
      </c>
      <c r="BS201" s="3">
        <v>41152</v>
      </c>
      <c r="BT201">
        <v>0.2</v>
      </c>
      <c r="BU201">
        <v>20120920</v>
      </c>
      <c r="BV201">
        <v>-0.2</v>
      </c>
    </row>
    <row r="202" spans="1:74" x14ac:dyDescent="0.25">
      <c r="A202" s="3">
        <v>40786</v>
      </c>
      <c r="B202">
        <v>-2310</v>
      </c>
      <c r="C202">
        <v>20111013</v>
      </c>
      <c r="D202">
        <v>-1877</v>
      </c>
      <c r="F202" s="3">
        <v>40786</v>
      </c>
      <c r="G202">
        <v>4.8</v>
      </c>
      <c r="H202">
        <v>20110914</v>
      </c>
      <c r="I202">
        <v>4.9000000000000004</v>
      </c>
      <c r="P202" s="3">
        <v>40786</v>
      </c>
      <c r="Q202">
        <v>53.524000000000001</v>
      </c>
      <c r="R202">
        <v>20110929</v>
      </c>
      <c r="S202">
        <v>52.41</v>
      </c>
      <c r="U202" s="3">
        <v>41882</v>
      </c>
      <c r="V202">
        <v>59.5</v>
      </c>
      <c r="Z202" s="3">
        <v>40786</v>
      </c>
      <c r="AA202">
        <v>51.2</v>
      </c>
      <c r="AE202" s="3">
        <v>41333</v>
      </c>
      <c r="AF202">
        <v>51.8</v>
      </c>
      <c r="AJ202" s="3">
        <v>41608</v>
      </c>
      <c r="AK202">
        <v>62.6</v>
      </c>
      <c r="AO202" s="3">
        <v>40816</v>
      </c>
      <c r="AP202">
        <v>-30</v>
      </c>
      <c r="AQ202">
        <v>20110929</v>
      </c>
      <c r="AR202">
        <v>-30</v>
      </c>
      <c r="AT202" s="3">
        <v>40786</v>
      </c>
      <c r="AU202">
        <v>21.6</v>
      </c>
      <c r="AV202">
        <v>20110914</v>
      </c>
      <c r="AW202">
        <v>20.3</v>
      </c>
      <c r="BD202" s="3">
        <v>40786</v>
      </c>
      <c r="BE202">
        <v>-0.2</v>
      </c>
      <c r="BF202">
        <v>20111011</v>
      </c>
      <c r="BG202">
        <v>0.2</v>
      </c>
      <c r="BI202" s="3">
        <v>40786</v>
      </c>
      <c r="BJ202">
        <v>0.1</v>
      </c>
      <c r="BK202">
        <v>20111011</v>
      </c>
      <c r="BL202">
        <v>-0.3</v>
      </c>
      <c r="BN202" s="3">
        <v>40786</v>
      </c>
      <c r="BO202">
        <v>-0.1</v>
      </c>
      <c r="BP202">
        <v>20110915</v>
      </c>
      <c r="BQ202">
        <v>-0.1</v>
      </c>
      <c r="BS202" s="3">
        <v>41182</v>
      </c>
      <c r="BT202">
        <v>0.2</v>
      </c>
      <c r="BU202">
        <v>20121018</v>
      </c>
      <c r="BV202">
        <v>0.6</v>
      </c>
    </row>
    <row r="203" spans="1:74" x14ac:dyDescent="0.25">
      <c r="A203" s="3">
        <v>40816</v>
      </c>
      <c r="B203">
        <v>-4547</v>
      </c>
      <c r="C203">
        <v>20111109</v>
      </c>
      <c r="D203">
        <v>-3940</v>
      </c>
      <c r="F203" s="3">
        <v>40816</v>
      </c>
      <c r="G203">
        <v>4.8</v>
      </c>
      <c r="H203">
        <v>20111012</v>
      </c>
      <c r="I203">
        <v>5</v>
      </c>
      <c r="P203" s="3">
        <v>40816</v>
      </c>
      <c r="Q203">
        <v>50.968000000000004</v>
      </c>
      <c r="R203">
        <v>20111031</v>
      </c>
      <c r="S203">
        <v>50.966999999999999</v>
      </c>
      <c r="U203" s="3">
        <v>41912</v>
      </c>
      <c r="V203">
        <v>57.6</v>
      </c>
      <c r="Z203" s="3">
        <v>40816</v>
      </c>
      <c r="AA203">
        <v>51.7</v>
      </c>
      <c r="AE203" s="3">
        <v>41364</v>
      </c>
      <c r="AF203">
        <v>52.4</v>
      </c>
      <c r="AJ203" s="3">
        <v>41639</v>
      </c>
      <c r="AK203">
        <v>62.1</v>
      </c>
      <c r="AO203" s="3">
        <v>40847</v>
      </c>
      <c r="AP203">
        <v>-32</v>
      </c>
      <c r="AQ203">
        <v>20111027</v>
      </c>
      <c r="AR203">
        <v>-32</v>
      </c>
      <c r="AT203" s="3">
        <v>40816</v>
      </c>
      <c r="AU203">
        <v>19.3</v>
      </c>
      <c r="AV203">
        <v>20111012</v>
      </c>
      <c r="AW203">
        <v>17.5</v>
      </c>
      <c r="BD203" s="3">
        <v>40816</v>
      </c>
      <c r="BE203">
        <v>-0.4</v>
      </c>
      <c r="BF203">
        <v>20111108</v>
      </c>
      <c r="BG203">
        <v>0</v>
      </c>
      <c r="BI203" s="3">
        <v>40816</v>
      </c>
      <c r="BJ203">
        <v>-0.3</v>
      </c>
      <c r="BK203">
        <v>20111108</v>
      </c>
      <c r="BL203">
        <v>0.2</v>
      </c>
      <c r="BN203" s="3">
        <v>40816</v>
      </c>
      <c r="BO203">
        <v>0.2</v>
      </c>
      <c r="BP203">
        <v>20111020</v>
      </c>
      <c r="BQ203">
        <v>0.7</v>
      </c>
      <c r="BS203" s="3">
        <v>41213</v>
      </c>
      <c r="BT203">
        <v>-0.9</v>
      </c>
      <c r="BU203">
        <v>20121115</v>
      </c>
      <c r="BV203">
        <v>-0.8</v>
      </c>
    </row>
    <row r="204" spans="1:74" x14ac:dyDescent="0.25">
      <c r="A204" s="3">
        <v>40847</v>
      </c>
      <c r="B204">
        <v>-3087</v>
      </c>
      <c r="C204">
        <v>20111209</v>
      </c>
      <c r="D204">
        <v>-1552</v>
      </c>
      <c r="F204" s="3">
        <v>40847</v>
      </c>
      <c r="G204">
        <v>4.8</v>
      </c>
      <c r="H204">
        <v>20111116</v>
      </c>
      <c r="I204">
        <v>5</v>
      </c>
      <c r="P204" s="3">
        <v>40847</v>
      </c>
      <c r="Q204">
        <v>52.177999999999997</v>
      </c>
      <c r="R204">
        <v>20111129</v>
      </c>
      <c r="S204">
        <v>52.743000000000002</v>
      </c>
      <c r="U204" s="3">
        <v>41943</v>
      </c>
      <c r="V204">
        <v>55.8</v>
      </c>
      <c r="Z204" s="3">
        <v>40847</v>
      </c>
      <c r="AA204">
        <v>49.3</v>
      </c>
      <c r="AE204" s="3">
        <v>41394</v>
      </c>
      <c r="AF204">
        <v>52.9</v>
      </c>
      <c r="AJ204" s="3">
        <v>41670</v>
      </c>
      <c r="AK204">
        <v>64.599999999999994</v>
      </c>
      <c r="AO204" s="3">
        <v>40877</v>
      </c>
      <c r="AP204">
        <v>-31</v>
      </c>
      <c r="AQ204">
        <v>20111129</v>
      </c>
      <c r="AR204">
        <v>-31</v>
      </c>
      <c r="AT204" s="3">
        <v>40847</v>
      </c>
      <c r="AU204">
        <v>-0.3</v>
      </c>
      <c r="AV204">
        <v>20111116</v>
      </c>
      <c r="AW204">
        <v>5.3</v>
      </c>
      <c r="BD204" s="3">
        <v>40847</v>
      </c>
      <c r="BE204">
        <v>0.1</v>
      </c>
      <c r="BF204">
        <v>20111207</v>
      </c>
      <c r="BG204">
        <v>-0.7</v>
      </c>
      <c r="BI204" s="3">
        <v>40847</v>
      </c>
      <c r="BJ204">
        <v>-0.6</v>
      </c>
      <c r="BK204">
        <v>20111207</v>
      </c>
      <c r="BL204">
        <v>-0.7</v>
      </c>
      <c r="BN204" s="3">
        <v>40847</v>
      </c>
      <c r="BO204">
        <v>0.9</v>
      </c>
      <c r="BP204">
        <v>20111117</v>
      </c>
      <c r="BQ204">
        <v>0.6</v>
      </c>
      <c r="BS204" s="3">
        <v>41243</v>
      </c>
      <c r="BT204">
        <v>0</v>
      </c>
      <c r="BU204">
        <v>20121220</v>
      </c>
      <c r="BV204">
        <v>0</v>
      </c>
    </row>
    <row r="205" spans="1:74" x14ac:dyDescent="0.25">
      <c r="A205" s="3">
        <v>40877</v>
      </c>
      <c r="B205">
        <v>-4621</v>
      </c>
      <c r="C205">
        <v>20120111</v>
      </c>
      <c r="D205">
        <v>-2566</v>
      </c>
      <c r="F205" s="3">
        <v>40877</v>
      </c>
      <c r="G205">
        <v>4.9000000000000004</v>
      </c>
      <c r="H205">
        <v>20111214</v>
      </c>
      <c r="I205">
        <v>5</v>
      </c>
      <c r="P205" s="3">
        <v>40877</v>
      </c>
      <c r="Q205">
        <v>52.43</v>
      </c>
      <c r="R205">
        <v>20120104</v>
      </c>
      <c r="S205">
        <v>52.853999999999999</v>
      </c>
      <c r="U205" s="3">
        <v>41973</v>
      </c>
      <c r="V205">
        <v>57.6</v>
      </c>
      <c r="Z205" s="3">
        <v>40877</v>
      </c>
      <c r="AA205">
        <v>48.8</v>
      </c>
      <c r="AE205" s="3">
        <v>41425</v>
      </c>
      <c r="AF205">
        <v>54.9</v>
      </c>
      <c r="AJ205" s="3">
        <v>41698</v>
      </c>
      <c r="AK205">
        <v>62.6</v>
      </c>
      <c r="AO205" s="3">
        <v>40908</v>
      </c>
      <c r="AP205">
        <v>-33</v>
      </c>
      <c r="AQ205">
        <v>20111220</v>
      </c>
      <c r="AR205">
        <v>-33</v>
      </c>
      <c r="AT205" s="3">
        <v>40877</v>
      </c>
      <c r="AU205">
        <v>3.5</v>
      </c>
      <c r="AV205">
        <v>20111214</v>
      </c>
      <c r="AW205">
        <v>3</v>
      </c>
      <c r="BD205" s="3">
        <v>40877</v>
      </c>
      <c r="BE205">
        <v>-0.4</v>
      </c>
      <c r="BF205">
        <v>20120112</v>
      </c>
      <c r="BG205">
        <v>-0.6</v>
      </c>
      <c r="BI205" s="3">
        <v>40877</v>
      </c>
      <c r="BJ205">
        <v>0.4</v>
      </c>
      <c r="BK205">
        <v>20120112</v>
      </c>
      <c r="BL205">
        <v>-0.2</v>
      </c>
      <c r="BN205" s="3">
        <v>40877</v>
      </c>
      <c r="BO205">
        <v>-0.6</v>
      </c>
      <c r="BP205">
        <v>20111215</v>
      </c>
      <c r="BQ205">
        <v>-0.7</v>
      </c>
      <c r="BS205" s="3">
        <v>41274</v>
      </c>
      <c r="BT205">
        <v>-0.7</v>
      </c>
      <c r="BU205">
        <v>20130118</v>
      </c>
      <c r="BV205">
        <v>-0.1</v>
      </c>
    </row>
    <row r="206" spans="1:74" x14ac:dyDescent="0.25">
      <c r="A206" s="3">
        <v>40908</v>
      </c>
      <c r="B206">
        <v>-2796</v>
      </c>
      <c r="C206">
        <v>20120209</v>
      </c>
      <c r="D206">
        <v>-1109</v>
      </c>
      <c r="F206" s="3">
        <v>40908</v>
      </c>
      <c r="G206">
        <v>4.9000000000000004</v>
      </c>
      <c r="H206">
        <v>20120118</v>
      </c>
      <c r="I206">
        <v>5</v>
      </c>
      <c r="P206" s="3">
        <v>40908</v>
      </c>
      <c r="Q206">
        <v>52.131999999999998</v>
      </c>
      <c r="R206">
        <v>20120131</v>
      </c>
      <c r="S206">
        <v>52.939</v>
      </c>
      <c r="U206" s="3">
        <v>42004</v>
      </c>
      <c r="V206">
        <v>55.4</v>
      </c>
      <c r="Z206" s="3">
        <v>40908</v>
      </c>
      <c r="AA206">
        <v>52.1</v>
      </c>
      <c r="AE206" s="3">
        <v>41455</v>
      </c>
      <c r="AF206">
        <v>56.9</v>
      </c>
      <c r="AJ206" s="3">
        <v>41729</v>
      </c>
      <c r="AK206">
        <v>62.5</v>
      </c>
      <c r="AO206" s="3">
        <v>40939</v>
      </c>
      <c r="AP206">
        <v>-29</v>
      </c>
      <c r="AQ206">
        <v>20120130</v>
      </c>
      <c r="AR206">
        <v>-29</v>
      </c>
      <c r="AT206" s="3">
        <v>40908</v>
      </c>
      <c r="AU206">
        <v>2.6</v>
      </c>
      <c r="AV206">
        <v>20120118</v>
      </c>
      <c r="AW206">
        <v>1.2</v>
      </c>
      <c r="BD206" s="3">
        <v>40908</v>
      </c>
      <c r="BE206">
        <v>0</v>
      </c>
      <c r="BF206">
        <v>20120209</v>
      </c>
      <c r="BG206">
        <v>0.5</v>
      </c>
      <c r="BI206" s="3">
        <v>40908</v>
      </c>
      <c r="BJ206">
        <v>0.6</v>
      </c>
      <c r="BK206">
        <v>20120209</v>
      </c>
      <c r="BL206">
        <v>1</v>
      </c>
      <c r="BN206" s="3">
        <v>40908</v>
      </c>
      <c r="BO206">
        <v>0.2</v>
      </c>
      <c r="BP206">
        <v>20120120</v>
      </c>
      <c r="BQ206">
        <v>0.6</v>
      </c>
      <c r="BS206" s="3">
        <v>41305</v>
      </c>
      <c r="BT206">
        <v>-0.5</v>
      </c>
      <c r="BU206">
        <v>20130215</v>
      </c>
      <c r="BV206">
        <v>-0.6</v>
      </c>
    </row>
    <row r="207" spans="1:74" x14ac:dyDescent="0.25">
      <c r="A207" s="3">
        <v>40939</v>
      </c>
      <c r="B207">
        <v>-2690</v>
      </c>
      <c r="C207">
        <v>20120313</v>
      </c>
      <c r="D207">
        <v>-1762</v>
      </c>
      <c r="F207" s="3">
        <v>40939</v>
      </c>
      <c r="G207">
        <v>4.8</v>
      </c>
      <c r="H207">
        <v>20120215</v>
      </c>
      <c r="I207">
        <v>5</v>
      </c>
      <c r="P207" s="3">
        <v>40939</v>
      </c>
      <c r="Q207">
        <v>56.548000000000002</v>
      </c>
      <c r="R207">
        <v>20120229</v>
      </c>
      <c r="S207">
        <v>58.728000000000002</v>
      </c>
      <c r="U207" s="3">
        <v>42035</v>
      </c>
      <c r="V207">
        <v>56.5</v>
      </c>
      <c r="Z207" s="3">
        <v>40939</v>
      </c>
      <c r="AA207">
        <v>50.8</v>
      </c>
      <c r="AE207" s="3">
        <v>41486</v>
      </c>
      <c r="AF207">
        <v>60.2</v>
      </c>
      <c r="AJ207" s="3">
        <v>41759</v>
      </c>
      <c r="AK207">
        <v>60.8</v>
      </c>
      <c r="AO207" s="3">
        <v>40968</v>
      </c>
      <c r="AP207">
        <v>-29</v>
      </c>
      <c r="AQ207">
        <v>20120228</v>
      </c>
      <c r="AR207">
        <v>-29</v>
      </c>
      <c r="AT207" s="3">
        <v>40939</v>
      </c>
      <c r="AU207">
        <v>8.1</v>
      </c>
      <c r="AV207">
        <v>20120215</v>
      </c>
      <c r="AW207">
        <v>6.9</v>
      </c>
      <c r="BD207" s="3">
        <v>40939</v>
      </c>
      <c r="BE207">
        <v>0.1</v>
      </c>
      <c r="BF207">
        <v>20120309</v>
      </c>
      <c r="BG207">
        <v>-0.4</v>
      </c>
      <c r="BI207" s="3">
        <v>40939</v>
      </c>
      <c r="BJ207">
        <v>1</v>
      </c>
      <c r="BK207">
        <v>20120309</v>
      </c>
      <c r="BL207">
        <v>0.1</v>
      </c>
      <c r="BN207" s="3">
        <v>40939</v>
      </c>
      <c r="BO207">
        <v>0.6</v>
      </c>
      <c r="BP207">
        <v>20120217</v>
      </c>
      <c r="BQ207">
        <v>1.2</v>
      </c>
      <c r="BS207" s="3">
        <v>41333</v>
      </c>
      <c r="BT207">
        <v>2</v>
      </c>
      <c r="BU207">
        <v>20130321</v>
      </c>
      <c r="BV207">
        <v>2.1</v>
      </c>
    </row>
    <row r="208" spans="1:74" x14ac:dyDescent="0.25">
      <c r="A208" s="3">
        <v>40968</v>
      </c>
      <c r="B208">
        <v>-2250</v>
      </c>
      <c r="C208">
        <v>20120412</v>
      </c>
      <c r="D208">
        <v>-3396</v>
      </c>
      <c r="F208" s="3">
        <v>40968</v>
      </c>
      <c r="G208">
        <v>4.8</v>
      </c>
      <c r="H208">
        <v>20120314</v>
      </c>
      <c r="I208">
        <v>5</v>
      </c>
      <c r="P208" s="3">
        <v>40968</v>
      </c>
      <c r="Q208">
        <v>49.468000000000004</v>
      </c>
      <c r="R208">
        <v>20120329</v>
      </c>
      <c r="S208">
        <v>48.985999999999997</v>
      </c>
      <c r="U208" s="3">
        <v>42063</v>
      </c>
      <c r="V208">
        <v>56.6</v>
      </c>
      <c r="Z208" s="3">
        <v>40968</v>
      </c>
      <c r="AA208">
        <v>51.3</v>
      </c>
      <c r="AE208" s="3">
        <v>41517</v>
      </c>
      <c r="AF208">
        <v>60.5</v>
      </c>
      <c r="AJ208" s="3">
        <v>41790</v>
      </c>
      <c r="AK208">
        <v>60</v>
      </c>
      <c r="AO208" s="3">
        <v>40999</v>
      </c>
      <c r="AP208">
        <v>-31</v>
      </c>
      <c r="AQ208">
        <v>20120329</v>
      </c>
      <c r="AR208">
        <v>-31</v>
      </c>
      <c r="AT208" s="3">
        <v>40968</v>
      </c>
      <c r="AU208">
        <v>-0.4</v>
      </c>
      <c r="AV208">
        <v>20120314</v>
      </c>
      <c r="AW208">
        <v>7.2</v>
      </c>
      <c r="BD208" s="3">
        <v>40968</v>
      </c>
      <c r="BE208">
        <v>-0.2</v>
      </c>
      <c r="BF208">
        <v>20120405</v>
      </c>
      <c r="BG208">
        <v>0.4</v>
      </c>
      <c r="BI208" s="3">
        <v>40968</v>
      </c>
      <c r="BJ208">
        <v>-1.2</v>
      </c>
      <c r="BK208">
        <v>20120405</v>
      </c>
      <c r="BL208">
        <v>-1</v>
      </c>
      <c r="BN208" s="3">
        <v>40968</v>
      </c>
      <c r="BO208">
        <v>-1</v>
      </c>
      <c r="BP208">
        <v>20120322</v>
      </c>
      <c r="BQ208">
        <v>-0.8</v>
      </c>
      <c r="BS208" s="3">
        <v>41364</v>
      </c>
      <c r="BT208">
        <v>-0.9</v>
      </c>
      <c r="BU208">
        <v>20130418</v>
      </c>
      <c r="BV208">
        <v>-0.7</v>
      </c>
    </row>
    <row r="209" spans="1:74" x14ac:dyDescent="0.25">
      <c r="A209" s="3">
        <v>40999</v>
      </c>
      <c r="B209">
        <v>-2520</v>
      </c>
      <c r="C209">
        <v>20120515</v>
      </c>
      <c r="D209">
        <v>-2739</v>
      </c>
      <c r="F209" s="3">
        <v>40999</v>
      </c>
      <c r="G209">
        <v>4.8</v>
      </c>
      <c r="H209">
        <v>20120418</v>
      </c>
      <c r="I209">
        <v>4.9000000000000004</v>
      </c>
      <c r="P209" s="3">
        <v>40999</v>
      </c>
      <c r="Q209">
        <v>50.843000000000004</v>
      </c>
      <c r="R209">
        <v>20120502</v>
      </c>
      <c r="S209">
        <v>49.86</v>
      </c>
      <c r="U209" s="3">
        <v>42094</v>
      </c>
      <c r="V209">
        <v>58.5</v>
      </c>
      <c r="Z209" s="3">
        <v>40999</v>
      </c>
      <c r="AA209">
        <v>51.9</v>
      </c>
      <c r="AE209" s="3">
        <v>41547</v>
      </c>
      <c r="AF209">
        <v>60.3</v>
      </c>
      <c r="AJ209" s="3">
        <v>41820</v>
      </c>
      <c r="AK209">
        <v>62.6</v>
      </c>
      <c r="AO209" s="3">
        <v>41029</v>
      </c>
      <c r="AP209">
        <v>-31</v>
      </c>
      <c r="AQ209">
        <v>20120426</v>
      </c>
      <c r="AR209">
        <v>-31</v>
      </c>
      <c r="AT209" s="3">
        <v>40999</v>
      </c>
      <c r="AU209">
        <v>-2.8</v>
      </c>
      <c r="AV209">
        <v>20120418</v>
      </c>
      <c r="AW209">
        <v>3.6</v>
      </c>
      <c r="BD209" s="3">
        <v>40999</v>
      </c>
      <c r="BE209">
        <v>-1</v>
      </c>
      <c r="BF209">
        <v>20120510</v>
      </c>
      <c r="BG209">
        <v>-0.3</v>
      </c>
      <c r="BI209" s="3">
        <v>40999</v>
      </c>
      <c r="BJ209">
        <v>-0.7</v>
      </c>
      <c r="BK209">
        <v>20120510</v>
      </c>
      <c r="BL209">
        <v>0.9</v>
      </c>
      <c r="BN209" s="3">
        <v>40999</v>
      </c>
      <c r="BO209">
        <v>1.2</v>
      </c>
      <c r="BP209">
        <v>20120420</v>
      </c>
      <c r="BQ209">
        <v>1.5</v>
      </c>
      <c r="BS209" s="3">
        <v>41394</v>
      </c>
      <c r="BT209">
        <v>-1.1000000000000001</v>
      </c>
      <c r="BU209">
        <v>20130522</v>
      </c>
      <c r="BV209">
        <v>-1.3</v>
      </c>
    </row>
    <row r="210" spans="1:74" x14ac:dyDescent="0.25">
      <c r="A210" s="3">
        <v>41029</v>
      </c>
      <c r="B210">
        <v>-4547</v>
      </c>
      <c r="C210">
        <v>20120615</v>
      </c>
      <c r="D210">
        <v>-4421</v>
      </c>
      <c r="F210" s="3">
        <v>41029</v>
      </c>
      <c r="G210">
        <v>4.7</v>
      </c>
      <c r="H210">
        <v>20120516</v>
      </c>
      <c r="I210">
        <v>4.9000000000000004</v>
      </c>
      <c r="P210" s="3">
        <v>41029</v>
      </c>
      <c r="Q210">
        <v>51.575000000000003</v>
      </c>
      <c r="R210">
        <v>20120530</v>
      </c>
      <c r="S210">
        <v>51.823</v>
      </c>
      <c r="U210" s="3">
        <v>42124</v>
      </c>
      <c r="V210">
        <v>58.4</v>
      </c>
      <c r="Z210" s="3">
        <v>41029</v>
      </c>
      <c r="AA210">
        <v>48.1</v>
      </c>
      <c r="AE210" s="3">
        <v>41578</v>
      </c>
      <c r="AF210">
        <v>62.5</v>
      </c>
      <c r="AJ210" s="3">
        <v>41851</v>
      </c>
      <c r="AK210">
        <v>62.4</v>
      </c>
      <c r="AO210" s="3">
        <v>41060</v>
      </c>
      <c r="AP210">
        <v>-29</v>
      </c>
      <c r="AQ210">
        <v>20120530</v>
      </c>
      <c r="AR210">
        <v>-29</v>
      </c>
      <c r="AT210" s="3">
        <v>41029</v>
      </c>
      <c r="AU210">
        <v>-24.1</v>
      </c>
      <c r="AV210">
        <v>20120516</v>
      </c>
      <c r="AW210">
        <v>-13.7</v>
      </c>
      <c r="BD210" s="3">
        <v>41029</v>
      </c>
      <c r="BE210">
        <v>-0.2</v>
      </c>
      <c r="BF210">
        <v>20120612</v>
      </c>
      <c r="BG210">
        <v>0</v>
      </c>
      <c r="BI210" s="3">
        <v>41029</v>
      </c>
      <c r="BJ210">
        <v>-0.8</v>
      </c>
      <c r="BK210">
        <v>20120612</v>
      </c>
      <c r="BL210">
        <v>-0.7</v>
      </c>
      <c r="BN210" s="3">
        <v>41029</v>
      </c>
      <c r="BO210">
        <v>-1</v>
      </c>
      <c r="BP210">
        <v>20120523</v>
      </c>
      <c r="BQ210">
        <v>-1</v>
      </c>
      <c r="BS210" s="3">
        <v>41425</v>
      </c>
      <c r="BT210">
        <v>2.5</v>
      </c>
      <c r="BU210">
        <v>20130620</v>
      </c>
      <c r="BV210">
        <v>2.1</v>
      </c>
    </row>
    <row r="211" spans="1:74" x14ac:dyDescent="0.25">
      <c r="A211" s="3">
        <v>41060</v>
      </c>
      <c r="B211">
        <v>-2880</v>
      </c>
      <c r="C211">
        <v>20120710</v>
      </c>
      <c r="D211">
        <v>-2717</v>
      </c>
      <c r="F211" s="3">
        <v>41060</v>
      </c>
      <c r="G211">
        <v>4.7</v>
      </c>
      <c r="H211">
        <v>20120620</v>
      </c>
      <c r="I211">
        <v>4.9000000000000004</v>
      </c>
      <c r="P211" s="3">
        <v>41060</v>
      </c>
      <c r="Q211">
        <v>49.279000000000003</v>
      </c>
      <c r="R211">
        <v>20120703</v>
      </c>
      <c r="S211">
        <v>51.097999999999999</v>
      </c>
      <c r="U211" s="3">
        <v>42155</v>
      </c>
      <c r="V211">
        <v>55.8</v>
      </c>
      <c r="Z211" s="3">
        <v>41060</v>
      </c>
      <c r="AA211">
        <v>48.2</v>
      </c>
      <c r="AE211" s="3">
        <v>41608</v>
      </c>
      <c r="AF211">
        <v>60</v>
      </c>
      <c r="AJ211" s="3">
        <v>41882</v>
      </c>
      <c r="AK211">
        <v>64</v>
      </c>
      <c r="AO211" s="3">
        <v>41090</v>
      </c>
      <c r="AP211">
        <v>-29</v>
      </c>
      <c r="AQ211">
        <v>20120628</v>
      </c>
      <c r="AR211">
        <v>-29</v>
      </c>
      <c r="AT211" s="3">
        <v>41060</v>
      </c>
      <c r="AU211">
        <v>2.9</v>
      </c>
      <c r="AV211">
        <v>20120620</v>
      </c>
      <c r="AW211">
        <v>8.1</v>
      </c>
      <c r="BD211" s="3">
        <v>41060</v>
      </c>
      <c r="BE211">
        <v>0.4</v>
      </c>
      <c r="BF211">
        <v>20120710</v>
      </c>
      <c r="BG211">
        <v>1</v>
      </c>
      <c r="BI211" s="3">
        <v>41060</v>
      </c>
      <c r="BJ211">
        <v>1.3</v>
      </c>
      <c r="BK211">
        <v>20120710</v>
      </c>
      <c r="BL211">
        <v>1.2</v>
      </c>
      <c r="BN211" s="3">
        <v>41060</v>
      </c>
      <c r="BO211">
        <v>0.6</v>
      </c>
      <c r="BP211">
        <v>20120621</v>
      </c>
      <c r="BQ211">
        <v>0.9</v>
      </c>
      <c r="BS211" s="3">
        <v>41455</v>
      </c>
      <c r="BT211">
        <v>0.5</v>
      </c>
      <c r="BU211">
        <v>20130718</v>
      </c>
      <c r="BV211">
        <v>0.2</v>
      </c>
    </row>
    <row r="212" spans="1:74" x14ac:dyDescent="0.25">
      <c r="A212" s="3">
        <v>41090</v>
      </c>
      <c r="B212">
        <v>-4418</v>
      </c>
      <c r="C212">
        <v>20120809</v>
      </c>
      <c r="D212">
        <v>-4308</v>
      </c>
      <c r="F212" s="3">
        <v>41090</v>
      </c>
      <c r="G212">
        <v>4.8</v>
      </c>
      <c r="H212">
        <v>20120718</v>
      </c>
      <c r="I212">
        <v>4.9000000000000004</v>
      </c>
      <c r="P212" s="3">
        <v>41090</v>
      </c>
      <c r="Q212">
        <v>47.877000000000002</v>
      </c>
      <c r="R212">
        <v>20120730</v>
      </c>
      <c r="S212">
        <v>44.192</v>
      </c>
      <c r="U212" s="3">
        <v>42185</v>
      </c>
      <c r="V212">
        <v>57.5</v>
      </c>
      <c r="Z212" s="3">
        <v>41090</v>
      </c>
      <c r="AA212">
        <v>50.7</v>
      </c>
      <c r="AE212" s="3">
        <v>41639</v>
      </c>
      <c r="AF212">
        <v>58.8</v>
      </c>
      <c r="AJ212" s="3">
        <v>41912</v>
      </c>
      <c r="AK212">
        <v>64.2</v>
      </c>
      <c r="AO212" s="3">
        <v>41121</v>
      </c>
      <c r="AP212">
        <v>-29</v>
      </c>
      <c r="AQ212">
        <v>20120730</v>
      </c>
      <c r="AR212">
        <v>-29</v>
      </c>
      <c r="AT212" s="3">
        <v>41090</v>
      </c>
      <c r="AU212">
        <v>3.8</v>
      </c>
      <c r="AV212">
        <v>20120718</v>
      </c>
      <c r="AW212">
        <v>6.1</v>
      </c>
      <c r="BD212" s="3">
        <v>41090</v>
      </c>
      <c r="BE212">
        <v>-1.7</v>
      </c>
      <c r="BF212">
        <v>20120807</v>
      </c>
      <c r="BG212">
        <v>-2.5</v>
      </c>
      <c r="BI212" s="3">
        <v>41090</v>
      </c>
      <c r="BJ212">
        <v>-2.7</v>
      </c>
      <c r="BK212">
        <v>20120807</v>
      </c>
      <c r="BL212">
        <v>-2.9</v>
      </c>
      <c r="BN212" s="3">
        <v>41090</v>
      </c>
      <c r="BO212">
        <v>1</v>
      </c>
      <c r="BP212">
        <v>20120719</v>
      </c>
      <c r="BQ212">
        <v>0.3</v>
      </c>
      <c r="BS212" s="3">
        <v>41486</v>
      </c>
      <c r="BT212">
        <v>0.8</v>
      </c>
      <c r="BU212">
        <v>20130815</v>
      </c>
      <c r="BV212">
        <v>1.1000000000000001</v>
      </c>
    </row>
    <row r="213" spans="1:74" x14ac:dyDescent="0.25">
      <c r="A213" s="3">
        <v>41121</v>
      </c>
      <c r="B213">
        <v>-1628</v>
      </c>
      <c r="C213">
        <v>20120911</v>
      </c>
      <c r="D213">
        <v>-1517</v>
      </c>
      <c r="F213" s="3">
        <v>41121</v>
      </c>
      <c r="G213">
        <v>4.7</v>
      </c>
      <c r="H213">
        <v>20120815</v>
      </c>
      <c r="I213">
        <v>4.9000000000000004</v>
      </c>
      <c r="P213" s="3">
        <v>41121</v>
      </c>
      <c r="Q213">
        <v>47.106000000000002</v>
      </c>
      <c r="R213">
        <v>20120830</v>
      </c>
      <c r="S213">
        <v>47.311999999999998</v>
      </c>
      <c r="U213" s="3">
        <v>42216</v>
      </c>
      <c r="V213">
        <v>56.8</v>
      </c>
      <c r="Z213" s="3">
        <v>41121</v>
      </c>
      <c r="AA213">
        <v>51.7</v>
      </c>
      <c r="AE213" s="3">
        <v>41670</v>
      </c>
      <c r="AF213">
        <v>58.3</v>
      </c>
      <c r="AJ213" s="3">
        <v>41943</v>
      </c>
      <c r="AK213">
        <v>61.4</v>
      </c>
      <c r="AO213" s="3">
        <v>41152</v>
      </c>
      <c r="AP213">
        <v>-29</v>
      </c>
      <c r="AQ213">
        <v>20120830</v>
      </c>
      <c r="AR213">
        <v>-29</v>
      </c>
      <c r="AT213" s="3">
        <v>41121</v>
      </c>
      <c r="AU213">
        <v>-5.6</v>
      </c>
      <c r="AV213">
        <v>20120815</v>
      </c>
      <c r="AW213">
        <v>-5.9</v>
      </c>
      <c r="BD213" s="3">
        <v>41121</v>
      </c>
      <c r="BE213">
        <v>2.6</v>
      </c>
      <c r="BF213">
        <v>20120907</v>
      </c>
      <c r="BG213">
        <v>2.9</v>
      </c>
      <c r="BI213" s="3">
        <v>41121</v>
      </c>
      <c r="BJ213">
        <v>2.5</v>
      </c>
      <c r="BK213">
        <v>20120907</v>
      </c>
      <c r="BL213">
        <v>3.2</v>
      </c>
      <c r="BN213" s="3">
        <v>41121</v>
      </c>
      <c r="BO213">
        <v>-0.2</v>
      </c>
      <c r="BP213">
        <v>20120816</v>
      </c>
      <c r="BQ213">
        <v>0</v>
      </c>
      <c r="BS213" s="3">
        <v>41517</v>
      </c>
      <c r="BT213">
        <v>-0.5</v>
      </c>
      <c r="BU213">
        <v>20130919</v>
      </c>
      <c r="BV213">
        <v>-0.9</v>
      </c>
    </row>
    <row r="214" spans="1:74" x14ac:dyDescent="0.25">
      <c r="A214" s="3">
        <v>41152</v>
      </c>
      <c r="B214">
        <v>-4156</v>
      </c>
      <c r="C214">
        <v>20121009</v>
      </c>
      <c r="D214">
        <v>-4169</v>
      </c>
      <c r="F214" s="3">
        <v>41152</v>
      </c>
      <c r="G214">
        <v>4.7</v>
      </c>
      <c r="H214">
        <v>20120912</v>
      </c>
      <c r="I214">
        <v>4.8</v>
      </c>
      <c r="P214" s="3">
        <v>41152</v>
      </c>
      <c r="Q214">
        <v>48.082000000000001</v>
      </c>
      <c r="R214">
        <v>20121001</v>
      </c>
      <c r="S214">
        <v>47.664999999999999</v>
      </c>
      <c r="U214" s="3">
        <v>42247</v>
      </c>
      <c r="V214">
        <v>55.3</v>
      </c>
      <c r="Z214" s="3">
        <v>41152</v>
      </c>
      <c r="AA214">
        <v>52.2</v>
      </c>
      <c r="AE214" s="3">
        <v>41698</v>
      </c>
      <c r="AF214">
        <v>58.2</v>
      </c>
      <c r="AJ214" s="3">
        <v>41973</v>
      </c>
      <c r="AK214">
        <v>59.4</v>
      </c>
      <c r="AO214" s="3">
        <v>41182</v>
      </c>
      <c r="AP214">
        <v>-28</v>
      </c>
      <c r="AQ214">
        <v>20120927</v>
      </c>
      <c r="AR214">
        <v>-28</v>
      </c>
      <c r="AT214" s="3">
        <v>41152</v>
      </c>
      <c r="AU214">
        <v>-12.3</v>
      </c>
      <c r="AV214">
        <v>20120912</v>
      </c>
      <c r="AW214">
        <v>-15</v>
      </c>
      <c r="BD214" s="3">
        <v>41152</v>
      </c>
      <c r="BE214">
        <v>-0.3</v>
      </c>
      <c r="BF214">
        <v>20121009</v>
      </c>
      <c r="BG214">
        <v>-0.5</v>
      </c>
      <c r="BI214" s="3">
        <v>41152</v>
      </c>
      <c r="BJ214">
        <v>-1.1000000000000001</v>
      </c>
      <c r="BK214">
        <v>20121009</v>
      </c>
      <c r="BL214">
        <v>-1.1000000000000001</v>
      </c>
      <c r="BN214" s="3">
        <v>41152</v>
      </c>
      <c r="BO214">
        <v>0.1</v>
      </c>
      <c r="BP214">
        <v>20120920</v>
      </c>
      <c r="BQ214">
        <v>-0.3</v>
      </c>
      <c r="BS214" s="3">
        <v>41547</v>
      </c>
      <c r="BT214">
        <v>0.5</v>
      </c>
      <c r="BU214">
        <v>20131017</v>
      </c>
      <c r="BV214">
        <v>0.6</v>
      </c>
    </row>
    <row r="215" spans="1:74" x14ac:dyDescent="0.25">
      <c r="A215" s="3">
        <v>41182</v>
      </c>
      <c r="B215">
        <v>-2412</v>
      </c>
      <c r="C215">
        <v>20121109</v>
      </c>
      <c r="D215">
        <v>-2699</v>
      </c>
      <c r="F215" s="3">
        <v>41182</v>
      </c>
      <c r="G215">
        <v>4.7</v>
      </c>
      <c r="H215">
        <v>20121017</v>
      </c>
      <c r="I215">
        <v>4.8</v>
      </c>
      <c r="P215" s="3">
        <v>41182</v>
      </c>
      <c r="Q215">
        <v>50.139000000000003</v>
      </c>
      <c r="R215">
        <v>20121029</v>
      </c>
      <c r="S215">
        <v>50</v>
      </c>
      <c r="U215" s="3">
        <v>42277</v>
      </c>
      <c r="V215">
        <v>53.3</v>
      </c>
      <c r="Z215" s="3">
        <v>41182</v>
      </c>
      <c r="AA215">
        <v>50.1</v>
      </c>
      <c r="AE215" s="3">
        <v>41729</v>
      </c>
      <c r="AF215">
        <v>57.6</v>
      </c>
      <c r="AJ215" s="3">
        <v>42004</v>
      </c>
      <c r="AK215">
        <v>57.6</v>
      </c>
      <c r="AO215" s="3">
        <v>41213</v>
      </c>
      <c r="AP215">
        <v>-30</v>
      </c>
      <c r="AQ215">
        <v>20121030</v>
      </c>
      <c r="AR215">
        <v>-30</v>
      </c>
      <c r="AT215" s="3">
        <v>41182</v>
      </c>
      <c r="AU215">
        <v>-0.1</v>
      </c>
      <c r="AV215">
        <v>20121017</v>
      </c>
      <c r="AW215">
        <v>-4</v>
      </c>
      <c r="BD215" s="3">
        <v>41182</v>
      </c>
      <c r="BE215">
        <v>-3.6</v>
      </c>
      <c r="BF215">
        <v>20121106</v>
      </c>
      <c r="BG215">
        <v>-1.7</v>
      </c>
      <c r="BI215" s="3">
        <v>41182</v>
      </c>
      <c r="BJ215">
        <v>0.2</v>
      </c>
      <c r="BK215">
        <v>20121106</v>
      </c>
      <c r="BL215">
        <v>0.1</v>
      </c>
      <c r="BN215" s="3">
        <v>41182</v>
      </c>
      <c r="BO215">
        <v>0</v>
      </c>
      <c r="BP215">
        <v>20121018</v>
      </c>
      <c r="BQ215">
        <v>0.6</v>
      </c>
      <c r="BS215" s="3">
        <v>41578</v>
      </c>
      <c r="BT215">
        <v>-0.9</v>
      </c>
      <c r="BU215">
        <v>20131114</v>
      </c>
      <c r="BV215">
        <v>-0.7</v>
      </c>
    </row>
    <row r="216" spans="1:74" x14ac:dyDescent="0.25">
      <c r="A216" s="3">
        <v>41213</v>
      </c>
      <c r="B216">
        <v>-3475</v>
      </c>
      <c r="C216">
        <v>20121206</v>
      </c>
      <c r="D216">
        <v>-3644</v>
      </c>
      <c r="F216" s="3">
        <v>41213</v>
      </c>
      <c r="G216">
        <v>4.7</v>
      </c>
      <c r="H216">
        <v>20121114</v>
      </c>
      <c r="I216">
        <v>4.8</v>
      </c>
      <c r="P216" s="3">
        <v>41213</v>
      </c>
      <c r="Q216">
        <v>52.683999999999997</v>
      </c>
      <c r="R216">
        <v>20121128</v>
      </c>
      <c r="S216">
        <v>53</v>
      </c>
      <c r="U216" s="3">
        <v>42308</v>
      </c>
      <c r="V216">
        <v>55.3</v>
      </c>
      <c r="Z216" s="3">
        <v>41213</v>
      </c>
      <c r="AA216">
        <v>53.8</v>
      </c>
      <c r="AE216" s="3">
        <v>41759</v>
      </c>
      <c r="AF216">
        <v>58.7</v>
      </c>
      <c r="AJ216" s="3">
        <v>42035</v>
      </c>
      <c r="AK216">
        <v>59.1</v>
      </c>
      <c r="AO216" s="3">
        <v>41243</v>
      </c>
      <c r="AP216">
        <v>-22</v>
      </c>
      <c r="AQ216">
        <v>20121129</v>
      </c>
      <c r="AR216">
        <v>-22</v>
      </c>
      <c r="AT216" s="3">
        <v>41213</v>
      </c>
      <c r="AU216">
        <v>8.5</v>
      </c>
      <c r="AV216">
        <v>20121114</v>
      </c>
      <c r="AW216">
        <v>10.1</v>
      </c>
      <c r="BD216" s="3">
        <v>41213</v>
      </c>
      <c r="BE216">
        <v>-0.7</v>
      </c>
      <c r="BF216">
        <v>20121207</v>
      </c>
      <c r="BG216">
        <v>-0.8</v>
      </c>
      <c r="BI216" s="3">
        <v>41213</v>
      </c>
      <c r="BJ216">
        <v>-1.7</v>
      </c>
      <c r="BK216">
        <v>20121207</v>
      </c>
      <c r="BL216">
        <v>-1.3</v>
      </c>
      <c r="BN216" s="3">
        <v>41213</v>
      </c>
      <c r="BO216">
        <v>-0.6</v>
      </c>
      <c r="BP216">
        <v>20121115</v>
      </c>
      <c r="BQ216">
        <v>-0.7</v>
      </c>
      <c r="BS216" s="3">
        <v>41608</v>
      </c>
      <c r="BT216">
        <v>-0.6</v>
      </c>
      <c r="BU216">
        <v>20131219</v>
      </c>
      <c r="BV216">
        <v>0.3</v>
      </c>
    </row>
    <row r="217" spans="1:74" x14ac:dyDescent="0.25">
      <c r="A217" s="3">
        <v>41243</v>
      </c>
      <c r="B217">
        <v>-3291</v>
      </c>
      <c r="C217">
        <v>20130109</v>
      </c>
      <c r="D217">
        <v>-3466</v>
      </c>
      <c r="F217" s="3">
        <v>41243</v>
      </c>
      <c r="G217">
        <v>4.7</v>
      </c>
      <c r="H217">
        <v>20121212</v>
      </c>
      <c r="I217">
        <v>4.8</v>
      </c>
      <c r="P217" s="3">
        <v>41243</v>
      </c>
      <c r="Q217">
        <v>53.539000000000001</v>
      </c>
      <c r="R217">
        <v>20130104</v>
      </c>
      <c r="S217">
        <v>54.036000000000001</v>
      </c>
      <c r="U217" s="3">
        <v>42338</v>
      </c>
      <c r="V217">
        <v>55.7</v>
      </c>
      <c r="Z217" s="3">
        <v>41243</v>
      </c>
      <c r="AA217">
        <v>53.6</v>
      </c>
      <c r="AE217" s="3">
        <v>41790</v>
      </c>
      <c r="AF217">
        <v>58.6</v>
      </c>
      <c r="AJ217" s="3">
        <v>42063</v>
      </c>
      <c r="AK217">
        <v>60.1</v>
      </c>
      <c r="AO217" s="3">
        <v>41274</v>
      </c>
      <c r="AP217">
        <v>-29</v>
      </c>
      <c r="AQ217">
        <v>20121220</v>
      </c>
      <c r="AR217">
        <v>-29</v>
      </c>
      <c r="AT217" s="3">
        <v>41243</v>
      </c>
      <c r="AU217">
        <v>-2.9</v>
      </c>
      <c r="AV217">
        <v>20121212</v>
      </c>
      <c r="AW217">
        <v>-3</v>
      </c>
      <c r="BD217" s="3">
        <v>41243</v>
      </c>
      <c r="BE217">
        <v>1.3</v>
      </c>
      <c r="BF217">
        <v>20130111</v>
      </c>
      <c r="BG217">
        <v>0.3</v>
      </c>
      <c r="BI217" s="3">
        <v>41243</v>
      </c>
      <c r="BJ217">
        <v>0</v>
      </c>
      <c r="BK217">
        <v>20130111</v>
      </c>
      <c r="BL217">
        <v>-0.3</v>
      </c>
      <c r="BN217" s="3">
        <v>41243</v>
      </c>
      <c r="BO217">
        <v>0.2</v>
      </c>
      <c r="BP217">
        <v>20121220</v>
      </c>
      <c r="BQ217">
        <v>0.1</v>
      </c>
      <c r="BS217" s="3">
        <v>41639</v>
      </c>
      <c r="BT217">
        <v>3.4</v>
      </c>
      <c r="BU217">
        <v>20140117</v>
      </c>
      <c r="BV217">
        <v>2.6</v>
      </c>
    </row>
    <row r="218" spans="1:74" x14ac:dyDescent="0.25">
      <c r="A218" s="3">
        <v>41274</v>
      </c>
      <c r="B218">
        <v>-3067</v>
      </c>
      <c r="C218">
        <v>20130207</v>
      </c>
      <c r="D218">
        <v>-3201</v>
      </c>
      <c r="F218" s="3">
        <v>41274</v>
      </c>
      <c r="G218">
        <v>4.7</v>
      </c>
      <c r="H218">
        <v>20130123</v>
      </c>
      <c r="I218">
        <v>4.8</v>
      </c>
      <c r="P218" s="3">
        <v>41274</v>
      </c>
      <c r="Q218">
        <v>55.043999999999997</v>
      </c>
      <c r="R218">
        <v>20130130</v>
      </c>
      <c r="S218">
        <v>55.784999999999997</v>
      </c>
      <c r="U218" s="3">
        <v>42369</v>
      </c>
      <c r="V218">
        <v>55.3</v>
      </c>
      <c r="Z218" s="3">
        <v>41274</v>
      </c>
      <c r="AA218">
        <v>52.2</v>
      </c>
      <c r="AE218" s="3">
        <v>41820</v>
      </c>
      <c r="AF218">
        <v>57.7</v>
      </c>
      <c r="AJ218" s="3">
        <v>42094</v>
      </c>
      <c r="AK218">
        <v>57.8</v>
      </c>
      <c r="AO218" s="3">
        <v>41305</v>
      </c>
      <c r="AP218">
        <v>-26</v>
      </c>
      <c r="AQ218">
        <v>20130130</v>
      </c>
      <c r="AR218">
        <v>-26</v>
      </c>
      <c r="AT218" s="3">
        <v>41274</v>
      </c>
      <c r="AU218">
        <v>-16.600000000000001</v>
      </c>
      <c r="AV218">
        <v>20130123</v>
      </c>
      <c r="AW218">
        <v>-12.1</v>
      </c>
      <c r="BD218" s="3">
        <v>41274</v>
      </c>
      <c r="BE218">
        <v>0.6</v>
      </c>
      <c r="BF218">
        <v>20130207</v>
      </c>
      <c r="BG218">
        <v>1.1000000000000001</v>
      </c>
      <c r="BI218" s="3">
        <v>41274</v>
      </c>
      <c r="BJ218">
        <v>0.7</v>
      </c>
      <c r="BK218">
        <v>20130207</v>
      </c>
      <c r="BL218">
        <v>1.6</v>
      </c>
      <c r="BN218" s="3">
        <v>41274</v>
      </c>
      <c r="BO218">
        <v>-0.6</v>
      </c>
      <c r="BP218">
        <v>20130118</v>
      </c>
      <c r="BQ218">
        <v>-0.3</v>
      </c>
      <c r="BS218" s="3">
        <v>41670</v>
      </c>
      <c r="BT218">
        <v>-2.7</v>
      </c>
      <c r="BU218">
        <v>20140221</v>
      </c>
      <c r="BV218">
        <v>-1.5</v>
      </c>
    </row>
    <row r="219" spans="1:74" x14ac:dyDescent="0.25">
      <c r="A219" s="3">
        <v>41305</v>
      </c>
      <c r="B219">
        <v>-1908</v>
      </c>
      <c r="C219">
        <v>20130312</v>
      </c>
      <c r="D219">
        <v>-2362</v>
      </c>
      <c r="F219" s="3">
        <v>41305</v>
      </c>
      <c r="G219">
        <v>4.5999999999999996</v>
      </c>
      <c r="H219">
        <v>20130220</v>
      </c>
      <c r="I219">
        <v>4.7</v>
      </c>
      <c r="P219" s="3">
        <v>41305</v>
      </c>
      <c r="Q219">
        <v>53.304000000000002</v>
      </c>
      <c r="R219">
        <v>20130301</v>
      </c>
      <c r="S219">
        <v>54.719000000000001</v>
      </c>
      <c r="U219" s="3">
        <v>42400</v>
      </c>
      <c r="V219">
        <v>56</v>
      </c>
      <c r="Z219" s="3">
        <v>41305</v>
      </c>
      <c r="AA219">
        <v>54.5</v>
      </c>
      <c r="AE219" s="3">
        <v>41851</v>
      </c>
      <c r="AF219">
        <v>59.1</v>
      </c>
      <c r="AJ219" s="3">
        <v>42124</v>
      </c>
      <c r="AK219">
        <v>54.2</v>
      </c>
      <c r="AO219" s="3">
        <v>41333</v>
      </c>
      <c r="AP219">
        <v>-26</v>
      </c>
      <c r="AQ219">
        <v>20130227</v>
      </c>
      <c r="AR219">
        <v>-26</v>
      </c>
      <c r="AT219" s="3">
        <v>41305</v>
      </c>
      <c r="AU219">
        <v>-12</v>
      </c>
      <c r="AV219">
        <v>20130220</v>
      </c>
      <c r="AW219">
        <v>-12.5</v>
      </c>
      <c r="BD219" s="3">
        <v>41305</v>
      </c>
      <c r="BE219">
        <v>-0.6</v>
      </c>
      <c r="BF219">
        <v>20130312</v>
      </c>
      <c r="BG219">
        <v>-1.2</v>
      </c>
      <c r="BI219" s="3">
        <v>41305</v>
      </c>
      <c r="BJ219">
        <v>-0.8</v>
      </c>
      <c r="BK219">
        <v>20130312</v>
      </c>
      <c r="BL219">
        <v>-1.5</v>
      </c>
      <c r="BN219" s="3">
        <v>41305</v>
      </c>
      <c r="BO219">
        <v>-0.4</v>
      </c>
      <c r="BP219">
        <v>20130215</v>
      </c>
      <c r="BQ219">
        <v>-0.5</v>
      </c>
      <c r="BS219" s="3">
        <v>41698</v>
      </c>
      <c r="BT219">
        <v>1.9</v>
      </c>
      <c r="BU219">
        <v>20140327</v>
      </c>
      <c r="BV219">
        <v>1.7</v>
      </c>
    </row>
    <row r="220" spans="1:74" x14ac:dyDescent="0.25">
      <c r="A220" s="3">
        <v>41333</v>
      </c>
      <c r="B220">
        <v>-2678</v>
      </c>
      <c r="C220">
        <v>20130409</v>
      </c>
      <c r="D220">
        <v>-3642</v>
      </c>
      <c r="F220" s="3">
        <v>41333</v>
      </c>
      <c r="G220">
        <v>4.5999999999999996</v>
      </c>
      <c r="H220">
        <v>20130320</v>
      </c>
      <c r="I220">
        <v>4.7</v>
      </c>
      <c r="P220" s="3">
        <v>41333</v>
      </c>
      <c r="Q220">
        <v>52.051000000000002</v>
      </c>
      <c r="R220">
        <v>20130402</v>
      </c>
      <c r="S220">
        <v>51.652999999999999</v>
      </c>
      <c r="U220" s="3">
        <v>42429</v>
      </c>
      <c r="V220">
        <v>52.7</v>
      </c>
      <c r="Z220" s="3">
        <v>41333</v>
      </c>
      <c r="AA220">
        <v>48.5</v>
      </c>
      <c r="AE220" s="3">
        <v>41882</v>
      </c>
      <c r="AF220">
        <v>60.5</v>
      </c>
      <c r="AJ220" s="3">
        <v>42155</v>
      </c>
      <c r="AK220">
        <v>55.9</v>
      </c>
      <c r="AO220" s="3">
        <v>41364</v>
      </c>
      <c r="AP220">
        <v>-26</v>
      </c>
      <c r="AQ220">
        <v>20130327</v>
      </c>
      <c r="AR220">
        <v>-26</v>
      </c>
      <c r="AT220" s="3">
        <v>41333</v>
      </c>
      <c r="AU220">
        <v>-5.3</v>
      </c>
      <c r="AV220">
        <v>20130320</v>
      </c>
      <c r="AW220">
        <v>-1.5</v>
      </c>
      <c r="BD220" s="3">
        <v>41333</v>
      </c>
      <c r="BE220">
        <v>0.1</v>
      </c>
      <c r="BF220">
        <v>20130409</v>
      </c>
      <c r="BG220">
        <v>1</v>
      </c>
      <c r="BI220" s="3">
        <v>41333</v>
      </c>
      <c r="BJ220">
        <v>-0.3</v>
      </c>
      <c r="BK220">
        <v>20130409</v>
      </c>
      <c r="BL220">
        <v>0.8</v>
      </c>
      <c r="BN220" s="3">
        <v>41333</v>
      </c>
      <c r="BO220">
        <v>1.9</v>
      </c>
      <c r="BP220">
        <v>20130321</v>
      </c>
      <c r="BQ220">
        <v>1.9</v>
      </c>
      <c r="BS220" s="3">
        <v>41729</v>
      </c>
      <c r="BT220">
        <v>0.5</v>
      </c>
      <c r="BU220">
        <v>20140425</v>
      </c>
      <c r="BV220">
        <v>0.1</v>
      </c>
    </row>
    <row r="221" spans="1:74" x14ac:dyDescent="0.25">
      <c r="A221" s="3">
        <v>41364</v>
      </c>
      <c r="B221">
        <v>-1783</v>
      </c>
      <c r="C221">
        <v>20130510</v>
      </c>
      <c r="D221">
        <v>-3130</v>
      </c>
      <c r="F221" s="3">
        <v>41364</v>
      </c>
      <c r="G221">
        <v>4.5999999999999996</v>
      </c>
      <c r="H221">
        <v>20130417</v>
      </c>
      <c r="I221">
        <v>4.5999999999999996</v>
      </c>
      <c r="P221" s="3">
        <v>41364</v>
      </c>
      <c r="Q221">
        <v>54.046999999999997</v>
      </c>
      <c r="R221">
        <v>20130430</v>
      </c>
      <c r="S221">
        <v>53.503999999999998</v>
      </c>
      <c r="U221" s="3">
        <v>42460</v>
      </c>
      <c r="V221">
        <v>53.6</v>
      </c>
      <c r="Z221" s="3">
        <v>41364</v>
      </c>
      <c r="AA221">
        <v>50.6</v>
      </c>
      <c r="AE221" s="3">
        <v>41912</v>
      </c>
      <c r="AF221">
        <v>58.7</v>
      </c>
      <c r="AJ221" s="3">
        <v>42185</v>
      </c>
      <c r="AK221">
        <v>58.1</v>
      </c>
      <c r="AO221" s="3">
        <v>41394</v>
      </c>
      <c r="AP221">
        <v>-27</v>
      </c>
      <c r="AQ221">
        <v>20130429</v>
      </c>
      <c r="AR221">
        <v>-27</v>
      </c>
      <c r="AT221" s="3">
        <v>41364</v>
      </c>
      <c r="AU221">
        <v>-14.4</v>
      </c>
      <c r="AV221">
        <v>20130417</v>
      </c>
      <c r="AW221">
        <v>-7</v>
      </c>
      <c r="BD221" s="3">
        <v>41364</v>
      </c>
      <c r="BE221">
        <v>0.3</v>
      </c>
      <c r="BF221">
        <v>20130509</v>
      </c>
      <c r="BG221">
        <v>0.7</v>
      </c>
      <c r="BI221" s="3">
        <v>41364</v>
      </c>
      <c r="BJ221">
        <v>1.1000000000000001</v>
      </c>
      <c r="BK221">
        <v>20130509</v>
      </c>
      <c r="BL221">
        <v>1.1000000000000001</v>
      </c>
      <c r="BN221" s="3">
        <v>41364</v>
      </c>
      <c r="BO221">
        <v>-1.1000000000000001</v>
      </c>
      <c r="BP221">
        <v>20130418</v>
      </c>
      <c r="BQ221">
        <v>-0.8</v>
      </c>
      <c r="BS221" s="3">
        <v>41759</v>
      </c>
      <c r="BT221">
        <v>0.9</v>
      </c>
      <c r="BU221">
        <v>20140521</v>
      </c>
      <c r="BV221">
        <v>1.3</v>
      </c>
    </row>
    <row r="222" spans="1:74" x14ac:dyDescent="0.25">
      <c r="A222" s="3">
        <v>41394</v>
      </c>
      <c r="B222">
        <v>-1506</v>
      </c>
      <c r="C222">
        <v>20130607</v>
      </c>
      <c r="D222">
        <v>-2579</v>
      </c>
      <c r="F222" s="3">
        <v>41394</v>
      </c>
      <c r="G222">
        <v>4.5</v>
      </c>
      <c r="H222">
        <v>20130515</v>
      </c>
      <c r="I222">
        <v>4.5</v>
      </c>
      <c r="P222" s="3">
        <v>41394</v>
      </c>
      <c r="Q222">
        <v>55.423999999999999</v>
      </c>
      <c r="R222">
        <v>20130531</v>
      </c>
      <c r="S222">
        <v>53.71</v>
      </c>
      <c r="U222" s="3">
        <v>42490</v>
      </c>
      <c r="V222">
        <v>51.9</v>
      </c>
      <c r="Z222" s="3">
        <v>41394</v>
      </c>
      <c r="AA222">
        <v>51.1</v>
      </c>
      <c r="AE222" s="3">
        <v>41943</v>
      </c>
      <c r="AF222">
        <v>56.2</v>
      </c>
      <c r="AJ222" s="3">
        <v>42216</v>
      </c>
      <c r="AK222">
        <v>57.1</v>
      </c>
      <c r="AO222" s="3">
        <v>41425</v>
      </c>
      <c r="AP222">
        <v>-22</v>
      </c>
      <c r="AQ222">
        <v>20130530</v>
      </c>
      <c r="AR222">
        <v>-22</v>
      </c>
      <c r="AT222" s="3">
        <v>41394</v>
      </c>
      <c r="AU222">
        <v>-20.7</v>
      </c>
      <c r="AV222">
        <v>20130515</v>
      </c>
      <c r="AW222">
        <v>-7.3</v>
      </c>
      <c r="BD222" s="3">
        <v>41394</v>
      </c>
      <c r="BE222">
        <v>0</v>
      </c>
      <c r="BF222">
        <v>20130611</v>
      </c>
      <c r="BG222">
        <v>0.1</v>
      </c>
      <c r="BI222" s="3">
        <v>41394</v>
      </c>
      <c r="BJ222">
        <v>-0.5</v>
      </c>
      <c r="BK222">
        <v>20130611</v>
      </c>
      <c r="BL222">
        <v>-0.2</v>
      </c>
      <c r="BN222" s="3">
        <v>41394</v>
      </c>
      <c r="BO222">
        <v>-0.9</v>
      </c>
      <c r="BP222">
        <v>20130522</v>
      </c>
      <c r="BQ222">
        <v>-1.4</v>
      </c>
      <c r="BS222" s="3">
        <v>41790</v>
      </c>
      <c r="BT222">
        <v>-0.2</v>
      </c>
      <c r="BU222">
        <v>20140619</v>
      </c>
      <c r="BV222">
        <v>-0.5</v>
      </c>
    </row>
    <row r="223" spans="1:74" x14ac:dyDescent="0.25">
      <c r="A223" s="3">
        <v>41425</v>
      </c>
      <c r="B223">
        <v>-2923</v>
      </c>
      <c r="C223">
        <v>20130709</v>
      </c>
      <c r="D223">
        <v>-2435</v>
      </c>
      <c r="F223" s="3">
        <v>41425</v>
      </c>
      <c r="G223">
        <v>4.4000000000000004</v>
      </c>
      <c r="H223">
        <v>20130612</v>
      </c>
      <c r="I223">
        <v>4.5</v>
      </c>
      <c r="P223" s="3">
        <v>41425</v>
      </c>
      <c r="Q223">
        <v>58.954000000000001</v>
      </c>
      <c r="R223">
        <v>20130701</v>
      </c>
      <c r="S223">
        <v>58.241999999999997</v>
      </c>
      <c r="U223" s="3">
        <v>42521</v>
      </c>
      <c r="V223">
        <v>53</v>
      </c>
      <c r="Z223" s="3">
        <v>41425</v>
      </c>
      <c r="AA223">
        <v>54.3</v>
      </c>
      <c r="AE223" s="3">
        <v>41973</v>
      </c>
      <c r="AF223">
        <v>58.6</v>
      </c>
      <c r="AJ223" s="3">
        <v>42247</v>
      </c>
      <c r="AK223">
        <v>57.3</v>
      </c>
      <c r="AO223" s="3">
        <v>41455</v>
      </c>
      <c r="AP223">
        <v>-21</v>
      </c>
      <c r="AQ223">
        <v>20130627</v>
      </c>
      <c r="AR223">
        <v>-21</v>
      </c>
      <c r="AT223" s="3">
        <v>41425</v>
      </c>
      <c r="AU223">
        <v>-20.7</v>
      </c>
      <c r="AV223">
        <v>20130612</v>
      </c>
      <c r="AW223">
        <v>-8.6</v>
      </c>
      <c r="BD223" s="3">
        <v>41425</v>
      </c>
      <c r="BE223">
        <v>0.3</v>
      </c>
      <c r="BF223">
        <v>20130709</v>
      </c>
      <c r="BG223">
        <v>0</v>
      </c>
      <c r="BI223" s="3">
        <v>41425</v>
      </c>
      <c r="BJ223">
        <v>0.4</v>
      </c>
      <c r="BK223">
        <v>20130709</v>
      </c>
      <c r="BL223">
        <v>-0.8</v>
      </c>
      <c r="BN223" s="3">
        <v>41425</v>
      </c>
      <c r="BO223">
        <v>2.2999999999999998</v>
      </c>
      <c r="BP223">
        <v>20130620</v>
      </c>
      <c r="BQ223">
        <v>2.1</v>
      </c>
      <c r="BS223" s="3">
        <v>41820</v>
      </c>
      <c r="BT223">
        <v>0.5</v>
      </c>
      <c r="BU223">
        <v>20140724</v>
      </c>
      <c r="BV223">
        <v>0.1</v>
      </c>
    </row>
    <row r="224" spans="1:74" x14ac:dyDescent="0.25">
      <c r="A224" s="3">
        <v>41455</v>
      </c>
      <c r="B224">
        <v>-3228</v>
      </c>
      <c r="C224">
        <v>20130809</v>
      </c>
      <c r="D224">
        <v>-1548</v>
      </c>
      <c r="F224" s="3">
        <v>41455</v>
      </c>
      <c r="G224">
        <v>4.4000000000000004</v>
      </c>
      <c r="H224">
        <v>20130717</v>
      </c>
      <c r="I224">
        <v>4.4000000000000004</v>
      </c>
      <c r="P224" s="3">
        <v>41455</v>
      </c>
      <c r="Q224">
        <v>58.508000000000003</v>
      </c>
      <c r="R224">
        <v>20130729</v>
      </c>
      <c r="S224">
        <v>57.667000000000002</v>
      </c>
      <c r="U224" s="3">
        <v>42551</v>
      </c>
      <c r="V224">
        <v>52.5</v>
      </c>
      <c r="Z224" s="3">
        <v>41455</v>
      </c>
      <c r="AA224">
        <v>56</v>
      </c>
      <c r="AE224" s="3">
        <v>42004</v>
      </c>
      <c r="AF224">
        <v>55.8</v>
      </c>
      <c r="AJ224" s="3">
        <v>42277</v>
      </c>
      <c r="AK224">
        <v>59.9</v>
      </c>
      <c r="AO224" s="3">
        <v>41486</v>
      </c>
      <c r="AP224">
        <v>-16</v>
      </c>
      <c r="AQ224">
        <v>20130730</v>
      </c>
      <c r="AR224">
        <v>-16</v>
      </c>
      <c r="AT224" s="3">
        <v>41455</v>
      </c>
      <c r="AU224">
        <v>-25.4</v>
      </c>
      <c r="AV224">
        <v>20130717</v>
      </c>
      <c r="AW224">
        <v>-21.2</v>
      </c>
      <c r="BD224" s="3">
        <v>41455</v>
      </c>
      <c r="BE224">
        <v>0.8</v>
      </c>
      <c r="BF224">
        <v>20130806</v>
      </c>
      <c r="BG224">
        <v>1.1000000000000001</v>
      </c>
      <c r="BI224" s="3">
        <v>41455</v>
      </c>
      <c r="BJ224">
        <v>1</v>
      </c>
      <c r="BK224">
        <v>20130806</v>
      </c>
      <c r="BL224">
        <v>1.9</v>
      </c>
      <c r="BN224" s="3">
        <v>41455</v>
      </c>
      <c r="BO224">
        <v>0.8</v>
      </c>
      <c r="BP224">
        <v>20130718</v>
      </c>
      <c r="BQ224">
        <v>0.2</v>
      </c>
      <c r="BS224" s="3">
        <v>41851</v>
      </c>
      <c r="BT224">
        <v>0</v>
      </c>
      <c r="BU224">
        <v>20140821</v>
      </c>
      <c r="BV224">
        <v>0.1</v>
      </c>
    </row>
    <row r="225" spans="1:74" x14ac:dyDescent="0.25">
      <c r="A225" s="3">
        <v>41486</v>
      </c>
      <c r="B225">
        <v>-3134</v>
      </c>
      <c r="C225">
        <v>20130906</v>
      </c>
      <c r="D225">
        <v>-3085</v>
      </c>
      <c r="F225" s="3">
        <v>41486</v>
      </c>
      <c r="G225">
        <v>4.3</v>
      </c>
      <c r="H225">
        <v>20130814</v>
      </c>
      <c r="I225">
        <v>4.3</v>
      </c>
      <c r="P225" s="3">
        <v>41486</v>
      </c>
      <c r="Q225">
        <v>60.953000000000003</v>
      </c>
      <c r="R225">
        <v>20130830</v>
      </c>
      <c r="S225">
        <v>60.624000000000002</v>
      </c>
      <c r="U225" s="3">
        <v>42582</v>
      </c>
      <c r="V225">
        <v>47.5</v>
      </c>
      <c r="Z225" s="3">
        <v>41486</v>
      </c>
      <c r="AA225">
        <v>57.1</v>
      </c>
      <c r="AE225" s="3">
        <v>42035</v>
      </c>
      <c r="AF225">
        <v>57.2</v>
      </c>
      <c r="AJ225" s="3">
        <v>42308</v>
      </c>
      <c r="AK225">
        <v>58.8</v>
      </c>
      <c r="AO225" s="3">
        <v>41517</v>
      </c>
      <c r="AP225">
        <v>-13</v>
      </c>
      <c r="AQ225">
        <v>20130829</v>
      </c>
      <c r="AR225">
        <v>-13</v>
      </c>
      <c r="AT225" s="3">
        <v>41486</v>
      </c>
      <c r="AU225">
        <v>-33.200000000000003</v>
      </c>
      <c r="AV225">
        <v>20130814</v>
      </c>
      <c r="AW225">
        <v>-29.2</v>
      </c>
      <c r="BD225" s="3">
        <v>41486</v>
      </c>
      <c r="BE225">
        <v>-0.3</v>
      </c>
      <c r="BF225">
        <v>20130906</v>
      </c>
      <c r="BG225">
        <v>0</v>
      </c>
      <c r="BI225" s="3">
        <v>41486</v>
      </c>
      <c r="BJ225">
        <v>-0.5</v>
      </c>
      <c r="BK225">
        <v>20130906</v>
      </c>
      <c r="BL225">
        <v>0.2</v>
      </c>
      <c r="BN225" s="3">
        <v>41486</v>
      </c>
      <c r="BO225">
        <v>0.6</v>
      </c>
      <c r="BP225">
        <v>20130815</v>
      </c>
      <c r="BQ225">
        <v>1.1000000000000001</v>
      </c>
      <c r="BS225" s="3">
        <v>41882</v>
      </c>
      <c r="BT225">
        <v>0.7</v>
      </c>
      <c r="BU225">
        <v>20140918</v>
      </c>
      <c r="BV225">
        <v>0.4</v>
      </c>
    </row>
    <row r="226" spans="1:74" x14ac:dyDescent="0.25">
      <c r="A226" s="3">
        <v>41517</v>
      </c>
      <c r="B226">
        <v>-2407</v>
      </c>
      <c r="C226">
        <v>20131009</v>
      </c>
      <c r="D226">
        <v>-3320</v>
      </c>
      <c r="F226" s="3">
        <v>41517</v>
      </c>
      <c r="G226">
        <v>4.2</v>
      </c>
      <c r="H226">
        <v>20130911</v>
      </c>
      <c r="I226">
        <v>4.2</v>
      </c>
      <c r="P226" s="3">
        <v>41517</v>
      </c>
      <c r="Q226">
        <v>63.088999999999999</v>
      </c>
      <c r="R226">
        <v>20130930</v>
      </c>
      <c r="S226">
        <v>62.225999999999999</v>
      </c>
      <c r="Z226" s="3">
        <v>41517</v>
      </c>
      <c r="AA226">
        <v>57.7</v>
      </c>
      <c r="AE226" s="3">
        <v>42063</v>
      </c>
      <c r="AF226">
        <v>56.7</v>
      </c>
      <c r="AJ226" s="3">
        <v>42338</v>
      </c>
      <c r="AK226">
        <v>55.3</v>
      </c>
      <c r="AO226" s="3">
        <v>41547</v>
      </c>
      <c r="AP226">
        <v>-10</v>
      </c>
      <c r="AQ226">
        <v>20130926</v>
      </c>
      <c r="AR226">
        <v>-10</v>
      </c>
      <c r="AT226" s="3">
        <v>41517</v>
      </c>
      <c r="AU226">
        <v>-34.9</v>
      </c>
      <c r="AV226">
        <v>20130911</v>
      </c>
      <c r="AW226">
        <v>-32.6</v>
      </c>
      <c r="BD226" s="3">
        <v>41517</v>
      </c>
      <c r="BE226">
        <v>-0.4</v>
      </c>
      <c r="BF226">
        <v>20131009</v>
      </c>
      <c r="BG226">
        <v>-1.1000000000000001</v>
      </c>
      <c r="BI226" s="3">
        <v>41517</v>
      </c>
      <c r="BJ226">
        <v>-0.5</v>
      </c>
      <c r="BK226">
        <v>20131009</v>
      </c>
      <c r="BL226">
        <v>-1.2</v>
      </c>
      <c r="BN226" s="3">
        <v>41517</v>
      </c>
      <c r="BO226">
        <v>-0.5</v>
      </c>
      <c r="BP226">
        <v>20130919</v>
      </c>
      <c r="BQ226">
        <v>-1</v>
      </c>
      <c r="BS226" s="3">
        <v>41912</v>
      </c>
      <c r="BT226">
        <v>-1.1000000000000001</v>
      </c>
      <c r="BU226">
        <v>20141023</v>
      </c>
      <c r="BV226">
        <v>-0.3</v>
      </c>
    </row>
    <row r="227" spans="1:74" x14ac:dyDescent="0.25">
      <c r="A227" s="3">
        <v>41547</v>
      </c>
      <c r="B227">
        <v>-4594</v>
      </c>
      <c r="C227">
        <v>20131108</v>
      </c>
      <c r="D227">
        <v>-3268</v>
      </c>
      <c r="F227" s="3">
        <v>41547</v>
      </c>
      <c r="G227">
        <v>4</v>
      </c>
      <c r="H227">
        <v>20131016</v>
      </c>
      <c r="I227">
        <v>4</v>
      </c>
      <c r="P227" s="3">
        <v>41547</v>
      </c>
      <c r="Q227">
        <v>67.174999999999997</v>
      </c>
      <c r="R227">
        <v>20131029</v>
      </c>
      <c r="S227">
        <v>66.734999999999999</v>
      </c>
      <c r="Z227" s="3">
        <v>41547</v>
      </c>
      <c r="AA227">
        <v>56.9</v>
      </c>
      <c r="AE227" s="3">
        <v>42094</v>
      </c>
      <c r="AF227">
        <v>58.9</v>
      </c>
      <c r="AJ227" s="3">
        <v>42369</v>
      </c>
      <c r="AK227">
        <v>57.8</v>
      </c>
      <c r="AO227" s="3">
        <v>41578</v>
      </c>
      <c r="AP227">
        <v>-11</v>
      </c>
      <c r="AQ227">
        <v>20131030</v>
      </c>
      <c r="AR227">
        <v>-11</v>
      </c>
      <c r="AT227" s="3">
        <v>41547</v>
      </c>
      <c r="AU227">
        <v>-46.9</v>
      </c>
      <c r="AV227">
        <v>20131016</v>
      </c>
      <c r="AW227">
        <v>-41.7</v>
      </c>
      <c r="BD227" s="3">
        <v>41547</v>
      </c>
      <c r="BE227">
        <v>0.8</v>
      </c>
      <c r="BF227">
        <v>20131106</v>
      </c>
      <c r="BG227">
        <v>0.9</v>
      </c>
      <c r="BI227" s="3">
        <v>41547</v>
      </c>
      <c r="BJ227">
        <v>0.8</v>
      </c>
      <c r="BK227">
        <v>20131106</v>
      </c>
      <c r="BL227">
        <v>1.2</v>
      </c>
      <c r="BN227" s="3">
        <v>41547</v>
      </c>
      <c r="BO227">
        <v>0.7</v>
      </c>
      <c r="BP227">
        <v>20131017</v>
      </c>
      <c r="BQ227">
        <v>0.7</v>
      </c>
      <c r="BS227" s="3">
        <v>41943</v>
      </c>
      <c r="BT227">
        <v>1.8</v>
      </c>
      <c r="BU227">
        <v>20141120</v>
      </c>
      <c r="BV227">
        <v>0.8</v>
      </c>
    </row>
    <row r="228" spans="1:74" x14ac:dyDescent="0.25">
      <c r="A228" s="3">
        <v>41578</v>
      </c>
      <c r="B228">
        <v>-6005</v>
      </c>
      <c r="C228">
        <v>20131210</v>
      </c>
      <c r="D228">
        <v>-2619</v>
      </c>
      <c r="F228" s="3">
        <v>41578</v>
      </c>
      <c r="G228">
        <v>3.9</v>
      </c>
      <c r="H228">
        <v>20131113</v>
      </c>
      <c r="I228">
        <v>3.9</v>
      </c>
      <c r="P228" s="3">
        <v>41578</v>
      </c>
      <c r="Q228">
        <v>68.715000000000003</v>
      </c>
      <c r="R228">
        <v>20131129</v>
      </c>
      <c r="S228">
        <v>67.700999999999993</v>
      </c>
      <c r="Z228" s="3">
        <v>41578</v>
      </c>
      <c r="AA228">
        <v>55.8</v>
      </c>
      <c r="AE228" s="3">
        <v>42124</v>
      </c>
      <c r="AF228">
        <v>59.5</v>
      </c>
      <c r="AJ228" s="3">
        <v>42400</v>
      </c>
      <c r="AK228">
        <v>55</v>
      </c>
      <c r="AO228" s="3">
        <v>41608</v>
      </c>
      <c r="AP228">
        <v>-12</v>
      </c>
      <c r="AQ228">
        <v>20131128</v>
      </c>
      <c r="AR228">
        <v>-12</v>
      </c>
      <c r="AT228" s="3">
        <v>41578</v>
      </c>
      <c r="AU228">
        <v>-42.7</v>
      </c>
      <c r="AV228">
        <v>20131113</v>
      </c>
      <c r="AW228">
        <v>-41.7</v>
      </c>
      <c r="BD228" s="3">
        <v>41578</v>
      </c>
      <c r="BE228">
        <v>-0.3</v>
      </c>
      <c r="BF228">
        <v>20131210</v>
      </c>
      <c r="BG228">
        <v>0.4</v>
      </c>
      <c r="BI228" s="3">
        <v>41578</v>
      </c>
      <c r="BJ228">
        <v>0</v>
      </c>
      <c r="BK228">
        <v>20131210</v>
      </c>
      <c r="BL228">
        <v>0.4</v>
      </c>
      <c r="BN228" s="3">
        <v>41578</v>
      </c>
      <c r="BO228">
        <v>-0.7</v>
      </c>
      <c r="BP228">
        <v>20131114</v>
      </c>
      <c r="BQ228">
        <v>-0.6</v>
      </c>
      <c r="BS228" s="3">
        <v>41973</v>
      </c>
      <c r="BT228">
        <v>1.2</v>
      </c>
      <c r="BU228">
        <v>20141218</v>
      </c>
      <c r="BV228">
        <v>1.6</v>
      </c>
    </row>
    <row r="229" spans="1:74" x14ac:dyDescent="0.25">
      <c r="A229" s="3">
        <v>41608</v>
      </c>
      <c r="B229">
        <v>-6058</v>
      </c>
      <c r="C229">
        <v>20140109</v>
      </c>
      <c r="D229">
        <v>-3238</v>
      </c>
      <c r="F229" s="3">
        <v>41608</v>
      </c>
      <c r="G229">
        <v>3.8</v>
      </c>
      <c r="H229">
        <v>20131218</v>
      </c>
      <c r="I229">
        <v>3.8</v>
      </c>
      <c r="P229" s="3">
        <v>41608</v>
      </c>
      <c r="Q229">
        <v>71.135999999999996</v>
      </c>
      <c r="R229">
        <v>20140103</v>
      </c>
      <c r="S229">
        <v>70.757999999999996</v>
      </c>
      <c r="Z229" s="3">
        <v>41608</v>
      </c>
      <c r="AA229">
        <v>57.6</v>
      </c>
      <c r="AE229" s="3">
        <v>42155</v>
      </c>
      <c r="AF229">
        <v>56.5</v>
      </c>
      <c r="AJ229" s="3">
        <v>42429</v>
      </c>
      <c r="AK229">
        <v>54.2</v>
      </c>
      <c r="AO229" s="3">
        <v>41639</v>
      </c>
      <c r="AP229">
        <v>-13</v>
      </c>
      <c r="AQ229">
        <v>20131219</v>
      </c>
      <c r="AR229">
        <v>-13</v>
      </c>
      <c r="AT229" s="3">
        <v>41608</v>
      </c>
      <c r="AU229">
        <v>-34.6</v>
      </c>
      <c r="AV229">
        <v>20131218</v>
      </c>
      <c r="AW229">
        <v>-36.700000000000003</v>
      </c>
      <c r="BD229" s="3">
        <v>41608</v>
      </c>
      <c r="BE229">
        <v>0.2</v>
      </c>
      <c r="BF229">
        <v>20140110</v>
      </c>
      <c r="BG229">
        <v>0</v>
      </c>
      <c r="BI229" s="3">
        <v>41608</v>
      </c>
      <c r="BJ229">
        <v>-0.3</v>
      </c>
      <c r="BK229">
        <v>20140110</v>
      </c>
      <c r="BL229">
        <v>0</v>
      </c>
      <c r="BN229" s="3">
        <v>41608</v>
      </c>
      <c r="BO229">
        <v>-0.6</v>
      </c>
      <c r="BP229">
        <v>20131219</v>
      </c>
      <c r="BQ229">
        <v>0.4</v>
      </c>
      <c r="BS229" s="3">
        <v>42004</v>
      </c>
      <c r="BT229">
        <v>0.5</v>
      </c>
      <c r="BU229">
        <v>20150123</v>
      </c>
      <c r="BV229">
        <v>0.4</v>
      </c>
    </row>
    <row r="230" spans="1:74" x14ac:dyDescent="0.25">
      <c r="A230" s="3">
        <v>41639</v>
      </c>
      <c r="B230">
        <v>-3014</v>
      </c>
      <c r="C230">
        <v>20140207</v>
      </c>
      <c r="D230">
        <v>-1026</v>
      </c>
      <c r="F230" s="3">
        <v>41639</v>
      </c>
      <c r="G230">
        <v>3.7</v>
      </c>
      <c r="H230">
        <v>20140122</v>
      </c>
      <c r="I230">
        <v>3.7</v>
      </c>
      <c r="P230" s="3">
        <v>41639</v>
      </c>
      <c r="Q230">
        <v>71.855000000000004</v>
      </c>
      <c r="R230">
        <v>20140130</v>
      </c>
      <c r="S230">
        <v>71.638000000000005</v>
      </c>
      <c r="Z230" s="3">
        <v>41639</v>
      </c>
      <c r="AA230">
        <v>57.5</v>
      </c>
      <c r="AE230" s="3">
        <v>42185</v>
      </c>
      <c r="AF230">
        <v>58.5</v>
      </c>
      <c r="AJ230" s="3">
        <v>42460</v>
      </c>
      <c r="AK230">
        <v>54.2</v>
      </c>
      <c r="AO230" s="3">
        <v>41670</v>
      </c>
      <c r="AP230">
        <v>-7</v>
      </c>
      <c r="AQ230">
        <v>20140130</v>
      </c>
      <c r="AR230">
        <v>-7</v>
      </c>
      <c r="AT230" s="3">
        <v>41639</v>
      </c>
      <c r="AU230">
        <v>-26.9</v>
      </c>
      <c r="AV230">
        <v>20140122</v>
      </c>
      <c r="AW230">
        <v>-24</v>
      </c>
      <c r="BD230" s="3">
        <v>41639</v>
      </c>
      <c r="BE230">
        <v>0.5</v>
      </c>
      <c r="BF230">
        <v>20140207</v>
      </c>
      <c r="BG230">
        <v>0.4</v>
      </c>
      <c r="BI230" s="3">
        <v>41639</v>
      </c>
      <c r="BJ230">
        <v>0.7</v>
      </c>
      <c r="BK230">
        <v>20140207</v>
      </c>
      <c r="BL230">
        <v>0.3</v>
      </c>
      <c r="BN230" s="3">
        <v>41639</v>
      </c>
      <c r="BO230">
        <v>3.6</v>
      </c>
      <c r="BP230">
        <v>20140117</v>
      </c>
      <c r="BQ230">
        <v>2.8</v>
      </c>
      <c r="BS230" s="3">
        <v>42035</v>
      </c>
      <c r="BT230">
        <v>-0.7</v>
      </c>
      <c r="BU230">
        <v>20150220</v>
      </c>
      <c r="BV230">
        <v>-0.3</v>
      </c>
    </row>
    <row r="231" spans="1:74" x14ac:dyDescent="0.25">
      <c r="A231" s="3">
        <v>41670</v>
      </c>
      <c r="B231">
        <v>-4660</v>
      </c>
      <c r="C231">
        <v>20140314</v>
      </c>
      <c r="D231">
        <v>-2565</v>
      </c>
      <c r="F231" s="3">
        <v>41670</v>
      </c>
      <c r="G231">
        <v>3.5</v>
      </c>
      <c r="H231">
        <v>20140219</v>
      </c>
      <c r="I231">
        <v>3.6</v>
      </c>
      <c r="P231" s="3">
        <v>41670</v>
      </c>
      <c r="Q231">
        <v>75.138999999999996</v>
      </c>
      <c r="R231">
        <v>20140303</v>
      </c>
      <c r="S231">
        <v>76.947000000000003</v>
      </c>
      <c r="Z231" s="3">
        <v>41670</v>
      </c>
      <c r="AA231">
        <v>56.8</v>
      </c>
      <c r="AE231" s="3">
        <v>42216</v>
      </c>
      <c r="AF231">
        <v>57.4</v>
      </c>
      <c r="AJ231" s="3">
        <v>42490</v>
      </c>
      <c r="AK231">
        <v>52</v>
      </c>
      <c r="AO231" s="3">
        <v>41698</v>
      </c>
      <c r="AP231">
        <v>-7</v>
      </c>
      <c r="AQ231">
        <v>20140227</v>
      </c>
      <c r="AR231">
        <v>-7</v>
      </c>
      <c r="AT231" s="3">
        <v>41670</v>
      </c>
      <c r="AU231">
        <v>-26.9</v>
      </c>
      <c r="AV231">
        <v>20140219</v>
      </c>
      <c r="AW231">
        <v>-27.6</v>
      </c>
      <c r="BD231" s="3">
        <v>41670</v>
      </c>
      <c r="BE231">
        <v>-0.4</v>
      </c>
      <c r="BF231">
        <v>20140311</v>
      </c>
      <c r="BG231">
        <v>0.1</v>
      </c>
      <c r="BI231" s="3">
        <v>41670</v>
      </c>
      <c r="BJ231">
        <v>0.6</v>
      </c>
      <c r="BK231">
        <v>20140311</v>
      </c>
      <c r="BL231">
        <v>0.4</v>
      </c>
      <c r="BN231" s="3">
        <v>41670</v>
      </c>
      <c r="BO231">
        <v>-2.6</v>
      </c>
      <c r="BP231">
        <v>20140221</v>
      </c>
      <c r="BQ231">
        <v>-1.5</v>
      </c>
      <c r="BS231" s="3">
        <v>42063</v>
      </c>
      <c r="BT231">
        <v>0.5</v>
      </c>
      <c r="BU231">
        <v>20150326</v>
      </c>
      <c r="BV231">
        <v>0.7</v>
      </c>
    </row>
    <row r="232" spans="1:74" x14ac:dyDescent="0.25">
      <c r="A232" s="3">
        <v>41698</v>
      </c>
      <c r="B232">
        <v>-3981</v>
      </c>
      <c r="C232">
        <v>20140409</v>
      </c>
      <c r="D232">
        <v>-2058</v>
      </c>
      <c r="F232" s="3">
        <v>41698</v>
      </c>
      <c r="G232">
        <v>3.4</v>
      </c>
      <c r="H232">
        <v>20140319</v>
      </c>
      <c r="I232">
        <v>3.5</v>
      </c>
      <c r="P232" s="3">
        <v>41698</v>
      </c>
      <c r="Q232">
        <v>69.510999999999996</v>
      </c>
      <c r="R232">
        <v>20140331</v>
      </c>
      <c r="S232">
        <v>70.308999999999997</v>
      </c>
      <c r="Z232" s="3">
        <v>41698</v>
      </c>
      <c r="AA232">
        <v>56</v>
      </c>
      <c r="AE232" s="3">
        <v>42247</v>
      </c>
      <c r="AF232">
        <v>55.6</v>
      </c>
      <c r="AJ232" s="3">
        <v>42521</v>
      </c>
      <c r="AK232">
        <v>51.2</v>
      </c>
      <c r="AO232" s="3">
        <v>41729</v>
      </c>
      <c r="AP232">
        <v>-5</v>
      </c>
      <c r="AQ232">
        <v>20140327</v>
      </c>
      <c r="AR232">
        <v>-5</v>
      </c>
      <c r="AT232" s="3">
        <v>41698</v>
      </c>
      <c r="AU232">
        <v>-34.9</v>
      </c>
      <c r="AV232">
        <v>20140319</v>
      </c>
      <c r="AW232">
        <v>-34.6</v>
      </c>
      <c r="BD232" s="3">
        <v>41698</v>
      </c>
      <c r="BE232">
        <v>0.6</v>
      </c>
      <c r="BF232">
        <v>20140408</v>
      </c>
      <c r="BG232">
        <v>0.9</v>
      </c>
      <c r="BI232" s="3">
        <v>41698</v>
      </c>
      <c r="BJ232">
        <v>0.8</v>
      </c>
      <c r="BK232">
        <v>20140408</v>
      </c>
      <c r="BL232">
        <v>1</v>
      </c>
      <c r="BN232" s="3">
        <v>41698</v>
      </c>
      <c r="BO232">
        <v>1.7</v>
      </c>
      <c r="BP232">
        <v>20140327</v>
      </c>
      <c r="BQ232">
        <v>1.8</v>
      </c>
      <c r="BS232" s="3">
        <v>42094</v>
      </c>
      <c r="BT232">
        <v>0.4</v>
      </c>
      <c r="BU232">
        <v>20150423</v>
      </c>
      <c r="BV232">
        <v>-0.5</v>
      </c>
    </row>
    <row r="233" spans="1:74" x14ac:dyDescent="0.25">
      <c r="A233" s="3">
        <v>41729</v>
      </c>
      <c r="B233">
        <v>-3102</v>
      </c>
      <c r="C233">
        <v>20140509</v>
      </c>
      <c r="D233">
        <v>-1284</v>
      </c>
      <c r="F233" s="3">
        <v>41729</v>
      </c>
      <c r="G233">
        <v>3.3</v>
      </c>
      <c r="H233">
        <v>20140416</v>
      </c>
      <c r="I233">
        <v>3.4</v>
      </c>
      <c r="P233" s="3">
        <v>41729</v>
      </c>
      <c r="Q233">
        <v>67.543999999999997</v>
      </c>
      <c r="R233">
        <v>20140501</v>
      </c>
      <c r="S233">
        <v>67.135000000000005</v>
      </c>
      <c r="Z233" s="3">
        <v>41729</v>
      </c>
      <c r="AA233">
        <v>55.1</v>
      </c>
      <c r="AE233" s="3">
        <v>42277</v>
      </c>
      <c r="AF233">
        <v>53.3</v>
      </c>
      <c r="AJ233" s="3">
        <v>42551</v>
      </c>
      <c r="AK233">
        <v>46</v>
      </c>
      <c r="AO233" s="3">
        <v>41759</v>
      </c>
      <c r="AP233">
        <v>-3</v>
      </c>
      <c r="AQ233">
        <v>20140429</v>
      </c>
      <c r="AR233">
        <v>-3</v>
      </c>
      <c r="AT233" s="3">
        <v>41729</v>
      </c>
      <c r="AU233">
        <v>-33.5</v>
      </c>
      <c r="AV233">
        <v>20140416</v>
      </c>
      <c r="AW233">
        <v>-30.4</v>
      </c>
      <c r="BD233" s="3">
        <v>41729</v>
      </c>
      <c r="BE233">
        <v>0</v>
      </c>
      <c r="BF233">
        <v>20140509</v>
      </c>
      <c r="BG233">
        <v>-0.1</v>
      </c>
      <c r="BI233" s="3">
        <v>41729</v>
      </c>
      <c r="BJ233">
        <v>0.1</v>
      </c>
      <c r="BK233">
        <v>20140509</v>
      </c>
      <c r="BL233">
        <v>0.5</v>
      </c>
      <c r="BN233" s="3">
        <v>41729</v>
      </c>
      <c r="BO233">
        <v>-0.2</v>
      </c>
      <c r="BP233">
        <v>20140425</v>
      </c>
      <c r="BQ233">
        <v>-0.4</v>
      </c>
      <c r="BS233" s="3">
        <v>42124</v>
      </c>
      <c r="BT233">
        <v>0.1</v>
      </c>
      <c r="BU233">
        <v>20150521</v>
      </c>
      <c r="BV233">
        <v>1.2</v>
      </c>
    </row>
    <row r="234" spans="1:74" x14ac:dyDescent="0.25">
      <c r="A234" s="3">
        <v>41759</v>
      </c>
      <c r="B234">
        <v>-2841</v>
      </c>
      <c r="C234">
        <v>20140606</v>
      </c>
      <c r="D234">
        <v>-2543</v>
      </c>
      <c r="F234" s="3">
        <v>41759</v>
      </c>
      <c r="G234">
        <v>3.2</v>
      </c>
      <c r="H234">
        <v>20140514</v>
      </c>
      <c r="I234">
        <v>3.3</v>
      </c>
      <c r="P234" s="3">
        <v>41759</v>
      </c>
      <c r="Q234">
        <v>62.746000000000002</v>
      </c>
      <c r="R234">
        <v>20140602</v>
      </c>
      <c r="S234">
        <v>62.917999999999999</v>
      </c>
      <c r="Z234" s="3">
        <v>41759</v>
      </c>
      <c r="AA234">
        <v>57.8</v>
      </c>
      <c r="AE234" s="3">
        <v>42308</v>
      </c>
      <c r="AF234">
        <v>54.9</v>
      </c>
      <c r="AJ234" s="3">
        <v>42582</v>
      </c>
      <c r="AK234">
        <v>45.9</v>
      </c>
      <c r="AO234" s="3">
        <v>41790</v>
      </c>
      <c r="AP234">
        <v>0</v>
      </c>
      <c r="AQ234">
        <v>20140529</v>
      </c>
      <c r="AR234">
        <v>0</v>
      </c>
      <c r="AT234" s="3">
        <v>41759</v>
      </c>
      <c r="AU234">
        <v>-32.5</v>
      </c>
      <c r="AV234">
        <v>20140514</v>
      </c>
      <c r="AW234">
        <v>-25.1</v>
      </c>
      <c r="BD234" s="3">
        <v>41759</v>
      </c>
      <c r="BE234">
        <v>0.3</v>
      </c>
      <c r="BF234">
        <v>20140610</v>
      </c>
      <c r="BG234">
        <v>0.4</v>
      </c>
      <c r="BI234" s="3">
        <v>41759</v>
      </c>
      <c r="BJ234">
        <v>0.9</v>
      </c>
      <c r="BK234">
        <v>20140610</v>
      </c>
      <c r="BL234">
        <v>0.4</v>
      </c>
      <c r="BN234" s="3">
        <v>41759</v>
      </c>
      <c r="BO234">
        <v>1.6</v>
      </c>
      <c r="BP234">
        <v>20140521</v>
      </c>
      <c r="BQ234">
        <v>1.8</v>
      </c>
      <c r="BS234" s="3">
        <v>42155</v>
      </c>
      <c r="BT234">
        <v>0.2</v>
      </c>
      <c r="BU234">
        <v>20150618</v>
      </c>
      <c r="BV234">
        <v>0.2</v>
      </c>
    </row>
    <row r="235" spans="1:74" x14ac:dyDescent="0.25">
      <c r="A235" s="3">
        <v>41790</v>
      </c>
      <c r="B235">
        <v>-1627</v>
      </c>
      <c r="C235">
        <v>20140710</v>
      </c>
      <c r="D235">
        <v>-2418</v>
      </c>
      <c r="F235" s="3">
        <v>41790</v>
      </c>
      <c r="G235">
        <v>3.1</v>
      </c>
      <c r="H235">
        <v>20140611</v>
      </c>
      <c r="I235">
        <v>3.2</v>
      </c>
      <c r="P235" s="3">
        <v>41790</v>
      </c>
      <c r="Q235">
        <v>61.762</v>
      </c>
      <c r="R235">
        <v>20140630</v>
      </c>
      <c r="S235">
        <v>61.707000000000001</v>
      </c>
      <c r="Z235" s="3">
        <v>41790</v>
      </c>
      <c r="AA235">
        <v>55.7</v>
      </c>
      <c r="AE235" s="3">
        <v>42338</v>
      </c>
      <c r="AF235">
        <v>55.9</v>
      </c>
      <c r="AO235" s="3">
        <v>41820</v>
      </c>
      <c r="AP235">
        <v>1</v>
      </c>
      <c r="AQ235">
        <v>20140626</v>
      </c>
      <c r="AR235">
        <v>1</v>
      </c>
      <c r="AT235" s="3">
        <v>41790</v>
      </c>
      <c r="AU235">
        <v>-32.1</v>
      </c>
      <c r="AV235">
        <v>20140611</v>
      </c>
      <c r="AW235">
        <v>-27.4</v>
      </c>
      <c r="BD235" s="3">
        <v>41790</v>
      </c>
      <c r="BE235">
        <v>-0.3</v>
      </c>
      <c r="BF235">
        <v>20140708</v>
      </c>
      <c r="BG235">
        <v>-0.7</v>
      </c>
      <c r="BI235" s="3">
        <v>41790</v>
      </c>
      <c r="BJ235">
        <v>-1.2</v>
      </c>
      <c r="BK235">
        <v>20140708</v>
      </c>
      <c r="BL235">
        <v>-1.3</v>
      </c>
      <c r="BN235" s="3">
        <v>41790</v>
      </c>
      <c r="BO235">
        <v>-0.1</v>
      </c>
      <c r="BP235">
        <v>20140619</v>
      </c>
      <c r="BQ235">
        <v>-0.5</v>
      </c>
      <c r="BS235" s="3">
        <v>42185</v>
      </c>
      <c r="BT235">
        <v>0.4</v>
      </c>
      <c r="BU235">
        <v>20150723</v>
      </c>
      <c r="BV235">
        <v>-0.2</v>
      </c>
    </row>
    <row r="236" spans="1:74" x14ac:dyDescent="0.25">
      <c r="A236" s="3">
        <v>41820</v>
      </c>
      <c r="B236">
        <v>-2168</v>
      </c>
      <c r="C236">
        <v>20140808</v>
      </c>
      <c r="D236">
        <v>-2459</v>
      </c>
      <c r="F236" s="3">
        <v>41820</v>
      </c>
      <c r="G236">
        <v>3</v>
      </c>
      <c r="H236">
        <v>20140716</v>
      </c>
      <c r="I236">
        <v>3.1</v>
      </c>
      <c r="P236" s="3">
        <v>41820</v>
      </c>
      <c r="Q236">
        <v>66.635999999999996</v>
      </c>
      <c r="R236">
        <v>20140729</v>
      </c>
      <c r="S236">
        <v>67.195999999999998</v>
      </c>
      <c r="Z236" s="3">
        <v>41820</v>
      </c>
      <c r="AA236">
        <v>57.6</v>
      </c>
      <c r="AE236" s="3">
        <v>42369</v>
      </c>
      <c r="AF236">
        <v>55.5</v>
      </c>
      <c r="AO236" s="3">
        <v>41851</v>
      </c>
      <c r="AP236">
        <v>-2</v>
      </c>
      <c r="AQ236">
        <v>20140730</v>
      </c>
      <c r="AR236">
        <v>-2</v>
      </c>
      <c r="AT236" s="3">
        <v>41820</v>
      </c>
      <c r="AU236">
        <v>-38.4</v>
      </c>
      <c r="AV236">
        <v>20140716</v>
      </c>
      <c r="AW236">
        <v>-36.299999999999997</v>
      </c>
      <c r="BD236" s="3">
        <v>41820</v>
      </c>
      <c r="BE236">
        <v>0</v>
      </c>
      <c r="BF236">
        <v>20140806</v>
      </c>
      <c r="BG236">
        <v>0.3</v>
      </c>
      <c r="BI236" s="3">
        <v>41820</v>
      </c>
      <c r="BJ236">
        <v>0.5</v>
      </c>
      <c r="BK236">
        <v>20140806</v>
      </c>
      <c r="BL236">
        <v>0.3</v>
      </c>
      <c r="BN236" s="3">
        <v>41820</v>
      </c>
      <c r="BO236">
        <v>0.3</v>
      </c>
      <c r="BP236">
        <v>20140724</v>
      </c>
      <c r="BQ236">
        <v>-0.1</v>
      </c>
      <c r="BS236" s="3">
        <v>42216</v>
      </c>
      <c r="BT236">
        <v>0.2</v>
      </c>
      <c r="BU236">
        <v>20150820</v>
      </c>
      <c r="BV236">
        <v>0.1</v>
      </c>
    </row>
    <row r="237" spans="1:74" x14ac:dyDescent="0.25">
      <c r="A237" s="3">
        <v>41851</v>
      </c>
      <c r="B237">
        <v>-3319</v>
      </c>
      <c r="C237">
        <v>20140909</v>
      </c>
      <c r="D237">
        <v>-3348</v>
      </c>
      <c r="F237" s="3">
        <v>41851</v>
      </c>
      <c r="G237">
        <v>2.9</v>
      </c>
      <c r="H237">
        <v>20140813</v>
      </c>
      <c r="I237">
        <v>3</v>
      </c>
      <c r="P237" s="3">
        <v>41851</v>
      </c>
      <c r="Q237">
        <v>65.713999999999999</v>
      </c>
      <c r="R237">
        <v>20140901</v>
      </c>
      <c r="S237">
        <v>66.569000000000003</v>
      </c>
      <c r="Z237" s="3">
        <v>41851</v>
      </c>
      <c r="AA237">
        <v>54.9</v>
      </c>
      <c r="AE237" s="3">
        <v>42400</v>
      </c>
      <c r="AF237">
        <v>55.6</v>
      </c>
      <c r="AO237" s="3">
        <v>41882</v>
      </c>
      <c r="AP237">
        <v>1</v>
      </c>
      <c r="AQ237">
        <v>20140828</v>
      </c>
      <c r="AR237">
        <v>1</v>
      </c>
      <c r="AT237" s="3">
        <v>41851</v>
      </c>
      <c r="AU237">
        <v>-34.5</v>
      </c>
      <c r="AV237">
        <v>20140813</v>
      </c>
      <c r="AW237">
        <v>-33.6</v>
      </c>
      <c r="BD237" s="3">
        <v>41851</v>
      </c>
      <c r="BE237">
        <v>0.3</v>
      </c>
      <c r="BF237">
        <v>20140909</v>
      </c>
      <c r="BG237">
        <v>0.5</v>
      </c>
      <c r="BI237" s="3">
        <v>41851</v>
      </c>
      <c r="BJ237">
        <v>0.2</v>
      </c>
      <c r="BK237">
        <v>20140909</v>
      </c>
      <c r="BL237">
        <v>0.3</v>
      </c>
      <c r="BN237" s="3">
        <v>41851</v>
      </c>
      <c r="BO237">
        <v>0.1</v>
      </c>
      <c r="BP237">
        <v>20140821</v>
      </c>
      <c r="BQ237">
        <v>0.5</v>
      </c>
      <c r="BS237" s="3">
        <v>42247</v>
      </c>
      <c r="BT237">
        <v>-0.2</v>
      </c>
      <c r="BU237">
        <v>20150917</v>
      </c>
      <c r="BV237">
        <v>0.2</v>
      </c>
    </row>
    <row r="238" spans="1:74" x14ac:dyDescent="0.25">
      <c r="A238" s="3">
        <v>41882</v>
      </c>
      <c r="B238">
        <v>-2900</v>
      </c>
      <c r="C238">
        <v>20141010</v>
      </c>
      <c r="D238">
        <v>-1917</v>
      </c>
      <c r="F238" s="3">
        <v>41882</v>
      </c>
      <c r="G238">
        <v>2.8</v>
      </c>
      <c r="H238">
        <v>20140917</v>
      </c>
      <c r="I238">
        <v>2.9</v>
      </c>
      <c r="P238" s="3">
        <v>41882</v>
      </c>
      <c r="Q238">
        <v>63.481999999999999</v>
      </c>
      <c r="R238">
        <v>20140929</v>
      </c>
      <c r="S238">
        <v>64.212000000000003</v>
      </c>
      <c r="Z238" s="3">
        <v>41882</v>
      </c>
      <c r="AA238">
        <v>52.7</v>
      </c>
      <c r="AE238" s="3">
        <v>42429</v>
      </c>
      <c r="AF238">
        <v>52.7</v>
      </c>
      <c r="AO238" s="3">
        <v>41912</v>
      </c>
      <c r="AP238">
        <v>-1</v>
      </c>
      <c r="AQ238">
        <v>20140929</v>
      </c>
      <c r="AR238">
        <v>-1</v>
      </c>
      <c r="AT238" s="3">
        <v>41882</v>
      </c>
      <c r="AU238">
        <v>-35.5</v>
      </c>
      <c r="AV238">
        <v>20140917</v>
      </c>
      <c r="AW238">
        <v>-37.200000000000003</v>
      </c>
      <c r="BD238" s="3">
        <v>41882</v>
      </c>
      <c r="BE238">
        <v>-0.2</v>
      </c>
      <c r="BF238">
        <v>20141007</v>
      </c>
      <c r="BG238">
        <v>0</v>
      </c>
      <c r="BI238" s="3">
        <v>41882</v>
      </c>
      <c r="BJ238">
        <v>0</v>
      </c>
      <c r="BK238">
        <v>20141007</v>
      </c>
      <c r="BL238">
        <v>0.1</v>
      </c>
      <c r="BN238" s="3">
        <v>41882</v>
      </c>
      <c r="BO238">
        <v>0.7</v>
      </c>
      <c r="BP238">
        <v>20140918</v>
      </c>
      <c r="BQ238">
        <v>0.2</v>
      </c>
      <c r="BS238" s="3">
        <v>42277</v>
      </c>
      <c r="BT238">
        <v>1.8</v>
      </c>
      <c r="BU238">
        <v>20151022</v>
      </c>
      <c r="BV238">
        <v>1.9</v>
      </c>
    </row>
    <row r="239" spans="1:74" x14ac:dyDescent="0.25">
      <c r="A239" s="3">
        <v>41912</v>
      </c>
      <c r="B239">
        <v>-2958</v>
      </c>
      <c r="C239">
        <v>20141107</v>
      </c>
      <c r="D239">
        <v>-2838</v>
      </c>
      <c r="F239" s="3">
        <v>41912</v>
      </c>
      <c r="G239">
        <v>2.8</v>
      </c>
      <c r="H239">
        <v>20141015</v>
      </c>
      <c r="I239">
        <v>2.8</v>
      </c>
      <c r="P239" s="3">
        <v>41912</v>
      </c>
      <c r="Q239">
        <v>61.558</v>
      </c>
      <c r="R239">
        <v>20141029</v>
      </c>
      <c r="S239">
        <v>61.267000000000003</v>
      </c>
      <c r="Z239" s="3">
        <v>41912</v>
      </c>
      <c r="AA239">
        <v>52.5</v>
      </c>
      <c r="AE239" s="3">
        <v>42460</v>
      </c>
      <c r="AF239">
        <v>53.7</v>
      </c>
      <c r="AO239" s="3">
        <v>41943</v>
      </c>
      <c r="AP239">
        <v>-2</v>
      </c>
      <c r="AQ239">
        <v>20141030</v>
      </c>
      <c r="AR239">
        <v>-2</v>
      </c>
      <c r="AT239" s="3">
        <v>41912</v>
      </c>
      <c r="AU239">
        <v>-19.100000000000001</v>
      </c>
      <c r="AV239">
        <v>20141015</v>
      </c>
      <c r="AW239">
        <v>-18.600000000000001</v>
      </c>
      <c r="BD239" s="3">
        <v>41912</v>
      </c>
      <c r="BE239">
        <v>0.4</v>
      </c>
      <c r="BF239">
        <v>20141106</v>
      </c>
      <c r="BG239">
        <v>0.6</v>
      </c>
      <c r="BI239" s="3">
        <v>41912</v>
      </c>
      <c r="BJ239">
        <v>0.4</v>
      </c>
      <c r="BK239">
        <v>20141106</v>
      </c>
      <c r="BL239">
        <v>0.4</v>
      </c>
      <c r="BN239" s="3">
        <v>41912</v>
      </c>
      <c r="BO239">
        <v>-1.1000000000000001</v>
      </c>
      <c r="BP239">
        <v>20141023</v>
      </c>
      <c r="BQ239">
        <v>-0.3</v>
      </c>
      <c r="BS239" s="3">
        <v>42308</v>
      </c>
      <c r="BT239">
        <v>-0.5</v>
      </c>
      <c r="BU239">
        <v>20151119</v>
      </c>
      <c r="BV239">
        <v>-0.6</v>
      </c>
    </row>
    <row r="240" spans="1:74" x14ac:dyDescent="0.25">
      <c r="A240" s="3">
        <v>41943</v>
      </c>
      <c r="B240">
        <v>-1594</v>
      </c>
      <c r="C240">
        <v>20141210</v>
      </c>
      <c r="D240">
        <v>-2024</v>
      </c>
      <c r="F240" s="3">
        <v>41943</v>
      </c>
      <c r="G240">
        <v>2.7</v>
      </c>
      <c r="H240">
        <v>20141112</v>
      </c>
      <c r="I240">
        <v>2.8</v>
      </c>
      <c r="P240" s="3">
        <v>41943</v>
      </c>
      <c r="Q240">
        <v>59.698</v>
      </c>
      <c r="R240">
        <v>20141201</v>
      </c>
      <c r="S240">
        <v>59.426000000000002</v>
      </c>
      <c r="Z240" s="3">
        <v>41943</v>
      </c>
      <c r="AA240">
        <v>54</v>
      </c>
      <c r="AE240" s="3">
        <v>42490</v>
      </c>
      <c r="AF240">
        <v>52.3</v>
      </c>
      <c r="AO240" s="3">
        <v>41973</v>
      </c>
      <c r="AP240">
        <v>-2</v>
      </c>
      <c r="AQ240">
        <v>20141127</v>
      </c>
      <c r="AR240">
        <v>-2</v>
      </c>
      <c r="AT240" s="3">
        <v>41943</v>
      </c>
      <c r="AU240">
        <v>-21.7</v>
      </c>
      <c r="AV240">
        <v>20141112</v>
      </c>
      <c r="AW240">
        <v>-20.399999999999999</v>
      </c>
      <c r="BD240" s="3">
        <v>41943</v>
      </c>
      <c r="BE240">
        <v>-0.1</v>
      </c>
      <c r="BF240">
        <v>20141209</v>
      </c>
      <c r="BG240">
        <v>-0.1</v>
      </c>
      <c r="BI240" s="3">
        <v>41943</v>
      </c>
      <c r="BJ240">
        <v>-0.6</v>
      </c>
      <c r="BK240">
        <v>20141209</v>
      </c>
      <c r="BL240">
        <v>-0.7</v>
      </c>
      <c r="BN240" s="3">
        <v>41943</v>
      </c>
      <c r="BO240">
        <v>1.9</v>
      </c>
      <c r="BP240">
        <v>20141120</v>
      </c>
      <c r="BQ240">
        <v>0.8</v>
      </c>
      <c r="BS240" s="3">
        <v>42338</v>
      </c>
      <c r="BT240">
        <v>1.4</v>
      </c>
      <c r="BU240">
        <v>20151217</v>
      </c>
      <c r="BV240">
        <v>1.7</v>
      </c>
    </row>
    <row r="241" spans="1:74" x14ac:dyDescent="0.25">
      <c r="A241" s="3">
        <v>41973</v>
      </c>
      <c r="B241">
        <v>-2276</v>
      </c>
      <c r="C241">
        <v>20150109</v>
      </c>
      <c r="D241">
        <v>-1406</v>
      </c>
      <c r="F241" s="3">
        <v>41973</v>
      </c>
      <c r="G241">
        <v>2.6</v>
      </c>
      <c r="H241">
        <v>20141217</v>
      </c>
      <c r="I241">
        <v>2.7</v>
      </c>
      <c r="P241" s="3">
        <v>41973</v>
      </c>
      <c r="Q241">
        <v>59.276000000000003</v>
      </c>
      <c r="R241">
        <v>20150102</v>
      </c>
      <c r="S241">
        <v>59</v>
      </c>
      <c r="Z241" s="3">
        <v>41973</v>
      </c>
      <c r="AA241">
        <v>54.4</v>
      </c>
      <c r="AE241" s="3">
        <v>42521</v>
      </c>
      <c r="AF241">
        <v>53.5</v>
      </c>
      <c r="AO241" s="3">
        <v>42004</v>
      </c>
      <c r="AP241">
        <v>-4</v>
      </c>
      <c r="AQ241">
        <v>20141218</v>
      </c>
      <c r="AR241">
        <v>-4</v>
      </c>
      <c r="AT241" s="3">
        <v>41973</v>
      </c>
      <c r="AU241">
        <v>-26.2</v>
      </c>
      <c r="AV241">
        <v>20141217</v>
      </c>
      <c r="AW241">
        <v>-26.9</v>
      </c>
      <c r="BD241" s="3">
        <v>41973</v>
      </c>
      <c r="BE241">
        <v>0.4</v>
      </c>
      <c r="BF241">
        <v>20150109</v>
      </c>
      <c r="BG241">
        <v>-0.1</v>
      </c>
      <c r="BI241" s="3">
        <v>41973</v>
      </c>
      <c r="BJ241">
        <v>1</v>
      </c>
      <c r="BK241">
        <v>20150109</v>
      </c>
      <c r="BL241">
        <v>0.7</v>
      </c>
      <c r="BN241" s="3">
        <v>41973</v>
      </c>
      <c r="BO241">
        <v>1.2</v>
      </c>
      <c r="BP241">
        <v>20141218</v>
      </c>
      <c r="BQ241">
        <v>1.7</v>
      </c>
      <c r="BS241" s="3">
        <v>42369</v>
      </c>
      <c r="BT241">
        <v>-1.3</v>
      </c>
      <c r="BU241">
        <v>20160122</v>
      </c>
      <c r="BV241">
        <v>-1</v>
      </c>
    </row>
    <row r="242" spans="1:74" x14ac:dyDescent="0.25">
      <c r="A242" s="3">
        <v>42004</v>
      </c>
      <c r="B242">
        <v>-4797</v>
      </c>
      <c r="C242">
        <v>20150206</v>
      </c>
      <c r="D242">
        <v>-2895</v>
      </c>
      <c r="F242" s="3">
        <v>42004</v>
      </c>
      <c r="G242">
        <v>2.6</v>
      </c>
      <c r="H242">
        <v>20150121</v>
      </c>
      <c r="I242">
        <v>2.6</v>
      </c>
      <c r="P242" s="3">
        <v>42004</v>
      </c>
      <c r="Q242">
        <v>60.127000000000002</v>
      </c>
      <c r="R242">
        <v>20150130</v>
      </c>
      <c r="S242">
        <v>60.274999999999999</v>
      </c>
      <c r="Z242" s="3">
        <v>42004</v>
      </c>
      <c r="AA242">
        <v>55.6</v>
      </c>
      <c r="AE242" s="3">
        <v>42551</v>
      </c>
      <c r="AF242">
        <v>52.3</v>
      </c>
      <c r="AO242" s="3">
        <v>42035</v>
      </c>
      <c r="AP242">
        <v>1</v>
      </c>
      <c r="AQ242">
        <v>20150129</v>
      </c>
      <c r="AR242">
        <v>1</v>
      </c>
      <c r="AT242" s="3">
        <v>42004</v>
      </c>
      <c r="AU242">
        <v>-27.9</v>
      </c>
      <c r="AV242">
        <v>20150121</v>
      </c>
      <c r="AW242">
        <v>-29.7</v>
      </c>
      <c r="BD242" s="3">
        <v>42004</v>
      </c>
      <c r="BE242">
        <v>-0.1</v>
      </c>
      <c r="BF242">
        <v>20150210</v>
      </c>
      <c r="BG242">
        <v>-0.2</v>
      </c>
      <c r="BI242" s="3">
        <v>42004</v>
      </c>
      <c r="BJ242">
        <v>-0.1</v>
      </c>
      <c r="BK242">
        <v>20150210</v>
      </c>
      <c r="BL242">
        <v>0.1</v>
      </c>
      <c r="BN242" s="3">
        <v>42004</v>
      </c>
      <c r="BO242">
        <v>0.2</v>
      </c>
      <c r="BP242">
        <v>20150123</v>
      </c>
      <c r="BQ242">
        <v>0.2</v>
      </c>
      <c r="BS242" s="3">
        <v>42400</v>
      </c>
      <c r="BT242">
        <v>2.1</v>
      </c>
      <c r="BU242">
        <v>20160219</v>
      </c>
      <c r="BV242">
        <v>2.2999999999999998</v>
      </c>
    </row>
    <row r="243" spans="1:74" x14ac:dyDescent="0.25">
      <c r="A243" s="3">
        <v>42035</v>
      </c>
      <c r="B243">
        <v>-2666</v>
      </c>
      <c r="C243">
        <v>20150312</v>
      </c>
      <c r="D243">
        <v>-616</v>
      </c>
      <c r="F243" s="3">
        <v>42035</v>
      </c>
      <c r="G243">
        <v>2.5</v>
      </c>
      <c r="H243">
        <v>20150218</v>
      </c>
      <c r="I243">
        <v>2.5</v>
      </c>
      <c r="P243" s="3">
        <v>42035</v>
      </c>
      <c r="Q243">
        <v>60.201999999999998</v>
      </c>
      <c r="R243">
        <v>20150302</v>
      </c>
      <c r="S243">
        <v>60.786000000000001</v>
      </c>
      <c r="Z243" s="3">
        <v>42035</v>
      </c>
      <c r="AA243">
        <v>51</v>
      </c>
      <c r="AE243" s="3">
        <v>42582</v>
      </c>
      <c r="AF243">
        <v>47.4</v>
      </c>
      <c r="AO243" s="3">
        <v>42063</v>
      </c>
      <c r="AP243">
        <v>1</v>
      </c>
      <c r="AQ243">
        <v>20150226</v>
      </c>
      <c r="AR243">
        <v>1</v>
      </c>
      <c r="AT243" s="3">
        <v>42035</v>
      </c>
      <c r="AU243">
        <v>-35.9</v>
      </c>
      <c r="AV243">
        <v>20150218</v>
      </c>
      <c r="AW243">
        <v>-38.6</v>
      </c>
      <c r="BD243" s="3">
        <v>42035</v>
      </c>
      <c r="BE243">
        <v>-0.1</v>
      </c>
      <c r="BF243">
        <v>20150311</v>
      </c>
      <c r="BG243">
        <v>-0.1</v>
      </c>
      <c r="BI243" s="3">
        <v>42035</v>
      </c>
      <c r="BJ243">
        <v>-0.8</v>
      </c>
      <c r="BK243">
        <v>20150311</v>
      </c>
      <c r="BL243">
        <v>-0.5</v>
      </c>
      <c r="BN243" s="3">
        <v>42035</v>
      </c>
      <c r="BO243">
        <v>-1.1000000000000001</v>
      </c>
      <c r="BP243">
        <v>20150220</v>
      </c>
      <c r="BQ243">
        <v>-0.7</v>
      </c>
      <c r="BS243" s="3">
        <v>42429</v>
      </c>
      <c r="BT243">
        <v>-0.5</v>
      </c>
      <c r="BU243">
        <v>20160324</v>
      </c>
      <c r="BV243">
        <v>-0.4</v>
      </c>
    </row>
    <row r="244" spans="1:74" x14ac:dyDescent="0.25">
      <c r="A244" s="3">
        <v>42063</v>
      </c>
      <c r="B244">
        <v>-2085</v>
      </c>
      <c r="C244">
        <v>20150409</v>
      </c>
      <c r="D244">
        <v>-2859</v>
      </c>
      <c r="F244" s="3">
        <v>42063</v>
      </c>
      <c r="G244">
        <v>2.4</v>
      </c>
      <c r="H244">
        <v>20150318</v>
      </c>
      <c r="I244">
        <v>2.4</v>
      </c>
      <c r="P244" s="3">
        <v>42063</v>
      </c>
      <c r="Q244">
        <v>61.27</v>
      </c>
      <c r="R244">
        <v>20150330</v>
      </c>
      <c r="S244">
        <v>61.76</v>
      </c>
      <c r="Z244" s="3">
        <v>42063</v>
      </c>
      <c r="AA244">
        <v>56</v>
      </c>
      <c r="AO244" s="3">
        <v>42094</v>
      </c>
      <c r="AP244">
        <v>4</v>
      </c>
      <c r="AQ244">
        <v>20150330</v>
      </c>
      <c r="AR244">
        <v>4</v>
      </c>
      <c r="AT244" s="3">
        <v>42063</v>
      </c>
      <c r="AU244">
        <v>-24.3</v>
      </c>
      <c r="AV244">
        <v>20150318</v>
      </c>
      <c r="AW244">
        <v>-31</v>
      </c>
      <c r="BD244" s="3">
        <v>42063</v>
      </c>
      <c r="BE244">
        <v>0.4</v>
      </c>
      <c r="BF244">
        <v>20150410</v>
      </c>
      <c r="BG244">
        <v>0.1</v>
      </c>
      <c r="BI244" s="3">
        <v>42063</v>
      </c>
      <c r="BJ244">
        <v>0.6</v>
      </c>
      <c r="BK244">
        <v>20150410</v>
      </c>
      <c r="BL244">
        <v>0.4</v>
      </c>
      <c r="BN244" s="3">
        <v>42063</v>
      </c>
      <c r="BO244">
        <v>1</v>
      </c>
      <c r="BP244">
        <v>20150326</v>
      </c>
      <c r="BQ244">
        <v>0.7</v>
      </c>
      <c r="BS244" s="3">
        <v>42460</v>
      </c>
      <c r="BT244">
        <v>-0.5</v>
      </c>
      <c r="BU244">
        <v>20160421</v>
      </c>
      <c r="BV244">
        <v>-1.3</v>
      </c>
    </row>
    <row r="245" spans="1:74" x14ac:dyDescent="0.25">
      <c r="A245" s="3">
        <v>42094</v>
      </c>
      <c r="B245">
        <v>-4897</v>
      </c>
      <c r="C245">
        <v>20150508</v>
      </c>
      <c r="D245">
        <v>-2817</v>
      </c>
      <c r="F245" s="3">
        <v>42094</v>
      </c>
      <c r="G245">
        <v>2.2999999999999998</v>
      </c>
      <c r="H245">
        <v>20150417</v>
      </c>
      <c r="I245">
        <v>2.2999999999999998</v>
      </c>
      <c r="P245" s="3">
        <v>42094</v>
      </c>
      <c r="Q245">
        <v>61.892000000000003</v>
      </c>
      <c r="R245">
        <v>20150501</v>
      </c>
      <c r="S245">
        <v>61.341000000000001</v>
      </c>
      <c r="Z245" s="3">
        <v>42094</v>
      </c>
      <c r="AA245">
        <v>57.6</v>
      </c>
      <c r="AO245" s="3">
        <v>42124</v>
      </c>
      <c r="AP245">
        <v>4</v>
      </c>
      <c r="AQ245">
        <v>20150429</v>
      </c>
      <c r="AR245">
        <v>4</v>
      </c>
      <c r="AT245" s="3">
        <v>42094</v>
      </c>
      <c r="AU245">
        <v>-15.7</v>
      </c>
      <c r="AV245">
        <v>20150417</v>
      </c>
      <c r="AW245">
        <v>-20.7</v>
      </c>
      <c r="BD245" s="3">
        <v>42094</v>
      </c>
      <c r="BE245">
        <v>0.5</v>
      </c>
      <c r="BF245">
        <v>20150512</v>
      </c>
      <c r="BG245">
        <v>0.5</v>
      </c>
      <c r="BI245" s="3">
        <v>42094</v>
      </c>
      <c r="BJ245">
        <v>0.3</v>
      </c>
      <c r="BK245">
        <v>20150512</v>
      </c>
      <c r="BL245">
        <v>0.4</v>
      </c>
      <c r="BN245" s="3">
        <v>42094</v>
      </c>
      <c r="BO245">
        <v>0.6</v>
      </c>
      <c r="BP245">
        <v>20150423</v>
      </c>
      <c r="BQ245">
        <v>0.2</v>
      </c>
      <c r="BS245" s="3">
        <v>42490</v>
      </c>
      <c r="BT245">
        <v>1.8</v>
      </c>
      <c r="BU245">
        <v>20160519</v>
      </c>
      <c r="BV245">
        <v>1.3</v>
      </c>
    </row>
    <row r="246" spans="1:74" x14ac:dyDescent="0.25">
      <c r="A246" s="3">
        <v>42124</v>
      </c>
      <c r="B246">
        <v>-2156</v>
      </c>
      <c r="C246">
        <v>20150609</v>
      </c>
      <c r="D246">
        <v>-1202</v>
      </c>
      <c r="F246" s="3">
        <v>42124</v>
      </c>
      <c r="G246">
        <v>2.2999999999999998</v>
      </c>
      <c r="H246">
        <v>20150513</v>
      </c>
      <c r="I246">
        <v>2.2999999999999998</v>
      </c>
      <c r="P246" s="3">
        <v>42124</v>
      </c>
      <c r="Q246">
        <v>67.518000000000001</v>
      </c>
      <c r="R246">
        <v>20150602</v>
      </c>
      <c r="S246">
        <v>68.075999999999993</v>
      </c>
      <c r="Z246" s="3">
        <v>42124</v>
      </c>
      <c r="AA246">
        <v>55.8</v>
      </c>
      <c r="AO246" s="3">
        <v>42155</v>
      </c>
      <c r="AP246">
        <v>1</v>
      </c>
      <c r="AQ246">
        <v>20150528</v>
      </c>
      <c r="AR246">
        <v>1</v>
      </c>
      <c r="AT246" s="3">
        <v>42124</v>
      </c>
      <c r="AU246">
        <v>-8.1</v>
      </c>
      <c r="AV246">
        <v>20150513</v>
      </c>
      <c r="AW246">
        <v>-12.6</v>
      </c>
      <c r="BD246" s="3">
        <v>42124</v>
      </c>
      <c r="BE246">
        <v>0</v>
      </c>
      <c r="BF246">
        <v>20150610</v>
      </c>
      <c r="BG246">
        <v>0.4</v>
      </c>
      <c r="BI246" s="3">
        <v>42124</v>
      </c>
      <c r="BJ246">
        <v>-0.5</v>
      </c>
      <c r="BK246">
        <v>20150610</v>
      </c>
      <c r="BL246">
        <v>-0.4</v>
      </c>
      <c r="BN246" s="3">
        <v>42124</v>
      </c>
      <c r="BO246">
        <v>-0.1</v>
      </c>
      <c r="BP246">
        <v>20150521</v>
      </c>
      <c r="BQ246">
        <v>1.2</v>
      </c>
      <c r="BS246" s="3">
        <v>42521</v>
      </c>
      <c r="BT246">
        <v>0.9</v>
      </c>
      <c r="BU246">
        <v>20160616</v>
      </c>
      <c r="BV246">
        <v>0.9</v>
      </c>
    </row>
    <row r="247" spans="1:74" x14ac:dyDescent="0.25">
      <c r="A247" s="3">
        <v>42155</v>
      </c>
      <c r="B247">
        <v>-1343</v>
      </c>
      <c r="C247">
        <v>20150710</v>
      </c>
      <c r="D247">
        <v>-393</v>
      </c>
      <c r="F247" s="3">
        <v>42155</v>
      </c>
      <c r="G247">
        <v>2.2999999999999998</v>
      </c>
      <c r="H247">
        <v>20150617</v>
      </c>
      <c r="I247">
        <v>2.2999999999999998</v>
      </c>
      <c r="P247" s="3">
        <v>42155</v>
      </c>
      <c r="Q247">
        <v>64.174000000000007</v>
      </c>
      <c r="R247">
        <v>20150629</v>
      </c>
      <c r="S247">
        <v>64.433999999999997</v>
      </c>
      <c r="Z247" s="3">
        <v>42155</v>
      </c>
      <c r="AA247">
        <v>55</v>
      </c>
      <c r="AO247" s="3">
        <v>42185</v>
      </c>
      <c r="AP247">
        <v>7</v>
      </c>
      <c r="AQ247">
        <v>20150629</v>
      </c>
      <c r="AR247">
        <v>7</v>
      </c>
      <c r="AT247" s="3">
        <v>42155</v>
      </c>
      <c r="AU247">
        <v>-1.4</v>
      </c>
      <c r="AV247">
        <v>20150617</v>
      </c>
      <c r="AW247">
        <v>-6.5</v>
      </c>
      <c r="BD247" s="3">
        <v>42155</v>
      </c>
      <c r="BE247">
        <v>0.3</v>
      </c>
      <c r="BF247">
        <v>20150707</v>
      </c>
      <c r="BG247">
        <v>0.4</v>
      </c>
      <c r="BI247" s="3">
        <v>42155</v>
      </c>
      <c r="BJ247">
        <v>-0.7</v>
      </c>
      <c r="BK247">
        <v>20150707</v>
      </c>
      <c r="BL247">
        <v>-0.6</v>
      </c>
      <c r="BN247" s="3">
        <v>42155</v>
      </c>
      <c r="BO247">
        <v>0.3</v>
      </c>
      <c r="BP247">
        <v>20150618</v>
      </c>
      <c r="BQ247">
        <v>0.2</v>
      </c>
      <c r="BS247" s="3">
        <v>42551</v>
      </c>
      <c r="BT247">
        <v>-0.9</v>
      </c>
      <c r="BU247">
        <v>20160721</v>
      </c>
      <c r="BV247">
        <v>-0.9</v>
      </c>
    </row>
    <row r="248" spans="1:74" x14ac:dyDescent="0.25">
      <c r="A248" s="3">
        <v>42185</v>
      </c>
      <c r="B248">
        <v>-2687</v>
      </c>
      <c r="C248">
        <v>20150807</v>
      </c>
      <c r="D248">
        <v>-1601</v>
      </c>
      <c r="F248" s="3">
        <v>42185</v>
      </c>
      <c r="G248">
        <v>2.2999999999999998</v>
      </c>
      <c r="H248">
        <v>20150715</v>
      </c>
      <c r="I248">
        <v>2.2999999999999998</v>
      </c>
      <c r="P248" s="3">
        <v>42185</v>
      </c>
      <c r="Q248">
        <v>67.861000000000004</v>
      </c>
      <c r="R248">
        <v>20150729</v>
      </c>
      <c r="S248">
        <v>66.581999999999994</v>
      </c>
      <c r="Z248" s="3">
        <v>42185</v>
      </c>
      <c r="AA248">
        <v>53.1</v>
      </c>
      <c r="AO248" s="3">
        <v>42216</v>
      </c>
      <c r="AP248">
        <v>4</v>
      </c>
      <c r="AQ248">
        <v>20150730</v>
      </c>
      <c r="AR248">
        <v>4</v>
      </c>
      <c r="AT248" s="3">
        <v>42185</v>
      </c>
      <c r="AU248">
        <v>-1</v>
      </c>
      <c r="AV248">
        <v>20150715</v>
      </c>
      <c r="AW248">
        <v>7</v>
      </c>
      <c r="BD248" s="3">
        <v>42185</v>
      </c>
      <c r="BE248">
        <v>-0.1</v>
      </c>
      <c r="BF248">
        <v>20150806</v>
      </c>
      <c r="BG248">
        <v>-0.4</v>
      </c>
      <c r="BI248" s="3">
        <v>42185</v>
      </c>
      <c r="BJ248">
        <v>0.3</v>
      </c>
      <c r="BK248">
        <v>20150806</v>
      </c>
      <c r="BL248">
        <v>0.2</v>
      </c>
      <c r="BN248" s="3">
        <v>42185</v>
      </c>
      <c r="BO248">
        <v>0.3</v>
      </c>
      <c r="BP248">
        <v>20150723</v>
      </c>
      <c r="BQ248">
        <v>-0.2</v>
      </c>
      <c r="BS248" s="3">
        <v>42582</v>
      </c>
      <c r="BT248" t="s">
        <v>22</v>
      </c>
      <c r="BU248">
        <v>20160818</v>
      </c>
      <c r="BV248" t="s">
        <v>22</v>
      </c>
    </row>
    <row r="249" spans="1:74" x14ac:dyDescent="0.25">
      <c r="A249" s="3">
        <v>42216</v>
      </c>
      <c r="B249">
        <v>-5713</v>
      </c>
      <c r="C249">
        <v>20150909</v>
      </c>
      <c r="D249">
        <v>-3371</v>
      </c>
      <c r="F249" s="3">
        <v>42216</v>
      </c>
      <c r="G249">
        <v>2.2999999999999998</v>
      </c>
      <c r="H249">
        <v>20150812</v>
      </c>
      <c r="I249">
        <v>2.2999999999999998</v>
      </c>
      <c r="P249" s="3">
        <v>42216</v>
      </c>
      <c r="Q249">
        <v>69.3</v>
      </c>
      <c r="R249">
        <v>20150901</v>
      </c>
      <c r="S249">
        <v>68.763999999999996</v>
      </c>
      <c r="Z249" s="3">
        <v>42216</v>
      </c>
      <c r="AA249">
        <v>55.6</v>
      </c>
      <c r="AO249" s="3">
        <v>42247</v>
      </c>
      <c r="AP249">
        <v>7</v>
      </c>
      <c r="AQ249">
        <v>20150827</v>
      </c>
      <c r="AR249">
        <v>7</v>
      </c>
      <c r="AT249" s="3">
        <v>42216</v>
      </c>
      <c r="AU249">
        <v>-7.8</v>
      </c>
      <c r="AV249">
        <v>20150812</v>
      </c>
      <c r="AW249">
        <v>-4.9000000000000004</v>
      </c>
      <c r="BD249" s="3">
        <v>42216</v>
      </c>
      <c r="BE249">
        <v>-0.6</v>
      </c>
      <c r="BF249">
        <v>20150909</v>
      </c>
      <c r="BG249">
        <v>-0.4</v>
      </c>
      <c r="BI249" s="3">
        <v>42216</v>
      </c>
      <c r="BJ249">
        <v>-1</v>
      </c>
      <c r="BK249">
        <v>20150909</v>
      </c>
      <c r="BL249">
        <v>-0.8</v>
      </c>
      <c r="BN249" s="3">
        <v>42216</v>
      </c>
      <c r="BO249">
        <v>0.4</v>
      </c>
      <c r="BP249">
        <v>20150820</v>
      </c>
      <c r="BQ249">
        <v>0.4</v>
      </c>
    </row>
    <row r="250" spans="1:74" x14ac:dyDescent="0.25">
      <c r="A250" s="3">
        <v>42247</v>
      </c>
      <c r="B250">
        <v>-3261</v>
      </c>
      <c r="C250">
        <v>20151009</v>
      </c>
      <c r="D250">
        <v>-3268</v>
      </c>
      <c r="F250" s="3">
        <v>42247</v>
      </c>
      <c r="G250">
        <v>2.2999999999999998</v>
      </c>
      <c r="H250">
        <v>20150916</v>
      </c>
      <c r="I250">
        <v>2.2999999999999998</v>
      </c>
      <c r="P250" s="3">
        <v>42247</v>
      </c>
      <c r="Q250">
        <v>71.337000000000003</v>
      </c>
      <c r="R250">
        <v>20150929</v>
      </c>
      <c r="S250">
        <v>71.03</v>
      </c>
      <c r="Z250" s="3">
        <v>42247</v>
      </c>
      <c r="AA250">
        <v>52.9</v>
      </c>
      <c r="AO250" s="3">
        <v>42277</v>
      </c>
      <c r="AP250">
        <v>3</v>
      </c>
      <c r="AQ250">
        <v>20150929</v>
      </c>
      <c r="AR250">
        <v>3</v>
      </c>
      <c r="AT250" s="3">
        <v>42247</v>
      </c>
      <c r="AU250">
        <v>0.3</v>
      </c>
      <c r="AV250">
        <v>20150916</v>
      </c>
      <c r="AW250">
        <v>1.2</v>
      </c>
      <c r="BD250" s="3">
        <v>42247</v>
      </c>
      <c r="BE250">
        <v>1.1000000000000001</v>
      </c>
      <c r="BF250">
        <v>20151007</v>
      </c>
      <c r="BG250">
        <v>1</v>
      </c>
      <c r="BI250" s="3">
        <v>42247</v>
      </c>
      <c r="BJ250">
        <v>0.5</v>
      </c>
      <c r="BK250">
        <v>20151007</v>
      </c>
      <c r="BL250">
        <v>0.5</v>
      </c>
      <c r="BN250" s="3">
        <v>42247</v>
      </c>
      <c r="BO250">
        <v>-0.4</v>
      </c>
      <c r="BP250">
        <v>20150917</v>
      </c>
      <c r="BQ250">
        <v>0.1</v>
      </c>
    </row>
    <row r="251" spans="1:74" x14ac:dyDescent="0.25">
      <c r="A251" s="3">
        <v>42277</v>
      </c>
      <c r="B251">
        <v>-2126</v>
      </c>
      <c r="C251">
        <v>20151106</v>
      </c>
      <c r="D251">
        <v>-1353</v>
      </c>
      <c r="F251" s="3">
        <v>42277</v>
      </c>
      <c r="G251">
        <v>2.2999999999999998</v>
      </c>
      <c r="H251">
        <v>20151014</v>
      </c>
      <c r="I251">
        <v>2.2999999999999998</v>
      </c>
      <c r="P251" s="3">
        <v>42277</v>
      </c>
      <c r="Q251">
        <v>69.543999999999997</v>
      </c>
      <c r="R251">
        <v>20151029</v>
      </c>
      <c r="S251">
        <v>68.873999999999995</v>
      </c>
      <c r="Z251" s="3">
        <v>42277</v>
      </c>
      <c r="AA251">
        <v>49.9</v>
      </c>
      <c r="AO251" s="3">
        <v>42308</v>
      </c>
      <c r="AP251">
        <v>2</v>
      </c>
      <c r="AQ251">
        <v>20151029</v>
      </c>
      <c r="AR251">
        <v>2</v>
      </c>
      <c r="AT251" s="3">
        <v>42277</v>
      </c>
      <c r="AU251">
        <v>-1.3</v>
      </c>
      <c r="AV251">
        <v>20151014</v>
      </c>
      <c r="AW251">
        <v>4.5999999999999996</v>
      </c>
      <c r="BD251" s="3">
        <v>42277</v>
      </c>
      <c r="BE251">
        <v>0.1</v>
      </c>
      <c r="BF251">
        <v>20151106</v>
      </c>
      <c r="BG251">
        <v>-0.2</v>
      </c>
      <c r="BI251" s="3">
        <v>42277</v>
      </c>
      <c r="BJ251">
        <v>1</v>
      </c>
      <c r="BK251">
        <v>20151106</v>
      </c>
      <c r="BL251">
        <v>0.8</v>
      </c>
      <c r="BN251" s="3">
        <v>42277</v>
      </c>
      <c r="BO251">
        <v>1.6</v>
      </c>
      <c r="BP251">
        <v>20151022</v>
      </c>
      <c r="BQ251">
        <v>1.7</v>
      </c>
    </row>
    <row r="252" spans="1:74" x14ac:dyDescent="0.25">
      <c r="A252" s="3">
        <v>42308</v>
      </c>
      <c r="B252">
        <v>-4498</v>
      </c>
      <c r="C252">
        <v>20151210</v>
      </c>
      <c r="D252">
        <v>-4140</v>
      </c>
      <c r="F252" s="3">
        <v>42308</v>
      </c>
      <c r="G252">
        <v>2.2999999999999998</v>
      </c>
      <c r="H252">
        <v>20151111</v>
      </c>
      <c r="I252">
        <v>2.2999999999999998</v>
      </c>
      <c r="P252" s="3">
        <v>42308</v>
      </c>
      <c r="Q252">
        <v>70.165999999999997</v>
      </c>
      <c r="R252">
        <v>20151130</v>
      </c>
      <c r="S252">
        <v>69.63</v>
      </c>
      <c r="Z252" s="3">
        <v>42308</v>
      </c>
      <c r="AA252">
        <v>55.5</v>
      </c>
      <c r="AO252" s="3">
        <v>42338</v>
      </c>
      <c r="AP252">
        <v>1</v>
      </c>
      <c r="AQ252">
        <v>20151126</v>
      </c>
      <c r="AR252">
        <v>1</v>
      </c>
      <c r="AT252" s="3">
        <v>42308</v>
      </c>
      <c r="AU252">
        <v>-1.1000000000000001</v>
      </c>
      <c r="AV252">
        <v>20151111</v>
      </c>
      <c r="AW252">
        <v>3.3</v>
      </c>
      <c r="BD252" s="3">
        <v>42308</v>
      </c>
      <c r="BE252">
        <v>0.2</v>
      </c>
      <c r="BF252">
        <v>20151208</v>
      </c>
      <c r="BG252">
        <v>0.1</v>
      </c>
      <c r="BI252" s="3">
        <v>42308</v>
      </c>
      <c r="BJ252">
        <v>-0.4</v>
      </c>
      <c r="BK252">
        <v>20151208</v>
      </c>
      <c r="BL252">
        <v>-0.4</v>
      </c>
      <c r="BN252" s="3">
        <v>42308</v>
      </c>
      <c r="BO252">
        <v>-0.7</v>
      </c>
      <c r="BP252">
        <v>20151119</v>
      </c>
      <c r="BQ252">
        <v>-0.9</v>
      </c>
    </row>
    <row r="253" spans="1:74" x14ac:dyDescent="0.25">
      <c r="A253" s="3">
        <v>42338</v>
      </c>
      <c r="B253">
        <v>-4405</v>
      </c>
      <c r="C253">
        <v>20160108</v>
      </c>
      <c r="D253">
        <v>-3170</v>
      </c>
      <c r="F253" s="3">
        <v>42338</v>
      </c>
      <c r="G253">
        <v>2.2999999999999998</v>
      </c>
      <c r="H253">
        <v>20151216</v>
      </c>
      <c r="I253">
        <v>2.2999999999999998</v>
      </c>
      <c r="P253" s="3">
        <v>42338</v>
      </c>
      <c r="Q253">
        <v>70.378</v>
      </c>
      <c r="R253">
        <v>20160104</v>
      </c>
      <c r="S253">
        <v>70.41</v>
      </c>
      <c r="Z253" s="3">
        <v>42338</v>
      </c>
      <c r="AA253">
        <v>53.8</v>
      </c>
      <c r="AO253" s="3">
        <v>42369</v>
      </c>
      <c r="AP253">
        <v>2</v>
      </c>
      <c r="AQ253">
        <v>20151221</v>
      </c>
      <c r="AR253">
        <v>2</v>
      </c>
      <c r="AT253" s="3">
        <v>42338</v>
      </c>
      <c r="AU253">
        <v>-3.2</v>
      </c>
      <c r="AV253">
        <v>20151216</v>
      </c>
      <c r="AW253">
        <v>3.9</v>
      </c>
      <c r="BD253" s="3">
        <v>42338</v>
      </c>
      <c r="BE253">
        <v>-0.8</v>
      </c>
      <c r="BF253">
        <v>20160112</v>
      </c>
      <c r="BG253">
        <v>-0.7</v>
      </c>
      <c r="BI253" s="3">
        <v>42338</v>
      </c>
      <c r="BJ253">
        <v>-0.3</v>
      </c>
      <c r="BK253">
        <v>20160112</v>
      </c>
      <c r="BL253">
        <v>-0.4</v>
      </c>
      <c r="BN253" s="3">
        <v>42338</v>
      </c>
      <c r="BO253">
        <v>1.3</v>
      </c>
      <c r="BP253">
        <v>20151217</v>
      </c>
      <c r="BQ253">
        <v>1.7</v>
      </c>
    </row>
    <row r="254" spans="1:74" x14ac:dyDescent="0.25">
      <c r="A254" s="3">
        <v>42369</v>
      </c>
      <c r="B254">
        <v>-2731</v>
      </c>
      <c r="C254">
        <v>20160209</v>
      </c>
      <c r="D254">
        <v>-2709</v>
      </c>
      <c r="F254" s="3">
        <v>42369</v>
      </c>
      <c r="G254">
        <v>2.2000000000000002</v>
      </c>
      <c r="H254">
        <v>20160120</v>
      </c>
      <c r="I254">
        <v>2.2999999999999998</v>
      </c>
      <c r="P254" s="3">
        <v>42369</v>
      </c>
      <c r="Q254">
        <v>70.619</v>
      </c>
      <c r="R254">
        <v>20160201</v>
      </c>
      <c r="S254">
        <v>70.837000000000003</v>
      </c>
      <c r="Z254" s="3">
        <v>42369</v>
      </c>
      <c r="AA254">
        <v>52.9</v>
      </c>
      <c r="AO254" s="3">
        <v>42400</v>
      </c>
      <c r="AP254">
        <v>4</v>
      </c>
      <c r="AQ254">
        <v>20160128</v>
      </c>
      <c r="AR254">
        <v>4</v>
      </c>
      <c r="AT254" s="3">
        <v>42369</v>
      </c>
      <c r="AU254">
        <v>-16.8</v>
      </c>
      <c r="AV254">
        <v>20160120</v>
      </c>
      <c r="AW254">
        <v>-4.3</v>
      </c>
      <c r="BD254" s="3">
        <v>42369</v>
      </c>
      <c r="BE254">
        <v>-1.1000000000000001</v>
      </c>
      <c r="BF254">
        <v>20160210</v>
      </c>
      <c r="BG254">
        <v>-1.1000000000000001</v>
      </c>
      <c r="BI254" s="3">
        <v>42369</v>
      </c>
      <c r="BJ254">
        <v>-0.3</v>
      </c>
      <c r="BK254">
        <v>20160210</v>
      </c>
      <c r="BL254">
        <v>-0.2</v>
      </c>
      <c r="BN254" s="3">
        <v>42369</v>
      </c>
      <c r="BO254">
        <v>-1.4</v>
      </c>
      <c r="BP254">
        <v>20160122</v>
      </c>
      <c r="BQ254">
        <v>-0.9</v>
      </c>
    </row>
    <row r="255" spans="1:74" x14ac:dyDescent="0.25">
      <c r="A255" s="3">
        <v>42400</v>
      </c>
      <c r="B255">
        <v>-3817</v>
      </c>
      <c r="C255">
        <v>20160311</v>
      </c>
      <c r="D255">
        <v>-3459</v>
      </c>
      <c r="F255" s="3">
        <v>42400</v>
      </c>
      <c r="G255">
        <v>2.1</v>
      </c>
      <c r="H255">
        <v>20160217</v>
      </c>
      <c r="I255">
        <v>2.2000000000000002</v>
      </c>
      <c r="P255" s="3">
        <v>42400</v>
      </c>
      <c r="Q255">
        <v>73.352999999999994</v>
      </c>
      <c r="R255">
        <v>20160229</v>
      </c>
      <c r="S255">
        <v>74.581000000000003</v>
      </c>
      <c r="Z255" s="3">
        <v>42400</v>
      </c>
      <c r="AA255">
        <v>53.9</v>
      </c>
      <c r="AO255" s="3">
        <v>42429</v>
      </c>
      <c r="AP255">
        <v>0</v>
      </c>
      <c r="AQ255">
        <v>20160225</v>
      </c>
      <c r="AR255">
        <v>0</v>
      </c>
      <c r="AT255" s="3">
        <v>42400</v>
      </c>
      <c r="AU255">
        <v>-28.4</v>
      </c>
      <c r="AV255">
        <v>20160217</v>
      </c>
      <c r="AW255">
        <v>-14.8</v>
      </c>
      <c r="BD255" s="3">
        <v>42400</v>
      </c>
      <c r="BE255">
        <v>0.8</v>
      </c>
      <c r="BF255">
        <v>20160309</v>
      </c>
      <c r="BG255">
        <v>0.3</v>
      </c>
      <c r="BI255" s="3">
        <v>42400</v>
      </c>
      <c r="BJ255">
        <v>0.6</v>
      </c>
      <c r="BK255">
        <v>20160309</v>
      </c>
      <c r="BL255">
        <v>0.7</v>
      </c>
      <c r="BN255" s="3">
        <v>42400</v>
      </c>
      <c r="BO255">
        <v>2</v>
      </c>
      <c r="BP255">
        <v>20160219</v>
      </c>
      <c r="BQ255">
        <v>2.2999999999999998</v>
      </c>
    </row>
    <row r="256" spans="1:74" x14ac:dyDescent="0.25">
      <c r="A256" s="3">
        <v>42429</v>
      </c>
      <c r="B256">
        <v>-4210</v>
      </c>
      <c r="C256">
        <v>20160408</v>
      </c>
      <c r="D256">
        <v>-4840</v>
      </c>
      <c r="F256" s="3">
        <v>42429</v>
      </c>
      <c r="G256">
        <v>2.1</v>
      </c>
      <c r="H256">
        <v>20160316</v>
      </c>
      <c r="I256">
        <v>2.1</v>
      </c>
      <c r="P256" s="3">
        <v>42429</v>
      </c>
      <c r="Q256">
        <v>72.760999999999996</v>
      </c>
      <c r="R256">
        <v>20160331</v>
      </c>
      <c r="S256">
        <v>73.870999999999995</v>
      </c>
      <c r="Z256" s="3">
        <v>42429</v>
      </c>
      <c r="AA256">
        <v>49.6</v>
      </c>
      <c r="AO256" s="3">
        <v>42460</v>
      </c>
      <c r="AP256">
        <v>0</v>
      </c>
      <c r="AQ256">
        <v>20160330</v>
      </c>
      <c r="AR256">
        <v>0</v>
      </c>
      <c r="AT256" s="3">
        <v>42429</v>
      </c>
      <c r="AU256">
        <v>-9.3000000000000007</v>
      </c>
      <c r="AV256">
        <v>20160316</v>
      </c>
      <c r="AW256">
        <v>-18</v>
      </c>
      <c r="BD256" s="3">
        <v>42429</v>
      </c>
      <c r="BE256">
        <v>-0.2</v>
      </c>
      <c r="BF256">
        <v>20160408</v>
      </c>
      <c r="BG256">
        <v>-0.3</v>
      </c>
      <c r="BI256" s="3">
        <v>42429</v>
      </c>
      <c r="BJ256">
        <v>-0.9</v>
      </c>
      <c r="BK256">
        <v>20160408</v>
      </c>
      <c r="BL256">
        <v>-1.1000000000000001</v>
      </c>
      <c r="BN256" s="3">
        <v>42429</v>
      </c>
      <c r="BO256">
        <v>-0.2</v>
      </c>
      <c r="BP256">
        <v>20160324</v>
      </c>
      <c r="BQ256">
        <v>-0.2</v>
      </c>
    </row>
    <row r="257" spans="1:69" x14ac:dyDescent="0.25">
      <c r="A257" s="3">
        <v>42460</v>
      </c>
      <c r="B257">
        <v>-4005</v>
      </c>
      <c r="C257">
        <v>20160510</v>
      </c>
      <c r="D257">
        <v>-3830</v>
      </c>
      <c r="F257" s="3">
        <v>42460</v>
      </c>
      <c r="G257">
        <v>2.2000000000000002</v>
      </c>
      <c r="H257">
        <v>20160420</v>
      </c>
      <c r="I257">
        <v>2.1</v>
      </c>
      <c r="P257" s="3">
        <v>42460</v>
      </c>
      <c r="Q257">
        <v>70.445999999999998</v>
      </c>
      <c r="R257">
        <v>20160429</v>
      </c>
      <c r="S257">
        <v>71.356999999999999</v>
      </c>
      <c r="Z257" s="3">
        <v>42460</v>
      </c>
      <c r="AA257">
        <v>51.8</v>
      </c>
      <c r="AO257" s="3">
        <v>42490</v>
      </c>
      <c r="AP257">
        <v>-3</v>
      </c>
      <c r="AQ257">
        <v>20160428</v>
      </c>
      <c r="AR257">
        <v>-3</v>
      </c>
      <c r="AT257" s="3">
        <v>42460</v>
      </c>
      <c r="AU257">
        <v>14.7</v>
      </c>
      <c r="AV257">
        <v>20160420</v>
      </c>
      <c r="AW257">
        <v>6.7</v>
      </c>
      <c r="BD257" s="3">
        <v>42460</v>
      </c>
      <c r="BE257">
        <v>0.5</v>
      </c>
      <c r="BF257">
        <v>20160511</v>
      </c>
      <c r="BG257">
        <v>0.3</v>
      </c>
      <c r="BI257" s="3">
        <v>42460</v>
      </c>
      <c r="BJ257">
        <v>0.2</v>
      </c>
      <c r="BK257">
        <v>20160511</v>
      </c>
      <c r="BL257">
        <v>0.1</v>
      </c>
      <c r="BN257" s="3">
        <v>42460</v>
      </c>
      <c r="BO257">
        <v>-0.7</v>
      </c>
      <c r="BP257">
        <v>20160421</v>
      </c>
      <c r="BQ257">
        <v>-1.6</v>
      </c>
    </row>
    <row r="258" spans="1:69" x14ac:dyDescent="0.25">
      <c r="A258" s="3">
        <v>42490</v>
      </c>
      <c r="B258">
        <v>-1950</v>
      </c>
      <c r="C258">
        <v>20160609</v>
      </c>
      <c r="D258">
        <v>-3294</v>
      </c>
      <c r="F258" s="3">
        <v>42490</v>
      </c>
      <c r="G258">
        <v>2.2000000000000002</v>
      </c>
      <c r="H258">
        <v>20160518</v>
      </c>
      <c r="I258">
        <v>2.1</v>
      </c>
      <c r="P258" s="3">
        <v>42490</v>
      </c>
      <c r="Q258">
        <v>66.088999999999999</v>
      </c>
      <c r="R258">
        <v>20160601</v>
      </c>
      <c r="S258">
        <v>66.25</v>
      </c>
      <c r="Z258" s="3">
        <v>42490</v>
      </c>
      <c r="AA258">
        <v>48.1</v>
      </c>
      <c r="AO258" s="3">
        <v>42521</v>
      </c>
      <c r="AP258">
        <v>-1</v>
      </c>
      <c r="AQ258">
        <v>20160526</v>
      </c>
      <c r="AR258">
        <v>-1</v>
      </c>
      <c r="AT258" s="3">
        <v>42490</v>
      </c>
      <c r="AU258">
        <v>6.4</v>
      </c>
      <c r="AV258">
        <v>20160518</v>
      </c>
      <c r="AW258">
        <v>-2.4</v>
      </c>
      <c r="BD258" s="3">
        <v>42490</v>
      </c>
      <c r="BE258">
        <v>2.1</v>
      </c>
      <c r="BF258">
        <v>20160608</v>
      </c>
      <c r="BG258">
        <v>2</v>
      </c>
      <c r="BI258" s="3">
        <v>42490</v>
      </c>
      <c r="BJ258">
        <v>2.4</v>
      </c>
      <c r="BK258">
        <v>20160608</v>
      </c>
      <c r="BL258">
        <v>2.2999999999999998</v>
      </c>
      <c r="BN258" s="3">
        <v>42490</v>
      </c>
      <c r="BO258">
        <v>1.9</v>
      </c>
      <c r="BP258">
        <v>20160519</v>
      </c>
      <c r="BQ258">
        <v>1.5</v>
      </c>
    </row>
    <row r="259" spans="1:69" x14ac:dyDescent="0.25">
      <c r="A259" s="3">
        <v>42521</v>
      </c>
      <c r="B259">
        <v>-2263</v>
      </c>
      <c r="C259">
        <v>20160708</v>
      </c>
      <c r="D259">
        <v>-2263</v>
      </c>
      <c r="F259" s="3">
        <v>42521</v>
      </c>
      <c r="G259">
        <v>2.2000000000000002</v>
      </c>
      <c r="H259">
        <v>20160615</v>
      </c>
      <c r="I259">
        <v>2.2000000000000002</v>
      </c>
      <c r="P259" s="3">
        <v>42521</v>
      </c>
      <c r="Q259">
        <v>66.721999999999994</v>
      </c>
      <c r="R259">
        <v>20160629</v>
      </c>
      <c r="S259">
        <v>67.042000000000002</v>
      </c>
      <c r="Z259" s="3">
        <v>42521</v>
      </c>
      <c r="AA259">
        <v>51.3</v>
      </c>
      <c r="AO259" s="3">
        <v>42551</v>
      </c>
      <c r="AP259">
        <v>-1</v>
      </c>
      <c r="AQ259">
        <v>20160629</v>
      </c>
      <c r="AR259">
        <v>-1</v>
      </c>
      <c r="AT259" s="3">
        <v>42521</v>
      </c>
      <c r="AU259">
        <v>12.2</v>
      </c>
      <c r="AV259">
        <v>20160615</v>
      </c>
      <c r="AW259">
        <v>-0.4</v>
      </c>
      <c r="BD259" s="3">
        <v>42521</v>
      </c>
      <c r="BE259">
        <v>-0.5</v>
      </c>
      <c r="BF259">
        <v>20160707</v>
      </c>
      <c r="BG259">
        <v>-0.5</v>
      </c>
      <c r="BI259" s="3">
        <v>42521</v>
      </c>
      <c r="BJ259">
        <v>-0.5</v>
      </c>
      <c r="BK259">
        <v>20160707</v>
      </c>
      <c r="BL259">
        <v>-0.5</v>
      </c>
      <c r="BN259" s="3">
        <v>42521</v>
      </c>
      <c r="BO259">
        <v>0.9</v>
      </c>
      <c r="BP259">
        <v>20160616</v>
      </c>
      <c r="BQ259">
        <v>1</v>
      </c>
    </row>
    <row r="260" spans="1:69" x14ac:dyDescent="0.25">
      <c r="A260" s="3">
        <v>42551</v>
      </c>
      <c r="B260" t="s">
        <v>22</v>
      </c>
      <c r="C260">
        <v>20160809</v>
      </c>
      <c r="D260" t="s">
        <v>22</v>
      </c>
      <c r="F260" s="3">
        <v>42551</v>
      </c>
      <c r="G260">
        <v>2.2000000000000002</v>
      </c>
      <c r="H260">
        <v>20160720</v>
      </c>
      <c r="I260">
        <v>2.2000000000000002</v>
      </c>
      <c r="P260" s="3">
        <v>42551</v>
      </c>
      <c r="Q260">
        <v>64.766000000000005</v>
      </c>
      <c r="R260">
        <v>20160729</v>
      </c>
      <c r="S260">
        <v>64.766000000000005</v>
      </c>
      <c r="Z260" s="3">
        <v>42551</v>
      </c>
      <c r="AA260">
        <v>53.2</v>
      </c>
      <c r="AO260" s="3">
        <v>42582</v>
      </c>
      <c r="AP260">
        <v>-12</v>
      </c>
      <c r="AQ260">
        <v>20160728</v>
      </c>
      <c r="AR260">
        <v>-12</v>
      </c>
      <c r="AT260" s="3">
        <v>42551</v>
      </c>
      <c r="AU260">
        <v>0.4</v>
      </c>
      <c r="AV260">
        <v>20160720</v>
      </c>
      <c r="AW260">
        <v>0.4</v>
      </c>
      <c r="BD260" s="3">
        <v>42551</v>
      </c>
      <c r="BE260" t="s">
        <v>22</v>
      </c>
      <c r="BF260">
        <v>20160809</v>
      </c>
      <c r="BG260" t="s">
        <v>22</v>
      </c>
      <c r="BI260" s="3">
        <v>42551</v>
      </c>
      <c r="BJ260" t="s">
        <v>22</v>
      </c>
      <c r="BK260">
        <v>20160809</v>
      </c>
      <c r="BL260" t="s">
        <v>22</v>
      </c>
      <c r="BN260" s="3">
        <v>42551</v>
      </c>
      <c r="BO260">
        <v>-0.9</v>
      </c>
      <c r="BP260">
        <v>20160721</v>
      </c>
      <c r="BQ260">
        <v>-0.9</v>
      </c>
    </row>
    <row r="261" spans="1:69" x14ac:dyDescent="0.25">
      <c r="A261" s="3">
        <v>42582</v>
      </c>
      <c r="B261" t="s">
        <v>22</v>
      </c>
      <c r="C261">
        <v>20160909</v>
      </c>
      <c r="D261" t="s">
        <v>22</v>
      </c>
      <c r="F261" s="3">
        <v>42582</v>
      </c>
      <c r="G261" t="s">
        <v>22</v>
      </c>
      <c r="H261">
        <v>20160817</v>
      </c>
      <c r="I261" t="s">
        <v>22</v>
      </c>
      <c r="P261" s="3">
        <v>42582</v>
      </c>
      <c r="Q261" t="s">
        <v>22</v>
      </c>
      <c r="R261">
        <v>20160830</v>
      </c>
      <c r="S261" t="s">
        <v>22</v>
      </c>
      <c r="Z261" s="3">
        <v>42582</v>
      </c>
      <c r="AA261">
        <v>50.2</v>
      </c>
      <c r="AT261" s="3">
        <v>42582</v>
      </c>
      <c r="AU261" t="s">
        <v>22</v>
      </c>
      <c r="AV261">
        <v>20160817</v>
      </c>
      <c r="AW261" t="s">
        <v>22</v>
      </c>
      <c r="BD261" s="3">
        <v>42582</v>
      </c>
      <c r="BE261" t="s">
        <v>22</v>
      </c>
      <c r="BF261">
        <v>20160907</v>
      </c>
      <c r="BG261" t="s">
        <v>22</v>
      </c>
      <c r="BI261" s="3">
        <v>42582</v>
      </c>
      <c r="BJ261" t="s">
        <v>22</v>
      </c>
      <c r="BK261">
        <v>20160907</v>
      </c>
      <c r="BL261" t="s">
        <v>22</v>
      </c>
      <c r="BN261" s="3">
        <v>42582</v>
      </c>
      <c r="BO261" t="s">
        <v>22</v>
      </c>
      <c r="BP261">
        <v>20160818</v>
      </c>
      <c r="BQ26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61"/>
  <sheetViews>
    <sheetView workbookViewId="0">
      <selection sqref="A1:E1048576"/>
    </sheetView>
  </sheetViews>
  <sheetFormatPr defaultRowHeight="15" x14ac:dyDescent="0.25"/>
  <cols>
    <col min="1" max="1" width="14.28515625" bestFit="1" customWidth="1"/>
    <col min="31" max="31" width="16" bestFit="1" customWidth="1"/>
    <col min="51" max="51" width="16" bestFit="1" customWidth="1"/>
    <col min="52" max="52" width="8.42578125" bestFit="1" customWidth="1"/>
    <col min="56" max="56" width="16.5703125" bestFit="1" customWidth="1"/>
    <col min="57" max="57" width="8.42578125" bestFit="1" customWidth="1"/>
    <col min="61" max="61" width="15.85546875" bestFit="1" customWidth="1"/>
    <col min="62" max="62" width="8.42578125" bestFit="1" customWidth="1"/>
    <col min="71" max="71" width="16" bestFit="1" customWidth="1"/>
  </cols>
  <sheetData>
    <row r="1" spans="1:109" x14ac:dyDescent="0.25">
      <c r="A1" t="s">
        <v>147</v>
      </c>
      <c r="F1" t="s">
        <v>66</v>
      </c>
      <c r="K1" t="s">
        <v>67</v>
      </c>
      <c r="P1" t="s">
        <v>68</v>
      </c>
      <c r="U1" t="s">
        <v>148</v>
      </c>
      <c r="Z1" t="s">
        <v>149</v>
      </c>
      <c r="AE1" t="s">
        <v>69</v>
      </c>
      <c r="AJ1" t="s">
        <v>70</v>
      </c>
      <c r="AO1" t="s">
        <v>71</v>
      </c>
      <c r="AT1" t="s">
        <v>72</v>
      </c>
      <c r="AY1" t="s">
        <v>164</v>
      </c>
      <c r="BD1" t="s">
        <v>165</v>
      </c>
      <c r="BI1" t="s">
        <v>166</v>
      </c>
      <c r="BN1" t="s">
        <v>73</v>
      </c>
      <c r="BS1" t="s">
        <v>74</v>
      </c>
      <c r="BX1" t="s">
        <v>75</v>
      </c>
      <c r="CC1" t="s">
        <v>76</v>
      </c>
      <c r="CH1" t="s">
        <v>150</v>
      </c>
      <c r="CM1" t="s">
        <v>77</v>
      </c>
      <c r="CR1" t="s">
        <v>78</v>
      </c>
      <c r="CW1" t="s">
        <v>79</v>
      </c>
      <c r="DB1" t="s">
        <v>80</v>
      </c>
    </row>
    <row r="2" spans="1:109" x14ac:dyDescent="0.25">
      <c r="A2" t="s">
        <v>18</v>
      </c>
      <c r="B2" t="s">
        <v>19</v>
      </c>
      <c r="C2" t="s">
        <v>20</v>
      </c>
      <c r="D2" t="s">
        <v>21</v>
      </c>
      <c r="F2" t="s">
        <v>18</v>
      </c>
      <c r="G2" t="s">
        <v>19</v>
      </c>
      <c r="H2" t="s">
        <v>20</v>
      </c>
      <c r="I2" t="s">
        <v>21</v>
      </c>
      <c r="K2" t="s">
        <v>18</v>
      </c>
      <c r="L2" t="s">
        <v>19</v>
      </c>
      <c r="M2" t="s">
        <v>20</v>
      </c>
      <c r="N2" t="s">
        <v>21</v>
      </c>
      <c r="P2" t="s">
        <v>18</v>
      </c>
      <c r="Q2" t="s">
        <v>19</v>
      </c>
      <c r="R2" t="s">
        <v>20</v>
      </c>
      <c r="S2" t="s">
        <v>21</v>
      </c>
      <c r="U2" t="s">
        <v>18</v>
      </c>
      <c r="V2" t="s">
        <v>19</v>
      </c>
      <c r="W2" t="s">
        <v>20</v>
      </c>
      <c r="X2" t="s">
        <v>21</v>
      </c>
      <c r="Z2" t="s">
        <v>18</v>
      </c>
      <c r="AA2" t="s">
        <v>19</v>
      </c>
      <c r="AB2" t="s">
        <v>20</v>
      </c>
      <c r="AC2" t="s">
        <v>21</v>
      </c>
      <c r="AE2" t="s">
        <v>18</v>
      </c>
      <c r="AF2" t="s">
        <v>19</v>
      </c>
      <c r="AG2" t="s">
        <v>20</v>
      </c>
      <c r="AH2" t="s">
        <v>21</v>
      </c>
      <c r="AJ2" t="s">
        <v>18</v>
      </c>
      <c r="AK2" t="s">
        <v>19</v>
      </c>
      <c r="AL2" t="s">
        <v>20</v>
      </c>
      <c r="AM2" t="s">
        <v>21</v>
      </c>
      <c r="AO2" t="s">
        <v>18</v>
      </c>
      <c r="AP2" t="s">
        <v>19</v>
      </c>
      <c r="AQ2" t="s">
        <v>20</v>
      </c>
      <c r="AR2" t="s">
        <v>21</v>
      </c>
      <c r="AT2" t="s">
        <v>18</v>
      </c>
      <c r="AU2" t="s">
        <v>19</v>
      </c>
      <c r="AV2" t="s">
        <v>20</v>
      </c>
      <c r="AW2" t="s">
        <v>21</v>
      </c>
      <c r="AZ2" t="s">
        <v>19</v>
      </c>
      <c r="BE2" t="s">
        <v>19</v>
      </c>
      <c r="BJ2" t="s">
        <v>19</v>
      </c>
      <c r="BN2" t="s">
        <v>18</v>
      </c>
      <c r="BO2" t="s">
        <v>19</v>
      </c>
      <c r="BP2" t="s">
        <v>20</v>
      </c>
      <c r="BQ2" t="s">
        <v>21</v>
      </c>
      <c r="BS2" t="s">
        <v>18</v>
      </c>
      <c r="BT2" t="s">
        <v>19</v>
      </c>
      <c r="BU2" t="s">
        <v>20</v>
      </c>
      <c r="BV2" t="s">
        <v>21</v>
      </c>
      <c r="BX2" t="s">
        <v>18</v>
      </c>
      <c r="BY2" t="s">
        <v>19</v>
      </c>
      <c r="BZ2" t="s">
        <v>20</v>
      </c>
      <c r="CA2" t="s">
        <v>21</v>
      </c>
      <c r="CC2" t="s">
        <v>18</v>
      </c>
      <c r="CD2" t="s">
        <v>19</v>
      </c>
      <c r="CE2" t="s">
        <v>20</v>
      </c>
      <c r="CF2" t="s">
        <v>21</v>
      </c>
      <c r="CH2" t="s">
        <v>18</v>
      </c>
      <c r="CI2" t="s">
        <v>19</v>
      </c>
      <c r="CJ2" t="s">
        <v>20</v>
      </c>
      <c r="CK2" t="s">
        <v>21</v>
      </c>
      <c r="CM2" t="s">
        <v>18</v>
      </c>
      <c r="CN2" t="s">
        <v>19</v>
      </c>
      <c r="CO2" t="s">
        <v>20</v>
      </c>
      <c r="CP2" t="s">
        <v>21</v>
      </c>
      <c r="CR2" t="s">
        <v>18</v>
      </c>
      <c r="CS2" t="s">
        <v>19</v>
      </c>
      <c r="CT2" t="s">
        <v>20</v>
      </c>
      <c r="CU2" t="s">
        <v>21</v>
      </c>
      <c r="CW2" t="s">
        <v>18</v>
      </c>
      <c r="CX2" t="s">
        <v>19</v>
      </c>
      <c r="CY2" t="s">
        <v>20</v>
      </c>
      <c r="CZ2" t="s">
        <v>21</v>
      </c>
      <c r="DB2" t="s">
        <v>18</v>
      </c>
      <c r="DC2" t="s">
        <v>19</v>
      </c>
      <c r="DD2" t="s">
        <v>20</v>
      </c>
      <c r="DE2" t="s">
        <v>21</v>
      </c>
    </row>
    <row r="3" spans="1:109" x14ac:dyDescent="0.25">
      <c r="A3" s="3" t="e">
        <f ca="1">_xll.BDH($A$1,$B$2:$D$2,"1/1/1995","8/3/2016","Dir=V","Dts=S","Sort=A","Quote=C","QtTyp=Y","Days=T","Per=cd","DtFmt=D","UseDPDF=Y","CshAdjNormal=N","CshAdjAbnormal=N","CapChg=N","cols=4;rows=259")</f>
        <v>#NAME?</v>
      </c>
      <c r="B3">
        <v>796.63599999999997</v>
      </c>
      <c r="C3" t="s">
        <v>22</v>
      </c>
      <c r="D3" t="s">
        <v>22</v>
      </c>
      <c r="F3" s="3" t="e">
        <f ca="1">_xll.BDH($F$1,$G$2:$I$2,"1/1/1995","8/3/2016","Dir=V","Dts=S","Sort=A","Quote=C","QtTyp=Y","Days=T","Per=cd","DtFmt=D","UseDPDF=Y","CshAdjNormal=N","CshAdjAbnormal=N","CapChg=N","cols=4;rows=259")</f>
        <v>#NAME?</v>
      </c>
      <c r="G3">
        <v>-1.4</v>
      </c>
      <c r="H3" t="s">
        <v>22</v>
      </c>
      <c r="I3" t="s">
        <v>22</v>
      </c>
      <c r="K3" s="3" t="e">
        <f ca="1">_xll.BDH($K$1,$L$2:$N$2,"1/1/1995","8/3/2016","Dir=V","Dts=S","Sort=A","Quote=C","QtTyp=Y","Days=T","Per=cd","DtFmt=D","UseDPDF=Y","CshAdjNormal=N","CshAdjAbnormal=N","CapChg=N","cols=4;rows=259")</f>
        <v>#NAME?</v>
      </c>
      <c r="L3">
        <v>5.0999999999999996</v>
      </c>
      <c r="M3" t="s">
        <v>22</v>
      </c>
      <c r="N3" t="s">
        <v>22</v>
      </c>
      <c r="P3" s="3" t="e">
        <f ca="1">_xll.BDH($P$1,$Q$2:$S$2,"1/1/1995","8/3/2016","Dir=V","Dts=S","Sort=A","Quote=C","QtTyp=Y","Days=T","Per=cd","DtFmt=D","UseDPDF=Y","CshAdjNormal=N","CshAdjAbnormal=N","CapChg=N","cols=4;rows=259")</f>
        <v>#NAME?</v>
      </c>
      <c r="Q3">
        <v>1.8</v>
      </c>
      <c r="R3" t="s">
        <v>22</v>
      </c>
      <c r="S3" t="s">
        <v>22</v>
      </c>
      <c r="U3" s="3" t="e">
        <f ca="1">_xll.BDH($U$1,$V$2:$X$2,"1/1/1995","8/3/2016","Dir=V","Dts=S","Sort=A","Quote=C","QtTyp=Y","Days=T","Per=cd","DtFmt=D","UseDPDF=Y","CshAdjNormal=N","CshAdjAbnormal=N","CapChg=N","cols=4;rows=259")</f>
        <v>#NAME?</v>
      </c>
      <c r="V3">
        <v>-5.6</v>
      </c>
      <c r="W3" t="s">
        <v>22</v>
      </c>
      <c r="X3" t="s">
        <v>22</v>
      </c>
      <c r="Z3" s="3" t="e">
        <f ca="1">_xll.BDH($Z$1,$AA$2:$AC$2,"1/1/1995","8/3/2016","Dir=V","Dts=S","Sort=A","Quote=C","QtTyp=Y","Days=T","Per=cd","DtFmt=D","UseDPDF=Y","CshAdjNormal=N","CshAdjAbnormal=N","CapChg=N","cols=4;rows=259")</f>
        <v>#NAME?</v>
      </c>
      <c r="AA3">
        <v>45.4</v>
      </c>
      <c r="AB3" t="s">
        <v>22</v>
      </c>
      <c r="AC3" t="s">
        <v>22</v>
      </c>
      <c r="AE3" s="3" t="e">
        <f ca="1">_xll.BDH($AE$1,$AF$2:$AH$2,"1/1/1995","8/3/2016","Dir=V","Dts=S","Sort=A","Quote=C","QtTyp=Y","Days=T","Per=cd","DtFmt=D","UseDPDF=Y","CshAdjNormal=N","CshAdjAbnormal=N","CapChg=N","cols=4;rows=185")</f>
        <v>#NAME?</v>
      </c>
      <c r="AF3">
        <v>44.8</v>
      </c>
      <c r="AG3" t="s">
        <v>22</v>
      </c>
      <c r="AH3" t="s">
        <v>22</v>
      </c>
      <c r="AJ3" s="3" t="e">
        <f ca="1">_xll.BDH($AJ$1,$AK$2:$AM$2,"1/1/1995","8/3/2016","Dir=V","Dts=S","Sort=A","Quote=C","QtTyp=Y","Days=T","Per=cd","DtFmt=D","UseDPDF=Y","CshAdjNormal=N","CshAdjAbnormal=N","CapChg=N","cols=4;rows=259")</f>
        <v>#NAME?</v>
      </c>
      <c r="AK3">
        <v>93.5</v>
      </c>
      <c r="AL3" t="s">
        <v>22</v>
      </c>
      <c r="AM3" t="s">
        <v>22</v>
      </c>
      <c r="AO3" s="3" t="e">
        <f ca="1">_xll.BDH($AO$1,$AP$2:$AR$2,"1/1/1995","8/3/2016","Dir=V","Dts=S","Sort=A","Quote=C","QtTyp=Y","Days=T","Per=cd","DtFmt=D","UseDPDF=Y","CshAdjNormal=N","CshAdjAbnormal=N","CapChg=N","cols=4;rows=259")</f>
        <v>#NAME?</v>
      </c>
      <c r="AP3">
        <v>48.6</v>
      </c>
      <c r="AQ3" t="s">
        <v>22</v>
      </c>
      <c r="AR3" t="s">
        <v>22</v>
      </c>
      <c r="AT3" s="3" t="e">
        <f ca="1">_xll.BDH($AT$1,$AU$2:$AW$2,"1/1/1995","8/3/2016","Dir=V","Dts=S","Sort=A","Quote=C","QtTyp=Y","Days=T","Per=cd","DtFmt=D","UseDPDF=Y","CshAdjNormal=N","CshAdjAbnormal=N","CapChg=N","cols=4;rows=199")</f>
        <v>#NAME?</v>
      </c>
      <c r="AU3">
        <v>51.1</v>
      </c>
      <c r="AV3" t="s">
        <v>22</v>
      </c>
      <c r="AW3" t="s">
        <v>22</v>
      </c>
      <c r="AY3" s="3">
        <v>39355</v>
      </c>
      <c r="AZ3">
        <v>49.1</v>
      </c>
      <c r="BD3" s="3">
        <v>37195</v>
      </c>
      <c r="BE3">
        <v>38.200000000000003</v>
      </c>
      <c r="BI3" s="3">
        <v>39355</v>
      </c>
      <c r="BJ3">
        <v>49.1</v>
      </c>
      <c r="BN3" s="3" t="e">
        <f ca="1">_xll.BDH($BN$1,$BO$2:$BQ$2,"1/1/1995","8/3/2016","Dir=V","Dts=S","Sort=A","Quote=C","QtTyp=Y","Days=T","Per=cd","DtFmt=D","UseDPDF=Y","CshAdjNormal=N","CshAdjAbnormal=N","CapChg=N","cols=4;rows=259")</f>
        <v>#NAME?</v>
      </c>
      <c r="BO3">
        <v>-5.7</v>
      </c>
      <c r="BP3" t="s">
        <v>22</v>
      </c>
      <c r="BQ3" t="s">
        <v>22</v>
      </c>
      <c r="BS3" s="3" t="e">
        <f ca="1">_xll.BDH($BS$1,$BT$2:$BV$2,"1/1/1995","8/3/2016","Dir=V","Dts=S","Sort=A","Quote=C","QtTyp=Y","Days=T","Per=cd","DtFmt=D","UseDPDF=Y","CshAdjNormal=N","CshAdjAbnormal=N","CapChg=N","cols=4;rows=86")</f>
        <v>#NAME?</v>
      </c>
      <c r="BT3">
        <v>2.4</v>
      </c>
      <c r="BU3" t="s">
        <v>22</v>
      </c>
      <c r="BV3" t="s">
        <v>22</v>
      </c>
      <c r="BX3" s="3" t="e">
        <f ca="1">_xll.BDH($BX$1,$BY$2:$CA$2,"1/1/1995","8/3/2016","Dir=V","Dts=S","Sort=A","Quote=C","QtTyp=Y","Days=T","Per=cd","DtFmt=D","UseDPDF=Y","CshAdjNormal=N","CshAdjAbnormal=N","CapChg=N","cols=4;rows=86")</f>
        <v>#NAME?</v>
      </c>
      <c r="BY3">
        <v>0.6</v>
      </c>
      <c r="BZ3" t="s">
        <v>22</v>
      </c>
      <c r="CA3" t="s">
        <v>22</v>
      </c>
      <c r="CC3" s="3" t="e">
        <f ca="1">_xll.BDH($CC$1,$CD$2:$CF$2,"1/1/1995","8/3/2016","Dir=V","Dts=S","Sort=A","Quote=C","QtTyp=Y","Days=T","Per=cd","DtFmt=D","UseDPDF=Y","CshAdjNormal=N","CshAdjAbnormal=N","CapChg=N","cols=4;rows=257")</f>
        <v>#NAME?</v>
      </c>
      <c r="CD3">
        <v>-2.79</v>
      </c>
      <c r="CE3" t="s">
        <v>22</v>
      </c>
      <c r="CF3" t="s">
        <v>22</v>
      </c>
      <c r="CH3" s="3" t="e">
        <f ca="1">_xll.BDH($CH$1,$CI$2:$CK$2,"1/1/1995","8/3/2016","Dir=V","Dts=S","Sort=A","Quote=C","QtTyp=Y","Days=T","Per=cd","DtFmt=D","UseDPDF=Y","CshAdjNormal=N","CshAdjAbnormal=N","CapChg=N","cols=4;rows=259")</f>
        <v>#NAME?</v>
      </c>
      <c r="CI3">
        <v>-2.6</v>
      </c>
      <c r="CJ3" t="s">
        <v>22</v>
      </c>
      <c r="CK3" t="s">
        <v>22</v>
      </c>
      <c r="CM3" s="3" t="e">
        <f ca="1">_xll.BDH($CM$1,$CN$2:$CP$2,"1/1/1995","8/3/2016","Dir=V","Dts=S","Sort=A","Quote=C","QtTyp=Y","Days=T","Per=cd","DtFmt=D","UseDPDF=Y","CshAdjNormal=N","CshAdjAbnormal=N","CapChg=N","cols=4;rows=259")</f>
        <v>#NAME?</v>
      </c>
      <c r="CN3">
        <v>-4.2</v>
      </c>
      <c r="CO3" t="s">
        <v>22</v>
      </c>
      <c r="CP3" t="s">
        <v>22</v>
      </c>
      <c r="CR3" s="3" t="e">
        <f ca="1">_xll.BDH($CR$1,$CS$2:$CU$2,"1/1/1995","8/3/2016","Dir=V","Dts=S","Sort=A","Quote=C","QtTyp=Y","Days=T","Per=cd","DtFmt=D","UseDPDF=Y","CshAdjNormal=N","CshAdjAbnormal=N","CapChg=N","cols=4;rows=259")</f>
        <v>#NAME?</v>
      </c>
      <c r="CS3">
        <v>-1.8</v>
      </c>
      <c r="CT3" t="s">
        <v>22</v>
      </c>
      <c r="CU3" t="s">
        <v>22</v>
      </c>
      <c r="CW3" s="3" t="e">
        <f ca="1">_xll.BDH($CW$1,$CX$2:$CZ$2,"1/1/1995","8/3/2016","Dir=V","Dts=S","Sort=A","Quote=C","QtTyp=Y","Days=T","Per=cd","DtFmt=D","UseDPDF=Y","CshAdjNormal=N","CshAdjAbnormal=N","CapChg=N","cols=4;rows=259")</f>
        <v>#NAME?</v>
      </c>
      <c r="CX3">
        <v>-2.2000000000000002</v>
      </c>
      <c r="CY3" t="s">
        <v>22</v>
      </c>
      <c r="CZ3" t="s">
        <v>22</v>
      </c>
      <c r="DB3" s="3" t="e">
        <f ca="1">_xll.BDH($DB$1,$DC$2:$DE$2,"1/1/1995","8/3/2016","Dir=V","Dts=S","Sort=A","Quote=C","QtTyp=Y","Days=T","Per=cd","DtFmt=D","UseDPDF=Y","CshAdjNormal=N","CshAdjAbnormal=N","CapChg=N","cols=4;rows=198")</f>
        <v>#NAME?</v>
      </c>
      <c r="DC3">
        <v>-1</v>
      </c>
      <c r="DD3" t="s">
        <v>22</v>
      </c>
      <c r="DE3" t="s">
        <v>22</v>
      </c>
    </row>
    <row r="4" spans="1:109" x14ac:dyDescent="0.25">
      <c r="A4" s="3">
        <v>34758</v>
      </c>
      <c r="B4">
        <v>988.625</v>
      </c>
      <c r="C4" t="s">
        <v>22</v>
      </c>
      <c r="D4" t="s">
        <v>22</v>
      </c>
      <c r="F4" s="3">
        <v>34758</v>
      </c>
      <c r="G4">
        <v>5.3</v>
      </c>
      <c r="H4" t="s">
        <v>22</v>
      </c>
      <c r="I4" t="s">
        <v>22</v>
      </c>
      <c r="K4" s="3">
        <v>34758</v>
      </c>
      <c r="L4">
        <v>14.1</v>
      </c>
      <c r="M4" t="s">
        <v>22</v>
      </c>
      <c r="N4" t="s">
        <v>22</v>
      </c>
      <c r="P4" s="3">
        <v>34758</v>
      </c>
      <c r="Q4">
        <v>37</v>
      </c>
      <c r="R4" t="s">
        <v>22</v>
      </c>
      <c r="S4" t="s">
        <v>22</v>
      </c>
      <c r="U4" s="3">
        <v>34758</v>
      </c>
      <c r="V4">
        <v>1.8</v>
      </c>
      <c r="W4" t="s">
        <v>22</v>
      </c>
      <c r="X4" t="s">
        <v>22</v>
      </c>
      <c r="Z4" s="3">
        <v>34758</v>
      </c>
      <c r="AA4">
        <v>69.8</v>
      </c>
      <c r="AB4" t="s">
        <v>22</v>
      </c>
      <c r="AC4" t="s">
        <v>22</v>
      </c>
      <c r="AE4" s="3">
        <v>34880</v>
      </c>
      <c r="AF4">
        <v>41.9</v>
      </c>
      <c r="AG4" t="s">
        <v>22</v>
      </c>
      <c r="AH4" t="s">
        <v>22</v>
      </c>
      <c r="AJ4" s="3">
        <v>34758</v>
      </c>
      <c r="AK4">
        <v>95.1</v>
      </c>
      <c r="AL4" t="s">
        <v>22</v>
      </c>
      <c r="AM4" t="s">
        <v>22</v>
      </c>
      <c r="AO4" s="3">
        <v>34758</v>
      </c>
      <c r="AP4">
        <v>47.3</v>
      </c>
      <c r="AQ4" t="s">
        <v>22</v>
      </c>
      <c r="AR4" t="s">
        <v>22</v>
      </c>
      <c r="AT4" s="3">
        <v>36585</v>
      </c>
      <c r="AU4">
        <v>54.6</v>
      </c>
      <c r="AV4" t="s">
        <v>22</v>
      </c>
      <c r="AW4" t="s">
        <v>22</v>
      </c>
      <c r="AY4" s="3">
        <v>39386</v>
      </c>
      <c r="AZ4">
        <v>49.1</v>
      </c>
      <c r="BD4" s="3">
        <v>37225</v>
      </c>
      <c r="BE4">
        <v>40.6</v>
      </c>
      <c r="BI4" s="3">
        <v>39386</v>
      </c>
      <c r="BJ4">
        <v>49</v>
      </c>
      <c r="BN4" s="3">
        <v>34758</v>
      </c>
      <c r="BO4">
        <v>-4.2</v>
      </c>
      <c r="BP4" t="s">
        <v>22</v>
      </c>
      <c r="BQ4" t="s">
        <v>22</v>
      </c>
      <c r="BS4" s="3">
        <v>34880</v>
      </c>
      <c r="BT4">
        <v>5.8</v>
      </c>
      <c r="BU4" t="s">
        <v>22</v>
      </c>
      <c r="BV4" t="s">
        <v>22</v>
      </c>
      <c r="BX4" s="3">
        <v>34880</v>
      </c>
      <c r="BY4">
        <v>1.4</v>
      </c>
      <c r="BZ4" t="s">
        <v>22</v>
      </c>
      <c r="CA4" t="s">
        <v>22</v>
      </c>
      <c r="CC4" s="3">
        <v>34758</v>
      </c>
      <c r="CD4">
        <v>1.3900000000000001</v>
      </c>
      <c r="CE4" t="s">
        <v>22</v>
      </c>
      <c r="CF4" t="s">
        <v>22</v>
      </c>
      <c r="CH4" s="3">
        <v>34758</v>
      </c>
      <c r="CI4">
        <v>2.1</v>
      </c>
      <c r="CJ4" t="s">
        <v>22</v>
      </c>
      <c r="CK4" t="s">
        <v>22</v>
      </c>
      <c r="CM4" s="3">
        <v>34758</v>
      </c>
      <c r="CN4">
        <v>-0.9</v>
      </c>
      <c r="CO4" t="s">
        <v>22</v>
      </c>
      <c r="CP4" t="s">
        <v>22</v>
      </c>
      <c r="CR4" s="3">
        <v>34758</v>
      </c>
      <c r="CS4">
        <v>1.8</v>
      </c>
      <c r="CT4" t="s">
        <v>22</v>
      </c>
      <c r="CU4" t="s">
        <v>22</v>
      </c>
      <c r="CW4" s="3">
        <v>34758</v>
      </c>
      <c r="CX4">
        <v>2.2999999999999998</v>
      </c>
      <c r="CY4" t="s">
        <v>22</v>
      </c>
      <c r="CZ4" t="s">
        <v>22</v>
      </c>
      <c r="DB4" s="3">
        <v>36616</v>
      </c>
      <c r="DC4">
        <v>1.4</v>
      </c>
      <c r="DD4" t="s">
        <v>22</v>
      </c>
      <c r="DE4" t="s">
        <v>22</v>
      </c>
    </row>
    <row r="5" spans="1:109" x14ac:dyDescent="0.25">
      <c r="A5" s="3">
        <v>34789</v>
      </c>
      <c r="B5">
        <v>913.98400000000004</v>
      </c>
      <c r="C5" t="s">
        <v>22</v>
      </c>
      <c r="D5" t="s">
        <v>22</v>
      </c>
      <c r="F5" s="3">
        <v>34789</v>
      </c>
      <c r="G5">
        <v>2.6</v>
      </c>
      <c r="H5" t="s">
        <v>22</v>
      </c>
      <c r="I5" t="s">
        <v>22</v>
      </c>
      <c r="K5" s="3">
        <v>34789</v>
      </c>
      <c r="L5">
        <v>11.2</v>
      </c>
      <c r="M5" t="s">
        <v>22</v>
      </c>
      <c r="N5" t="s">
        <v>22</v>
      </c>
      <c r="P5" s="3">
        <v>34789</v>
      </c>
      <c r="Q5">
        <v>45.3</v>
      </c>
      <c r="R5" t="s">
        <v>22</v>
      </c>
      <c r="S5" t="s">
        <v>22</v>
      </c>
      <c r="U5" s="3">
        <v>34789</v>
      </c>
      <c r="V5">
        <v>-4.8</v>
      </c>
      <c r="W5" t="s">
        <v>22</v>
      </c>
      <c r="X5" t="s">
        <v>22</v>
      </c>
      <c r="Z5" s="3">
        <v>34789</v>
      </c>
      <c r="AA5">
        <v>28.6</v>
      </c>
      <c r="AB5" t="s">
        <v>22</v>
      </c>
      <c r="AC5" t="s">
        <v>22</v>
      </c>
      <c r="AE5" s="3">
        <v>34972</v>
      </c>
      <c r="AF5">
        <v>41.6</v>
      </c>
      <c r="AG5" t="s">
        <v>22</v>
      </c>
      <c r="AH5" t="s">
        <v>22</v>
      </c>
      <c r="AJ5" s="3">
        <v>34789</v>
      </c>
      <c r="AK5">
        <v>93.6</v>
      </c>
      <c r="AL5" t="s">
        <v>22</v>
      </c>
      <c r="AM5" t="s">
        <v>22</v>
      </c>
      <c r="AO5" s="3">
        <v>34789</v>
      </c>
      <c r="AP5">
        <v>48.5</v>
      </c>
      <c r="AQ5" t="s">
        <v>22</v>
      </c>
      <c r="AR5" t="s">
        <v>22</v>
      </c>
      <c r="AT5" s="3">
        <v>36616</v>
      </c>
      <c r="AU5">
        <v>54.9</v>
      </c>
      <c r="AV5" t="s">
        <v>22</v>
      </c>
      <c r="AW5" t="s">
        <v>22</v>
      </c>
      <c r="AY5" s="3">
        <v>39416</v>
      </c>
      <c r="AZ5">
        <v>50.7</v>
      </c>
      <c r="BD5" s="3">
        <v>37256</v>
      </c>
      <c r="BE5">
        <v>40.1</v>
      </c>
      <c r="BI5" s="3">
        <v>39416</v>
      </c>
      <c r="BJ5">
        <v>50.7</v>
      </c>
      <c r="BN5" s="3">
        <v>34789</v>
      </c>
      <c r="BO5">
        <v>-3</v>
      </c>
      <c r="BP5" t="s">
        <v>22</v>
      </c>
      <c r="BQ5" t="s">
        <v>22</v>
      </c>
      <c r="BS5" s="3">
        <v>34972</v>
      </c>
      <c r="BT5">
        <v>2.8</v>
      </c>
      <c r="BU5" t="s">
        <v>22</v>
      </c>
      <c r="BV5" t="s">
        <v>22</v>
      </c>
      <c r="BX5" s="3">
        <v>34972</v>
      </c>
      <c r="BY5">
        <v>0.7</v>
      </c>
      <c r="BZ5" t="s">
        <v>22</v>
      </c>
      <c r="CA5" t="s">
        <v>22</v>
      </c>
      <c r="CC5" s="3">
        <v>34789</v>
      </c>
      <c r="CD5">
        <v>1.0900000000000001</v>
      </c>
      <c r="CE5" t="s">
        <v>22</v>
      </c>
      <c r="CF5" t="s">
        <v>22</v>
      </c>
      <c r="CH5" s="3">
        <v>34789</v>
      </c>
      <c r="CI5">
        <v>1</v>
      </c>
      <c r="CJ5" t="s">
        <v>22</v>
      </c>
      <c r="CK5" t="s">
        <v>22</v>
      </c>
      <c r="CM5" s="3">
        <v>34789</v>
      </c>
      <c r="CN5">
        <v>5.0999999999999996</v>
      </c>
      <c r="CO5" t="s">
        <v>22</v>
      </c>
      <c r="CP5" t="s">
        <v>22</v>
      </c>
      <c r="CR5" s="3">
        <v>34789</v>
      </c>
      <c r="CS5">
        <v>0.1</v>
      </c>
      <c r="CT5" t="s">
        <v>22</v>
      </c>
      <c r="CU5" t="s">
        <v>22</v>
      </c>
      <c r="CW5" s="3">
        <v>34789</v>
      </c>
      <c r="CX5">
        <v>0.3</v>
      </c>
      <c r="CY5" t="s">
        <v>22</v>
      </c>
      <c r="CZ5" t="s">
        <v>22</v>
      </c>
      <c r="DB5" s="3">
        <v>36646</v>
      </c>
      <c r="DC5">
        <v>0.2</v>
      </c>
      <c r="DD5" t="s">
        <v>22</v>
      </c>
      <c r="DE5" t="s">
        <v>22</v>
      </c>
    </row>
    <row r="6" spans="1:109" x14ac:dyDescent="0.25">
      <c r="A6" s="3">
        <v>34819</v>
      </c>
      <c r="B6">
        <v>890.54100000000005</v>
      </c>
      <c r="C6" t="s">
        <v>22</v>
      </c>
      <c r="D6" t="s">
        <v>22</v>
      </c>
      <c r="F6" s="3">
        <v>34819</v>
      </c>
      <c r="G6">
        <v>5.4</v>
      </c>
      <c r="H6" t="s">
        <v>22</v>
      </c>
      <c r="I6" t="s">
        <v>22</v>
      </c>
      <c r="K6" s="3">
        <v>34819</v>
      </c>
      <c r="L6">
        <v>0.5</v>
      </c>
      <c r="M6" t="s">
        <v>22</v>
      </c>
      <c r="N6" t="s">
        <v>22</v>
      </c>
      <c r="P6" s="3">
        <v>34819</v>
      </c>
      <c r="Q6">
        <v>-5.5</v>
      </c>
      <c r="R6" t="s">
        <v>22</v>
      </c>
      <c r="S6" t="s">
        <v>22</v>
      </c>
      <c r="U6" s="3">
        <v>34819</v>
      </c>
      <c r="V6">
        <v>-8.6</v>
      </c>
      <c r="W6" t="s">
        <v>22</v>
      </c>
      <c r="X6" t="s">
        <v>22</v>
      </c>
      <c r="Z6" s="3">
        <v>34819</v>
      </c>
      <c r="AA6">
        <v>44.7</v>
      </c>
      <c r="AB6" t="s">
        <v>22</v>
      </c>
      <c r="AC6" t="s">
        <v>22</v>
      </c>
      <c r="AE6" s="3">
        <v>35064</v>
      </c>
      <c r="AF6">
        <v>44</v>
      </c>
      <c r="AG6" t="s">
        <v>22</v>
      </c>
      <c r="AH6" t="s">
        <v>22</v>
      </c>
      <c r="AJ6" s="3">
        <v>34819</v>
      </c>
      <c r="AK6">
        <v>92.6</v>
      </c>
      <c r="AL6" t="s">
        <v>22</v>
      </c>
      <c r="AM6" t="s">
        <v>22</v>
      </c>
      <c r="AO6" s="3">
        <v>34819</v>
      </c>
      <c r="AP6">
        <v>47.4</v>
      </c>
      <c r="AQ6" t="s">
        <v>22</v>
      </c>
      <c r="AR6" t="s">
        <v>22</v>
      </c>
      <c r="AT6" s="3">
        <v>36646</v>
      </c>
      <c r="AU6">
        <v>55.5</v>
      </c>
      <c r="AV6" t="s">
        <v>22</v>
      </c>
      <c r="AW6" t="s">
        <v>22</v>
      </c>
      <c r="AY6" s="3">
        <v>39447</v>
      </c>
      <c r="AZ6">
        <v>51.3</v>
      </c>
      <c r="BD6" s="3">
        <v>37287</v>
      </c>
      <c r="BE6">
        <v>43.1</v>
      </c>
      <c r="BI6" s="3">
        <v>39447</v>
      </c>
      <c r="BJ6">
        <v>50.8</v>
      </c>
      <c r="BN6" s="3">
        <v>34819</v>
      </c>
      <c r="BO6">
        <v>-2.9</v>
      </c>
      <c r="BP6" t="s">
        <v>22</v>
      </c>
      <c r="BQ6" t="s">
        <v>22</v>
      </c>
      <c r="BS6" s="3">
        <v>35064</v>
      </c>
      <c r="BT6">
        <v>-0.1</v>
      </c>
      <c r="BU6" t="s">
        <v>22</v>
      </c>
      <c r="BV6" t="s">
        <v>22</v>
      </c>
      <c r="BX6" s="3">
        <v>35064</v>
      </c>
      <c r="BY6">
        <v>0</v>
      </c>
      <c r="BZ6" t="s">
        <v>22</v>
      </c>
      <c r="CA6" t="s">
        <v>22</v>
      </c>
      <c r="CC6" s="3">
        <v>34819</v>
      </c>
      <c r="CD6">
        <v>1.17</v>
      </c>
      <c r="CE6" t="s">
        <v>22</v>
      </c>
      <c r="CF6" t="s">
        <v>22</v>
      </c>
      <c r="CH6" s="3">
        <v>34819</v>
      </c>
      <c r="CI6">
        <v>1.2</v>
      </c>
      <c r="CJ6" t="s">
        <v>22</v>
      </c>
      <c r="CK6" t="s">
        <v>22</v>
      </c>
      <c r="CM6" s="3">
        <v>34819</v>
      </c>
      <c r="CN6">
        <v>7.9</v>
      </c>
      <c r="CO6" t="s">
        <v>22</v>
      </c>
      <c r="CP6" t="s">
        <v>22</v>
      </c>
      <c r="CR6" s="3">
        <v>34819</v>
      </c>
      <c r="CS6">
        <v>0</v>
      </c>
      <c r="CT6" t="s">
        <v>22</v>
      </c>
      <c r="CU6" t="s">
        <v>22</v>
      </c>
      <c r="CW6" s="3">
        <v>34819</v>
      </c>
      <c r="CX6">
        <v>-0.3</v>
      </c>
      <c r="CY6" t="s">
        <v>22</v>
      </c>
      <c r="CZ6" t="s">
        <v>22</v>
      </c>
      <c r="DB6" s="3">
        <v>36677</v>
      </c>
      <c r="DC6">
        <v>0.9</v>
      </c>
      <c r="DD6" t="s">
        <v>22</v>
      </c>
      <c r="DE6" t="s">
        <v>22</v>
      </c>
    </row>
    <row r="7" spans="1:109" x14ac:dyDescent="0.25">
      <c r="A7" s="3">
        <v>34850</v>
      </c>
      <c r="B7">
        <v>648.48099999999999</v>
      </c>
      <c r="C7" t="s">
        <v>22</v>
      </c>
      <c r="D7" t="s">
        <v>22</v>
      </c>
      <c r="F7" s="3">
        <v>34850</v>
      </c>
      <c r="G7">
        <v>2.4</v>
      </c>
      <c r="H7" t="s">
        <v>22</v>
      </c>
      <c r="I7" t="s">
        <v>22</v>
      </c>
      <c r="K7" s="3">
        <v>34850</v>
      </c>
      <c r="L7">
        <v>3.4</v>
      </c>
      <c r="M7" t="s">
        <v>22</v>
      </c>
      <c r="N7" t="s">
        <v>22</v>
      </c>
      <c r="P7" s="3">
        <v>34850</v>
      </c>
      <c r="Q7">
        <v>-0.3</v>
      </c>
      <c r="R7" t="s">
        <v>22</v>
      </c>
      <c r="S7" t="s">
        <v>22</v>
      </c>
      <c r="U7" s="3">
        <v>34850</v>
      </c>
      <c r="V7">
        <v>-11.1</v>
      </c>
      <c r="W7" t="s">
        <v>22</v>
      </c>
      <c r="X7" t="s">
        <v>22</v>
      </c>
      <c r="Z7" s="3">
        <v>34850</v>
      </c>
      <c r="AA7">
        <v>43</v>
      </c>
      <c r="AB7" t="s">
        <v>22</v>
      </c>
      <c r="AC7" t="s">
        <v>22</v>
      </c>
      <c r="AE7" s="3">
        <v>35155</v>
      </c>
      <c r="AF7">
        <v>45.1</v>
      </c>
      <c r="AG7" t="s">
        <v>22</v>
      </c>
      <c r="AH7" t="s">
        <v>22</v>
      </c>
      <c r="AJ7" s="3">
        <v>34850</v>
      </c>
      <c r="AK7">
        <v>92.1</v>
      </c>
      <c r="AL7" t="s">
        <v>22</v>
      </c>
      <c r="AM7" t="s">
        <v>22</v>
      </c>
      <c r="AO7" s="3">
        <v>34850</v>
      </c>
      <c r="AP7">
        <v>45.7</v>
      </c>
      <c r="AQ7" t="s">
        <v>22</v>
      </c>
      <c r="AR7" t="s">
        <v>22</v>
      </c>
      <c r="AT7" s="3">
        <v>36677</v>
      </c>
      <c r="AU7">
        <v>54.2</v>
      </c>
      <c r="AV7" t="s">
        <v>22</v>
      </c>
      <c r="AW7" t="s">
        <v>22</v>
      </c>
      <c r="AY7" s="3">
        <v>39478</v>
      </c>
      <c r="AZ7">
        <v>48.6</v>
      </c>
      <c r="BD7" s="3">
        <v>37315</v>
      </c>
      <c r="BE7">
        <v>44.3</v>
      </c>
      <c r="BI7" s="3">
        <v>39478</v>
      </c>
      <c r="BJ7">
        <v>47.3</v>
      </c>
      <c r="BN7" s="3">
        <v>34850</v>
      </c>
      <c r="BO7">
        <v>-2.2000000000000002</v>
      </c>
      <c r="BP7" t="s">
        <v>22</v>
      </c>
      <c r="BQ7" t="s">
        <v>22</v>
      </c>
      <c r="BS7" s="3">
        <v>35155</v>
      </c>
      <c r="BT7">
        <v>3.3</v>
      </c>
      <c r="BU7" t="s">
        <v>22</v>
      </c>
      <c r="BV7" t="s">
        <v>22</v>
      </c>
      <c r="BX7" s="3">
        <v>35155</v>
      </c>
      <c r="BY7">
        <v>0.8</v>
      </c>
      <c r="BZ7" t="s">
        <v>22</v>
      </c>
      <c r="CA7" t="s">
        <v>22</v>
      </c>
      <c r="CC7" s="3">
        <v>34850</v>
      </c>
      <c r="CD7">
        <v>-2.85</v>
      </c>
      <c r="CE7" t="s">
        <v>22</v>
      </c>
      <c r="CF7" t="s">
        <v>22</v>
      </c>
      <c r="CH7" s="3">
        <v>34850</v>
      </c>
      <c r="CI7">
        <v>-1.9</v>
      </c>
      <c r="CJ7" t="s">
        <v>22</v>
      </c>
      <c r="CK7" t="s">
        <v>22</v>
      </c>
      <c r="CM7" s="3">
        <v>34850</v>
      </c>
      <c r="CN7">
        <v>-6.5</v>
      </c>
      <c r="CO7" t="s">
        <v>22</v>
      </c>
      <c r="CP7" t="s">
        <v>22</v>
      </c>
      <c r="CR7" s="3">
        <v>34850</v>
      </c>
      <c r="CS7">
        <v>-0.1</v>
      </c>
      <c r="CT7" t="s">
        <v>22</v>
      </c>
      <c r="CU7" t="s">
        <v>22</v>
      </c>
      <c r="CW7" s="3">
        <v>34850</v>
      </c>
      <c r="CX7">
        <v>0.6</v>
      </c>
      <c r="CY7" t="s">
        <v>22</v>
      </c>
      <c r="CZ7" t="s">
        <v>22</v>
      </c>
      <c r="DB7" s="3">
        <v>36707</v>
      </c>
      <c r="DC7">
        <v>0.7</v>
      </c>
      <c r="DD7" t="s">
        <v>22</v>
      </c>
      <c r="DE7" t="s">
        <v>22</v>
      </c>
    </row>
    <row r="8" spans="1:109" x14ac:dyDescent="0.25">
      <c r="A8" s="3">
        <v>34880</v>
      </c>
      <c r="B8">
        <v>992.226</v>
      </c>
      <c r="C8" t="s">
        <v>22</v>
      </c>
      <c r="D8" t="s">
        <v>22</v>
      </c>
      <c r="F8" s="3">
        <v>34880</v>
      </c>
      <c r="G8">
        <v>-5.8</v>
      </c>
      <c r="H8" t="s">
        <v>22</v>
      </c>
      <c r="I8" t="s">
        <v>22</v>
      </c>
      <c r="K8" s="3">
        <v>34880</v>
      </c>
      <c r="L8">
        <v>3.6</v>
      </c>
      <c r="M8" t="s">
        <v>22</v>
      </c>
      <c r="N8" t="s">
        <v>22</v>
      </c>
      <c r="P8" s="3">
        <v>34880</v>
      </c>
      <c r="Q8">
        <v>-7.8</v>
      </c>
      <c r="R8" t="s">
        <v>22</v>
      </c>
      <c r="S8" t="s">
        <v>22</v>
      </c>
      <c r="U8" s="3">
        <v>34880</v>
      </c>
      <c r="V8">
        <v>-15.7</v>
      </c>
      <c r="W8" t="s">
        <v>22</v>
      </c>
      <c r="X8" t="s">
        <v>22</v>
      </c>
      <c r="Z8" s="3">
        <v>34880</v>
      </c>
      <c r="AA8">
        <v>29.9</v>
      </c>
      <c r="AB8" t="s">
        <v>22</v>
      </c>
      <c r="AC8" t="s">
        <v>22</v>
      </c>
      <c r="AE8" s="3">
        <v>35246</v>
      </c>
      <c r="AF8">
        <v>46.1</v>
      </c>
      <c r="AG8" t="s">
        <v>22</v>
      </c>
      <c r="AH8" t="s">
        <v>22</v>
      </c>
      <c r="AJ8" s="3">
        <v>34880</v>
      </c>
      <c r="AK8">
        <v>91.2</v>
      </c>
      <c r="AL8" t="s">
        <v>22</v>
      </c>
      <c r="AM8" t="s">
        <v>22</v>
      </c>
      <c r="AO8" s="3">
        <v>34880</v>
      </c>
      <c r="AP8">
        <v>45.3</v>
      </c>
      <c r="AQ8" t="s">
        <v>22</v>
      </c>
      <c r="AR8" t="s">
        <v>22</v>
      </c>
      <c r="AT8" s="3">
        <v>36707</v>
      </c>
      <c r="AU8">
        <v>54.8</v>
      </c>
      <c r="AV8" t="s">
        <v>22</v>
      </c>
      <c r="AW8" t="s">
        <v>22</v>
      </c>
      <c r="AY8" s="3">
        <v>39507</v>
      </c>
      <c r="AZ8">
        <v>48.8</v>
      </c>
      <c r="BD8" s="3">
        <v>37346</v>
      </c>
      <c r="BE8">
        <v>47.5</v>
      </c>
      <c r="BI8" s="3">
        <v>39507</v>
      </c>
      <c r="BJ8">
        <v>48.1</v>
      </c>
      <c r="BN8" s="3">
        <v>34880</v>
      </c>
      <c r="BO8">
        <v>-1.3</v>
      </c>
      <c r="BP8" t="s">
        <v>22</v>
      </c>
      <c r="BQ8" t="s">
        <v>22</v>
      </c>
      <c r="BS8" s="3">
        <v>35246</v>
      </c>
      <c r="BT8">
        <v>4.0999999999999996</v>
      </c>
      <c r="BU8" t="s">
        <v>22</v>
      </c>
      <c r="BV8" t="s">
        <v>22</v>
      </c>
      <c r="BX8" s="3">
        <v>35246</v>
      </c>
      <c r="BY8">
        <v>1</v>
      </c>
      <c r="BZ8" t="s">
        <v>22</v>
      </c>
      <c r="CA8" t="s">
        <v>22</v>
      </c>
      <c r="CC8" s="3">
        <v>34880</v>
      </c>
      <c r="CD8">
        <v>-0.18</v>
      </c>
      <c r="CE8" t="s">
        <v>22</v>
      </c>
      <c r="CF8" t="s">
        <v>22</v>
      </c>
      <c r="CH8" s="3">
        <v>34880</v>
      </c>
      <c r="CI8">
        <v>0.3</v>
      </c>
      <c r="CJ8" t="s">
        <v>22</v>
      </c>
      <c r="CK8" t="s">
        <v>22</v>
      </c>
      <c r="CM8" s="3">
        <v>34880</v>
      </c>
      <c r="CN8">
        <v>5.4</v>
      </c>
      <c r="CO8" t="s">
        <v>22</v>
      </c>
      <c r="CP8" t="s">
        <v>22</v>
      </c>
      <c r="CR8" s="3">
        <v>34880</v>
      </c>
      <c r="CS8">
        <v>0.6</v>
      </c>
      <c r="CT8" t="s">
        <v>22</v>
      </c>
      <c r="CU8" t="s">
        <v>22</v>
      </c>
      <c r="CW8" s="3">
        <v>34880</v>
      </c>
      <c r="CX8">
        <v>0.8</v>
      </c>
      <c r="CY8" t="s">
        <v>22</v>
      </c>
      <c r="CZ8" t="s">
        <v>22</v>
      </c>
      <c r="DB8" s="3">
        <v>36738</v>
      </c>
      <c r="DC8">
        <v>-0.2</v>
      </c>
      <c r="DD8" t="s">
        <v>22</v>
      </c>
      <c r="DE8" t="s">
        <v>22</v>
      </c>
    </row>
    <row r="9" spans="1:109" x14ac:dyDescent="0.25">
      <c r="A9" s="3">
        <v>34911</v>
      </c>
      <c r="B9">
        <v>697.46</v>
      </c>
      <c r="C9" t="s">
        <v>22</v>
      </c>
      <c r="D9" t="s">
        <v>22</v>
      </c>
      <c r="F9" s="3">
        <v>34911</v>
      </c>
      <c r="G9">
        <v>-6.9</v>
      </c>
      <c r="H9" t="s">
        <v>22</v>
      </c>
      <c r="I9" t="s">
        <v>22</v>
      </c>
      <c r="K9" s="3">
        <v>34911</v>
      </c>
      <c r="L9">
        <v>0.1</v>
      </c>
      <c r="M9" t="s">
        <v>22</v>
      </c>
      <c r="N9" t="s">
        <v>22</v>
      </c>
      <c r="P9" s="3">
        <v>34911</v>
      </c>
      <c r="Q9">
        <v>19.8</v>
      </c>
      <c r="R9" t="s">
        <v>22</v>
      </c>
      <c r="S9" t="s">
        <v>22</v>
      </c>
      <c r="U9" s="3">
        <v>34911</v>
      </c>
      <c r="V9">
        <v>-11.2</v>
      </c>
      <c r="W9" t="s">
        <v>22</v>
      </c>
      <c r="X9" t="s">
        <v>22</v>
      </c>
      <c r="Z9" s="3">
        <v>34911</v>
      </c>
      <c r="AA9">
        <v>27.1</v>
      </c>
      <c r="AB9" t="s">
        <v>22</v>
      </c>
      <c r="AC9" t="s">
        <v>22</v>
      </c>
      <c r="AE9" s="3">
        <v>35338</v>
      </c>
      <c r="AF9">
        <v>45.2</v>
      </c>
      <c r="AG9" t="s">
        <v>22</v>
      </c>
      <c r="AH9" t="s">
        <v>22</v>
      </c>
      <c r="AJ9" s="3">
        <v>34911</v>
      </c>
      <c r="AK9">
        <v>90.3</v>
      </c>
      <c r="AL9" t="s">
        <v>22</v>
      </c>
      <c r="AM9" t="s">
        <v>22</v>
      </c>
      <c r="AO9" s="3">
        <v>34911</v>
      </c>
      <c r="AP9">
        <v>45.4</v>
      </c>
      <c r="AQ9" t="s">
        <v>22</v>
      </c>
      <c r="AR9" t="s">
        <v>22</v>
      </c>
      <c r="AT9" s="3">
        <v>36738</v>
      </c>
      <c r="AU9">
        <v>51.3</v>
      </c>
      <c r="AV9" t="s">
        <v>22</v>
      </c>
      <c r="AW9" t="s">
        <v>22</v>
      </c>
      <c r="AY9" s="3">
        <v>39538</v>
      </c>
      <c r="AZ9">
        <v>47.7</v>
      </c>
      <c r="BD9" s="3">
        <v>37376</v>
      </c>
      <c r="BE9">
        <v>50.8</v>
      </c>
      <c r="BI9" s="3">
        <v>39538</v>
      </c>
      <c r="BJ9">
        <v>47.5</v>
      </c>
      <c r="BN9" s="3">
        <v>34911</v>
      </c>
      <c r="BO9">
        <v>-2.2999999999999998</v>
      </c>
      <c r="BP9" t="s">
        <v>22</v>
      </c>
      <c r="BQ9" t="s">
        <v>22</v>
      </c>
      <c r="BS9" s="3">
        <v>35338</v>
      </c>
      <c r="BT9">
        <v>0.1</v>
      </c>
      <c r="BU9" t="s">
        <v>22</v>
      </c>
      <c r="BV9" t="s">
        <v>22</v>
      </c>
      <c r="BX9" s="3">
        <v>35338</v>
      </c>
      <c r="BY9">
        <v>0</v>
      </c>
      <c r="BZ9" t="s">
        <v>22</v>
      </c>
      <c r="CA9" t="s">
        <v>22</v>
      </c>
      <c r="CC9" s="3">
        <v>34911</v>
      </c>
      <c r="CD9">
        <v>-1.9300000000000002</v>
      </c>
      <c r="CE9" t="s">
        <v>22</v>
      </c>
      <c r="CF9" t="s">
        <v>22</v>
      </c>
      <c r="CH9" s="3">
        <v>34911</v>
      </c>
      <c r="CI9">
        <v>-1.6</v>
      </c>
      <c r="CJ9" t="s">
        <v>22</v>
      </c>
      <c r="CK9" t="s">
        <v>22</v>
      </c>
      <c r="CM9" s="3">
        <v>34911</v>
      </c>
      <c r="CN9">
        <v>-3.9</v>
      </c>
      <c r="CO9" t="s">
        <v>22</v>
      </c>
      <c r="CP9" t="s">
        <v>22</v>
      </c>
      <c r="CR9" s="3">
        <v>34911</v>
      </c>
      <c r="CS9">
        <v>-0.1</v>
      </c>
      <c r="CT9" t="s">
        <v>22</v>
      </c>
      <c r="CU9" t="s">
        <v>22</v>
      </c>
      <c r="CW9" s="3">
        <v>34911</v>
      </c>
      <c r="CX9">
        <v>0</v>
      </c>
      <c r="CY9" t="s">
        <v>22</v>
      </c>
      <c r="CZ9" t="s">
        <v>22</v>
      </c>
      <c r="DB9" s="3">
        <v>36769</v>
      </c>
      <c r="DC9">
        <v>0</v>
      </c>
      <c r="DD9" t="s">
        <v>22</v>
      </c>
      <c r="DE9" t="s">
        <v>22</v>
      </c>
    </row>
    <row r="10" spans="1:109" x14ac:dyDescent="0.25">
      <c r="A10" s="3">
        <v>34942</v>
      </c>
      <c r="B10">
        <v>853.46799999999996</v>
      </c>
      <c r="C10" t="s">
        <v>22</v>
      </c>
      <c r="D10" t="s">
        <v>22</v>
      </c>
      <c r="F10" s="3">
        <v>34942</v>
      </c>
      <c r="G10">
        <v>-3.1</v>
      </c>
      <c r="H10" t="s">
        <v>22</v>
      </c>
      <c r="I10" t="s">
        <v>22</v>
      </c>
      <c r="K10" s="3">
        <v>34942</v>
      </c>
      <c r="L10">
        <v>0.4</v>
      </c>
      <c r="M10" t="s">
        <v>22</v>
      </c>
      <c r="N10" t="s">
        <v>22</v>
      </c>
      <c r="P10" s="3">
        <v>34942</v>
      </c>
      <c r="Q10">
        <v>32.6</v>
      </c>
      <c r="R10" t="s">
        <v>22</v>
      </c>
      <c r="S10" t="s">
        <v>22</v>
      </c>
      <c r="U10" s="3">
        <v>34942</v>
      </c>
      <c r="V10">
        <v>-15</v>
      </c>
      <c r="W10" t="s">
        <v>22</v>
      </c>
      <c r="X10" t="s">
        <v>22</v>
      </c>
      <c r="Z10" s="3">
        <v>34942</v>
      </c>
      <c r="AA10">
        <v>30.2</v>
      </c>
      <c r="AB10" t="s">
        <v>22</v>
      </c>
      <c r="AC10" t="s">
        <v>22</v>
      </c>
      <c r="AE10" s="3">
        <v>35430</v>
      </c>
      <c r="AF10">
        <v>43.9</v>
      </c>
      <c r="AG10" t="s">
        <v>22</v>
      </c>
      <c r="AH10" t="s">
        <v>22</v>
      </c>
      <c r="AJ10" s="3">
        <v>34942</v>
      </c>
      <c r="AK10">
        <v>91.5</v>
      </c>
      <c r="AL10" t="s">
        <v>22</v>
      </c>
      <c r="AM10" t="s">
        <v>22</v>
      </c>
      <c r="AO10" s="3">
        <v>34942</v>
      </c>
      <c r="AP10">
        <v>45.7</v>
      </c>
      <c r="AQ10" t="s">
        <v>22</v>
      </c>
      <c r="AR10" t="s">
        <v>22</v>
      </c>
      <c r="AT10" s="3">
        <v>36769</v>
      </c>
      <c r="AU10">
        <v>51.2</v>
      </c>
      <c r="AV10" t="s">
        <v>22</v>
      </c>
      <c r="AW10" t="s">
        <v>22</v>
      </c>
      <c r="AY10" s="3">
        <v>39568</v>
      </c>
      <c r="AZ10">
        <v>47.7</v>
      </c>
      <c r="BD10" s="3">
        <v>37407</v>
      </c>
      <c r="BE10">
        <v>53.4</v>
      </c>
      <c r="BI10" s="3">
        <v>39568</v>
      </c>
      <c r="BJ10">
        <v>47.5</v>
      </c>
      <c r="BN10" s="3">
        <v>34942</v>
      </c>
      <c r="BO10">
        <v>-0.8</v>
      </c>
      <c r="BP10" t="s">
        <v>22</v>
      </c>
      <c r="BQ10" t="s">
        <v>22</v>
      </c>
      <c r="BS10" s="3">
        <v>35430</v>
      </c>
      <c r="BT10">
        <v>6</v>
      </c>
      <c r="BU10" t="s">
        <v>22</v>
      </c>
      <c r="BV10" t="s">
        <v>22</v>
      </c>
      <c r="BX10" s="3">
        <v>35430</v>
      </c>
      <c r="BY10">
        <v>1.5</v>
      </c>
      <c r="BZ10" t="s">
        <v>22</v>
      </c>
      <c r="CA10" t="s">
        <v>22</v>
      </c>
      <c r="CC10" s="3">
        <v>34942</v>
      </c>
      <c r="CD10">
        <v>0.75</v>
      </c>
      <c r="CE10" t="s">
        <v>22</v>
      </c>
      <c r="CF10" t="s">
        <v>22</v>
      </c>
      <c r="CH10" s="3">
        <v>34942</v>
      </c>
      <c r="CI10">
        <v>0.9</v>
      </c>
      <c r="CJ10" t="s">
        <v>22</v>
      </c>
      <c r="CK10" t="s">
        <v>22</v>
      </c>
      <c r="CM10" s="3">
        <v>34942</v>
      </c>
      <c r="CN10">
        <v>-2.5</v>
      </c>
      <c r="CO10" t="s">
        <v>22</v>
      </c>
      <c r="CP10" t="s">
        <v>22</v>
      </c>
      <c r="CR10" s="3">
        <v>34942</v>
      </c>
      <c r="CS10">
        <v>0.3</v>
      </c>
      <c r="CT10" t="s">
        <v>22</v>
      </c>
      <c r="CU10" t="s">
        <v>22</v>
      </c>
      <c r="CW10" s="3">
        <v>34942</v>
      </c>
      <c r="CX10">
        <v>0.2</v>
      </c>
      <c r="CY10" t="s">
        <v>22</v>
      </c>
      <c r="CZ10" t="s">
        <v>22</v>
      </c>
      <c r="DB10" s="3">
        <v>36799</v>
      </c>
      <c r="DC10">
        <v>-1</v>
      </c>
      <c r="DD10" t="s">
        <v>22</v>
      </c>
      <c r="DE10" t="s">
        <v>22</v>
      </c>
    </row>
    <row r="11" spans="1:109" x14ac:dyDescent="0.25">
      <c r="A11" s="3">
        <v>34972</v>
      </c>
      <c r="B11">
        <v>854.01</v>
      </c>
      <c r="C11" t="s">
        <v>22</v>
      </c>
      <c r="D11" t="s">
        <v>22</v>
      </c>
      <c r="F11" s="3">
        <v>34972</v>
      </c>
      <c r="G11">
        <v>-10.9</v>
      </c>
      <c r="H11" t="s">
        <v>22</v>
      </c>
      <c r="I11" t="s">
        <v>22</v>
      </c>
      <c r="K11" s="3">
        <v>34972</v>
      </c>
      <c r="L11">
        <v>0.1</v>
      </c>
      <c r="M11" t="s">
        <v>22</v>
      </c>
      <c r="N11" t="s">
        <v>22</v>
      </c>
      <c r="P11" s="3">
        <v>34972</v>
      </c>
      <c r="Q11">
        <v>-4.2</v>
      </c>
      <c r="R11" t="s">
        <v>22</v>
      </c>
      <c r="S11" t="s">
        <v>22</v>
      </c>
      <c r="U11" s="3">
        <v>34972</v>
      </c>
      <c r="V11">
        <v>-5.3</v>
      </c>
      <c r="W11" t="s">
        <v>22</v>
      </c>
      <c r="X11" t="s">
        <v>22</v>
      </c>
      <c r="Z11" s="3">
        <v>34972</v>
      </c>
      <c r="AA11">
        <v>40</v>
      </c>
      <c r="AB11" t="s">
        <v>22</v>
      </c>
      <c r="AC11" t="s">
        <v>22</v>
      </c>
      <c r="AE11" s="3">
        <v>35520</v>
      </c>
      <c r="AF11">
        <v>38.4</v>
      </c>
      <c r="AG11" t="s">
        <v>22</v>
      </c>
      <c r="AH11" t="s">
        <v>22</v>
      </c>
      <c r="AJ11" s="3">
        <v>34972</v>
      </c>
      <c r="AK11">
        <v>92.3</v>
      </c>
      <c r="AL11" t="s">
        <v>22</v>
      </c>
      <c r="AM11" t="s">
        <v>22</v>
      </c>
      <c r="AO11" s="3">
        <v>34972</v>
      </c>
      <c r="AP11">
        <v>46.9</v>
      </c>
      <c r="AQ11" t="s">
        <v>22</v>
      </c>
      <c r="AR11" t="s">
        <v>22</v>
      </c>
      <c r="AT11" s="3">
        <v>36799</v>
      </c>
      <c r="AU11">
        <v>52.6</v>
      </c>
      <c r="AV11" t="s">
        <v>22</v>
      </c>
      <c r="AW11" t="s">
        <v>22</v>
      </c>
      <c r="AY11" s="3">
        <v>39599</v>
      </c>
      <c r="AZ11">
        <v>46.8</v>
      </c>
      <c r="BD11" s="3">
        <v>37437</v>
      </c>
      <c r="BE11">
        <v>54.1</v>
      </c>
      <c r="BI11" s="3">
        <v>39599</v>
      </c>
      <c r="BJ11">
        <v>47</v>
      </c>
      <c r="BN11" s="3">
        <v>34972</v>
      </c>
      <c r="BO11">
        <v>-0.1</v>
      </c>
      <c r="BP11" t="s">
        <v>22</v>
      </c>
      <c r="BQ11" t="s">
        <v>22</v>
      </c>
      <c r="BS11" s="3">
        <v>35520</v>
      </c>
      <c r="BT11">
        <v>3.2</v>
      </c>
      <c r="BU11" t="s">
        <v>22</v>
      </c>
      <c r="BV11" t="s">
        <v>22</v>
      </c>
      <c r="BX11" s="3">
        <v>35520</v>
      </c>
      <c r="BY11">
        <v>0.8</v>
      </c>
      <c r="BZ11" t="s">
        <v>22</v>
      </c>
      <c r="CA11" t="s">
        <v>22</v>
      </c>
      <c r="CC11" s="3">
        <v>34972</v>
      </c>
      <c r="CD11">
        <v>-1.77</v>
      </c>
      <c r="CE11" t="s">
        <v>22</v>
      </c>
      <c r="CF11" t="s">
        <v>22</v>
      </c>
      <c r="CH11" s="3">
        <v>34972</v>
      </c>
      <c r="CI11">
        <v>-0.9</v>
      </c>
      <c r="CJ11" t="s">
        <v>22</v>
      </c>
      <c r="CK11" t="s">
        <v>22</v>
      </c>
      <c r="CM11" s="3">
        <v>34972</v>
      </c>
      <c r="CN11">
        <v>0.9</v>
      </c>
      <c r="CO11" t="s">
        <v>22</v>
      </c>
      <c r="CP11" t="s">
        <v>22</v>
      </c>
      <c r="CR11" s="3">
        <v>34972</v>
      </c>
      <c r="CS11">
        <v>-0.5</v>
      </c>
      <c r="CT11" t="s">
        <v>22</v>
      </c>
      <c r="CU11" t="s">
        <v>22</v>
      </c>
      <c r="CW11" s="3">
        <v>34972</v>
      </c>
      <c r="CX11">
        <v>-0.7</v>
      </c>
      <c r="CY11" t="s">
        <v>22</v>
      </c>
      <c r="CZ11" t="s">
        <v>22</v>
      </c>
      <c r="DB11" s="3">
        <v>36830</v>
      </c>
      <c r="DC11">
        <v>0.3</v>
      </c>
      <c r="DD11" t="s">
        <v>22</v>
      </c>
      <c r="DE11" t="s">
        <v>22</v>
      </c>
    </row>
    <row r="12" spans="1:109" x14ac:dyDescent="0.25">
      <c r="A12" s="3">
        <v>35003</v>
      </c>
      <c r="B12">
        <v>583.43200000000002</v>
      </c>
      <c r="C12" t="s">
        <v>22</v>
      </c>
      <c r="D12" t="s">
        <v>22</v>
      </c>
      <c r="F12" s="3">
        <v>35003</v>
      </c>
      <c r="G12">
        <v>-6.7</v>
      </c>
      <c r="H12" t="s">
        <v>22</v>
      </c>
      <c r="I12" t="s">
        <v>22</v>
      </c>
      <c r="K12" s="3">
        <v>35003</v>
      </c>
      <c r="L12">
        <v>6</v>
      </c>
      <c r="M12" t="s">
        <v>22</v>
      </c>
      <c r="N12" t="s">
        <v>22</v>
      </c>
      <c r="P12" s="3">
        <v>35003</v>
      </c>
      <c r="Q12">
        <v>-10.6</v>
      </c>
      <c r="R12" t="s">
        <v>22</v>
      </c>
      <c r="S12" t="s">
        <v>22</v>
      </c>
      <c r="U12" s="3">
        <v>35003</v>
      </c>
      <c r="V12">
        <v>-2.2999999999999998</v>
      </c>
      <c r="W12" t="s">
        <v>22</v>
      </c>
      <c r="X12" t="s">
        <v>22</v>
      </c>
      <c r="Z12" s="3">
        <v>35003</v>
      </c>
      <c r="AA12">
        <v>32.700000000000003</v>
      </c>
      <c r="AB12" t="s">
        <v>22</v>
      </c>
      <c r="AC12" t="s">
        <v>22</v>
      </c>
      <c r="AE12" s="3">
        <v>35611</v>
      </c>
      <c r="AF12">
        <v>41.9</v>
      </c>
      <c r="AG12" t="s">
        <v>22</v>
      </c>
      <c r="AH12" t="s">
        <v>22</v>
      </c>
      <c r="AJ12" s="3">
        <v>35003</v>
      </c>
      <c r="AK12">
        <v>92.9</v>
      </c>
      <c r="AL12" t="s">
        <v>22</v>
      </c>
      <c r="AM12" t="s">
        <v>22</v>
      </c>
      <c r="AO12" s="3">
        <v>35003</v>
      </c>
      <c r="AP12">
        <v>46.8</v>
      </c>
      <c r="AQ12" t="s">
        <v>22</v>
      </c>
      <c r="AR12" t="s">
        <v>22</v>
      </c>
      <c r="AT12" s="3">
        <v>36830</v>
      </c>
      <c r="AU12">
        <v>48.9</v>
      </c>
      <c r="AV12" t="s">
        <v>22</v>
      </c>
      <c r="AW12" t="s">
        <v>22</v>
      </c>
      <c r="AY12" s="3">
        <v>39629</v>
      </c>
      <c r="AZ12">
        <v>45.3</v>
      </c>
      <c r="BD12" s="3">
        <v>37468</v>
      </c>
      <c r="BE12">
        <v>52.7</v>
      </c>
      <c r="BI12" s="3">
        <v>39629</v>
      </c>
      <c r="BJ12">
        <v>45.6</v>
      </c>
      <c r="BN12" s="3">
        <v>35003</v>
      </c>
      <c r="BO12">
        <v>-1.9</v>
      </c>
      <c r="BP12" t="s">
        <v>22</v>
      </c>
      <c r="BQ12" t="s">
        <v>22</v>
      </c>
      <c r="BS12" s="3">
        <v>35611</v>
      </c>
      <c r="BT12">
        <v>-3.9</v>
      </c>
      <c r="BU12" t="s">
        <v>22</v>
      </c>
      <c r="BV12" t="s">
        <v>22</v>
      </c>
      <c r="BX12" s="3">
        <v>35611</v>
      </c>
      <c r="BY12">
        <v>-1</v>
      </c>
      <c r="BZ12" t="s">
        <v>22</v>
      </c>
      <c r="CA12" t="s">
        <v>22</v>
      </c>
      <c r="CC12" s="3">
        <v>35003</v>
      </c>
      <c r="CD12">
        <v>1.33</v>
      </c>
      <c r="CE12" t="s">
        <v>22</v>
      </c>
      <c r="CF12" t="s">
        <v>22</v>
      </c>
      <c r="CH12" s="3">
        <v>35003</v>
      </c>
      <c r="CI12">
        <v>1.3</v>
      </c>
      <c r="CJ12" t="s">
        <v>22</v>
      </c>
      <c r="CK12" t="s">
        <v>22</v>
      </c>
      <c r="CM12" s="3">
        <v>35003</v>
      </c>
      <c r="CN12">
        <v>0</v>
      </c>
      <c r="CO12" t="s">
        <v>22</v>
      </c>
      <c r="CP12" t="s">
        <v>22</v>
      </c>
      <c r="CR12" s="3">
        <v>35003</v>
      </c>
      <c r="CS12">
        <v>0.5</v>
      </c>
      <c r="CT12" t="s">
        <v>22</v>
      </c>
      <c r="CU12" t="s">
        <v>22</v>
      </c>
      <c r="CW12" s="3">
        <v>35003</v>
      </c>
      <c r="CX12">
        <v>0.4</v>
      </c>
      <c r="CY12" t="s">
        <v>22</v>
      </c>
      <c r="CZ12" t="s">
        <v>22</v>
      </c>
      <c r="DB12" s="3">
        <v>36860</v>
      </c>
      <c r="DC12">
        <v>-0.3</v>
      </c>
      <c r="DD12" t="s">
        <v>22</v>
      </c>
      <c r="DE12" t="s">
        <v>22</v>
      </c>
    </row>
    <row r="13" spans="1:109" x14ac:dyDescent="0.25">
      <c r="A13" s="3">
        <v>35033</v>
      </c>
      <c r="B13">
        <v>880.36500000000001</v>
      </c>
      <c r="C13" t="s">
        <v>22</v>
      </c>
      <c r="D13" t="s">
        <v>22</v>
      </c>
      <c r="F13" s="3">
        <v>35033</v>
      </c>
      <c r="G13">
        <v>-9.1</v>
      </c>
      <c r="H13" t="s">
        <v>22</v>
      </c>
      <c r="I13" t="s">
        <v>22</v>
      </c>
      <c r="K13" s="3">
        <v>35033</v>
      </c>
      <c r="L13">
        <v>4.5999999999999996</v>
      </c>
      <c r="M13" t="s">
        <v>22</v>
      </c>
      <c r="N13" t="s">
        <v>22</v>
      </c>
      <c r="P13" s="3">
        <v>35033</v>
      </c>
      <c r="Q13">
        <v>-5.8</v>
      </c>
      <c r="R13" t="s">
        <v>22</v>
      </c>
      <c r="S13" t="s">
        <v>22</v>
      </c>
      <c r="U13" s="3">
        <v>35033</v>
      </c>
      <c r="V13">
        <v>0.1</v>
      </c>
      <c r="W13" t="s">
        <v>22</v>
      </c>
      <c r="X13" t="s">
        <v>22</v>
      </c>
      <c r="Z13" s="3">
        <v>35033</v>
      </c>
      <c r="AA13">
        <v>26.7</v>
      </c>
      <c r="AB13" t="s">
        <v>22</v>
      </c>
      <c r="AC13" t="s">
        <v>22</v>
      </c>
      <c r="AE13" s="3">
        <v>35703</v>
      </c>
      <c r="AF13">
        <v>42.4</v>
      </c>
      <c r="AG13" t="s">
        <v>22</v>
      </c>
      <c r="AH13" t="s">
        <v>22</v>
      </c>
      <c r="AJ13" s="3">
        <v>35033</v>
      </c>
      <c r="AK13">
        <v>95.4</v>
      </c>
      <c r="AL13" t="s">
        <v>22</v>
      </c>
      <c r="AM13" t="s">
        <v>22</v>
      </c>
      <c r="AO13" s="3">
        <v>35033</v>
      </c>
      <c r="AP13">
        <v>48.1</v>
      </c>
      <c r="AQ13" t="s">
        <v>22</v>
      </c>
      <c r="AR13" t="s">
        <v>22</v>
      </c>
      <c r="AT13" s="3">
        <v>36860</v>
      </c>
      <c r="AU13">
        <v>47.2</v>
      </c>
      <c r="AV13" t="s">
        <v>22</v>
      </c>
      <c r="AW13" t="s">
        <v>22</v>
      </c>
      <c r="AY13" s="3">
        <v>39660</v>
      </c>
      <c r="AZ13">
        <v>42.5</v>
      </c>
      <c r="BD13" s="3">
        <v>37499</v>
      </c>
      <c r="BE13">
        <v>51</v>
      </c>
      <c r="BI13" s="3">
        <v>39660</v>
      </c>
      <c r="BJ13">
        <v>41.9</v>
      </c>
      <c r="BN13" s="3">
        <v>35033</v>
      </c>
      <c r="BO13">
        <v>0.3</v>
      </c>
      <c r="BP13" t="s">
        <v>22</v>
      </c>
      <c r="BQ13" t="s">
        <v>22</v>
      </c>
      <c r="BS13" s="3">
        <v>35703</v>
      </c>
      <c r="BT13">
        <v>1.7</v>
      </c>
      <c r="BU13" t="s">
        <v>22</v>
      </c>
      <c r="BV13" t="s">
        <v>22</v>
      </c>
      <c r="BX13" s="3">
        <v>35703</v>
      </c>
      <c r="BY13">
        <v>0.4</v>
      </c>
      <c r="BZ13" t="s">
        <v>22</v>
      </c>
      <c r="CA13" t="s">
        <v>22</v>
      </c>
      <c r="CC13" s="3">
        <v>35033</v>
      </c>
      <c r="CD13">
        <v>0.47</v>
      </c>
      <c r="CE13" t="s">
        <v>22</v>
      </c>
      <c r="CF13" t="s">
        <v>22</v>
      </c>
      <c r="CH13" s="3">
        <v>35033</v>
      </c>
      <c r="CI13">
        <v>0.8</v>
      </c>
      <c r="CJ13" t="s">
        <v>22</v>
      </c>
      <c r="CK13" t="s">
        <v>22</v>
      </c>
      <c r="CM13" s="3">
        <v>35033</v>
      </c>
      <c r="CN13">
        <v>2.7</v>
      </c>
      <c r="CO13" t="s">
        <v>22</v>
      </c>
      <c r="CP13" t="s">
        <v>22</v>
      </c>
      <c r="CR13" s="3">
        <v>35033</v>
      </c>
      <c r="CS13">
        <v>0.7</v>
      </c>
      <c r="CT13" t="s">
        <v>22</v>
      </c>
      <c r="CU13" t="s">
        <v>22</v>
      </c>
      <c r="CW13" s="3">
        <v>35033</v>
      </c>
      <c r="CX13">
        <v>0.9</v>
      </c>
      <c r="CY13" t="s">
        <v>22</v>
      </c>
      <c r="CZ13" t="s">
        <v>22</v>
      </c>
      <c r="DB13" s="3">
        <v>36891</v>
      </c>
      <c r="DC13">
        <v>0.6</v>
      </c>
      <c r="DD13" t="s">
        <v>22</v>
      </c>
      <c r="DE13" t="s">
        <v>22</v>
      </c>
    </row>
    <row r="14" spans="1:109" x14ac:dyDescent="0.25">
      <c r="A14" s="3">
        <v>35064</v>
      </c>
      <c r="B14">
        <v>765.92399999999998</v>
      </c>
      <c r="C14" t="s">
        <v>22</v>
      </c>
      <c r="D14" t="s">
        <v>22</v>
      </c>
      <c r="F14" s="3">
        <v>35064</v>
      </c>
      <c r="G14">
        <v>-10.4</v>
      </c>
      <c r="H14" t="s">
        <v>22</v>
      </c>
      <c r="I14" t="s">
        <v>22</v>
      </c>
      <c r="K14" s="3">
        <v>35064</v>
      </c>
      <c r="L14">
        <v>5.6</v>
      </c>
      <c r="M14" t="s">
        <v>22</v>
      </c>
      <c r="N14" t="s">
        <v>22</v>
      </c>
      <c r="P14" s="3">
        <v>35064</v>
      </c>
      <c r="Q14">
        <v>15.8</v>
      </c>
      <c r="R14" t="s">
        <v>22</v>
      </c>
      <c r="S14" t="s">
        <v>22</v>
      </c>
      <c r="U14" s="3">
        <v>35064</v>
      </c>
      <c r="V14">
        <v>4.8</v>
      </c>
      <c r="W14" t="s">
        <v>22</v>
      </c>
      <c r="X14" t="s">
        <v>22</v>
      </c>
      <c r="Z14" s="3">
        <v>35064</v>
      </c>
      <c r="AA14">
        <v>20.9</v>
      </c>
      <c r="AB14" t="s">
        <v>22</v>
      </c>
      <c r="AC14" t="s">
        <v>22</v>
      </c>
      <c r="AE14" s="3">
        <v>35795</v>
      </c>
      <c r="AF14">
        <v>36.799999999999997</v>
      </c>
      <c r="AG14" t="s">
        <v>22</v>
      </c>
      <c r="AH14" t="s">
        <v>22</v>
      </c>
      <c r="AJ14" s="3">
        <v>35064</v>
      </c>
      <c r="AK14">
        <v>96.4</v>
      </c>
      <c r="AL14" t="s">
        <v>22</v>
      </c>
      <c r="AM14" t="s">
        <v>22</v>
      </c>
      <c r="AO14" s="3">
        <v>35064</v>
      </c>
      <c r="AP14">
        <v>48.8</v>
      </c>
      <c r="AQ14" t="s">
        <v>22</v>
      </c>
      <c r="AR14" t="s">
        <v>22</v>
      </c>
      <c r="AT14" s="3">
        <v>36891</v>
      </c>
      <c r="AU14">
        <v>44.3</v>
      </c>
      <c r="AV14" t="s">
        <v>22</v>
      </c>
      <c r="AW14" t="s">
        <v>22</v>
      </c>
      <c r="AY14" s="3">
        <v>39691</v>
      </c>
      <c r="AZ14">
        <v>42.6</v>
      </c>
      <c r="BD14" s="3">
        <v>37529</v>
      </c>
      <c r="BE14">
        <v>49.2</v>
      </c>
      <c r="BI14" s="3">
        <v>39691</v>
      </c>
      <c r="BJ14">
        <v>42.3</v>
      </c>
      <c r="BN14" s="3">
        <v>35064</v>
      </c>
      <c r="BO14">
        <v>-1.8</v>
      </c>
      <c r="BP14" t="s">
        <v>22</v>
      </c>
      <c r="BQ14" t="s">
        <v>22</v>
      </c>
      <c r="BS14" s="3">
        <v>35795</v>
      </c>
      <c r="BT14">
        <v>-0.5</v>
      </c>
      <c r="BU14" t="s">
        <v>22</v>
      </c>
      <c r="BV14" t="s">
        <v>22</v>
      </c>
      <c r="BX14" s="3">
        <v>35795</v>
      </c>
      <c r="BY14">
        <v>-0.1</v>
      </c>
      <c r="BZ14" t="s">
        <v>22</v>
      </c>
      <c r="CA14" t="s">
        <v>22</v>
      </c>
      <c r="CC14" s="3">
        <v>35064</v>
      </c>
      <c r="CD14">
        <v>1.77</v>
      </c>
      <c r="CE14" t="s">
        <v>22</v>
      </c>
      <c r="CF14" t="s">
        <v>22</v>
      </c>
      <c r="CH14" s="3">
        <v>35064</v>
      </c>
      <c r="CI14">
        <v>1.2</v>
      </c>
      <c r="CJ14" t="s">
        <v>22</v>
      </c>
      <c r="CK14" t="s">
        <v>22</v>
      </c>
      <c r="CM14" s="3">
        <v>35064</v>
      </c>
      <c r="CN14">
        <v>8.9</v>
      </c>
      <c r="CO14" t="s">
        <v>22</v>
      </c>
      <c r="CP14" t="s">
        <v>22</v>
      </c>
      <c r="CR14" s="3">
        <v>35064</v>
      </c>
      <c r="CS14">
        <v>0.6</v>
      </c>
      <c r="CT14" t="s">
        <v>22</v>
      </c>
      <c r="CU14" t="s">
        <v>22</v>
      </c>
      <c r="CW14" s="3">
        <v>35064</v>
      </c>
      <c r="CX14">
        <v>0.2</v>
      </c>
      <c r="CY14" t="s">
        <v>22</v>
      </c>
      <c r="CZ14" t="s">
        <v>22</v>
      </c>
      <c r="DB14" s="3">
        <v>36922</v>
      </c>
      <c r="DC14">
        <v>0.6</v>
      </c>
      <c r="DD14" t="s">
        <v>22</v>
      </c>
      <c r="DE14" t="s">
        <v>22</v>
      </c>
    </row>
    <row r="15" spans="1:109" x14ac:dyDescent="0.25">
      <c r="A15" s="3">
        <v>35095</v>
      </c>
      <c r="B15">
        <v>613.33600000000001</v>
      </c>
      <c r="C15" t="s">
        <v>22</v>
      </c>
      <c r="D15" t="s">
        <v>22</v>
      </c>
      <c r="F15" s="3">
        <v>35095</v>
      </c>
      <c r="G15">
        <v>1.4</v>
      </c>
      <c r="H15" t="s">
        <v>22</v>
      </c>
      <c r="I15" t="s">
        <v>22</v>
      </c>
      <c r="K15" s="3">
        <v>35095</v>
      </c>
      <c r="L15">
        <v>6.5</v>
      </c>
      <c r="M15" t="s">
        <v>22</v>
      </c>
      <c r="N15" t="s">
        <v>22</v>
      </c>
      <c r="P15" s="3">
        <v>35095</v>
      </c>
      <c r="Q15">
        <v>41.3</v>
      </c>
      <c r="R15" t="s">
        <v>22</v>
      </c>
      <c r="S15" t="s">
        <v>22</v>
      </c>
      <c r="U15" s="3">
        <v>35095</v>
      </c>
      <c r="V15">
        <v>7.2</v>
      </c>
      <c r="W15" t="s">
        <v>22</v>
      </c>
      <c r="X15" t="s">
        <v>22</v>
      </c>
      <c r="Z15" s="3">
        <v>35095</v>
      </c>
      <c r="AA15">
        <v>24.3</v>
      </c>
      <c r="AB15" t="s">
        <v>22</v>
      </c>
      <c r="AC15" t="s">
        <v>22</v>
      </c>
      <c r="AE15" s="3">
        <v>35885</v>
      </c>
      <c r="AF15">
        <v>37.299999999999997</v>
      </c>
      <c r="AG15" t="s">
        <v>22</v>
      </c>
      <c r="AH15" t="s">
        <v>22</v>
      </c>
      <c r="AJ15" s="3">
        <v>35095</v>
      </c>
      <c r="AK15">
        <v>96.2</v>
      </c>
      <c r="AL15" t="s">
        <v>22</v>
      </c>
      <c r="AM15" t="s">
        <v>22</v>
      </c>
      <c r="AO15" s="3">
        <v>35095</v>
      </c>
      <c r="AP15">
        <v>48.3</v>
      </c>
      <c r="AQ15" t="s">
        <v>22</v>
      </c>
      <c r="AR15" t="s">
        <v>22</v>
      </c>
      <c r="AT15" s="3">
        <v>36922</v>
      </c>
      <c r="AU15">
        <v>46.7</v>
      </c>
      <c r="AV15" t="s">
        <v>22</v>
      </c>
      <c r="AW15" t="s">
        <v>22</v>
      </c>
      <c r="AY15" s="3">
        <v>39721</v>
      </c>
      <c r="AZ15">
        <v>40.4</v>
      </c>
      <c r="BD15" s="3">
        <v>37560</v>
      </c>
      <c r="BE15">
        <v>49</v>
      </c>
      <c r="BI15" s="3">
        <v>39721</v>
      </c>
      <c r="BJ15">
        <v>40.299999999999997</v>
      </c>
      <c r="BN15" s="3">
        <v>35095</v>
      </c>
      <c r="BO15">
        <v>5.4</v>
      </c>
      <c r="BP15" t="s">
        <v>22</v>
      </c>
      <c r="BQ15" t="s">
        <v>22</v>
      </c>
      <c r="BS15" s="3">
        <v>35885</v>
      </c>
      <c r="BT15">
        <v>-7.2</v>
      </c>
      <c r="BU15" t="s">
        <v>22</v>
      </c>
      <c r="BV15" t="s">
        <v>22</v>
      </c>
      <c r="BX15" s="3">
        <v>35885</v>
      </c>
      <c r="BY15">
        <v>-1.9</v>
      </c>
      <c r="BZ15" t="s">
        <v>22</v>
      </c>
      <c r="CA15" t="s">
        <v>22</v>
      </c>
      <c r="CC15" s="3">
        <v>35095</v>
      </c>
      <c r="CD15">
        <v>-1.83</v>
      </c>
      <c r="CE15" t="s">
        <v>22</v>
      </c>
      <c r="CF15" t="s">
        <v>22</v>
      </c>
      <c r="CH15" s="3">
        <v>35095</v>
      </c>
      <c r="CI15">
        <v>-1.7</v>
      </c>
      <c r="CJ15" t="s">
        <v>22</v>
      </c>
      <c r="CK15" t="s">
        <v>22</v>
      </c>
      <c r="CM15" s="3">
        <v>35095</v>
      </c>
      <c r="CN15">
        <v>-5.6</v>
      </c>
      <c r="CO15" t="s">
        <v>22</v>
      </c>
      <c r="CP15" t="s">
        <v>22</v>
      </c>
      <c r="CR15" s="3">
        <v>35095</v>
      </c>
      <c r="CS15">
        <v>-0.2</v>
      </c>
      <c r="CT15" t="s">
        <v>22</v>
      </c>
      <c r="CU15" t="s">
        <v>22</v>
      </c>
      <c r="CW15" s="3">
        <v>35095</v>
      </c>
      <c r="CX15">
        <v>0.1</v>
      </c>
      <c r="CY15" t="s">
        <v>22</v>
      </c>
      <c r="CZ15" t="s">
        <v>22</v>
      </c>
      <c r="DB15" s="3">
        <v>36950</v>
      </c>
      <c r="DC15">
        <v>-0.2</v>
      </c>
      <c r="DD15" t="s">
        <v>22</v>
      </c>
      <c r="DE15" t="s">
        <v>22</v>
      </c>
    </row>
    <row r="16" spans="1:109" x14ac:dyDescent="0.25">
      <c r="A16" s="3">
        <v>35124</v>
      </c>
      <c r="B16">
        <v>439.84800000000001</v>
      </c>
      <c r="C16" t="s">
        <v>22</v>
      </c>
      <c r="D16" t="s">
        <v>22</v>
      </c>
      <c r="F16" s="3">
        <v>35124</v>
      </c>
      <c r="G16">
        <v>-0.1</v>
      </c>
      <c r="H16" t="s">
        <v>22</v>
      </c>
      <c r="I16" t="s">
        <v>22</v>
      </c>
      <c r="K16" s="3">
        <v>35124</v>
      </c>
      <c r="L16">
        <v>4.5</v>
      </c>
      <c r="M16" t="s">
        <v>22</v>
      </c>
      <c r="N16" t="s">
        <v>22</v>
      </c>
      <c r="P16" s="3">
        <v>35124</v>
      </c>
      <c r="Q16">
        <v>20.9</v>
      </c>
      <c r="R16" t="s">
        <v>22</v>
      </c>
      <c r="S16" t="s">
        <v>22</v>
      </c>
      <c r="U16" s="3">
        <v>35124</v>
      </c>
      <c r="V16">
        <v>-1.9</v>
      </c>
      <c r="W16" t="s">
        <v>22</v>
      </c>
      <c r="X16" t="s">
        <v>22</v>
      </c>
      <c r="Z16" s="3">
        <v>35124</v>
      </c>
      <c r="AA16">
        <v>10.4</v>
      </c>
      <c r="AB16" t="s">
        <v>22</v>
      </c>
      <c r="AC16" t="s">
        <v>22</v>
      </c>
      <c r="AE16" s="3">
        <v>35976</v>
      </c>
      <c r="AF16">
        <v>35.5</v>
      </c>
      <c r="AG16" t="s">
        <v>22</v>
      </c>
      <c r="AH16" t="s">
        <v>22</v>
      </c>
      <c r="AJ16" s="3">
        <v>35124</v>
      </c>
      <c r="AK16">
        <v>97.1</v>
      </c>
      <c r="AL16" t="s">
        <v>22</v>
      </c>
      <c r="AM16" t="s">
        <v>22</v>
      </c>
      <c r="AO16" s="3">
        <v>35124</v>
      </c>
      <c r="AP16">
        <v>49.3</v>
      </c>
      <c r="AQ16" t="s">
        <v>22</v>
      </c>
      <c r="AR16" t="s">
        <v>22</v>
      </c>
      <c r="AT16" s="3">
        <v>36950</v>
      </c>
      <c r="AU16">
        <v>45.3</v>
      </c>
      <c r="AV16" t="s">
        <v>22</v>
      </c>
      <c r="AW16" t="s">
        <v>22</v>
      </c>
      <c r="AY16" s="3">
        <v>39752</v>
      </c>
      <c r="AZ16">
        <v>38.799999999999997</v>
      </c>
      <c r="BD16" s="3">
        <v>37590</v>
      </c>
      <c r="BE16">
        <v>49</v>
      </c>
      <c r="BI16" s="3">
        <v>39752</v>
      </c>
      <c r="BJ16">
        <v>38.5</v>
      </c>
      <c r="BN16" s="3">
        <v>35124</v>
      </c>
      <c r="BO16">
        <v>5.0999999999999996</v>
      </c>
      <c r="BP16" t="s">
        <v>22</v>
      </c>
      <c r="BQ16" t="s">
        <v>22</v>
      </c>
      <c r="BS16" s="3">
        <v>35976</v>
      </c>
      <c r="BT16">
        <v>-2.2999999999999998</v>
      </c>
      <c r="BU16" t="s">
        <v>22</v>
      </c>
      <c r="BV16" t="s">
        <v>22</v>
      </c>
      <c r="BX16" s="3">
        <v>35976</v>
      </c>
      <c r="BY16">
        <v>-0.6</v>
      </c>
      <c r="BZ16" t="s">
        <v>22</v>
      </c>
      <c r="CA16" t="s">
        <v>22</v>
      </c>
      <c r="CC16" s="3">
        <v>35124</v>
      </c>
      <c r="CD16">
        <v>0.19</v>
      </c>
      <c r="CE16" t="s">
        <v>22</v>
      </c>
      <c r="CF16" t="s">
        <v>22</v>
      </c>
      <c r="CH16" s="3">
        <v>35124</v>
      </c>
      <c r="CI16">
        <v>0.2</v>
      </c>
      <c r="CJ16" t="s">
        <v>22</v>
      </c>
      <c r="CK16" t="s">
        <v>22</v>
      </c>
      <c r="CM16" s="3">
        <v>35124</v>
      </c>
      <c r="CN16">
        <v>3.8</v>
      </c>
      <c r="CO16" t="s">
        <v>22</v>
      </c>
      <c r="CP16" t="s">
        <v>22</v>
      </c>
      <c r="CR16" s="3">
        <v>35124</v>
      </c>
      <c r="CS16">
        <v>-0.7</v>
      </c>
      <c r="CT16" t="s">
        <v>22</v>
      </c>
      <c r="CU16" t="s">
        <v>22</v>
      </c>
      <c r="CW16" s="3">
        <v>35124</v>
      </c>
      <c r="CX16">
        <v>-0.6</v>
      </c>
      <c r="CY16" t="s">
        <v>22</v>
      </c>
      <c r="CZ16" t="s">
        <v>22</v>
      </c>
      <c r="DB16" s="3">
        <v>36981</v>
      </c>
      <c r="DC16">
        <v>-0.2</v>
      </c>
      <c r="DD16" t="s">
        <v>22</v>
      </c>
      <c r="DE16" t="s">
        <v>22</v>
      </c>
    </row>
    <row r="17" spans="1:109" x14ac:dyDescent="0.25">
      <c r="A17" s="3">
        <v>35155</v>
      </c>
      <c r="B17">
        <v>755.57</v>
      </c>
      <c r="C17" t="s">
        <v>22</v>
      </c>
      <c r="D17" t="s">
        <v>22</v>
      </c>
      <c r="F17" s="3">
        <v>35155</v>
      </c>
      <c r="G17">
        <v>-11.1</v>
      </c>
      <c r="H17" t="s">
        <v>22</v>
      </c>
      <c r="I17" t="s">
        <v>22</v>
      </c>
      <c r="K17" s="3">
        <v>35155</v>
      </c>
      <c r="L17">
        <v>-2.1</v>
      </c>
      <c r="M17" t="s">
        <v>22</v>
      </c>
      <c r="N17" t="s">
        <v>22</v>
      </c>
      <c r="P17" s="3">
        <v>35155</v>
      </c>
      <c r="Q17">
        <v>-24.2</v>
      </c>
      <c r="R17" t="s">
        <v>22</v>
      </c>
      <c r="S17" t="s">
        <v>22</v>
      </c>
      <c r="U17" s="3">
        <v>35155</v>
      </c>
      <c r="V17">
        <v>8.1999999999999993</v>
      </c>
      <c r="W17" t="s">
        <v>22</v>
      </c>
      <c r="X17" t="s">
        <v>22</v>
      </c>
      <c r="Z17" s="3">
        <v>35155</v>
      </c>
      <c r="AA17">
        <v>22.8</v>
      </c>
      <c r="AB17" t="s">
        <v>22</v>
      </c>
      <c r="AC17" t="s">
        <v>22</v>
      </c>
      <c r="AE17" s="3">
        <v>36068</v>
      </c>
      <c r="AF17">
        <v>34.5</v>
      </c>
      <c r="AG17" t="s">
        <v>22</v>
      </c>
      <c r="AH17" t="s">
        <v>22</v>
      </c>
      <c r="AJ17" s="3">
        <v>35155</v>
      </c>
      <c r="AK17">
        <v>97.4</v>
      </c>
      <c r="AL17" t="s">
        <v>22</v>
      </c>
      <c r="AM17" t="s">
        <v>22</v>
      </c>
      <c r="AO17" s="3">
        <v>35155</v>
      </c>
      <c r="AP17">
        <v>50.7</v>
      </c>
      <c r="AQ17" t="s">
        <v>22</v>
      </c>
      <c r="AR17" t="s">
        <v>22</v>
      </c>
      <c r="AT17" s="3">
        <v>36981</v>
      </c>
      <c r="AU17">
        <v>42.8</v>
      </c>
      <c r="AV17" t="s">
        <v>22</v>
      </c>
      <c r="AW17" t="s">
        <v>22</v>
      </c>
      <c r="AY17" s="3">
        <v>39782</v>
      </c>
      <c r="AZ17">
        <v>35.700000000000003</v>
      </c>
      <c r="BD17" s="3">
        <v>37621</v>
      </c>
      <c r="BE17">
        <v>49.4</v>
      </c>
      <c r="BI17" s="3">
        <v>39782</v>
      </c>
      <c r="BJ17">
        <v>37.4</v>
      </c>
      <c r="BN17" s="3">
        <v>35155</v>
      </c>
      <c r="BO17">
        <v>5.6</v>
      </c>
      <c r="BP17" t="s">
        <v>22</v>
      </c>
      <c r="BQ17" t="s">
        <v>22</v>
      </c>
      <c r="BS17" s="3">
        <v>36068</v>
      </c>
      <c r="BT17">
        <v>1.3</v>
      </c>
      <c r="BU17" t="s">
        <v>22</v>
      </c>
      <c r="BV17" t="s">
        <v>22</v>
      </c>
      <c r="BX17" s="3">
        <v>36068</v>
      </c>
      <c r="BY17">
        <v>0.3</v>
      </c>
      <c r="BZ17" t="s">
        <v>22</v>
      </c>
      <c r="CA17" t="s">
        <v>22</v>
      </c>
      <c r="CC17" s="3">
        <v>35155</v>
      </c>
      <c r="CD17">
        <v>-0.19</v>
      </c>
      <c r="CE17" t="s">
        <v>22</v>
      </c>
      <c r="CF17" t="s">
        <v>22</v>
      </c>
      <c r="CH17" s="3">
        <v>35155</v>
      </c>
      <c r="CI17">
        <v>-0.2</v>
      </c>
      <c r="CJ17" t="s">
        <v>22</v>
      </c>
      <c r="CK17" t="s">
        <v>22</v>
      </c>
      <c r="CM17" s="3">
        <v>35155</v>
      </c>
      <c r="CN17">
        <v>-4.3</v>
      </c>
      <c r="CO17" t="s">
        <v>22</v>
      </c>
      <c r="CP17" t="s">
        <v>22</v>
      </c>
      <c r="CR17" s="3">
        <v>35155</v>
      </c>
      <c r="CS17">
        <v>0.9</v>
      </c>
      <c r="CT17" t="s">
        <v>22</v>
      </c>
      <c r="CU17" t="s">
        <v>22</v>
      </c>
      <c r="CW17" s="3">
        <v>35155</v>
      </c>
      <c r="CX17">
        <v>0.9</v>
      </c>
      <c r="CY17" t="s">
        <v>22</v>
      </c>
      <c r="CZ17" t="s">
        <v>22</v>
      </c>
      <c r="DB17" s="3">
        <v>37011</v>
      </c>
      <c r="DC17">
        <v>-1.6</v>
      </c>
      <c r="DD17" t="s">
        <v>22</v>
      </c>
      <c r="DE17" t="s">
        <v>22</v>
      </c>
    </row>
    <row r="18" spans="1:109" x14ac:dyDescent="0.25">
      <c r="A18" s="3">
        <v>35185</v>
      </c>
      <c r="B18">
        <v>321.274</v>
      </c>
      <c r="C18" t="s">
        <v>22</v>
      </c>
      <c r="D18" t="s">
        <v>22</v>
      </c>
      <c r="F18" s="3">
        <v>35185</v>
      </c>
      <c r="G18">
        <v>-8.5</v>
      </c>
      <c r="H18" t="s">
        <v>22</v>
      </c>
      <c r="I18" t="s">
        <v>22</v>
      </c>
      <c r="K18" s="3">
        <v>35185</v>
      </c>
      <c r="L18">
        <v>-0.1</v>
      </c>
      <c r="M18" t="s">
        <v>22</v>
      </c>
      <c r="N18" t="s">
        <v>22</v>
      </c>
      <c r="P18" s="3">
        <v>35185</v>
      </c>
      <c r="Q18">
        <v>44.4</v>
      </c>
      <c r="R18" t="s">
        <v>22</v>
      </c>
      <c r="S18" t="s">
        <v>22</v>
      </c>
      <c r="U18" s="3">
        <v>35185</v>
      </c>
      <c r="V18">
        <v>12.3</v>
      </c>
      <c r="W18" t="s">
        <v>22</v>
      </c>
      <c r="X18" t="s">
        <v>22</v>
      </c>
      <c r="Z18" s="3">
        <v>35185</v>
      </c>
      <c r="AA18">
        <v>18</v>
      </c>
      <c r="AB18" t="s">
        <v>22</v>
      </c>
      <c r="AC18" t="s">
        <v>22</v>
      </c>
      <c r="AE18" s="3">
        <v>36160</v>
      </c>
      <c r="AF18">
        <v>36.6</v>
      </c>
      <c r="AG18" t="s">
        <v>22</v>
      </c>
      <c r="AH18" t="s">
        <v>22</v>
      </c>
      <c r="AJ18" s="3">
        <v>35185</v>
      </c>
      <c r="AK18">
        <v>98.5</v>
      </c>
      <c r="AL18" t="s">
        <v>22</v>
      </c>
      <c r="AM18" t="s">
        <v>22</v>
      </c>
      <c r="AO18" s="3">
        <v>35185</v>
      </c>
      <c r="AP18">
        <v>49.5</v>
      </c>
      <c r="AQ18" t="s">
        <v>22</v>
      </c>
      <c r="AR18" t="s">
        <v>22</v>
      </c>
      <c r="AT18" s="3">
        <v>37011</v>
      </c>
      <c r="AU18">
        <v>48.1</v>
      </c>
      <c r="AV18" t="s">
        <v>22</v>
      </c>
      <c r="AW18" t="s">
        <v>22</v>
      </c>
      <c r="AY18" s="3">
        <v>39813</v>
      </c>
      <c r="AZ18">
        <v>33.1</v>
      </c>
      <c r="BD18" s="3">
        <v>37652</v>
      </c>
      <c r="BE18">
        <v>48.5</v>
      </c>
      <c r="BI18" s="3">
        <v>39813</v>
      </c>
      <c r="BJ18">
        <v>37</v>
      </c>
      <c r="BN18" s="3">
        <v>35185</v>
      </c>
      <c r="BO18">
        <v>1.7</v>
      </c>
      <c r="BP18" t="s">
        <v>22</v>
      </c>
      <c r="BQ18" t="s">
        <v>22</v>
      </c>
      <c r="BS18" s="3">
        <v>36160</v>
      </c>
      <c r="BT18">
        <v>2.1</v>
      </c>
      <c r="BU18" t="s">
        <v>22</v>
      </c>
      <c r="BV18" t="s">
        <v>22</v>
      </c>
      <c r="BX18" s="3">
        <v>36160</v>
      </c>
      <c r="BY18">
        <v>0.5</v>
      </c>
      <c r="BZ18" t="s">
        <v>22</v>
      </c>
      <c r="CA18" t="s">
        <v>22</v>
      </c>
      <c r="CC18" s="3">
        <v>35185</v>
      </c>
      <c r="CD18">
        <v>0.47</v>
      </c>
      <c r="CE18" t="s">
        <v>22</v>
      </c>
      <c r="CF18" t="s">
        <v>22</v>
      </c>
      <c r="CH18" s="3">
        <v>35185</v>
      </c>
      <c r="CI18">
        <v>0.2</v>
      </c>
      <c r="CJ18" t="s">
        <v>22</v>
      </c>
      <c r="CK18" t="s">
        <v>22</v>
      </c>
      <c r="CM18" s="3">
        <v>35185</v>
      </c>
      <c r="CN18">
        <v>15</v>
      </c>
      <c r="CO18" t="s">
        <v>22</v>
      </c>
      <c r="CP18" t="s">
        <v>22</v>
      </c>
      <c r="CR18" s="3">
        <v>35185</v>
      </c>
      <c r="CS18">
        <v>0</v>
      </c>
      <c r="CT18" t="s">
        <v>22</v>
      </c>
      <c r="CU18" t="s">
        <v>22</v>
      </c>
      <c r="CW18" s="3">
        <v>35185</v>
      </c>
      <c r="CX18">
        <v>0.2</v>
      </c>
      <c r="CY18" t="s">
        <v>22</v>
      </c>
      <c r="CZ18" t="s">
        <v>22</v>
      </c>
      <c r="DB18" s="3">
        <v>37042</v>
      </c>
      <c r="DC18">
        <v>-0.3</v>
      </c>
      <c r="DD18" t="s">
        <v>22</v>
      </c>
      <c r="DE18" t="s">
        <v>22</v>
      </c>
    </row>
    <row r="19" spans="1:109" x14ac:dyDescent="0.25">
      <c r="A19" s="3">
        <v>35216</v>
      </c>
      <c r="B19">
        <v>513.67899999999997</v>
      </c>
      <c r="C19" t="s">
        <v>22</v>
      </c>
      <c r="D19" t="s">
        <v>22</v>
      </c>
      <c r="F19" s="3">
        <v>35216</v>
      </c>
      <c r="G19">
        <v>2.1</v>
      </c>
      <c r="H19" t="s">
        <v>22</v>
      </c>
      <c r="I19" t="s">
        <v>22</v>
      </c>
      <c r="K19" s="3">
        <v>35216</v>
      </c>
      <c r="L19">
        <v>5.2</v>
      </c>
      <c r="M19" t="s">
        <v>22</v>
      </c>
      <c r="N19" t="s">
        <v>22</v>
      </c>
      <c r="P19" s="3">
        <v>35216</v>
      </c>
      <c r="Q19">
        <v>12.8</v>
      </c>
      <c r="R19" t="s">
        <v>22</v>
      </c>
      <c r="S19" t="s">
        <v>22</v>
      </c>
      <c r="U19" s="3">
        <v>35216</v>
      </c>
      <c r="V19">
        <v>18.100000000000001</v>
      </c>
      <c r="W19" t="s">
        <v>22</v>
      </c>
      <c r="X19" t="s">
        <v>22</v>
      </c>
      <c r="Z19" s="3">
        <v>35216</v>
      </c>
      <c r="AA19">
        <v>30</v>
      </c>
      <c r="AB19" t="s">
        <v>22</v>
      </c>
      <c r="AC19" t="s">
        <v>22</v>
      </c>
      <c r="AE19" s="3">
        <v>36250</v>
      </c>
      <c r="AF19">
        <v>39</v>
      </c>
      <c r="AG19" t="s">
        <v>22</v>
      </c>
      <c r="AH19" t="s">
        <v>22</v>
      </c>
      <c r="AJ19" s="3">
        <v>35216</v>
      </c>
      <c r="AK19">
        <v>99.2</v>
      </c>
      <c r="AL19" t="s">
        <v>22</v>
      </c>
      <c r="AM19" t="s">
        <v>22</v>
      </c>
      <c r="AO19" s="3">
        <v>35216</v>
      </c>
      <c r="AP19">
        <v>49.4</v>
      </c>
      <c r="AQ19" t="s">
        <v>22</v>
      </c>
      <c r="AR19" t="s">
        <v>22</v>
      </c>
      <c r="AT19" s="3">
        <v>37042</v>
      </c>
      <c r="AU19">
        <v>48.4</v>
      </c>
      <c r="AV19" t="s">
        <v>22</v>
      </c>
      <c r="AW19" t="s">
        <v>22</v>
      </c>
      <c r="AY19" s="3">
        <v>39844</v>
      </c>
      <c r="AZ19">
        <v>30.1</v>
      </c>
      <c r="BD19" s="3">
        <v>37680</v>
      </c>
      <c r="BE19">
        <v>48.1</v>
      </c>
      <c r="BI19" s="3">
        <v>39844</v>
      </c>
      <c r="BJ19">
        <v>34.1</v>
      </c>
      <c r="BN19" s="3">
        <v>35216</v>
      </c>
      <c r="BO19">
        <v>1.7</v>
      </c>
      <c r="BP19" t="s">
        <v>22</v>
      </c>
      <c r="BQ19" t="s">
        <v>22</v>
      </c>
      <c r="BS19" s="3">
        <v>36250</v>
      </c>
      <c r="BT19">
        <v>-3.4</v>
      </c>
      <c r="BU19" t="s">
        <v>22</v>
      </c>
      <c r="BV19" t="s">
        <v>22</v>
      </c>
      <c r="BX19" s="3">
        <v>36250</v>
      </c>
      <c r="BY19">
        <v>-0.8</v>
      </c>
      <c r="BZ19" t="s">
        <v>22</v>
      </c>
      <c r="CA19" t="s">
        <v>22</v>
      </c>
      <c r="CC19" s="3">
        <v>35216</v>
      </c>
      <c r="CD19">
        <v>0.37</v>
      </c>
      <c r="CE19" t="s">
        <v>22</v>
      </c>
      <c r="CF19" t="s">
        <v>22</v>
      </c>
      <c r="CH19" s="3">
        <v>35216</v>
      </c>
      <c r="CI19">
        <v>0.8</v>
      </c>
      <c r="CJ19" t="s">
        <v>22</v>
      </c>
      <c r="CK19" t="s">
        <v>22</v>
      </c>
      <c r="CM19" s="3">
        <v>35216</v>
      </c>
      <c r="CN19">
        <v>-7.5</v>
      </c>
      <c r="CO19" t="s">
        <v>22</v>
      </c>
      <c r="CP19" t="s">
        <v>22</v>
      </c>
      <c r="CR19" s="3">
        <v>35216</v>
      </c>
      <c r="CS19">
        <v>0.4</v>
      </c>
      <c r="CT19" t="s">
        <v>22</v>
      </c>
      <c r="CU19" t="s">
        <v>22</v>
      </c>
      <c r="CW19" s="3">
        <v>35216</v>
      </c>
      <c r="CX19">
        <v>-0.1</v>
      </c>
      <c r="CY19" t="s">
        <v>22</v>
      </c>
      <c r="CZ19" t="s">
        <v>22</v>
      </c>
      <c r="DB19" s="3">
        <v>37072</v>
      </c>
      <c r="DC19">
        <v>-0.1</v>
      </c>
      <c r="DD19" t="s">
        <v>22</v>
      </c>
      <c r="DE19" t="s">
        <v>22</v>
      </c>
    </row>
    <row r="20" spans="1:109" x14ac:dyDescent="0.25">
      <c r="A20" s="3">
        <v>35246</v>
      </c>
      <c r="B20">
        <v>482.11599999999999</v>
      </c>
      <c r="C20" t="s">
        <v>22</v>
      </c>
      <c r="D20" t="s">
        <v>22</v>
      </c>
      <c r="F20" s="3">
        <v>35246</v>
      </c>
      <c r="G20">
        <v>-6.7</v>
      </c>
      <c r="H20" t="s">
        <v>22</v>
      </c>
      <c r="I20" t="s">
        <v>22</v>
      </c>
      <c r="K20" s="3">
        <v>35246</v>
      </c>
      <c r="L20">
        <v>-4.3</v>
      </c>
      <c r="M20" t="s">
        <v>22</v>
      </c>
      <c r="N20" t="s">
        <v>22</v>
      </c>
      <c r="P20" s="3">
        <v>35246</v>
      </c>
      <c r="Q20">
        <v>16.899999999999999</v>
      </c>
      <c r="R20" t="s">
        <v>22</v>
      </c>
      <c r="S20" t="s">
        <v>22</v>
      </c>
      <c r="U20" s="3">
        <v>35246</v>
      </c>
      <c r="V20">
        <v>9.6</v>
      </c>
      <c r="W20" t="s">
        <v>22</v>
      </c>
      <c r="X20" t="s">
        <v>22</v>
      </c>
      <c r="Z20" s="3">
        <v>35246</v>
      </c>
      <c r="AA20">
        <v>27.1</v>
      </c>
      <c r="AB20" t="s">
        <v>22</v>
      </c>
      <c r="AC20" t="s">
        <v>22</v>
      </c>
      <c r="AE20" s="3">
        <v>36341</v>
      </c>
      <c r="AF20">
        <v>38.700000000000003</v>
      </c>
      <c r="AG20" t="s">
        <v>22</v>
      </c>
      <c r="AH20" t="s">
        <v>22</v>
      </c>
      <c r="AJ20" s="3">
        <v>35246</v>
      </c>
      <c r="AK20">
        <v>98.6</v>
      </c>
      <c r="AL20" t="s">
        <v>22</v>
      </c>
      <c r="AM20" t="s">
        <v>22</v>
      </c>
      <c r="AO20" s="3">
        <v>35246</v>
      </c>
      <c r="AP20">
        <v>49.8</v>
      </c>
      <c r="AQ20" t="s">
        <v>22</v>
      </c>
      <c r="AR20" t="s">
        <v>22</v>
      </c>
      <c r="AT20" s="3">
        <v>37072</v>
      </c>
      <c r="AU20">
        <v>42.3</v>
      </c>
      <c r="AV20" t="s">
        <v>22</v>
      </c>
      <c r="AW20" t="s">
        <v>22</v>
      </c>
      <c r="AY20" s="3">
        <v>39872</v>
      </c>
      <c r="AZ20">
        <v>30.8</v>
      </c>
      <c r="BD20" s="3">
        <v>37711</v>
      </c>
      <c r="BE20">
        <v>49.1</v>
      </c>
      <c r="BI20" s="3">
        <v>39872</v>
      </c>
      <c r="BJ20">
        <v>33.700000000000003</v>
      </c>
      <c r="BN20" s="3">
        <v>35246</v>
      </c>
      <c r="BO20">
        <v>2.5</v>
      </c>
      <c r="BP20" t="s">
        <v>22</v>
      </c>
      <c r="BQ20" t="s">
        <v>22</v>
      </c>
      <c r="BS20" s="3">
        <v>36341</v>
      </c>
      <c r="BT20">
        <v>1.5</v>
      </c>
      <c r="BU20" t="s">
        <v>22</v>
      </c>
      <c r="BV20" t="s">
        <v>22</v>
      </c>
      <c r="BX20" s="3">
        <v>36341</v>
      </c>
      <c r="BY20">
        <v>0.4</v>
      </c>
      <c r="BZ20" t="s">
        <v>22</v>
      </c>
      <c r="CA20" t="s">
        <v>22</v>
      </c>
      <c r="CC20" s="3">
        <v>35246</v>
      </c>
      <c r="CD20">
        <v>-0.46</v>
      </c>
      <c r="CE20" t="s">
        <v>22</v>
      </c>
      <c r="CF20" t="s">
        <v>22</v>
      </c>
      <c r="CH20" s="3">
        <v>35246</v>
      </c>
      <c r="CI20">
        <v>0.1</v>
      </c>
      <c r="CJ20" t="s">
        <v>22</v>
      </c>
      <c r="CK20" t="s">
        <v>22</v>
      </c>
      <c r="CM20" s="3">
        <v>35246</v>
      </c>
      <c r="CN20">
        <v>-0.6</v>
      </c>
      <c r="CO20" t="s">
        <v>22</v>
      </c>
      <c r="CP20" t="s">
        <v>22</v>
      </c>
      <c r="CR20" s="3">
        <v>35246</v>
      </c>
      <c r="CS20">
        <v>-0.2</v>
      </c>
      <c r="CT20" t="s">
        <v>22</v>
      </c>
      <c r="CU20" t="s">
        <v>22</v>
      </c>
      <c r="CW20" s="3">
        <v>35246</v>
      </c>
      <c r="CX20">
        <v>-0.1</v>
      </c>
      <c r="CY20" t="s">
        <v>22</v>
      </c>
      <c r="CZ20" t="s">
        <v>22</v>
      </c>
      <c r="DB20" s="3">
        <v>37103</v>
      </c>
      <c r="DC20">
        <v>0.1</v>
      </c>
      <c r="DD20" t="s">
        <v>22</v>
      </c>
      <c r="DE20" t="s">
        <v>22</v>
      </c>
    </row>
    <row r="21" spans="1:109" x14ac:dyDescent="0.25">
      <c r="A21" s="3">
        <v>35277</v>
      </c>
      <c r="B21">
        <v>536.03200000000004</v>
      </c>
      <c r="C21" t="s">
        <v>22</v>
      </c>
      <c r="D21" t="s">
        <v>22</v>
      </c>
      <c r="F21" s="3">
        <v>35277</v>
      </c>
      <c r="G21">
        <v>9.5</v>
      </c>
      <c r="H21" t="s">
        <v>22</v>
      </c>
      <c r="I21" t="s">
        <v>22</v>
      </c>
      <c r="K21" s="3">
        <v>35277</v>
      </c>
      <c r="L21">
        <v>5.4</v>
      </c>
      <c r="M21" t="s">
        <v>22</v>
      </c>
      <c r="N21" t="s">
        <v>22</v>
      </c>
      <c r="P21" s="3">
        <v>35277</v>
      </c>
      <c r="Q21">
        <v>-17.600000000000001</v>
      </c>
      <c r="R21" t="s">
        <v>22</v>
      </c>
      <c r="S21" t="s">
        <v>22</v>
      </c>
      <c r="U21" s="3">
        <v>35277</v>
      </c>
      <c r="V21">
        <v>21.7</v>
      </c>
      <c r="W21" t="s">
        <v>22</v>
      </c>
      <c r="X21" t="s">
        <v>22</v>
      </c>
      <c r="Z21" s="3">
        <v>35277</v>
      </c>
      <c r="AA21">
        <v>25.5</v>
      </c>
      <c r="AB21" t="s">
        <v>22</v>
      </c>
      <c r="AC21" t="s">
        <v>22</v>
      </c>
      <c r="AE21" s="3">
        <v>36433</v>
      </c>
      <c r="AF21">
        <v>40.1</v>
      </c>
      <c r="AG21" t="s">
        <v>22</v>
      </c>
      <c r="AH21" t="s">
        <v>22</v>
      </c>
      <c r="AJ21" s="3">
        <v>35277</v>
      </c>
      <c r="AK21">
        <v>99.9</v>
      </c>
      <c r="AL21" t="s">
        <v>22</v>
      </c>
      <c r="AM21" t="s">
        <v>22</v>
      </c>
      <c r="AO21" s="3">
        <v>35277</v>
      </c>
      <c r="AP21">
        <v>49.5</v>
      </c>
      <c r="AQ21" t="s">
        <v>22</v>
      </c>
      <c r="AR21" t="s">
        <v>22</v>
      </c>
      <c r="AT21" s="3">
        <v>37103</v>
      </c>
      <c r="AU21">
        <v>37.200000000000003</v>
      </c>
      <c r="AV21" t="s">
        <v>22</v>
      </c>
      <c r="AW21" t="s">
        <v>22</v>
      </c>
      <c r="AY21" s="3">
        <v>39903</v>
      </c>
      <c r="AZ21">
        <v>33</v>
      </c>
      <c r="BD21" s="3">
        <v>37741</v>
      </c>
      <c r="BE21">
        <v>50.1</v>
      </c>
      <c r="BI21" s="3">
        <v>39903</v>
      </c>
      <c r="BJ21">
        <v>35.5</v>
      </c>
      <c r="BN21" s="3">
        <v>35277</v>
      </c>
      <c r="BO21">
        <v>-2.4</v>
      </c>
      <c r="BP21" t="s">
        <v>22</v>
      </c>
      <c r="BQ21" t="s">
        <v>22</v>
      </c>
      <c r="BS21" s="3">
        <v>36433</v>
      </c>
      <c r="BT21">
        <v>-0.5</v>
      </c>
      <c r="BU21" t="s">
        <v>22</v>
      </c>
      <c r="BV21" t="s">
        <v>22</v>
      </c>
      <c r="BX21" s="3">
        <v>36433</v>
      </c>
      <c r="BY21">
        <v>-0.1</v>
      </c>
      <c r="BZ21" t="s">
        <v>22</v>
      </c>
      <c r="CA21" t="s">
        <v>22</v>
      </c>
      <c r="CC21" s="3">
        <v>35277</v>
      </c>
      <c r="CD21">
        <v>1.58</v>
      </c>
      <c r="CE21" t="s">
        <v>22</v>
      </c>
      <c r="CF21" t="s">
        <v>22</v>
      </c>
      <c r="CH21" s="3">
        <v>35277</v>
      </c>
      <c r="CI21">
        <v>0.7</v>
      </c>
      <c r="CJ21" t="s">
        <v>22</v>
      </c>
      <c r="CK21" t="s">
        <v>22</v>
      </c>
      <c r="CM21" s="3">
        <v>35277</v>
      </c>
      <c r="CN21">
        <v>3.4</v>
      </c>
      <c r="CO21" t="s">
        <v>22</v>
      </c>
      <c r="CP21" t="s">
        <v>22</v>
      </c>
      <c r="CR21" s="3">
        <v>35277</v>
      </c>
      <c r="CS21">
        <v>0.3</v>
      </c>
      <c r="CT21" t="s">
        <v>22</v>
      </c>
      <c r="CU21" t="s">
        <v>22</v>
      </c>
      <c r="CW21" s="3">
        <v>35277</v>
      </c>
      <c r="CX21">
        <v>0.4</v>
      </c>
      <c r="CY21" t="s">
        <v>22</v>
      </c>
      <c r="CZ21" t="s">
        <v>22</v>
      </c>
      <c r="DB21" s="3">
        <v>37134</v>
      </c>
      <c r="DC21">
        <v>-1.4</v>
      </c>
      <c r="DD21" t="s">
        <v>22</v>
      </c>
      <c r="DE21" t="s">
        <v>22</v>
      </c>
    </row>
    <row r="22" spans="1:109" x14ac:dyDescent="0.25">
      <c r="A22" s="3">
        <v>35308</v>
      </c>
      <c r="B22">
        <v>528.58399999999995</v>
      </c>
      <c r="C22" t="s">
        <v>22</v>
      </c>
      <c r="D22" t="s">
        <v>22</v>
      </c>
      <c r="F22" s="3">
        <v>35308</v>
      </c>
      <c r="G22">
        <v>-2.1</v>
      </c>
      <c r="H22" t="s">
        <v>22</v>
      </c>
      <c r="I22" t="s">
        <v>22</v>
      </c>
      <c r="K22" s="3">
        <v>35308</v>
      </c>
      <c r="L22">
        <v>-2.1</v>
      </c>
      <c r="M22" t="s">
        <v>22</v>
      </c>
      <c r="N22" t="s">
        <v>22</v>
      </c>
      <c r="P22" s="3">
        <v>35308</v>
      </c>
      <c r="Q22">
        <v>57</v>
      </c>
      <c r="R22" t="s">
        <v>22</v>
      </c>
      <c r="S22" t="s">
        <v>22</v>
      </c>
      <c r="U22" s="3">
        <v>35308</v>
      </c>
      <c r="V22">
        <v>14.3</v>
      </c>
      <c r="W22" t="s">
        <v>22</v>
      </c>
      <c r="X22" t="s">
        <v>22</v>
      </c>
      <c r="Z22" s="3">
        <v>35308</v>
      </c>
      <c r="AA22">
        <v>27</v>
      </c>
      <c r="AB22" t="s">
        <v>22</v>
      </c>
      <c r="AC22" t="s">
        <v>22</v>
      </c>
      <c r="AE22" s="3">
        <v>36525</v>
      </c>
      <c r="AF22">
        <v>41.3</v>
      </c>
      <c r="AG22" t="s">
        <v>22</v>
      </c>
      <c r="AH22" t="s">
        <v>22</v>
      </c>
      <c r="AJ22" s="3">
        <v>35308</v>
      </c>
      <c r="AK22">
        <v>100.1</v>
      </c>
      <c r="AL22" t="s">
        <v>22</v>
      </c>
      <c r="AM22" t="s">
        <v>22</v>
      </c>
      <c r="AO22" s="3">
        <v>35308</v>
      </c>
      <c r="AP22">
        <v>49.6</v>
      </c>
      <c r="AQ22" t="s">
        <v>22</v>
      </c>
      <c r="AR22" t="s">
        <v>22</v>
      </c>
      <c r="AT22" s="3">
        <v>37134</v>
      </c>
      <c r="AU22">
        <v>35.299999999999997</v>
      </c>
      <c r="AV22" t="s">
        <v>22</v>
      </c>
      <c r="AW22" t="s">
        <v>22</v>
      </c>
      <c r="AY22" s="3">
        <v>39933</v>
      </c>
      <c r="AZ22">
        <v>39.299999999999997</v>
      </c>
      <c r="BD22" s="3">
        <v>37772</v>
      </c>
      <c r="BE22">
        <v>49</v>
      </c>
      <c r="BI22" s="3">
        <v>39933</v>
      </c>
      <c r="BJ22">
        <v>39.299999999999997</v>
      </c>
      <c r="BN22" s="3">
        <v>35308</v>
      </c>
      <c r="BO22">
        <v>1.2</v>
      </c>
      <c r="BP22" t="s">
        <v>22</v>
      </c>
      <c r="BQ22" t="s">
        <v>22</v>
      </c>
      <c r="BS22" s="3">
        <v>36525</v>
      </c>
      <c r="BT22">
        <v>2.1</v>
      </c>
      <c r="BU22" t="s">
        <v>22</v>
      </c>
      <c r="BV22" t="s">
        <v>22</v>
      </c>
      <c r="BX22" s="3">
        <v>36525</v>
      </c>
      <c r="BY22">
        <v>0.5</v>
      </c>
      <c r="BZ22" t="s">
        <v>22</v>
      </c>
      <c r="CA22" t="s">
        <v>22</v>
      </c>
      <c r="CC22" s="3">
        <v>35308</v>
      </c>
      <c r="CD22">
        <v>0.09</v>
      </c>
      <c r="CE22" t="s">
        <v>22</v>
      </c>
      <c r="CF22" t="s">
        <v>22</v>
      </c>
      <c r="CH22" s="3">
        <v>35308</v>
      </c>
      <c r="CI22">
        <v>0.5</v>
      </c>
      <c r="CJ22" t="s">
        <v>22</v>
      </c>
      <c r="CK22" t="s">
        <v>22</v>
      </c>
      <c r="CM22" s="3">
        <v>35308</v>
      </c>
      <c r="CN22">
        <v>-1</v>
      </c>
      <c r="CO22" t="s">
        <v>22</v>
      </c>
      <c r="CP22" t="s">
        <v>22</v>
      </c>
      <c r="CR22" s="3">
        <v>35308</v>
      </c>
      <c r="CS22">
        <v>-0.1</v>
      </c>
      <c r="CT22" t="s">
        <v>22</v>
      </c>
      <c r="CU22" t="s">
        <v>22</v>
      </c>
      <c r="CW22" s="3">
        <v>35308</v>
      </c>
      <c r="CX22">
        <v>-0.4</v>
      </c>
      <c r="CY22" t="s">
        <v>22</v>
      </c>
      <c r="CZ22" t="s">
        <v>22</v>
      </c>
      <c r="DB22" s="3">
        <v>37164</v>
      </c>
      <c r="DC22">
        <v>-0.1</v>
      </c>
      <c r="DD22" t="s">
        <v>22</v>
      </c>
      <c r="DE22" t="s">
        <v>22</v>
      </c>
    </row>
    <row r="23" spans="1:109" x14ac:dyDescent="0.25">
      <c r="A23" s="3">
        <v>35338</v>
      </c>
      <c r="B23">
        <v>557.28499999999997</v>
      </c>
      <c r="C23" t="s">
        <v>22</v>
      </c>
      <c r="D23" t="s">
        <v>22</v>
      </c>
      <c r="F23" s="3">
        <v>35338</v>
      </c>
      <c r="G23">
        <v>7.3</v>
      </c>
      <c r="H23" t="s">
        <v>22</v>
      </c>
      <c r="I23" t="s">
        <v>22</v>
      </c>
      <c r="K23" s="3">
        <v>35338</v>
      </c>
      <c r="L23">
        <v>8.4</v>
      </c>
      <c r="M23" t="s">
        <v>22</v>
      </c>
      <c r="N23" t="s">
        <v>22</v>
      </c>
      <c r="P23" s="3">
        <v>35338</v>
      </c>
      <c r="Q23">
        <v>26.6</v>
      </c>
      <c r="R23" t="s">
        <v>22</v>
      </c>
      <c r="S23" t="s">
        <v>22</v>
      </c>
      <c r="U23" s="3">
        <v>35338</v>
      </c>
      <c r="V23">
        <v>17.399999999999999</v>
      </c>
      <c r="W23" t="s">
        <v>22</v>
      </c>
      <c r="X23" t="s">
        <v>22</v>
      </c>
      <c r="Z23" s="3">
        <v>35338</v>
      </c>
      <c r="AA23">
        <v>15.4</v>
      </c>
      <c r="AB23" t="s">
        <v>22</v>
      </c>
      <c r="AC23" t="s">
        <v>22</v>
      </c>
      <c r="AE23" s="3">
        <v>36616</v>
      </c>
      <c r="AF23">
        <v>42.1</v>
      </c>
      <c r="AG23" t="s">
        <v>22</v>
      </c>
      <c r="AH23" t="s">
        <v>22</v>
      </c>
      <c r="AJ23" s="3">
        <v>35338</v>
      </c>
      <c r="AK23">
        <v>100.4</v>
      </c>
      <c r="AL23" t="s">
        <v>22</v>
      </c>
      <c r="AM23" t="s">
        <v>22</v>
      </c>
      <c r="AO23" s="3">
        <v>35338</v>
      </c>
      <c r="AP23">
        <v>49.8</v>
      </c>
      <c r="AQ23" t="s">
        <v>22</v>
      </c>
      <c r="AR23" t="s">
        <v>22</v>
      </c>
      <c r="AT23" s="3">
        <v>37164</v>
      </c>
      <c r="AU23">
        <v>31.1</v>
      </c>
      <c r="AV23" t="s">
        <v>22</v>
      </c>
      <c r="AW23" t="s">
        <v>22</v>
      </c>
      <c r="AY23" s="3">
        <v>39964</v>
      </c>
      <c r="AZ23">
        <v>42.9</v>
      </c>
      <c r="BD23" s="3">
        <v>37802</v>
      </c>
      <c r="BE23">
        <v>50.4</v>
      </c>
      <c r="BI23" s="3">
        <v>39964</v>
      </c>
      <c r="BJ23">
        <v>41.1</v>
      </c>
      <c r="BN23" s="3">
        <v>35338</v>
      </c>
      <c r="BO23">
        <v>2.2999999999999998</v>
      </c>
      <c r="BP23" t="s">
        <v>22</v>
      </c>
      <c r="BQ23" t="s">
        <v>22</v>
      </c>
      <c r="BS23" s="3">
        <v>36616</v>
      </c>
      <c r="BT23">
        <v>6.7</v>
      </c>
      <c r="BU23" t="s">
        <v>22</v>
      </c>
      <c r="BV23" t="s">
        <v>22</v>
      </c>
      <c r="BX23" s="3">
        <v>36616</v>
      </c>
      <c r="BY23">
        <v>1.6</v>
      </c>
      <c r="BZ23" t="s">
        <v>22</v>
      </c>
      <c r="CA23" t="s">
        <v>22</v>
      </c>
      <c r="CC23" s="3">
        <v>35338</v>
      </c>
      <c r="CD23">
        <v>1.19</v>
      </c>
      <c r="CE23" t="s">
        <v>22</v>
      </c>
      <c r="CF23" t="s">
        <v>22</v>
      </c>
      <c r="CH23" s="3">
        <v>35338</v>
      </c>
      <c r="CI23">
        <v>1.1000000000000001</v>
      </c>
      <c r="CJ23" t="s">
        <v>22</v>
      </c>
      <c r="CK23" t="s">
        <v>22</v>
      </c>
      <c r="CM23" s="3">
        <v>35338</v>
      </c>
      <c r="CN23">
        <v>-8.4</v>
      </c>
      <c r="CO23" t="s">
        <v>22</v>
      </c>
      <c r="CP23" t="s">
        <v>22</v>
      </c>
      <c r="CR23" s="3">
        <v>35338</v>
      </c>
      <c r="CS23">
        <v>0.8</v>
      </c>
      <c r="CT23" t="s">
        <v>22</v>
      </c>
      <c r="CU23" t="s">
        <v>22</v>
      </c>
      <c r="CW23" s="3">
        <v>35338</v>
      </c>
      <c r="CX23">
        <v>1</v>
      </c>
      <c r="CY23" t="s">
        <v>22</v>
      </c>
      <c r="CZ23" t="s">
        <v>22</v>
      </c>
      <c r="DB23" s="3">
        <v>37195</v>
      </c>
      <c r="DC23">
        <v>-1.1000000000000001</v>
      </c>
      <c r="DD23" t="s">
        <v>22</v>
      </c>
      <c r="DE23" t="s">
        <v>22</v>
      </c>
    </row>
    <row r="24" spans="1:109" x14ac:dyDescent="0.25">
      <c r="A24" s="3">
        <v>35369</v>
      </c>
      <c r="B24">
        <v>505.01900000000001</v>
      </c>
      <c r="C24" t="s">
        <v>22</v>
      </c>
      <c r="D24" t="s">
        <v>22</v>
      </c>
      <c r="F24" s="3">
        <v>35369</v>
      </c>
      <c r="G24">
        <v>12.3</v>
      </c>
      <c r="H24" t="s">
        <v>22</v>
      </c>
      <c r="I24" t="s">
        <v>22</v>
      </c>
      <c r="K24" s="3">
        <v>35369</v>
      </c>
      <c r="L24">
        <v>8.4</v>
      </c>
      <c r="M24" t="s">
        <v>22</v>
      </c>
      <c r="N24" t="s">
        <v>22</v>
      </c>
      <c r="P24" s="3">
        <v>35369</v>
      </c>
      <c r="Q24">
        <v>-54.3</v>
      </c>
      <c r="R24" t="s">
        <v>22</v>
      </c>
      <c r="S24" t="s">
        <v>22</v>
      </c>
      <c r="U24" s="3">
        <v>35369</v>
      </c>
      <c r="V24">
        <v>21.4</v>
      </c>
      <c r="W24" t="s">
        <v>22</v>
      </c>
      <c r="X24" t="s">
        <v>22</v>
      </c>
      <c r="Z24" s="3">
        <v>35369</v>
      </c>
      <c r="AA24">
        <v>11.1</v>
      </c>
      <c r="AB24" t="s">
        <v>22</v>
      </c>
      <c r="AC24" t="s">
        <v>22</v>
      </c>
      <c r="AE24" s="3">
        <v>36707</v>
      </c>
      <c r="AF24">
        <v>42.9</v>
      </c>
      <c r="AG24" t="s">
        <v>22</v>
      </c>
      <c r="AH24" t="s">
        <v>22</v>
      </c>
      <c r="AJ24" s="3">
        <v>35369</v>
      </c>
      <c r="AK24">
        <v>102.5</v>
      </c>
      <c r="AL24" t="s">
        <v>22</v>
      </c>
      <c r="AM24" t="s">
        <v>22</v>
      </c>
      <c r="AO24" s="3">
        <v>35369</v>
      </c>
      <c r="AP24">
        <v>49.8</v>
      </c>
      <c r="AQ24" t="s">
        <v>22</v>
      </c>
      <c r="AR24" t="s">
        <v>22</v>
      </c>
      <c r="AT24" s="3">
        <v>37195</v>
      </c>
      <c r="AU24">
        <v>32.5</v>
      </c>
      <c r="AV24" t="s">
        <v>22</v>
      </c>
      <c r="AW24" t="s">
        <v>22</v>
      </c>
      <c r="AY24" s="3">
        <v>39994</v>
      </c>
      <c r="AZ24">
        <v>44.6</v>
      </c>
      <c r="BD24" s="3">
        <v>37833</v>
      </c>
      <c r="BE24">
        <v>51.1</v>
      </c>
      <c r="BI24" s="3">
        <v>39994</v>
      </c>
      <c r="BJ24">
        <v>42.6</v>
      </c>
      <c r="BN24" s="3">
        <v>35369</v>
      </c>
      <c r="BO24">
        <v>1.6</v>
      </c>
      <c r="BP24" t="s">
        <v>22</v>
      </c>
      <c r="BQ24" t="s">
        <v>22</v>
      </c>
      <c r="BS24" s="3">
        <v>36707</v>
      </c>
      <c r="BT24">
        <v>0.7</v>
      </c>
      <c r="BU24" t="s">
        <v>22</v>
      </c>
      <c r="BV24" t="s">
        <v>22</v>
      </c>
      <c r="BX24" s="3">
        <v>36707</v>
      </c>
      <c r="BY24">
        <v>0.2</v>
      </c>
      <c r="BZ24" t="s">
        <v>22</v>
      </c>
      <c r="CA24" t="s">
        <v>22</v>
      </c>
      <c r="CC24" s="3">
        <v>35369</v>
      </c>
      <c r="CD24">
        <v>0.45</v>
      </c>
      <c r="CE24" t="s">
        <v>22</v>
      </c>
      <c r="CF24" t="s">
        <v>22</v>
      </c>
      <c r="CH24" s="3">
        <v>35369</v>
      </c>
      <c r="CI24">
        <v>0.4</v>
      </c>
      <c r="CJ24" t="s">
        <v>22</v>
      </c>
      <c r="CK24" t="s">
        <v>22</v>
      </c>
      <c r="CM24" s="3">
        <v>35369</v>
      </c>
      <c r="CN24">
        <v>25.5</v>
      </c>
      <c r="CO24" t="s">
        <v>22</v>
      </c>
      <c r="CP24" t="s">
        <v>22</v>
      </c>
      <c r="CR24" s="3">
        <v>35369</v>
      </c>
      <c r="CS24">
        <v>0.2</v>
      </c>
      <c r="CT24" t="s">
        <v>22</v>
      </c>
      <c r="CU24" t="s">
        <v>22</v>
      </c>
      <c r="CW24" s="3">
        <v>35369</v>
      </c>
      <c r="CX24">
        <v>0.2</v>
      </c>
      <c r="CY24" t="s">
        <v>22</v>
      </c>
      <c r="CZ24" t="s">
        <v>22</v>
      </c>
      <c r="DB24" s="3">
        <v>37225</v>
      </c>
      <c r="DC24">
        <v>1</v>
      </c>
      <c r="DD24" t="s">
        <v>22</v>
      </c>
      <c r="DE24" t="s">
        <v>22</v>
      </c>
    </row>
    <row r="25" spans="1:109" x14ac:dyDescent="0.25">
      <c r="A25" s="3">
        <v>35399</v>
      </c>
      <c r="B25">
        <v>641.26199999999994</v>
      </c>
      <c r="C25" t="s">
        <v>22</v>
      </c>
      <c r="D25" t="s">
        <v>22</v>
      </c>
      <c r="F25" s="3">
        <v>35399</v>
      </c>
      <c r="G25">
        <v>8.1999999999999993</v>
      </c>
      <c r="H25" t="s">
        <v>22</v>
      </c>
      <c r="I25" t="s">
        <v>22</v>
      </c>
      <c r="K25" s="3">
        <v>35399</v>
      </c>
      <c r="L25">
        <v>14</v>
      </c>
      <c r="M25" t="s">
        <v>22</v>
      </c>
      <c r="N25" t="s">
        <v>22</v>
      </c>
      <c r="P25" s="3">
        <v>35399</v>
      </c>
      <c r="Q25">
        <v>-35.6</v>
      </c>
      <c r="R25" t="s">
        <v>22</v>
      </c>
      <c r="S25" t="s">
        <v>22</v>
      </c>
      <c r="U25" s="3">
        <v>35399</v>
      </c>
      <c r="V25">
        <v>9.9</v>
      </c>
      <c r="W25" t="s">
        <v>22</v>
      </c>
      <c r="X25" t="s">
        <v>22</v>
      </c>
      <c r="Z25" s="3">
        <v>35399</v>
      </c>
      <c r="AA25">
        <v>12.5</v>
      </c>
      <c r="AB25" t="s">
        <v>22</v>
      </c>
      <c r="AC25" t="s">
        <v>22</v>
      </c>
      <c r="AE25" s="3">
        <v>36799</v>
      </c>
      <c r="AF25">
        <v>43.6</v>
      </c>
      <c r="AG25" t="s">
        <v>22</v>
      </c>
      <c r="AH25" t="s">
        <v>22</v>
      </c>
      <c r="AJ25" s="3">
        <v>35399</v>
      </c>
      <c r="AK25">
        <v>102</v>
      </c>
      <c r="AL25" t="s">
        <v>22</v>
      </c>
      <c r="AM25" t="s">
        <v>22</v>
      </c>
      <c r="AO25" s="3">
        <v>35399</v>
      </c>
      <c r="AP25">
        <v>49.5</v>
      </c>
      <c r="AQ25" t="s">
        <v>22</v>
      </c>
      <c r="AR25" t="s">
        <v>22</v>
      </c>
      <c r="AT25" s="3">
        <v>37225</v>
      </c>
      <c r="AU25">
        <v>33.6</v>
      </c>
      <c r="AV25" t="s">
        <v>22</v>
      </c>
      <c r="AW25" t="s">
        <v>22</v>
      </c>
      <c r="AY25" s="3">
        <v>40025</v>
      </c>
      <c r="AZ25">
        <v>48</v>
      </c>
      <c r="BD25" s="3">
        <v>37864</v>
      </c>
      <c r="BE25">
        <v>52.5</v>
      </c>
      <c r="BI25" s="3">
        <v>40025</v>
      </c>
      <c r="BJ25">
        <v>45.7</v>
      </c>
      <c r="BN25" s="3">
        <v>35399</v>
      </c>
      <c r="BO25">
        <v>1.1000000000000001</v>
      </c>
      <c r="BP25" t="s">
        <v>22</v>
      </c>
      <c r="BQ25" t="s">
        <v>22</v>
      </c>
      <c r="BS25" s="3">
        <v>36799</v>
      </c>
      <c r="BT25">
        <v>-1.1000000000000001</v>
      </c>
      <c r="BU25" t="s">
        <v>22</v>
      </c>
      <c r="BV25" t="s">
        <v>22</v>
      </c>
      <c r="BX25" s="3">
        <v>36799</v>
      </c>
      <c r="BY25">
        <v>-0.3</v>
      </c>
      <c r="BZ25" t="s">
        <v>22</v>
      </c>
      <c r="CA25" t="s">
        <v>22</v>
      </c>
      <c r="CC25" s="3">
        <v>35399</v>
      </c>
      <c r="CD25">
        <v>0.09</v>
      </c>
      <c r="CE25" t="s">
        <v>22</v>
      </c>
      <c r="CF25" t="s">
        <v>22</v>
      </c>
      <c r="CH25" s="3">
        <v>35399</v>
      </c>
      <c r="CI25">
        <v>0.4</v>
      </c>
      <c r="CJ25" t="s">
        <v>22</v>
      </c>
      <c r="CK25" t="s">
        <v>22</v>
      </c>
      <c r="CM25" s="3">
        <v>35399</v>
      </c>
      <c r="CN25">
        <v>-6.7</v>
      </c>
      <c r="CO25" t="s">
        <v>22</v>
      </c>
      <c r="CP25" t="s">
        <v>22</v>
      </c>
      <c r="CR25" s="3">
        <v>35399</v>
      </c>
      <c r="CS25">
        <v>0.4</v>
      </c>
      <c r="CT25" t="s">
        <v>22</v>
      </c>
      <c r="CU25" t="s">
        <v>22</v>
      </c>
      <c r="CW25" s="3">
        <v>35399</v>
      </c>
      <c r="CX25">
        <v>0.6</v>
      </c>
      <c r="CY25" t="s">
        <v>22</v>
      </c>
      <c r="CZ25" t="s">
        <v>22</v>
      </c>
      <c r="DB25" s="3">
        <v>37256</v>
      </c>
      <c r="DC25">
        <v>-1.6</v>
      </c>
      <c r="DD25" t="s">
        <v>22</v>
      </c>
      <c r="DE25" t="s">
        <v>22</v>
      </c>
    </row>
    <row r="26" spans="1:109" x14ac:dyDescent="0.25">
      <c r="A26" s="3">
        <v>35430</v>
      </c>
      <c r="B26">
        <v>761.60400000000004</v>
      </c>
      <c r="C26" t="s">
        <v>22</v>
      </c>
      <c r="D26" t="s">
        <v>22</v>
      </c>
      <c r="F26" s="3">
        <v>35430</v>
      </c>
      <c r="G26">
        <v>9.5</v>
      </c>
      <c r="H26" t="s">
        <v>22</v>
      </c>
      <c r="I26" t="s">
        <v>22</v>
      </c>
      <c r="K26" s="3">
        <v>35430</v>
      </c>
      <c r="L26">
        <v>13.1</v>
      </c>
      <c r="M26" t="s">
        <v>22</v>
      </c>
      <c r="N26" t="s">
        <v>22</v>
      </c>
      <c r="P26" s="3">
        <v>35430</v>
      </c>
      <c r="Q26">
        <v>-11.3</v>
      </c>
      <c r="R26" t="s">
        <v>22</v>
      </c>
      <c r="S26" t="s">
        <v>22</v>
      </c>
      <c r="U26" s="3">
        <v>35430</v>
      </c>
      <c r="V26">
        <v>1.4</v>
      </c>
      <c r="W26" t="s">
        <v>22</v>
      </c>
      <c r="X26" t="s">
        <v>22</v>
      </c>
      <c r="Z26" s="3">
        <v>35430</v>
      </c>
      <c r="AA26">
        <v>30.4</v>
      </c>
      <c r="AB26" t="s">
        <v>22</v>
      </c>
      <c r="AC26" t="s">
        <v>22</v>
      </c>
      <c r="AE26" s="3">
        <v>36891</v>
      </c>
      <c r="AF26">
        <v>43.2</v>
      </c>
      <c r="AG26" t="s">
        <v>22</v>
      </c>
      <c r="AH26" t="s">
        <v>22</v>
      </c>
      <c r="AJ26" s="3">
        <v>35430</v>
      </c>
      <c r="AK26">
        <v>101</v>
      </c>
      <c r="AL26" t="s">
        <v>22</v>
      </c>
      <c r="AM26" t="s">
        <v>22</v>
      </c>
      <c r="AO26" s="3">
        <v>35430</v>
      </c>
      <c r="AP26">
        <v>49.4</v>
      </c>
      <c r="AQ26" t="s">
        <v>22</v>
      </c>
      <c r="AR26" t="s">
        <v>22</v>
      </c>
      <c r="AT26" s="3">
        <v>37256</v>
      </c>
      <c r="AU26">
        <v>33.200000000000003</v>
      </c>
      <c r="AV26" t="s">
        <v>22</v>
      </c>
      <c r="AW26" t="s">
        <v>22</v>
      </c>
      <c r="AY26" s="3">
        <v>40056</v>
      </c>
      <c r="AZ26">
        <v>50.8</v>
      </c>
      <c r="BD26" s="3">
        <v>37894</v>
      </c>
      <c r="BE26">
        <v>53</v>
      </c>
      <c r="BI26" s="3">
        <v>40056</v>
      </c>
      <c r="BJ26">
        <v>48.1</v>
      </c>
      <c r="BN26" s="3">
        <v>35430</v>
      </c>
      <c r="BO26">
        <v>-1</v>
      </c>
      <c r="BP26" t="s">
        <v>22</v>
      </c>
      <c r="BQ26" t="s">
        <v>22</v>
      </c>
      <c r="BS26" s="3">
        <v>36891</v>
      </c>
      <c r="BT26">
        <v>3</v>
      </c>
      <c r="BU26" t="s">
        <v>22</v>
      </c>
      <c r="BV26" t="s">
        <v>22</v>
      </c>
      <c r="BX26" s="3">
        <v>36891</v>
      </c>
      <c r="BY26">
        <v>0.7</v>
      </c>
      <c r="BZ26" t="s">
        <v>22</v>
      </c>
      <c r="CA26" t="s">
        <v>22</v>
      </c>
      <c r="CC26" s="3">
        <v>35430</v>
      </c>
      <c r="CD26">
        <v>1.17</v>
      </c>
      <c r="CE26" t="s">
        <v>22</v>
      </c>
      <c r="CF26" t="s">
        <v>22</v>
      </c>
      <c r="CH26" s="3">
        <v>35430</v>
      </c>
      <c r="CI26">
        <v>0.9</v>
      </c>
      <c r="CJ26" t="s">
        <v>22</v>
      </c>
      <c r="CK26" t="s">
        <v>22</v>
      </c>
      <c r="CM26" s="3">
        <v>35430</v>
      </c>
      <c r="CN26">
        <v>-10.4</v>
      </c>
      <c r="CO26" t="s">
        <v>22</v>
      </c>
      <c r="CP26" t="s">
        <v>22</v>
      </c>
      <c r="CR26" s="3">
        <v>35430</v>
      </c>
      <c r="CS26">
        <v>0.1</v>
      </c>
      <c r="CT26" t="s">
        <v>22</v>
      </c>
      <c r="CU26" t="s">
        <v>22</v>
      </c>
      <c r="CW26" s="3">
        <v>35430</v>
      </c>
      <c r="CX26">
        <v>0</v>
      </c>
      <c r="CY26" t="s">
        <v>22</v>
      </c>
      <c r="CZ26" t="s">
        <v>22</v>
      </c>
      <c r="DB26" s="3">
        <v>37287</v>
      </c>
      <c r="DC26">
        <v>1</v>
      </c>
      <c r="DD26" t="s">
        <v>22</v>
      </c>
      <c r="DE26" t="s">
        <v>22</v>
      </c>
    </row>
    <row r="27" spans="1:109" x14ac:dyDescent="0.25">
      <c r="A27" s="3">
        <v>35461</v>
      </c>
      <c r="B27">
        <v>512.88099999999997</v>
      </c>
      <c r="C27" t="s">
        <v>22</v>
      </c>
      <c r="D27" t="s">
        <v>22</v>
      </c>
      <c r="F27" s="3">
        <v>35461</v>
      </c>
      <c r="G27">
        <v>19.3</v>
      </c>
      <c r="H27" t="s">
        <v>22</v>
      </c>
      <c r="I27" t="s">
        <v>22</v>
      </c>
      <c r="K27" s="3">
        <v>35461</v>
      </c>
      <c r="L27">
        <v>14.9</v>
      </c>
      <c r="M27" t="s">
        <v>22</v>
      </c>
      <c r="N27" t="s">
        <v>22</v>
      </c>
      <c r="P27" s="3">
        <v>35461</v>
      </c>
      <c r="Q27">
        <v>-25.1</v>
      </c>
      <c r="R27" t="s">
        <v>22</v>
      </c>
      <c r="S27" t="s">
        <v>22</v>
      </c>
      <c r="U27" s="3">
        <v>35461</v>
      </c>
      <c r="V27">
        <v>-1.9</v>
      </c>
      <c r="W27" t="s">
        <v>22</v>
      </c>
      <c r="X27" t="s">
        <v>22</v>
      </c>
      <c r="Z27" s="3">
        <v>35461</v>
      </c>
      <c r="AA27">
        <v>20.2</v>
      </c>
      <c r="AB27" t="s">
        <v>22</v>
      </c>
      <c r="AC27" t="s">
        <v>22</v>
      </c>
      <c r="AE27" s="3">
        <v>36981</v>
      </c>
      <c r="AF27">
        <v>38.799999999999997</v>
      </c>
      <c r="AG27" t="s">
        <v>22</v>
      </c>
      <c r="AH27" t="s">
        <v>22</v>
      </c>
      <c r="AJ27" s="3">
        <v>35461</v>
      </c>
      <c r="AK27">
        <v>101.3</v>
      </c>
      <c r="AL27" t="s">
        <v>22</v>
      </c>
      <c r="AM27" t="s">
        <v>22</v>
      </c>
      <c r="AO27" s="3">
        <v>35461</v>
      </c>
      <c r="AP27">
        <v>48.1</v>
      </c>
      <c r="AQ27" t="s">
        <v>22</v>
      </c>
      <c r="AR27" t="s">
        <v>22</v>
      </c>
      <c r="AT27" s="3">
        <v>37287</v>
      </c>
      <c r="AU27">
        <v>36.4</v>
      </c>
      <c r="AV27" t="s">
        <v>22</v>
      </c>
      <c r="AW27" t="s">
        <v>22</v>
      </c>
      <c r="AY27" s="3">
        <v>40086</v>
      </c>
      <c r="AZ27">
        <v>49.3</v>
      </c>
      <c r="BD27" s="3">
        <v>37925</v>
      </c>
      <c r="BE27">
        <v>55.6</v>
      </c>
      <c r="BI27" s="3">
        <v>40086</v>
      </c>
      <c r="BJ27">
        <v>46</v>
      </c>
      <c r="BN27" s="3">
        <v>35461</v>
      </c>
      <c r="BO27">
        <v>0.4</v>
      </c>
      <c r="BP27" t="s">
        <v>22</v>
      </c>
      <c r="BQ27" t="s">
        <v>22</v>
      </c>
      <c r="BS27" s="3">
        <v>36981</v>
      </c>
      <c r="BT27">
        <v>2.5</v>
      </c>
      <c r="BU27" t="s">
        <v>22</v>
      </c>
      <c r="BV27" t="s">
        <v>22</v>
      </c>
      <c r="BX27" s="3">
        <v>36981</v>
      </c>
      <c r="BY27">
        <v>0.6</v>
      </c>
      <c r="BZ27" t="s">
        <v>22</v>
      </c>
      <c r="CA27" t="s">
        <v>22</v>
      </c>
      <c r="CC27" s="3">
        <v>35461</v>
      </c>
      <c r="CD27">
        <v>3.19</v>
      </c>
      <c r="CE27" t="s">
        <v>22</v>
      </c>
      <c r="CF27" t="s">
        <v>22</v>
      </c>
      <c r="CH27" s="3">
        <v>35461</v>
      </c>
      <c r="CI27">
        <v>1.3</v>
      </c>
      <c r="CJ27" t="s">
        <v>22</v>
      </c>
      <c r="CK27" t="s">
        <v>22</v>
      </c>
      <c r="CM27" s="3">
        <v>35461</v>
      </c>
      <c r="CN27">
        <v>8.5</v>
      </c>
      <c r="CO27" t="s">
        <v>22</v>
      </c>
      <c r="CP27" t="s">
        <v>22</v>
      </c>
      <c r="CR27" s="3">
        <v>35461</v>
      </c>
      <c r="CS27">
        <v>0.6</v>
      </c>
      <c r="CT27" t="s">
        <v>22</v>
      </c>
      <c r="CU27" t="s">
        <v>22</v>
      </c>
      <c r="CW27" s="3">
        <v>35461</v>
      </c>
      <c r="CX27">
        <v>0.8</v>
      </c>
      <c r="CY27" t="s">
        <v>22</v>
      </c>
      <c r="CZ27" t="s">
        <v>22</v>
      </c>
      <c r="DB27" s="3">
        <v>37315</v>
      </c>
      <c r="DC27">
        <v>-1.6</v>
      </c>
      <c r="DD27" t="s">
        <v>22</v>
      </c>
      <c r="DE27" t="s">
        <v>22</v>
      </c>
    </row>
    <row r="28" spans="1:109" x14ac:dyDescent="0.25">
      <c r="A28" s="3">
        <v>35489</v>
      </c>
      <c r="B28">
        <v>552.16499999999996</v>
      </c>
      <c r="C28" t="s">
        <v>22</v>
      </c>
      <c r="D28" t="s">
        <v>22</v>
      </c>
      <c r="F28" s="3">
        <v>35489</v>
      </c>
      <c r="G28">
        <v>-1.1000000000000001</v>
      </c>
      <c r="H28" t="s">
        <v>22</v>
      </c>
      <c r="I28" t="s">
        <v>22</v>
      </c>
      <c r="K28" s="3">
        <v>35489</v>
      </c>
      <c r="L28">
        <v>11</v>
      </c>
      <c r="M28" t="s">
        <v>22</v>
      </c>
      <c r="N28" t="s">
        <v>22</v>
      </c>
      <c r="P28" s="3">
        <v>35489</v>
      </c>
      <c r="Q28">
        <v>-15.8</v>
      </c>
      <c r="R28" t="s">
        <v>22</v>
      </c>
      <c r="S28" t="s">
        <v>22</v>
      </c>
      <c r="U28" s="3">
        <v>35489</v>
      </c>
      <c r="V28">
        <v>-1.5</v>
      </c>
      <c r="W28" t="s">
        <v>22</v>
      </c>
      <c r="X28" t="s">
        <v>22</v>
      </c>
      <c r="Z28" s="3">
        <v>35489</v>
      </c>
      <c r="AA28">
        <v>22.4</v>
      </c>
      <c r="AB28" t="s">
        <v>22</v>
      </c>
      <c r="AC28" t="s">
        <v>22</v>
      </c>
      <c r="AE28" s="3">
        <v>37072</v>
      </c>
      <c r="AF28">
        <v>39.1</v>
      </c>
      <c r="AG28" t="s">
        <v>22</v>
      </c>
      <c r="AH28" t="s">
        <v>22</v>
      </c>
      <c r="AJ28" s="3">
        <v>35489</v>
      </c>
      <c r="AK28">
        <v>101</v>
      </c>
      <c r="AL28" t="s">
        <v>22</v>
      </c>
      <c r="AM28" t="s">
        <v>22</v>
      </c>
      <c r="AO28" s="3">
        <v>35489</v>
      </c>
      <c r="AP28">
        <v>49</v>
      </c>
      <c r="AQ28" t="s">
        <v>22</v>
      </c>
      <c r="AR28" t="s">
        <v>22</v>
      </c>
      <c r="AT28" s="3">
        <v>37315</v>
      </c>
      <c r="AU28">
        <v>38.9</v>
      </c>
      <c r="AV28" t="s">
        <v>22</v>
      </c>
      <c r="AW28" t="s">
        <v>22</v>
      </c>
      <c r="AY28" s="3">
        <v>40117</v>
      </c>
      <c r="AZ28">
        <v>48.5</v>
      </c>
      <c r="BD28" s="3">
        <v>37955</v>
      </c>
      <c r="BE28">
        <v>56.4</v>
      </c>
      <c r="BI28" s="3">
        <v>40117</v>
      </c>
      <c r="BJ28">
        <v>45</v>
      </c>
      <c r="BN28" s="3">
        <v>35489</v>
      </c>
      <c r="BO28">
        <v>-0.5</v>
      </c>
      <c r="BP28" t="s">
        <v>22</v>
      </c>
      <c r="BQ28" t="s">
        <v>22</v>
      </c>
      <c r="BS28" s="3">
        <v>37072</v>
      </c>
      <c r="BT28">
        <v>-0.8</v>
      </c>
      <c r="BU28" t="s">
        <v>22</v>
      </c>
      <c r="BV28" t="s">
        <v>22</v>
      </c>
      <c r="BX28" s="3">
        <v>37072</v>
      </c>
      <c r="BY28">
        <v>-0.2</v>
      </c>
      <c r="BZ28" t="s">
        <v>22</v>
      </c>
      <c r="CA28" t="s">
        <v>22</v>
      </c>
      <c r="CC28" s="3">
        <v>35489</v>
      </c>
      <c r="CD28">
        <v>-1.81</v>
      </c>
      <c r="CE28" t="s">
        <v>22</v>
      </c>
      <c r="CF28" t="s">
        <v>22</v>
      </c>
      <c r="CH28" s="3">
        <v>35489</v>
      </c>
      <c r="CI28">
        <v>0.3</v>
      </c>
      <c r="CJ28" t="s">
        <v>22</v>
      </c>
      <c r="CK28" t="s">
        <v>22</v>
      </c>
      <c r="CM28" s="3">
        <v>35489</v>
      </c>
      <c r="CN28">
        <v>0.6</v>
      </c>
      <c r="CO28" t="s">
        <v>22</v>
      </c>
      <c r="CP28" t="s">
        <v>22</v>
      </c>
      <c r="CR28" s="3">
        <v>35489</v>
      </c>
      <c r="CS28">
        <v>1.5</v>
      </c>
      <c r="CT28" t="s">
        <v>22</v>
      </c>
      <c r="CU28" t="s">
        <v>22</v>
      </c>
      <c r="CW28" s="3">
        <v>35489</v>
      </c>
      <c r="CX28">
        <v>2</v>
      </c>
      <c r="CY28" t="s">
        <v>22</v>
      </c>
      <c r="CZ28" t="s">
        <v>22</v>
      </c>
      <c r="DB28" s="3">
        <v>37346</v>
      </c>
      <c r="DC28">
        <v>0.5</v>
      </c>
      <c r="DD28" t="s">
        <v>22</v>
      </c>
      <c r="DE28" t="s">
        <v>22</v>
      </c>
    </row>
    <row r="29" spans="1:109" x14ac:dyDescent="0.25">
      <c r="A29" s="3">
        <v>35520</v>
      </c>
      <c r="B29">
        <v>652.60500000000002</v>
      </c>
      <c r="C29" t="s">
        <v>22</v>
      </c>
      <c r="D29" t="s">
        <v>22</v>
      </c>
      <c r="F29" s="3">
        <v>35520</v>
      </c>
      <c r="G29">
        <v>13.4</v>
      </c>
      <c r="H29" t="s">
        <v>22</v>
      </c>
      <c r="I29" t="s">
        <v>22</v>
      </c>
      <c r="K29" s="3">
        <v>35520</v>
      </c>
      <c r="L29">
        <v>12.4</v>
      </c>
      <c r="M29" t="s">
        <v>22</v>
      </c>
      <c r="N29" t="s">
        <v>22</v>
      </c>
      <c r="P29" s="3">
        <v>35520</v>
      </c>
      <c r="Q29">
        <v>34.799999999999997</v>
      </c>
      <c r="R29" t="s">
        <v>22</v>
      </c>
      <c r="S29" t="s">
        <v>22</v>
      </c>
      <c r="U29" s="3">
        <v>35520</v>
      </c>
      <c r="V29">
        <v>-7.5</v>
      </c>
      <c r="W29" t="s">
        <v>22</v>
      </c>
      <c r="X29" t="s">
        <v>22</v>
      </c>
      <c r="Z29" s="3">
        <v>35520</v>
      </c>
      <c r="AA29">
        <v>23.9</v>
      </c>
      <c r="AB29" t="s">
        <v>22</v>
      </c>
      <c r="AC29" t="s">
        <v>22</v>
      </c>
      <c r="AE29" s="3">
        <v>37164</v>
      </c>
      <c r="AF29">
        <v>34.1</v>
      </c>
      <c r="AG29" t="s">
        <v>22</v>
      </c>
      <c r="AH29" t="s">
        <v>22</v>
      </c>
      <c r="AJ29" s="3">
        <v>35520</v>
      </c>
      <c r="AK29">
        <v>99.6</v>
      </c>
      <c r="AL29" t="s">
        <v>22</v>
      </c>
      <c r="AM29" t="s">
        <v>22</v>
      </c>
      <c r="AO29" s="3">
        <v>35520</v>
      </c>
      <c r="AP29">
        <v>49.3</v>
      </c>
      <c r="AQ29" t="s">
        <v>22</v>
      </c>
      <c r="AR29" t="s">
        <v>22</v>
      </c>
      <c r="AT29" s="3">
        <v>37346</v>
      </c>
      <c r="AU29">
        <v>44.8</v>
      </c>
      <c r="AV29" t="s">
        <v>22</v>
      </c>
      <c r="AW29" t="s">
        <v>22</v>
      </c>
      <c r="AY29" s="3">
        <v>40147</v>
      </c>
      <c r="AZ29">
        <v>45.4</v>
      </c>
      <c r="BD29" s="3">
        <v>37986</v>
      </c>
      <c r="BE29">
        <v>56.1</v>
      </c>
      <c r="BI29" s="3">
        <v>40147</v>
      </c>
      <c r="BJ29">
        <v>42.3</v>
      </c>
      <c r="BN29" s="3">
        <v>35520</v>
      </c>
      <c r="BO29">
        <v>23</v>
      </c>
      <c r="BP29" t="s">
        <v>22</v>
      </c>
      <c r="BQ29" t="s">
        <v>22</v>
      </c>
      <c r="BS29" s="3">
        <v>37164</v>
      </c>
      <c r="BT29">
        <v>-4.3</v>
      </c>
      <c r="BU29" t="s">
        <v>22</v>
      </c>
      <c r="BV29" t="s">
        <v>22</v>
      </c>
      <c r="BX29" s="3">
        <v>37164</v>
      </c>
      <c r="BY29">
        <v>-1.1000000000000001</v>
      </c>
      <c r="BZ29" t="s">
        <v>22</v>
      </c>
      <c r="CA29" t="s">
        <v>22</v>
      </c>
      <c r="CC29" s="3">
        <v>35520</v>
      </c>
      <c r="CD29">
        <v>1.31</v>
      </c>
      <c r="CE29" t="s">
        <v>22</v>
      </c>
      <c r="CF29" t="s">
        <v>22</v>
      </c>
      <c r="CH29" s="3">
        <v>35520</v>
      </c>
      <c r="CI29">
        <v>0.6</v>
      </c>
      <c r="CJ29" t="s">
        <v>22</v>
      </c>
      <c r="CK29" t="s">
        <v>22</v>
      </c>
      <c r="CM29" s="3">
        <v>35520</v>
      </c>
      <c r="CN29">
        <v>-12.4</v>
      </c>
      <c r="CO29" t="s">
        <v>22</v>
      </c>
      <c r="CP29" t="s">
        <v>22</v>
      </c>
      <c r="CR29" s="3">
        <v>35520</v>
      </c>
      <c r="CS29">
        <v>0.2</v>
      </c>
      <c r="CT29" t="s">
        <v>22</v>
      </c>
      <c r="CU29" t="s">
        <v>22</v>
      </c>
      <c r="CW29" s="3">
        <v>35520</v>
      </c>
      <c r="CX29">
        <v>0.7</v>
      </c>
      <c r="CY29" t="s">
        <v>22</v>
      </c>
      <c r="CZ29" t="s">
        <v>22</v>
      </c>
      <c r="DB29" s="3">
        <v>37376</v>
      </c>
      <c r="DC29">
        <v>-0.1</v>
      </c>
      <c r="DD29" t="s">
        <v>22</v>
      </c>
      <c r="DE29" t="s">
        <v>22</v>
      </c>
    </row>
    <row r="30" spans="1:109" x14ac:dyDescent="0.25">
      <c r="A30" s="3">
        <v>35550</v>
      </c>
      <c r="B30">
        <v>763.49199999999996</v>
      </c>
      <c r="C30" t="s">
        <v>22</v>
      </c>
      <c r="D30" t="s">
        <v>22</v>
      </c>
      <c r="F30" s="3">
        <v>35550</v>
      </c>
      <c r="G30">
        <v>11.4</v>
      </c>
      <c r="H30" t="s">
        <v>22</v>
      </c>
      <c r="I30" t="s">
        <v>22</v>
      </c>
      <c r="K30" s="3">
        <v>35550</v>
      </c>
      <c r="L30">
        <v>-12.7</v>
      </c>
      <c r="M30" t="s">
        <v>22</v>
      </c>
      <c r="N30" t="s">
        <v>22</v>
      </c>
      <c r="P30" s="3">
        <v>35550</v>
      </c>
      <c r="Q30">
        <v>-41</v>
      </c>
      <c r="R30" t="s">
        <v>22</v>
      </c>
      <c r="S30" t="s">
        <v>22</v>
      </c>
      <c r="U30" s="3">
        <v>35550</v>
      </c>
      <c r="V30">
        <v>-9.3000000000000007</v>
      </c>
      <c r="W30" t="s">
        <v>22</v>
      </c>
      <c r="X30" t="s">
        <v>22</v>
      </c>
      <c r="Z30" s="3">
        <v>35550</v>
      </c>
      <c r="AA30">
        <v>20.9</v>
      </c>
      <c r="AB30" t="s">
        <v>22</v>
      </c>
      <c r="AC30" t="s">
        <v>22</v>
      </c>
      <c r="AE30" s="3">
        <v>37256</v>
      </c>
      <c r="AF30">
        <v>34.1</v>
      </c>
      <c r="AG30" t="s">
        <v>22</v>
      </c>
      <c r="AH30" t="s">
        <v>22</v>
      </c>
      <c r="AJ30" s="3">
        <v>35550</v>
      </c>
      <c r="AK30">
        <v>98.7</v>
      </c>
      <c r="AL30" t="s">
        <v>22</v>
      </c>
      <c r="AM30" t="s">
        <v>22</v>
      </c>
      <c r="AO30" s="3">
        <v>35550</v>
      </c>
      <c r="AP30">
        <v>46.8</v>
      </c>
      <c r="AQ30" t="s">
        <v>22</v>
      </c>
      <c r="AR30" t="s">
        <v>22</v>
      </c>
      <c r="AT30" s="3">
        <v>37376</v>
      </c>
      <c r="AU30">
        <v>48.3</v>
      </c>
      <c r="AV30" t="s">
        <v>22</v>
      </c>
      <c r="AW30" t="s">
        <v>22</v>
      </c>
      <c r="AY30" s="3">
        <v>40178</v>
      </c>
      <c r="AZ30">
        <v>46.5</v>
      </c>
      <c r="BD30" s="3">
        <v>38017</v>
      </c>
      <c r="BE30">
        <v>55.6</v>
      </c>
      <c r="BI30" s="3">
        <v>40178</v>
      </c>
      <c r="BJ30">
        <v>42.7</v>
      </c>
      <c r="BN30" s="3">
        <v>35550</v>
      </c>
      <c r="BO30">
        <v>-14</v>
      </c>
      <c r="BP30" t="s">
        <v>22</v>
      </c>
      <c r="BQ30" t="s">
        <v>22</v>
      </c>
      <c r="BS30" s="3">
        <v>37256</v>
      </c>
      <c r="BT30">
        <v>-0.5</v>
      </c>
      <c r="BU30" t="s">
        <v>22</v>
      </c>
      <c r="BV30" t="s">
        <v>22</v>
      </c>
      <c r="BX30" s="3">
        <v>37256</v>
      </c>
      <c r="BY30">
        <v>-0.1</v>
      </c>
      <c r="BZ30" t="s">
        <v>22</v>
      </c>
      <c r="CA30" t="s">
        <v>22</v>
      </c>
      <c r="CC30" s="3">
        <v>35550</v>
      </c>
      <c r="CD30">
        <v>-1.99</v>
      </c>
      <c r="CE30" t="s">
        <v>22</v>
      </c>
      <c r="CF30" t="s">
        <v>22</v>
      </c>
      <c r="CH30" s="3">
        <v>35550</v>
      </c>
      <c r="CI30">
        <v>-2.6</v>
      </c>
      <c r="CJ30" t="s">
        <v>22</v>
      </c>
      <c r="CK30" t="s">
        <v>22</v>
      </c>
      <c r="CM30" s="3">
        <v>35550</v>
      </c>
      <c r="CN30">
        <v>9.3000000000000007</v>
      </c>
      <c r="CO30" t="s">
        <v>22</v>
      </c>
      <c r="CP30" t="s">
        <v>22</v>
      </c>
      <c r="CR30" s="3">
        <v>35550</v>
      </c>
      <c r="CS30">
        <v>-4.3</v>
      </c>
      <c r="CT30" t="s">
        <v>22</v>
      </c>
      <c r="CU30" t="s">
        <v>22</v>
      </c>
      <c r="CW30" s="3">
        <v>35550</v>
      </c>
      <c r="CX30">
        <v>-6</v>
      </c>
      <c r="CY30" t="s">
        <v>22</v>
      </c>
      <c r="CZ30" t="s">
        <v>22</v>
      </c>
      <c r="DB30" s="3">
        <v>37407</v>
      </c>
      <c r="DC30">
        <v>0.5</v>
      </c>
      <c r="DD30" t="s">
        <v>22</v>
      </c>
      <c r="DE30" t="s">
        <v>22</v>
      </c>
    </row>
    <row r="31" spans="1:109" x14ac:dyDescent="0.25">
      <c r="A31" s="3">
        <v>35581</v>
      </c>
      <c r="B31">
        <v>843.21600000000001</v>
      </c>
      <c r="C31" t="s">
        <v>22</v>
      </c>
      <c r="D31" t="s">
        <v>22</v>
      </c>
      <c r="F31" s="3">
        <v>35581</v>
      </c>
      <c r="G31">
        <v>15.8</v>
      </c>
      <c r="H31" t="s">
        <v>22</v>
      </c>
      <c r="I31" t="s">
        <v>22</v>
      </c>
      <c r="K31" s="3">
        <v>35581</v>
      </c>
      <c r="L31">
        <v>-9.4</v>
      </c>
      <c r="M31" t="s">
        <v>22</v>
      </c>
      <c r="N31" t="s">
        <v>22</v>
      </c>
      <c r="P31" s="3">
        <v>35581</v>
      </c>
      <c r="Q31">
        <v>-12.7</v>
      </c>
      <c r="R31" t="s">
        <v>22</v>
      </c>
      <c r="S31" t="s">
        <v>22</v>
      </c>
      <c r="U31" s="3">
        <v>35581</v>
      </c>
      <c r="V31">
        <v>-9.6</v>
      </c>
      <c r="W31" t="s">
        <v>22</v>
      </c>
      <c r="X31" t="s">
        <v>22</v>
      </c>
      <c r="Z31" s="3">
        <v>35581</v>
      </c>
      <c r="AA31">
        <v>27.3</v>
      </c>
      <c r="AB31" t="s">
        <v>22</v>
      </c>
      <c r="AC31" t="s">
        <v>22</v>
      </c>
      <c r="AE31" s="3">
        <v>37346</v>
      </c>
      <c r="AF31">
        <v>36.299999999999997</v>
      </c>
      <c r="AG31" t="s">
        <v>22</v>
      </c>
      <c r="AH31" t="s">
        <v>22</v>
      </c>
      <c r="AJ31" s="3">
        <v>35581</v>
      </c>
      <c r="AK31">
        <v>100.3</v>
      </c>
      <c r="AL31" t="s">
        <v>22</v>
      </c>
      <c r="AM31" t="s">
        <v>22</v>
      </c>
      <c r="AO31" s="3">
        <v>35581</v>
      </c>
      <c r="AP31">
        <v>47.1</v>
      </c>
      <c r="AQ31" t="s">
        <v>22</v>
      </c>
      <c r="AR31" t="s">
        <v>22</v>
      </c>
      <c r="AT31" s="3">
        <v>37407</v>
      </c>
      <c r="AU31">
        <v>49.7</v>
      </c>
      <c r="AV31" t="s">
        <v>22</v>
      </c>
      <c r="AW31" t="s">
        <v>22</v>
      </c>
      <c r="AY31" s="3">
        <v>40209</v>
      </c>
      <c r="AZ31">
        <v>46.8</v>
      </c>
      <c r="BD31" s="3">
        <v>38046</v>
      </c>
      <c r="BE31">
        <v>54.5</v>
      </c>
      <c r="BI31" s="3">
        <v>40209</v>
      </c>
      <c r="BJ31">
        <v>43.4</v>
      </c>
      <c r="BN31" s="3">
        <v>35581</v>
      </c>
      <c r="BO31">
        <v>-5.0999999999999996</v>
      </c>
      <c r="BP31" t="s">
        <v>22</v>
      </c>
      <c r="BQ31" t="s">
        <v>22</v>
      </c>
      <c r="BS31" s="3">
        <v>37346</v>
      </c>
      <c r="BT31">
        <v>-0.8</v>
      </c>
      <c r="BU31" t="s">
        <v>22</v>
      </c>
      <c r="BV31" t="s">
        <v>22</v>
      </c>
      <c r="BX31" s="3">
        <v>37346</v>
      </c>
      <c r="BY31">
        <v>-0.2</v>
      </c>
      <c r="BZ31" t="s">
        <v>22</v>
      </c>
      <c r="CA31" t="s">
        <v>22</v>
      </c>
      <c r="CC31" s="3">
        <v>35581</v>
      </c>
      <c r="CD31">
        <v>2.29</v>
      </c>
      <c r="CE31" t="s">
        <v>22</v>
      </c>
      <c r="CF31" t="s">
        <v>22</v>
      </c>
      <c r="CH31" s="3">
        <v>35581</v>
      </c>
      <c r="CI31">
        <v>2.8</v>
      </c>
      <c r="CJ31" t="s">
        <v>22</v>
      </c>
      <c r="CK31" t="s">
        <v>22</v>
      </c>
      <c r="CM31" s="3">
        <v>35581</v>
      </c>
      <c r="CN31">
        <v>8.3000000000000007</v>
      </c>
      <c r="CO31" t="s">
        <v>22</v>
      </c>
      <c r="CP31" t="s">
        <v>22</v>
      </c>
      <c r="CR31" s="3">
        <v>35581</v>
      </c>
      <c r="CS31">
        <v>2.2999999999999998</v>
      </c>
      <c r="CT31" t="s">
        <v>22</v>
      </c>
      <c r="CU31" t="s">
        <v>22</v>
      </c>
      <c r="CW31" s="3">
        <v>35581</v>
      </c>
      <c r="CX31">
        <v>2.2999999999999998</v>
      </c>
      <c r="CY31" t="s">
        <v>22</v>
      </c>
      <c r="CZ31" t="s">
        <v>22</v>
      </c>
      <c r="DB31" s="3">
        <v>37437</v>
      </c>
      <c r="DC31">
        <v>-0.7</v>
      </c>
      <c r="DD31" t="s">
        <v>22</v>
      </c>
      <c r="DE31" t="s">
        <v>22</v>
      </c>
    </row>
    <row r="32" spans="1:109" x14ac:dyDescent="0.25">
      <c r="A32" s="3">
        <v>35611</v>
      </c>
      <c r="B32">
        <v>890.68499999999995</v>
      </c>
      <c r="C32" t="s">
        <v>22</v>
      </c>
      <c r="D32" t="s">
        <v>22</v>
      </c>
      <c r="F32" s="3">
        <v>35611</v>
      </c>
      <c r="G32">
        <v>16.100000000000001</v>
      </c>
      <c r="H32" t="s">
        <v>22</v>
      </c>
      <c r="I32" t="s">
        <v>22</v>
      </c>
      <c r="K32" s="3">
        <v>35611</v>
      </c>
      <c r="L32">
        <v>-5</v>
      </c>
      <c r="M32" t="s">
        <v>22</v>
      </c>
      <c r="N32" t="s">
        <v>22</v>
      </c>
      <c r="P32" s="3">
        <v>35611</v>
      </c>
      <c r="Q32">
        <v>-18.100000000000001</v>
      </c>
      <c r="R32" t="s">
        <v>22</v>
      </c>
      <c r="S32" t="s">
        <v>22</v>
      </c>
      <c r="U32" s="3">
        <v>35611</v>
      </c>
      <c r="V32">
        <v>-11.6</v>
      </c>
      <c r="W32" t="s">
        <v>22</v>
      </c>
      <c r="X32" t="s">
        <v>22</v>
      </c>
      <c r="Z32" s="3">
        <v>35611</v>
      </c>
      <c r="AA32">
        <v>22.3</v>
      </c>
      <c r="AB32" t="s">
        <v>22</v>
      </c>
      <c r="AC32" t="s">
        <v>22</v>
      </c>
      <c r="AE32" s="3">
        <v>37437</v>
      </c>
      <c r="AF32">
        <v>38.1</v>
      </c>
      <c r="AG32" t="s">
        <v>22</v>
      </c>
      <c r="AH32" t="s">
        <v>22</v>
      </c>
      <c r="AJ32" s="3">
        <v>35611</v>
      </c>
      <c r="AK32">
        <v>98.8</v>
      </c>
      <c r="AL32" t="s">
        <v>22</v>
      </c>
      <c r="AM32" t="s">
        <v>22</v>
      </c>
      <c r="AO32" s="3">
        <v>35611</v>
      </c>
      <c r="AP32">
        <v>48.6</v>
      </c>
      <c r="AQ32" t="s">
        <v>22</v>
      </c>
      <c r="AR32" t="s">
        <v>22</v>
      </c>
      <c r="AT32" s="3">
        <v>37437</v>
      </c>
      <c r="AU32">
        <v>47.3</v>
      </c>
      <c r="AV32" t="s">
        <v>22</v>
      </c>
      <c r="AW32" t="s">
        <v>22</v>
      </c>
      <c r="AY32" s="3">
        <v>40237</v>
      </c>
      <c r="AZ32">
        <v>47.4</v>
      </c>
      <c r="BD32" s="3">
        <v>38077</v>
      </c>
      <c r="BE32">
        <v>54.6</v>
      </c>
      <c r="BI32" s="3">
        <v>40237</v>
      </c>
      <c r="BJ32">
        <v>44.6</v>
      </c>
      <c r="BN32" s="3">
        <v>35611</v>
      </c>
      <c r="BO32">
        <v>-4.8</v>
      </c>
      <c r="BP32" t="s">
        <v>22</v>
      </c>
      <c r="BQ32" t="s">
        <v>22</v>
      </c>
      <c r="BS32" s="3">
        <v>37437</v>
      </c>
      <c r="BT32">
        <v>4.2</v>
      </c>
      <c r="BU32" t="s">
        <v>22</v>
      </c>
      <c r="BV32" t="s">
        <v>22</v>
      </c>
      <c r="BX32" s="3">
        <v>37437</v>
      </c>
      <c r="BY32">
        <v>1</v>
      </c>
      <c r="BZ32" t="s">
        <v>22</v>
      </c>
      <c r="CA32" t="s">
        <v>22</v>
      </c>
      <c r="CC32" s="3">
        <v>35611</v>
      </c>
      <c r="CD32">
        <v>-1.1200000000000001</v>
      </c>
      <c r="CE32" t="s">
        <v>22</v>
      </c>
      <c r="CF32" t="s">
        <v>22</v>
      </c>
      <c r="CH32" s="3">
        <v>35611</v>
      </c>
      <c r="CI32">
        <v>-0.6</v>
      </c>
      <c r="CJ32" t="s">
        <v>22</v>
      </c>
      <c r="CK32" t="s">
        <v>22</v>
      </c>
      <c r="CM32" s="3">
        <v>35611</v>
      </c>
      <c r="CN32">
        <v>-8.8000000000000007</v>
      </c>
      <c r="CO32" t="s">
        <v>22</v>
      </c>
      <c r="CP32" t="s">
        <v>22</v>
      </c>
      <c r="CR32" s="3">
        <v>35611</v>
      </c>
      <c r="CS32">
        <v>-0.3</v>
      </c>
      <c r="CT32" t="s">
        <v>22</v>
      </c>
      <c r="CU32" t="s">
        <v>22</v>
      </c>
      <c r="CW32" s="3">
        <v>35611</v>
      </c>
      <c r="CX32">
        <v>0.1</v>
      </c>
      <c r="CY32" t="s">
        <v>22</v>
      </c>
      <c r="CZ32" t="s">
        <v>22</v>
      </c>
      <c r="DB32" s="3">
        <v>37468</v>
      </c>
      <c r="DC32">
        <v>-1.4</v>
      </c>
      <c r="DD32" t="s">
        <v>22</v>
      </c>
      <c r="DE32" t="s">
        <v>22</v>
      </c>
    </row>
    <row r="33" spans="1:109" x14ac:dyDescent="0.25">
      <c r="A33" s="3">
        <v>35642</v>
      </c>
      <c r="B33">
        <v>793.58500000000004</v>
      </c>
      <c r="C33" t="s">
        <v>22</v>
      </c>
      <c r="D33" t="s">
        <v>22</v>
      </c>
      <c r="F33" s="3">
        <v>35642</v>
      </c>
      <c r="G33">
        <v>8.1999999999999993</v>
      </c>
      <c r="H33" t="s">
        <v>22</v>
      </c>
      <c r="I33" t="s">
        <v>22</v>
      </c>
      <c r="K33" s="3">
        <v>35642</v>
      </c>
      <c r="L33">
        <v>-10.1</v>
      </c>
      <c r="M33" t="s">
        <v>22</v>
      </c>
      <c r="N33" t="s">
        <v>22</v>
      </c>
      <c r="P33" s="3">
        <v>35642</v>
      </c>
      <c r="Q33">
        <v>-28.9</v>
      </c>
      <c r="R33" t="s">
        <v>22</v>
      </c>
      <c r="S33" t="s">
        <v>22</v>
      </c>
      <c r="U33" s="3">
        <v>35642</v>
      </c>
      <c r="V33">
        <v>-27.8</v>
      </c>
      <c r="W33" t="s">
        <v>22</v>
      </c>
      <c r="X33" t="s">
        <v>22</v>
      </c>
      <c r="Z33" s="3">
        <v>35642</v>
      </c>
      <c r="AA33">
        <v>19.5</v>
      </c>
      <c r="AB33" t="s">
        <v>22</v>
      </c>
      <c r="AC33" t="s">
        <v>22</v>
      </c>
      <c r="AE33" s="3">
        <v>37529</v>
      </c>
      <c r="AF33">
        <v>37.200000000000003</v>
      </c>
      <c r="AG33" t="s">
        <v>22</v>
      </c>
      <c r="AH33" t="s">
        <v>22</v>
      </c>
      <c r="AJ33" s="3">
        <v>35642</v>
      </c>
      <c r="AK33">
        <v>98.8</v>
      </c>
      <c r="AL33" t="s">
        <v>22</v>
      </c>
      <c r="AM33" t="s">
        <v>22</v>
      </c>
      <c r="AO33" s="3">
        <v>35642</v>
      </c>
      <c r="AP33">
        <v>47.5</v>
      </c>
      <c r="AQ33" t="s">
        <v>22</v>
      </c>
      <c r="AR33" t="s">
        <v>22</v>
      </c>
      <c r="AT33" s="3">
        <v>37468</v>
      </c>
      <c r="AU33">
        <v>44.9</v>
      </c>
      <c r="AV33" t="s">
        <v>22</v>
      </c>
      <c r="AW33" t="s">
        <v>22</v>
      </c>
      <c r="AY33" s="3">
        <v>40268</v>
      </c>
      <c r="AZ33">
        <v>50.3</v>
      </c>
      <c r="BD33" s="3">
        <v>38107</v>
      </c>
      <c r="BE33">
        <v>55.6</v>
      </c>
      <c r="BI33" s="3">
        <v>40268</v>
      </c>
      <c r="BJ33">
        <v>48.3</v>
      </c>
      <c r="BN33" s="3">
        <v>35642</v>
      </c>
      <c r="BO33">
        <v>-3.5</v>
      </c>
      <c r="BP33" t="s">
        <v>22</v>
      </c>
      <c r="BQ33" t="s">
        <v>22</v>
      </c>
      <c r="BS33" s="3">
        <v>37529</v>
      </c>
      <c r="BT33">
        <v>2.6</v>
      </c>
      <c r="BU33" t="s">
        <v>22</v>
      </c>
      <c r="BV33" t="s">
        <v>22</v>
      </c>
      <c r="BX33" s="3">
        <v>37529</v>
      </c>
      <c r="BY33">
        <v>0.6</v>
      </c>
      <c r="BZ33" t="s">
        <v>22</v>
      </c>
      <c r="CA33" t="s">
        <v>22</v>
      </c>
      <c r="CC33" s="3">
        <v>35642</v>
      </c>
      <c r="CD33">
        <v>-0.44</v>
      </c>
      <c r="CE33" t="s">
        <v>22</v>
      </c>
      <c r="CF33" t="s">
        <v>22</v>
      </c>
      <c r="CH33" s="3">
        <v>35642</v>
      </c>
      <c r="CI33">
        <v>0.6</v>
      </c>
      <c r="CJ33" t="s">
        <v>22</v>
      </c>
      <c r="CK33" t="s">
        <v>22</v>
      </c>
      <c r="CM33" s="3">
        <v>35642</v>
      </c>
      <c r="CN33">
        <v>3.9</v>
      </c>
      <c r="CO33" t="s">
        <v>22</v>
      </c>
      <c r="CP33" t="s">
        <v>22</v>
      </c>
      <c r="CR33" s="3">
        <v>35642</v>
      </c>
      <c r="CS33">
        <v>-0.1</v>
      </c>
      <c r="CT33" t="s">
        <v>22</v>
      </c>
      <c r="CU33" t="s">
        <v>22</v>
      </c>
      <c r="CW33" s="3">
        <v>35642</v>
      </c>
      <c r="CX33">
        <v>-0.2</v>
      </c>
      <c r="CY33" t="s">
        <v>22</v>
      </c>
      <c r="CZ33" t="s">
        <v>22</v>
      </c>
      <c r="DB33" s="3">
        <v>37499</v>
      </c>
      <c r="DC33">
        <v>1.7</v>
      </c>
      <c r="DD33" t="s">
        <v>22</v>
      </c>
      <c r="DE33" t="s">
        <v>22</v>
      </c>
    </row>
    <row r="34" spans="1:109" x14ac:dyDescent="0.25">
      <c r="A34" s="3">
        <v>35673</v>
      </c>
      <c r="B34">
        <v>832.85900000000004</v>
      </c>
      <c r="C34" t="s">
        <v>22</v>
      </c>
      <c r="D34" t="s">
        <v>22</v>
      </c>
      <c r="F34" s="3">
        <v>35673</v>
      </c>
      <c r="G34">
        <v>1.3</v>
      </c>
      <c r="H34" t="s">
        <v>22</v>
      </c>
      <c r="I34" t="s">
        <v>22</v>
      </c>
      <c r="K34" s="3">
        <v>35673</v>
      </c>
      <c r="L34">
        <v>-10.3</v>
      </c>
      <c r="M34" t="s">
        <v>22</v>
      </c>
      <c r="N34" t="s">
        <v>22</v>
      </c>
      <c r="P34" s="3">
        <v>35673</v>
      </c>
      <c r="Q34">
        <v>-19.2</v>
      </c>
      <c r="R34" t="s">
        <v>22</v>
      </c>
      <c r="S34" t="s">
        <v>22</v>
      </c>
      <c r="U34" s="3">
        <v>35673</v>
      </c>
      <c r="V34">
        <v>-17.5</v>
      </c>
      <c r="W34" t="s">
        <v>22</v>
      </c>
      <c r="X34" t="s">
        <v>22</v>
      </c>
      <c r="Z34" s="3">
        <v>35673</v>
      </c>
      <c r="AA34">
        <v>20.399999999999999</v>
      </c>
      <c r="AB34" t="s">
        <v>22</v>
      </c>
      <c r="AC34" t="s">
        <v>22</v>
      </c>
      <c r="AE34" s="3">
        <v>37621</v>
      </c>
      <c r="AF34">
        <v>36.4</v>
      </c>
      <c r="AG34" t="s">
        <v>22</v>
      </c>
      <c r="AH34" t="s">
        <v>22</v>
      </c>
      <c r="AJ34" s="3">
        <v>35673</v>
      </c>
      <c r="AK34">
        <v>98</v>
      </c>
      <c r="AL34" t="s">
        <v>22</v>
      </c>
      <c r="AM34" t="s">
        <v>22</v>
      </c>
      <c r="AO34" s="3">
        <v>35673</v>
      </c>
      <c r="AP34">
        <v>47</v>
      </c>
      <c r="AQ34" t="s">
        <v>22</v>
      </c>
      <c r="AR34" t="s">
        <v>22</v>
      </c>
      <c r="AT34" s="3">
        <v>37499</v>
      </c>
      <c r="AU34">
        <v>46.1</v>
      </c>
      <c r="AV34" t="s">
        <v>22</v>
      </c>
      <c r="AW34" t="s">
        <v>22</v>
      </c>
      <c r="AY34" s="3">
        <v>40298</v>
      </c>
      <c r="AZ34">
        <v>51.9</v>
      </c>
      <c r="BD34" s="3">
        <v>38138</v>
      </c>
      <c r="BE34">
        <v>55.5</v>
      </c>
      <c r="BI34" s="3">
        <v>40298</v>
      </c>
      <c r="BJ34">
        <v>50.2</v>
      </c>
      <c r="BN34" s="3">
        <v>35673</v>
      </c>
      <c r="BO34">
        <v>-1.2</v>
      </c>
      <c r="BP34" t="s">
        <v>22</v>
      </c>
      <c r="BQ34" t="s">
        <v>22</v>
      </c>
      <c r="BS34" s="3">
        <v>37621</v>
      </c>
      <c r="BT34">
        <v>1.4</v>
      </c>
      <c r="BU34" t="s">
        <v>22</v>
      </c>
      <c r="BV34" t="s">
        <v>22</v>
      </c>
      <c r="BX34" s="3">
        <v>37621</v>
      </c>
      <c r="BY34">
        <v>0.4</v>
      </c>
      <c r="BZ34" t="s">
        <v>22</v>
      </c>
      <c r="CA34" t="s">
        <v>22</v>
      </c>
      <c r="CC34" s="3">
        <v>35673</v>
      </c>
      <c r="CD34">
        <v>-0.35</v>
      </c>
      <c r="CE34" t="s">
        <v>22</v>
      </c>
      <c r="CF34" t="s">
        <v>22</v>
      </c>
      <c r="CH34" s="3">
        <v>35673</v>
      </c>
      <c r="CI34">
        <v>-0.5</v>
      </c>
      <c r="CJ34" t="s">
        <v>22</v>
      </c>
      <c r="CK34" t="s">
        <v>22</v>
      </c>
      <c r="CM34" s="3">
        <v>35673</v>
      </c>
      <c r="CN34">
        <v>1.2</v>
      </c>
      <c r="CO34" t="s">
        <v>22</v>
      </c>
      <c r="CP34" t="s">
        <v>22</v>
      </c>
      <c r="CR34" s="3">
        <v>35673</v>
      </c>
      <c r="CS34">
        <v>-0.4</v>
      </c>
      <c r="CT34" t="s">
        <v>22</v>
      </c>
      <c r="CU34" t="s">
        <v>22</v>
      </c>
      <c r="CW34" s="3">
        <v>35673</v>
      </c>
      <c r="CX34">
        <v>-0.1</v>
      </c>
      <c r="CY34" t="s">
        <v>22</v>
      </c>
      <c r="CZ34" t="s">
        <v>22</v>
      </c>
      <c r="DB34" s="3">
        <v>37529</v>
      </c>
      <c r="DC34">
        <v>-0.1</v>
      </c>
      <c r="DD34" t="s">
        <v>22</v>
      </c>
      <c r="DE34" t="s">
        <v>22</v>
      </c>
    </row>
    <row r="35" spans="1:109" x14ac:dyDescent="0.25">
      <c r="A35" s="3">
        <v>35703</v>
      </c>
      <c r="B35">
        <v>869.303</v>
      </c>
      <c r="C35" t="s">
        <v>22</v>
      </c>
      <c r="D35" t="s">
        <v>22</v>
      </c>
      <c r="F35" s="3">
        <v>35703</v>
      </c>
      <c r="G35">
        <v>1.1000000000000001</v>
      </c>
      <c r="H35" t="s">
        <v>22</v>
      </c>
      <c r="I35" t="s">
        <v>22</v>
      </c>
      <c r="K35" s="3">
        <v>35703</v>
      </c>
      <c r="L35">
        <v>-8.9</v>
      </c>
      <c r="M35" t="s">
        <v>22</v>
      </c>
      <c r="N35" t="s">
        <v>22</v>
      </c>
      <c r="P35" s="3">
        <v>35703</v>
      </c>
      <c r="Q35">
        <v>-43.7</v>
      </c>
      <c r="R35" t="s">
        <v>22</v>
      </c>
      <c r="S35" t="s">
        <v>22</v>
      </c>
      <c r="U35" s="3">
        <v>35703</v>
      </c>
      <c r="V35">
        <v>-22.2</v>
      </c>
      <c r="W35" t="s">
        <v>22</v>
      </c>
      <c r="X35" t="s">
        <v>22</v>
      </c>
      <c r="Z35" s="3">
        <v>35703</v>
      </c>
      <c r="AA35">
        <v>17.8</v>
      </c>
      <c r="AB35" t="s">
        <v>22</v>
      </c>
      <c r="AC35" t="s">
        <v>22</v>
      </c>
      <c r="AE35" s="3">
        <v>37711</v>
      </c>
      <c r="AF35">
        <v>34.9</v>
      </c>
      <c r="AG35" t="s">
        <v>22</v>
      </c>
      <c r="AH35" t="s">
        <v>22</v>
      </c>
      <c r="AJ35" s="3">
        <v>35703</v>
      </c>
      <c r="AK35">
        <v>97.5</v>
      </c>
      <c r="AL35" t="s">
        <v>22</v>
      </c>
      <c r="AM35" t="s">
        <v>22</v>
      </c>
      <c r="AO35" s="3">
        <v>35703</v>
      </c>
      <c r="AP35">
        <v>46.4</v>
      </c>
      <c r="AQ35" t="s">
        <v>22</v>
      </c>
      <c r="AR35" t="s">
        <v>22</v>
      </c>
      <c r="AT35" s="3">
        <v>37529</v>
      </c>
      <c r="AU35">
        <v>45</v>
      </c>
      <c r="AV35" t="s">
        <v>22</v>
      </c>
      <c r="AW35" t="s">
        <v>22</v>
      </c>
      <c r="AY35" s="3">
        <v>40329</v>
      </c>
      <c r="AZ35">
        <v>50.5</v>
      </c>
      <c r="BD35" s="3">
        <v>38168</v>
      </c>
      <c r="BE35">
        <v>54.3</v>
      </c>
      <c r="BI35" s="3">
        <v>40329</v>
      </c>
      <c r="BJ35">
        <v>47.5</v>
      </c>
      <c r="BN35" s="3">
        <v>35703</v>
      </c>
      <c r="BO35">
        <v>-3.9</v>
      </c>
      <c r="BP35" t="s">
        <v>22</v>
      </c>
      <c r="BQ35" t="s">
        <v>22</v>
      </c>
      <c r="BS35" s="3">
        <v>37711</v>
      </c>
      <c r="BT35">
        <v>-1.9</v>
      </c>
      <c r="BU35" t="s">
        <v>22</v>
      </c>
      <c r="BV35" t="s">
        <v>22</v>
      </c>
      <c r="BX35" s="3">
        <v>37711</v>
      </c>
      <c r="BY35">
        <v>-0.5</v>
      </c>
      <c r="BZ35" t="s">
        <v>22</v>
      </c>
      <c r="CA35" t="s">
        <v>22</v>
      </c>
      <c r="CC35" s="3">
        <v>35703</v>
      </c>
      <c r="CD35">
        <v>-1.49</v>
      </c>
      <c r="CE35" t="s">
        <v>22</v>
      </c>
      <c r="CF35" t="s">
        <v>22</v>
      </c>
      <c r="CH35" s="3">
        <v>35703</v>
      </c>
      <c r="CI35">
        <v>-0.8</v>
      </c>
      <c r="CJ35" t="s">
        <v>22</v>
      </c>
      <c r="CK35" t="s">
        <v>22</v>
      </c>
      <c r="CM35" s="3">
        <v>35703</v>
      </c>
      <c r="CN35">
        <v>-11.2</v>
      </c>
      <c r="CO35" t="s">
        <v>22</v>
      </c>
      <c r="CP35" t="s">
        <v>22</v>
      </c>
      <c r="CR35" s="3">
        <v>35703</v>
      </c>
      <c r="CS35">
        <v>0.3</v>
      </c>
      <c r="CT35" t="s">
        <v>22</v>
      </c>
      <c r="CU35" t="s">
        <v>22</v>
      </c>
      <c r="CW35" s="3">
        <v>35703</v>
      </c>
      <c r="CX35">
        <v>0.8</v>
      </c>
      <c r="CY35" t="s">
        <v>22</v>
      </c>
      <c r="CZ35" t="s">
        <v>22</v>
      </c>
      <c r="DB35" s="3">
        <v>37560</v>
      </c>
      <c r="DC35">
        <v>-1</v>
      </c>
      <c r="DD35" t="s">
        <v>22</v>
      </c>
      <c r="DE35" t="s">
        <v>22</v>
      </c>
    </row>
    <row r="36" spans="1:109" x14ac:dyDescent="0.25">
      <c r="A36" s="3">
        <v>35734</v>
      </c>
      <c r="B36">
        <v>1077.749</v>
      </c>
      <c r="C36" t="s">
        <v>22</v>
      </c>
      <c r="D36" t="s">
        <v>22</v>
      </c>
      <c r="F36" s="3">
        <v>35734</v>
      </c>
      <c r="G36">
        <v>-0.6</v>
      </c>
      <c r="H36" t="s">
        <v>22</v>
      </c>
      <c r="I36" t="s">
        <v>22</v>
      </c>
      <c r="K36" s="3">
        <v>35734</v>
      </c>
      <c r="L36">
        <v>-13</v>
      </c>
      <c r="M36" t="s">
        <v>22</v>
      </c>
      <c r="N36" t="s">
        <v>22</v>
      </c>
      <c r="P36" s="3">
        <v>35734</v>
      </c>
      <c r="Q36">
        <v>23.8</v>
      </c>
      <c r="R36" t="s">
        <v>22</v>
      </c>
      <c r="S36" t="s">
        <v>22</v>
      </c>
      <c r="U36" s="3">
        <v>35734</v>
      </c>
      <c r="V36">
        <v>-25.2</v>
      </c>
      <c r="W36" t="s">
        <v>22</v>
      </c>
      <c r="X36" t="s">
        <v>22</v>
      </c>
      <c r="Z36" s="3">
        <v>35734</v>
      </c>
      <c r="AA36">
        <v>22.1</v>
      </c>
      <c r="AB36" t="s">
        <v>22</v>
      </c>
      <c r="AC36" t="s">
        <v>22</v>
      </c>
      <c r="AE36" s="3">
        <v>37802</v>
      </c>
      <c r="AF36">
        <v>36</v>
      </c>
      <c r="AG36" t="s">
        <v>22</v>
      </c>
      <c r="AH36" t="s">
        <v>22</v>
      </c>
      <c r="AJ36" s="3">
        <v>35734</v>
      </c>
      <c r="AK36">
        <v>95.7</v>
      </c>
      <c r="AL36" t="s">
        <v>22</v>
      </c>
      <c r="AM36" t="s">
        <v>22</v>
      </c>
      <c r="AO36" s="3">
        <v>35734</v>
      </c>
      <c r="AP36">
        <v>43.9</v>
      </c>
      <c r="AQ36" t="s">
        <v>22</v>
      </c>
      <c r="AR36" t="s">
        <v>22</v>
      </c>
      <c r="AT36" s="3">
        <v>37560</v>
      </c>
      <c r="AU36">
        <v>39.799999999999997</v>
      </c>
      <c r="AV36" t="s">
        <v>22</v>
      </c>
      <c r="AW36" t="s">
        <v>22</v>
      </c>
      <c r="AY36" s="3">
        <v>40359</v>
      </c>
      <c r="AZ36">
        <v>49.8</v>
      </c>
      <c r="BD36" s="3">
        <v>38199</v>
      </c>
      <c r="BE36">
        <v>55.2</v>
      </c>
      <c r="BI36" s="3">
        <v>40359</v>
      </c>
      <c r="BJ36">
        <v>47.1</v>
      </c>
      <c r="BN36" s="3">
        <v>35734</v>
      </c>
      <c r="BO36">
        <v>-3.6</v>
      </c>
      <c r="BP36" t="s">
        <v>22</v>
      </c>
      <c r="BQ36" t="s">
        <v>22</v>
      </c>
      <c r="BS36" s="3">
        <v>37802</v>
      </c>
      <c r="BT36">
        <v>4.9000000000000004</v>
      </c>
      <c r="BU36" t="s">
        <v>22</v>
      </c>
      <c r="BV36" t="s">
        <v>22</v>
      </c>
      <c r="BX36" s="3">
        <v>37802</v>
      </c>
      <c r="BY36">
        <v>1.2</v>
      </c>
      <c r="BZ36" t="s">
        <v>22</v>
      </c>
      <c r="CA36" t="s">
        <v>22</v>
      </c>
      <c r="CC36" s="3">
        <v>35734</v>
      </c>
      <c r="CD36">
        <v>-0.62</v>
      </c>
      <c r="CE36" t="s">
        <v>22</v>
      </c>
      <c r="CF36" t="s">
        <v>22</v>
      </c>
      <c r="CH36" s="3">
        <v>35734</v>
      </c>
      <c r="CI36">
        <v>-0.7</v>
      </c>
      <c r="CJ36" t="s">
        <v>22</v>
      </c>
      <c r="CK36" t="s">
        <v>22</v>
      </c>
      <c r="CM36" s="3">
        <v>35734</v>
      </c>
      <c r="CN36">
        <v>5.5</v>
      </c>
      <c r="CO36" t="s">
        <v>22</v>
      </c>
      <c r="CP36" t="s">
        <v>22</v>
      </c>
      <c r="CR36" s="3">
        <v>35734</v>
      </c>
      <c r="CS36">
        <v>-0.4</v>
      </c>
      <c r="CT36" t="s">
        <v>22</v>
      </c>
      <c r="CU36" t="s">
        <v>22</v>
      </c>
      <c r="CW36" s="3">
        <v>35734</v>
      </c>
      <c r="CX36">
        <v>-0.3</v>
      </c>
      <c r="CY36" t="s">
        <v>22</v>
      </c>
      <c r="CZ36" t="s">
        <v>22</v>
      </c>
      <c r="DB36" s="3">
        <v>37590</v>
      </c>
      <c r="DC36">
        <v>1.4</v>
      </c>
      <c r="DD36" t="s">
        <v>22</v>
      </c>
      <c r="DE36" t="s">
        <v>22</v>
      </c>
    </row>
    <row r="37" spans="1:109" x14ac:dyDescent="0.25">
      <c r="A37" s="3">
        <v>35764</v>
      </c>
      <c r="B37">
        <v>1045.6310000000001</v>
      </c>
      <c r="C37" t="s">
        <v>22</v>
      </c>
      <c r="D37" t="s">
        <v>22</v>
      </c>
      <c r="F37" s="3">
        <v>35764</v>
      </c>
      <c r="G37">
        <v>-7.8</v>
      </c>
      <c r="H37" t="s">
        <v>22</v>
      </c>
      <c r="I37" t="s">
        <v>22</v>
      </c>
      <c r="K37" s="3">
        <v>35764</v>
      </c>
      <c r="L37">
        <v>-23.5</v>
      </c>
      <c r="M37" t="s">
        <v>22</v>
      </c>
      <c r="N37" t="s">
        <v>22</v>
      </c>
      <c r="P37" s="3">
        <v>35764</v>
      </c>
      <c r="Q37">
        <v>15</v>
      </c>
      <c r="R37" t="s">
        <v>22</v>
      </c>
      <c r="S37" t="s">
        <v>22</v>
      </c>
      <c r="U37" s="3">
        <v>35764</v>
      </c>
      <c r="V37">
        <v>-23.5</v>
      </c>
      <c r="W37" t="s">
        <v>22</v>
      </c>
      <c r="X37" t="s">
        <v>22</v>
      </c>
      <c r="Z37" s="3">
        <v>35764</v>
      </c>
      <c r="AA37">
        <v>24.8</v>
      </c>
      <c r="AB37" t="s">
        <v>22</v>
      </c>
      <c r="AC37" t="s">
        <v>22</v>
      </c>
      <c r="AE37" s="3">
        <v>37894</v>
      </c>
      <c r="AF37">
        <v>39.6</v>
      </c>
      <c r="AG37" t="s">
        <v>22</v>
      </c>
      <c r="AH37" t="s">
        <v>22</v>
      </c>
      <c r="AJ37" s="3">
        <v>35764</v>
      </c>
      <c r="AK37">
        <v>92.8</v>
      </c>
      <c r="AL37" t="s">
        <v>22</v>
      </c>
      <c r="AM37" t="s">
        <v>22</v>
      </c>
      <c r="AO37" s="3">
        <v>35764</v>
      </c>
      <c r="AP37">
        <v>42.1</v>
      </c>
      <c r="AQ37" t="s">
        <v>22</v>
      </c>
      <c r="AR37" t="s">
        <v>22</v>
      </c>
      <c r="AT37" s="3">
        <v>37590</v>
      </c>
      <c r="AU37">
        <v>38</v>
      </c>
      <c r="AV37" t="s">
        <v>22</v>
      </c>
      <c r="AW37" t="s">
        <v>22</v>
      </c>
      <c r="AY37" s="3">
        <v>40390</v>
      </c>
      <c r="AZ37">
        <v>48.6</v>
      </c>
      <c r="BD37" s="3">
        <v>38230</v>
      </c>
      <c r="BE37">
        <v>54.8</v>
      </c>
      <c r="BI37" s="3">
        <v>40390</v>
      </c>
      <c r="BJ37">
        <v>46.3</v>
      </c>
      <c r="BN37" s="3">
        <v>35764</v>
      </c>
      <c r="BO37">
        <v>-3.5</v>
      </c>
      <c r="BP37" t="s">
        <v>22</v>
      </c>
      <c r="BQ37" t="s">
        <v>22</v>
      </c>
      <c r="BS37" s="3">
        <v>37894</v>
      </c>
      <c r="BT37">
        <v>1.7</v>
      </c>
      <c r="BU37" t="s">
        <v>22</v>
      </c>
      <c r="BV37" t="s">
        <v>22</v>
      </c>
      <c r="BX37" s="3">
        <v>37894</v>
      </c>
      <c r="BY37">
        <v>0.4</v>
      </c>
      <c r="BZ37" t="s">
        <v>22</v>
      </c>
      <c r="CA37" t="s">
        <v>22</v>
      </c>
      <c r="CC37" s="3">
        <v>35764</v>
      </c>
      <c r="CD37">
        <v>-0.63</v>
      </c>
      <c r="CE37" t="s">
        <v>22</v>
      </c>
      <c r="CF37" t="s">
        <v>22</v>
      </c>
      <c r="CH37" s="3">
        <v>35764</v>
      </c>
      <c r="CI37">
        <v>-1.3</v>
      </c>
      <c r="CJ37" t="s">
        <v>22</v>
      </c>
      <c r="CK37" t="s">
        <v>22</v>
      </c>
      <c r="CM37" s="3">
        <v>35764</v>
      </c>
      <c r="CN37">
        <v>-5.7</v>
      </c>
      <c r="CO37" t="s">
        <v>22</v>
      </c>
      <c r="CP37" t="s">
        <v>22</v>
      </c>
      <c r="CR37" s="3">
        <v>35764</v>
      </c>
      <c r="CS37">
        <v>-1.2</v>
      </c>
      <c r="CT37" t="s">
        <v>22</v>
      </c>
      <c r="CU37" t="s">
        <v>22</v>
      </c>
      <c r="CW37" s="3">
        <v>35764</v>
      </c>
      <c r="CX37">
        <v>-1.2</v>
      </c>
      <c r="CY37" t="s">
        <v>22</v>
      </c>
      <c r="CZ37" t="s">
        <v>22</v>
      </c>
      <c r="DB37" s="3">
        <v>37621</v>
      </c>
      <c r="DC37">
        <v>-1.8</v>
      </c>
      <c r="DD37" t="s">
        <v>22</v>
      </c>
      <c r="DE37" t="s">
        <v>22</v>
      </c>
    </row>
    <row r="38" spans="1:109" x14ac:dyDescent="0.25">
      <c r="A38" s="3">
        <v>35795</v>
      </c>
      <c r="B38">
        <v>1121.0830000000001</v>
      </c>
      <c r="C38" t="s">
        <v>22</v>
      </c>
      <c r="D38" t="s">
        <v>22</v>
      </c>
      <c r="F38" s="3">
        <v>35795</v>
      </c>
      <c r="G38">
        <v>-0.1</v>
      </c>
      <c r="H38" t="s">
        <v>22</v>
      </c>
      <c r="I38" t="s">
        <v>22</v>
      </c>
      <c r="K38" s="3">
        <v>35795</v>
      </c>
      <c r="L38">
        <v>-9.4</v>
      </c>
      <c r="M38" t="s">
        <v>22</v>
      </c>
      <c r="N38" t="s">
        <v>22</v>
      </c>
      <c r="P38" s="3">
        <v>35795</v>
      </c>
      <c r="Q38">
        <v>4.7</v>
      </c>
      <c r="R38" t="s">
        <v>22</v>
      </c>
      <c r="S38" t="s">
        <v>22</v>
      </c>
      <c r="U38" s="3">
        <v>35795</v>
      </c>
      <c r="V38">
        <v>-18.600000000000001</v>
      </c>
      <c r="W38" t="s">
        <v>22</v>
      </c>
      <c r="X38" t="s">
        <v>22</v>
      </c>
      <c r="Z38" s="3">
        <v>35795</v>
      </c>
      <c r="AA38">
        <v>7</v>
      </c>
      <c r="AB38" t="s">
        <v>22</v>
      </c>
      <c r="AC38" t="s">
        <v>22</v>
      </c>
      <c r="AE38" s="3">
        <v>37986</v>
      </c>
      <c r="AF38">
        <v>40.299999999999997</v>
      </c>
      <c r="AG38" t="s">
        <v>22</v>
      </c>
      <c r="AH38" t="s">
        <v>22</v>
      </c>
      <c r="AJ38" s="3">
        <v>35795</v>
      </c>
      <c r="AK38">
        <v>91.7</v>
      </c>
      <c r="AL38" t="s">
        <v>22</v>
      </c>
      <c r="AM38" t="s">
        <v>22</v>
      </c>
      <c r="AO38" s="3">
        <v>35795</v>
      </c>
      <c r="AP38">
        <v>40.4</v>
      </c>
      <c r="AQ38" t="s">
        <v>22</v>
      </c>
      <c r="AR38" t="s">
        <v>22</v>
      </c>
      <c r="AT38" s="3">
        <v>37621</v>
      </c>
      <c r="AU38">
        <v>36.700000000000003</v>
      </c>
      <c r="AV38" t="s">
        <v>22</v>
      </c>
      <c r="AW38" t="s">
        <v>22</v>
      </c>
      <c r="AY38" s="3">
        <v>40421</v>
      </c>
      <c r="AZ38">
        <v>49.5</v>
      </c>
      <c r="BD38" s="3">
        <v>38260</v>
      </c>
      <c r="BE38">
        <v>53.6</v>
      </c>
      <c r="BI38" s="3">
        <v>40421</v>
      </c>
      <c r="BJ38">
        <v>48.7</v>
      </c>
      <c r="BN38" s="3">
        <v>35795</v>
      </c>
      <c r="BO38">
        <v>-5.8</v>
      </c>
      <c r="BP38" t="s">
        <v>22</v>
      </c>
      <c r="BQ38" t="s">
        <v>22</v>
      </c>
      <c r="BS38" s="3">
        <v>37986</v>
      </c>
      <c r="BT38">
        <v>4.0999999999999996</v>
      </c>
      <c r="BU38" t="s">
        <v>22</v>
      </c>
      <c r="BV38" t="s">
        <v>22</v>
      </c>
      <c r="BX38" s="3">
        <v>37986</v>
      </c>
      <c r="BY38">
        <v>1</v>
      </c>
      <c r="BZ38" t="s">
        <v>22</v>
      </c>
      <c r="CA38" t="s">
        <v>22</v>
      </c>
      <c r="CC38" s="3">
        <v>35795</v>
      </c>
      <c r="CD38">
        <v>-1.17</v>
      </c>
      <c r="CE38" t="s">
        <v>22</v>
      </c>
      <c r="CF38" t="s">
        <v>22</v>
      </c>
      <c r="CH38" s="3">
        <v>35795</v>
      </c>
      <c r="CI38">
        <v>-0.9</v>
      </c>
      <c r="CJ38" t="s">
        <v>22</v>
      </c>
      <c r="CK38" t="s">
        <v>22</v>
      </c>
      <c r="CM38" s="3">
        <v>35795</v>
      </c>
      <c r="CN38">
        <v>-5</v>
      </c>
      <c r="CO38" t="s">
        <v>22</v>
      </c>
      <c r="CP38" t="s">
        <v>22</v>
      </c>
      <c r="CR38" s="3">
        <v>35795</v>
      </c>
      <c r="CS38">
        <v>-0.3</v>
      </c>
      <c r="CT38" t="s">
        <v>22</v>
      </c>
      <c r="CU38" t="s">
        <v>22</v>
      </c>
      <c r="CW38" s="3">
        <v>35795</v>
      </c>
      <c r="CX38">
        <v>-0.1</v>
      </c>
      <c r="CY38" t="s">
        <v>22</v>
      </c>
      <c r="CZ38" t="s">
        <v>22</v>
      </c>
      <c r="DB38" s="3">
        <v>37652</v>
      </c>
      <c r="DC38">
        <v>1.3</v>
      </c>
      <c r="DD38" t="s">
        <v>22</v>
      </c>
      <c r="DE38" t="s">
        <v>22</v>
      </c>
    </row>
    <row r="39" spans="1:109" x14ac:dyDescent="0.25">
      <c r="A39" s="3">
        <v>35826</v>
      </c>
      <c r="B39">
        <v>918.77499999999998</v>
      </c>
      <c r="C39" t="s">
        <v>22</v>
      </c>
      <c r="D39" t="s">
        <v>22</v>
      </c>
      <c r="F39" s="3">
        <v>35826</v>
      </c>
      <c r="G39">
        <v>-9</v>
      </c>
      <c r="H39" t="s">
        <v>22</v>
      </c>
      <c r="I39" t="s">
        <v>22</v>
      </c>
      <c r="K39" s="3">
        <v>35826</v>
      </c>
      <c r="L39">
        <v>-23.5</v>
      </c>
      <c r="M39" t="s">
        <v>22</v>
      </c>
      <c r="N39" t="s">
        <v>22</v>
      </c>
      <c r="P39" s="3">
        <v>35826</v>
      </c>
      <c r="Q39">
        <v>-31.5</v>
      </c>
      <c r="R39" t="s">
        <v>22</v>
      </c>
      <c r="S39" t="s">
        <v>22</v>
      </c>
      <c r="U39" s="3">
        <v>35826</v>
      </c>
      <c r="V39">
        <v>-16.3</v>
      </c>
      <c r="W39" t="s">
        <v>22</v>
      </c>
      <c r="X39" t="s">
        <v>22</v>
      </c>
      <c r="Z39" s="3">
        <v>35826</v>
      </c>
      <c r="AA39">
        <v>7.3</v>
      </c>
      <c r="AB39" t="s">
        <v>22</v>
      </c>
      <c r="AC39" t="s">
        <v>22</v>
      </c>
      <c r="AE39" s="3">
        <v>38077</v>
      </c>
      <c r="AF39">
        <v>42.8</v>
      </c>
      <c r="AG39" t="s">
        <v>22</v>
      </c>
      <c r="AH39" t="s">
        <v>22</v>
      </c>
      <c r="AJ39" s="3">
        <v>35826</v>
      </c>
      <c r="AK39">
        <v>91.1</v>
      </c>
      <c r="AL39" t="s">
        <v>22</v>
      </c>
      <c r="AM39" t="s">
        <v>22</v>
      </c>
      <c r="AO39" s="3">
        <v>35826</v>
      </c>
      <c r="AP39">
        <v>39.1</v>
      </c>
      <c r="AQ39" t="s">
        <v>22</v>
      </c>
      <c r="AR39" t="s">
        <v>22</v>
      </c>
      <c r="AT39" s="3">
        <v>37652</v>
      </c>
      <c r="AU39">
        <v>40</v>
      </c>
      <c r="AV39" t="s">
        <v>22</v>
      </c>
      <c r="AW39" t="s">
        <v>22</v>
      </c>
      <c r="AY39" s="3">
        <v>40451</v>
      </c>
      <c r="AZ39">
        <v>49.3</v>
      </c>
      <c r="BD39" s="3">
        <v>38291</v>
      </c>
      <c r="BE39">
        <v>52.9</v>
      </c>
      <c r="BI39" s="3">
        <v>40451</v>
      </c>
      <c r="BJ39">
        <v>48.5</v>
      </c>
      <c r="BN39" s="3">
        <v>35826</v>
      </c>
      <c r="BO39">
        <v>-3.6</v>
      </c>
      <c r="BP39" t="s">
        <v>22</v>
      </c>
      <c r="BQ39" t="s">
        <v>22</v>
      </c>
      <c r="BS39" s="3">
        <v>38077</v>
      </c>
      <c r="BT39">
        <v>4.2</v>
      </c>
      <c r="BU39" t="s">
        <v>22</v>
      </c>
      <c r="BV39" t="s">
        <v>22</v>
      </c>
      <c r="BX39" s="3">
        <v>38077</v>
      </c>
      <c r="BY39">
        <v>1</v>
      </c>
      <c r="BZ39" t="s">
        <v>22</v>
      </c>
      <c r="CA39" t="s">
        <v>22</v>
      </c>
      <c r="CC39" s="3">
        <v>35826</v>
      </c>
      <c r="CD39">
        <v>0.73</v>
      </c>
      <c r="CE39" t="s">
        <v>22</v>
      </c>
      <c r="CF39" t="s">
        <v>22</v>
      </c>
      <c r="CH39" s="3">
        <v>35826</v>
      </c>
      <c r="CI39">
        <v>1.4</v>
      </c>
      <c r="CJ39" t="s">
        <v>22</v>
      </c>
      <c r="CK39" t="s">
        <v>22</v>
      </c>
      <c r="CM39" s="3">
        <v>35826</v>
      </c>
      <c r="CN39">
        <v>12.9</v>
      </c>
      <c r="CO39" t="s">
        <v>22</v>
      </c>
      <c r="CP39" t="s">
        <v>22</v>
      </c>
      <c r="CR39" s="3">
        <v>35826</v>
      </c>
      <c r="CS39">
        <v>0.3</v>
      </c>
      <c r="CT39" t="s">
        <v>22</v>
      </c>
      <c r="CU39" t="s">
        <v>22</v>
      </c>
      <c r="CW39" s="3">
        <v>35826</v>
      </c>
      <c r="CX39">
        <v>1.4</v>
      </c>
      <c r="CY39" t="s">
        <v>22</v>
      </c>
      <c r="CZ39" t="s">
        <v>22</v>
      </c>
      <c r="DB39" s="3">
        <v>37680</v>
      </c>
      <c r="DC39">
        <v>0.6</v>
      </c>
      <c r="DD39" t="s">
        <v>22</v>
      </c>
      <c r="DE39" t="s">
        <v>22</v>
      </c>
    </row>
    <row r="40" spans="1:109" x14ac:dyDescent="0.25">
      <c r="A40" s="3">
        <v>35854</v>
      </c>
      <c r="B40">
        <v>1192.038</v>
      </c>
      <c r="C40" t="s">
        <v>22</v>
      </c>
      <c r="D40" t="s">
        <v>22</v>
      </c>
      <c r="F40" s="3">
        <v>35854</v>
      </c>
      <c r="G40">
        <v>0</v>
      </c>
      <c r="H40" t="s">
        <v>22</v>
      </c>
      <c r="I40" t="s">
        <v>22</v>
      </c>
      <c r="K40" s="3">
        <v>35854</v>
      </c>
      <c r="L40">
        <v>-22.4</v>
      </c>
      <c r="M40" t="s">
        <v>22</v>
      </c>
      <c r="N40" t="s">
        <v>22</v>
      </c>
      <c r="P40" s="3">
        <v>35854</v>
      </c>
      <c r="Q40">
        <v>-11.9</v>
      </c>
      <c r="R40" t="s">
        <v>22</v>
      </c>
      <c r="S40" t="s">
        <v>22</v>
      </c>
      <c r="U40" s="3">
        <v>35854</v>
      </c>
      <c r="V40">
        <v>-13.6</v>
      </c>
      <c r="W40" t="s">
        <v>22</v>
      </c>
      <c r="X40" t="s">
        <v>22</v>
      </c>
      <c r="Z40" s="3">
        <v>35854</v>
      </c>
      <c r="AA40">
        <v>2.6</v>
      </c>
      <c r="AB40" t="s">
        <v>22</v>
      </c>
      <c r="AC40" t="s">
        <v>22</v>
      </c>
      <c r="AE40" s="3">
        <v>38107</v>
      </c>
      <c r="AF40">
        <v>45.1</v>
      </c>
      <c r="AG40" t="s">
        <v>22</v>
      </c>
      <c r="AH40" t="s">
        <v>22</v>
      </c>
      <c r="AJ40" s="3">
        <v>35854</v>
      </c>
      <c r="AK40">
        <v>90.3</v>
      </c>
      <c r="AL40" t="s">
        <v>22</v>
      </c>
      <c r="AM40" t="s">
        <v>22</v>
      </c>
      <c r="AO40" s="3">
        <v>35854</v>
      </c>
      <c r="AP40">
        <v>39.4</v>
      </c>
      <c r="AQ40" t="s">
        <v>22</v>
      </c>
      <c r="AR40" t="s">
        <v>22</v>
      </c>
      <c r="AT40" s="3">
        <v>37680</v>
      </c>
      <c r="AU40">
        <v>40.799999999999997</v>
      </c>
      <c r="AV40" t="s">
        <v>22</v>
      </c>
      <c r="AW40" t="s">
        <v>22</v>
      </c>
      <c r="AY40" s="3">
        <v>40482</v>
      </c>
      <c r="AZ40">
        <v>47.2</v>
      </c>
      <c r="BD40" s="3">
        <v>38321</v>
      </c>
      <c r="BE40">
        <v>51.3</v>
      </c>
      <c r="BI40" s="3">
        <v>40482</v>
      </c>
      <c r="BJ40">
        <v>47.2</v>
      </c>
      <c r="BN40" s="3">
        <v>35854</v>
      </c>
      <c r="BO40">
        <v>-6.6</v>
      </c>
      <c r="BP40" t="s">
        <v>22</v>
      </c>
      <c r="BQ40" t="s">
        <v>22</v>
      </c>
      <c r="BS40" s="3">
        <v>38168</v>
      </c>
      <c r="BT40">
        <v>0.1</v>
      </c>
      <c r="BU40" t="s">
        <v>22</v>
      </c>
      <c r="BV40" t="s">
        <v>22</v>
      </c>
      <c r="BX40" s="3">
        <v>38168</v>
      </c>
      <c r="BY40">
        <v>0</v>
      </c>
      <c r="BZ40" t="s">
        <v>22</v>
      </c>
      <c r="CA40" t="s">
        <v>22</v>
      </c>
      <c r="CC40" s="3">
        <v>35854</v>
      </c>
      <c r="CD40">
        <v>-1.18</v>
      </c>
      <c r="CE40" t="s">
        <v>22</v>
      </c>
      <c r="CF40" t="s">
        <v>22</v>
      </c>
      <c r="CH40" s="3">
        <v>35854</v>
      </c>
      <c r="CI40">
        <v>-2.6</v>
      </c>
      <c r="CJ40" t="s">
        <v>22</v>
      </c>
      <c r="CK40" t="s">
        <v>22</v>
      </c>
      <c r="CM40" s="3">
        <v>35854</v>
      </c>
      <c r="CN40">
        <v>-15.7</v>
      </c>
      <c r="CO40" t="s">
        <v>22</v>
      </c>
      <c r="CP40" t="s">
        <v>22</v>
      </c>
      <c r="CR40" s="3">
        <v>35854</v>
      </c>
      <c r="CS40">
        <v>-0.7</v>
      </c>
      <c r="CT40" t="s">
        <v>22</v>
      </c>
      <c r="CU40" t="s">
        <v>22</v>
      </c>
      <c r="CW40" s="3">
        <v>35854</v>
      </c>
      <c r="CX40">
        <v>-0.2</v>
      </c>
      <c r="CY40" t="s">
        <v>22</v>
      </c>
      <c r="CZ40" t="s">
        <v>22</v>
      </c>
      <c r="DB40" s="3">
        <v>37711</v>
      </c>
      <c r="DC40">
        <v>0</v>
      </c>
      <c r="DD40">
        <v>20030427</v>
      </c>
      <c r="DE40">
        <v>-1.2</v>
      </c>
    </row>
    <row r="41" spans="1:109" x14ac:dyDescent="0.25">
      <c r="A41" s="3">
        <v>35885</v>
      </c>
      <c r="B41">
        <v>1166.8389999999999</v>
      </c>
      <c r="C41" t="s">
        <v>22</v>
      </c>
      <c r="D41" t="s">
        <v>22</v>
      </c>
      <c r="F41" s="3">
        <v>35885</v>
      </c>
      <c r="G41">
        <v>-10.6</v>
      </c>
      <c r="H41" t="s">
        <v>22</v>
      </c>
      <c r="I41" t="s">
        <v>22</v>
      </c>
      <c r="K41" s="3">
        <v>35885</v>
      </c>
      <c r="L41">
        <v>-20.7</v>
      </c>
      <c r="M41" t="s">
        <v>22</v>
      </c>
      <c r="N41" t="s">
        <v>22</v>
      </c>
      <c r="P41" s="3">
        <v>35885</v>
      </c>
      <c r="Q41">
        <v>-34.6</v>
      </c>
      <c r="R41" t="s">
        <v>22</v>
      </c>
      <c r="S41" t="s">
        <v>22</v>
      </c>
      <c r="U41" s="3">
        <v>35885</v>
      </c>
      <c r="V41">
        <v>-11.9</v>
      </c>
      <c r="W41" t="s">
        <v>22</v>
      </c>
      <c r="X41" t="s">
        <v>22</v>
      </c>
      <c r="Z41" s="3">
        <v>35885</v>
      </c>
      <c r="AA41">
        <v>-1.5</v>
      </c>
      <c r="AB41" t="s">
        <v>22</v>
      </c>
      <c r="AC41" t="s">
        <v>22</v>
      </c>
      <c r="AE41" s="3">
        <v>38138</v>
      </c>
      <c r="AF41">
        <v>47.3</v>
      </c>
      <c r="AG41" t="s">
        <v>22</v>
      </c>
      <c r="AH41" t="s">
        <v>22</v>
      </c>
      <c r="AJ41" s="3">
        <v>35885</v>
      </c>
      <c r="AK41">
        <v>89.2</v>
      </c>
      <c r="AL41" t="s">
        <v>22</v>
      </c>
      <c r="AM41" t="s">
        <v>22</v>
      </c>
      <c r="AO41" s="3">
        <v>35885</v>
      </c>
      <c r="AP41">
        <v>38.4</v>
      </c>
      <c r="AQ41" t="s">
        <v>22</v>
      </c>
      <c r="AR41" t="s">
        <v>22</v>
      </c>
      <c r="AT41" s="3">
        <v>37711</v>
      </c>
      <c r="AU41">
        <v>38.6</v>
      </c>
      <c r="AV41" t="s">
        <v>22</v>
      </c>
      <c r="AW41" t="s">
        <v>22</v>
      </c>
      <c r="AY41" s="3">
        <v>40512</v>
      </c>
      <c r="AZ41">
        <v>48.7</v>
      </c>
      <c r="BD41" s="3">
        <v>38352</v>
      </c>
      <c r="BE41">
        <v>50.6</v>
      </c>
      <c r="BI41" s="3">
        <v>40512</v>
      </c>
      <c r="BJ41">
        <v>49.5</v>
      </c>
      <c r="BN41" s="3">
        <v>35885</v>
      </c>
      <c r="BO41">
        <v>-20.8</v>
      </c>
      <c r="BP41" t="s">
        <v>22</v>
      </c>
      <c r="BQ41" t="s">
        <v>22</v>
      </c>
      <c r="BS41" s="3">
        <v>38260</v>
      </c>
      <c r="BT41">
        <v>0.5</v>
      </c>
      <c r="BU41">
        <v>20041207</v>
      </c>
      <c r="BV41">
        <v>0.2</v>
      </c>
      <c r="BX41" s="3">
        <v>38260</v>
      </c>
      <c r="BY41">
        <v>0.1</v>
      </c>
      <c r="BZ41">
        <v>20041207</v>
      </c>
      <c r="CA41">
        <v>0.1</v>
      </c>
      <c r="CC41" s="3">
        <v>35885</v>
      </c>
      <c r="CD41">
        <v>-3.76</v>
      </c>
      <c r="CE41" t="s">
        <v>22</v>
      </c>
      <c r="CF41" t="s">
        <v>22</v>
      </c>
      <c r="CH41" s="3">
        <v>35885</v>
      </c>
      <c r="CI41">
        <v>-2</v>
      </c>
      <c r="CJ41" t="s">
        <v>22</v>
      </c>
      <c r="CK41" t="s">
        <v>22</v>
      </c>
      <c r="CM41" s="3">
        <v>35885</v>
      </c>
      <c r="CN41">
        <v>6</v>
      </c>
      <c r="CO41" t="s">
        <v>22</v>
      </c>
      <c r="CP41" t="s">
        <v>22</v>
      </c>
      <c r="CR41" s="3">
        <v>35885</v>
      </c>
      <c r="CS41">
        <v>-1.2</v>
      </c>
      <c r="CT41" t="s">
        <v>22</v>
      </c>
      <c r="CU41" t="s">
        <v>22</v>
      </c>
      <c r="CW41" s="3">
        <v>35885</v>
      </c>
      <c r="CX41">
        <v>-0.7</v>
      </c>
      <c r="CY41" t="s">
        <v>22</v>
      </c>
      <c r="CZ41" t="s">
        <v>22</v>
      </c>
      <c r="DB41" s="3">
        <v>37741</v>
      </c>
      <c r="DC41">
        <v>-1.3</v>
      </c>
      <c r="DD41">
        <v>20030526</v>
      </c>
      <c r="DE41">
        <v>-2.2999999999999998</v>
      </c>
    </row>
    <row r="42" spans="1:109" x14ac:dyDescent="0.25">
      <c r="A42" s="3">
        <v>35915</v>
      </c>
      <c r="B42">
        <v>1202.7860000000001</v>
      </c>
      <c r="C42" t="s">
        <v>22</v>
      </c>
      <c r="D42" t="s">
        <v>22</v>
      </c>
      <c r="F42" s="3">
        <v>35915</v>
      </c>
      <c r="G42">
        <v>-14.1</v>
      </c>
      <c r="H42" t="s">
        <v>22</v>
      </c>
      <c r="I42" t="s">
        <v>22</v>
      </c>
      <c r="K42" s="3">
        <v>35915</v>
      </c>
      <c r="L42">
        <v>-7.4</v>
      </c>
      <c r="M42" t="s">
        <v>22</v>
      </c>
      <c r="N42" t="s">
        <v>22</v>
      </c>
      <c r="P42" s="3">
        <v>35915</v>
      </c>
      <c r="Q42">
        <v>-14.1</v>
      </c>
      <c r="R42" t="s">
        <v>22</v>
      </c>
      <c r="S42" t="s">
        <v>22</v>
      </c>
      <c r="U42" s="3">
        <v>35915</v>
      </c>
      <c r="V42">
        <v>-16.100000000000001</v>
      </c>
      <c r="W42" t="s">
        <v>22</v>
      </c>
      <c r="X42" t="s">
        <v>22</v>
      </c>
      <c r="Z42" s="3">
        <v>35915</v>
      </c>
      <c r="AA42">
        <v>-3.2</v>
      </c>
      <c r="AB42" t="s">
        <v>22</v>
      </c>
      <c r="AC42" t="s">
        <v>22</v>
      </c>
      <c r="AE42" s="3">
        <v>38168</v>
      </c>
      <c r="AF42">
        <v>44.3</v>
      </c>
      <c r="AG42" t="s">
        <v>22</v>
      </c>
      <c r="AH42" t="s">
        <v>22</v>
      </c>
      <c r="AJ42" s="3">
        <v>35915</v>
      </c>
      <c r="AK42">
        <v>87.5</v>
      </c>
      <c r="AL42" t="s">
        <v>22</v>
      </c>
      <c r="AM42" t="s">
        <v>22</v>
      </c>
      <c r="AO42" s="3">
        <v>35915</v>
      </c>
      <c r="AP42">
        <v>37.299999999999997</v>
      </c>
      <c r="AQ42" t="s">
        <v>22</v>
      </c>
      <c r="AR42" t="s">
        <v>22</v>
      </c>
      <c r="AT42" s="3">
        <v>37741</v>
      </c>
      <c r="AU42">
        <v>41.9</v>
      </c>
      <c r="AV42" t="s">
        <v>22</v>
      </c>
      <c r="AW42" t="s">
        <v>22</v>
      </c>
      <c r="AY42" s="3">
        <v>40543</v>
      </c>
      <c r="AZ42">
        <v>49.4</v>
      </c>
      <c r="BD42" s="3">
        <v>38383</v>
      </c>
      <c r="BE42">
        <v>51.1</v>
      </c>
      <c r="BI42" s="3">
        <v>40543</v>
      </c>
      <c r="BJ42">
        <v>50.2</v>
      </c>
      <c r="BN42" s="3">
        <v>35915</v>
      </c>
      <c r="BO42">
        <v>8.3000000000000007</v>
      </c>
      <c r="BP42" t="s">
        <v>22</v>
      </c>
      <c r="BQ42" t="s">
        <v>22</v>
      </c>
      <c r="BS42" s="3">
        <v>38352</v>
      </c>
      <c r="BT42">
        <v>-1.1000000000000001</v>
      </c>
      <c r="BU42">
        <v>20050313</v>
      </c>
      <c r="BV42">
        <v>0.5</v>
      </c>
      <c r="BX42" s="3">
        <v>38352</v>
      </c>
      <c r="BY42">
        <v>-0.3</v>
      </c>
      <c r="BZ42">
        <v>20050314</v>
      </c>
      <c r="CA42">
        <v>-0.1</v>
      </c>
      <c r="CC42" s="3">
        <v>35915</v>
      </c>
      <c r="CD42">
        <v>0.48</v>
      </c>
      <c r="CE42" t="s">
        <v>22</v>
      </c>
      <c r="CF42" t="s">
        <v>22</v>
      </c>
      <c r="CH42" s="3">
        <v>35915</v>
      </c>
      <c r="CI42">
        <v>-0.6</v>
      </c>
      <c r="CJ42" t="s">
        <v>22</v>
      </c>
      <c r="CK42" t="s">
        <v>22</v>
      </c>
      <c r="CM42" s="3">
        <v>35915</v>
      </c>
      <c r="CN42">
        <v>-6.1</v>
      </c>
      <c r="CO42" t="s">
        <v>22</v>
      </c>
      <c r="CP42" t="s">
        <v>22</v>
      </c>
      <c r="CR42" s="3">
        <v>35915</v>
      </c>
      <c r="CS42">
        <v>0.8</v>
      </c>
      <c r="CT42" t="s">
        <v>22</v>
      </c>
      <c r="CU42" t="s">
        <v>22</v>
      </c>
      <c r="CW42" s="3">
        <v>35915</v>
      </c>
      <c r="CX42">
        <v>0.5</v>
      </c>
      <c r="CY42" t="s">
        <v>22</v>
      </c>
      <c r="CZ42" t="s">
        <v>22</v>
      </c>
      <c r="DB42" s="3">
        <v>37772</v>
      </c>
      <c r="DC42">
        <v>0.8</v>
      </c>
      <c r="DD42">
        <v>20030625</v>
      </c>
      <c r="DE42">
        <v>1.3</v>
      </c>
    </row>
    <row r="43" spans="1:109" x14ac:dyDescent="0.25">
      <c r="A43" s="3">
        <v>35946</v>
      </c>
      <c r="B43">
        <v>1292.175</v>
      </c>
      <c r="C43" t="s">
        <v>22</v>
      </c>
      <c r="D43" t="s">
        <v>22</v>
      </c>
      <c r="F43" s="3">
        <v>35946</v>
      </c>
      <c r="G43">
        <v>-19.7</v>
      </c>
      <c r="H43" t="s">
        <v>22</v>
      </c>
      <c r="I43" t="s">
        <v>22</v>
      </c>
      <c r="K43" s="3">
        <v>35946</v>
      </c>
      <c r="L43">
        <v>-8</v>
      </c>
      <c r="M43" t="s">
        <v>22</v>
      </c>
      <c r="N43" t="s">
        <v>22</v>
      </c>
      <c r="P43" s="3">
        <v>35946</v>
      </c>
      <c r="Q43">
        <v>10.1</v>
      </c>
      <c r="R43" t="s">
        <v>22</v>
      </c>
      <c r="S43" t="s">
        <v>22</v>
      </c>
      <c r="U43" s="3">
        <v>35946</v>
      </c>
      <c r="V43">
        <v>-17</v>
      </c>
      <c r="W43" t="s">
        <v>22</v>
      </c>
      <c r="X43" t="s">
        <v>22</v>
      </c>
      <c r="Z43" s="3">
        <v>35946</v>
      </c>
      <c r="AA43">
        <v>-16.2</v>
      </c>
      <c r="AB43" t="s">
        <v>22</v>
      </c>
      <c r="AC43" t="s">
        <v>22</v>
      </c>
      <c r="AE43" s="3">
        <v>38199</v>
      </c>
      <c r="AF43">
        <v>48.7</v>
      </c>
      <c r="AG43" t="s">
        <v>22</v>
      </c>
      <c r="AH43" t="s">
        <v>22</v>
      </c>
      <c r="AJ43" s="3">
        <v>35946</v>
      </c>
      <c r="AK43">
        <v>88.2</v>
      </c>
      <c r="AL43" t="s">
        <v>22</v>
      </c>
      <c r="AM43" t="s">
        <v>22</v>
      </c>
      <c r="AO43" s="3">
        <v>35946</v>
      </c>
      <c r="AP43">
        <v>38.799999999999997</v>
      </c>
      <c r="AQ43" t="s">
        <v>22</v>
      </c>
      <c r="AR43" t="s">
        <v>22</v>
      </c>
      <c r="AT43" s="3">
        <v>37772</v>
      </c>
      <c r="AU43">
        <v>42.6</v>
      </c>
      <c r="AV43">
        <v>20030609</v>
      </c>
      <c r="AW43">
        <v>42.6</v>
      </c>
      <c r="AY43" s="3">
        <v>40574</v>
      </c>
      <c r="AZ43">
        <v>50.9</v>
      </c>
      <c r="BD43" s="3">
        <v>38411</v>
      </c>
      <c r="BE43">
        <v>52.1</v>
      </c>
      <c r="BI43" s="3">
        <v>40574</v>
      </c>
      <c r="BJ43">
        <v>50.4</v>
      </c>
      <c r="BN43" s="3">
        <v>35946</v>
      </c>
      <c r="BO43">
        <v>-0.4</v>
      </c>
      <c r="BP43" t="s">
        <v>22</v>
      </c>
      <c r="BQ43" t="s">
        <v>22</v>
      </c>
      <c r="BS43" s="3">
        <v>38442</v>
      </c>
      <c r="BT43">
        <v>1</v>
      </c>
      <c r="BU43">
        <v>20050612</v>
      </c>
      <c r="BV43">
        <v>4.9000000000000004</v>
      </c>
      <c r="BX43" s="3">
        <v>38442</v>
      </c>
      <c r="BY43">
        <v>0.3</v>
      </c>
      <c r="BZ43">
        <v>20050517</v>
      </c>
      <c r="CA43">
        <v>1.3</v>
      </c>
      <c r="CC43" s="3">
        <v>35946</v>
      </c>
      <c r="CD43">
        <v>-0.76</v>
      </c>
      <c r="CE43" t="s">
        <v>22</v>
      </c>
      <c r="CF43" t="s">
        <v>22</v>
      </c>
      <c r="CH43" s="3">
        <v>35946</v>
      </c>
      <c r="CI43">
        <v>-0.9</v>
      </c>
      <c r="CJ43" t="s">
        <v>22</v>
      </c>
      <c r="CK43" t="s">
        <v>22</v>
      </c>
      <c r="CM43" s="3">
        <v>35946</v>
      </c>
      <c r="CN43">
        <v>-3.9</v>
      </c>
      <c r="CO43" t="s">
        <v>22</v>
      </c>
      <c r="CP43" t="s">
        <v>22</v>
      </c>
      <c r="CR43" s="3">
        <v>35946</v>
      </c>
      <c r="CS43">
        <v>-0.5</v>
      </c>
      <c r="CT43" t="s">
        <v>22</v>
      </c>
      <c r="CU43" t="s">
        <v>22</v>
      </c>
      <c r="CW43" s="3">
        <v>35946</v>
      </c>
      <c r="CX43">
        <v>0</v>
      </c>
      <c r="CY43" t="s">
        <v>22</v>
      </c>
      <c r="CZ43" t="s">
        <v>22</v>
      </c>
      <c r="DB43" s="3">
        <v>37802</v>
      </c>
      <c r="DC43">
        <v>0</v>
      </c>
      <c r="DD43">
        <v>20030728</v>
      </c>
      <c r="DE43">
        <v>-0.5</v>
      </c>
    </row>
    <row r="44" spans="1:109" x14ac:dyDescent="0.25">
      <c r="A44" s="3">
        <v>35976</v>
      </c>
      <c r="B44">
        <v>1174.4639999999999</v>
      </c>
      <c r="C44" t="s">
        <v>22</v>
      </c>
      <c r="D44" t="s">
        <v>22</v>
      </c>
      <c r="F44" s="3">
        <v>35976</v>
      </c>
      <c r="G44">
        <v>-10</v>
      </c>
      <c r="H44" t="s">
        <v>22</v>
      </c>
      <c r="I44" t="s">
        <v>22</v>
      </c>
      <c r="K44" s="3">
        <v>35976</v>
      </c>
      <c r="L44">
        <v>-9.1999999999999993</v>
      </c>
      <c r="M44" t="s">
        <v>22</v>
      </c>
      <c r="N44" t="s">
        <v>22</v>
      </c>
      <c r="P44" s="3">
        <v>35976</v>
      </c>
      <c r="Q44">
        <v>-28.3</v>
      </c>
      <c r="R44" t="s">
        <v>22</v>
      </c>
      <c r="S44" t="s">
        <v>22</v>
      </c>
      <c r="U44" s="3">
        <v>35976</v>
      </c>
      <c r="V44">
        <v>-11.7</v>
      </c>
      <c r="W44" t="s">
        <v>22</v>
      </c>
      <c r="X44" t="s">
        <v>22</v>
      </c>
      <c r="Z44" s="3">
        <v>35976</v>
      </c>
      <c r="AA44">
        <v>-7.8</v>
      </c>
      <c r="AB44" t="s">
        <v>22</v>
      </c>
      <c r="AC44" t="s">
        <v>22</v>
      </c>
      <c r="AE44" s="3">
        <v>38230</v>
      </c>
      <c r="AF44">
        <v>49.1</v>
      </c>
      <c r="AG44" t="s">
        <v>22</v>
      </c>
      <c r="AH44" t="s">
        <v>22</v>
      </c>
      <c r="AJ44" s="3">
        <v>35976</v>
      </c>
      <c r="AK44">
        <v>86.9</v>
      </c>
      <c r="AL44" t="s">
        <v>22</v>
      </c>
      <c r="AM44" t="s">
        <v>22</v>
      </c>
      <c r="AO44" s="3">
        <v>35976</v>
      </c>
      <c r="AP44">
        <v>36.700000000000003</v>
      </c>
      <c r="AQ44" t="s">
        <v>22</v>
      </c>
      <c r="AR44" t="s">
        <v>22</v>
      </c>
      <c r="AT44" s="3">
        <v>37802</v>
      </c>
      <c r="AU44">
        <v>45.4</v>
      </c>
      <c r="AV44">
        <v>20030708</v>
      </c>
      <c r="AW44">
        <v>45.4</v>
      </c>
      <c r="AY44" s="3">
        <v>40602</v>
      </c>
      <c r="AZ44">
        <v>51</v>
      </c>
      <c r="BD44" s="3">
        <v>38442</v>
      </c>
      <c r="BE44">
        <v>52.8</v>
      </c>
      <c r="BI44" s="3">
        <v>40602</v>
      </c>
      <c r="BJ44">
        <v>49.8</v>
      </c>
      <c r="BN44" s="3">
        <v>35976</v>
      </c>
      <c r="BO44">
        <v>-4.9000000000000004</v>
      </c>
      <c r="BP44" t="s">
        <v>22</v>
      </c>
      <c r="BQ44" t="s">
        <v>22</v>
      </c>
      <c r="BS44" s="3">
        <v>38533</v>
      </c>
      <c r="BT44">
        <v>5.3</v>
      </c>
      <c r="BU44">
        <v>20050911</v>
      </c>
      <c r="BV44">
        <v>3.3</v>
      </c>
      <c r="BX44" s="3">
        <v>38533</v>
      </c>
      <c r="BY44">
        <v>1.3</v>
      </c>
      <c r="BZ44">
        <v>20050912</v>
      </c>
      <c r="CA44">
        <v>0.8</v>
      </c>
      <c r="CC44" s="3">
        <v>35976</v>
      </c>
      <c r="CD44">
        <v>0.1</v>
      </c>
      <c r="CE44" t="s">
        <v>22</v>
      </c>
      <c r="CF44" t="s">
        <v>22</v>
      </c>
      <c r="CH44" s="3">
        <v>35976</v>
      </c>
      <c r="CI44">
        <v>0.1</v>
      </c>
      <c r="CJ44" t="s">
        <v>22</v>
      </c>
      <c r="CK44" t="s">
        <v>22</v>
      </c>
      <c r="CM44" s="3">
        <v>35976</v>
      </c>
      <c r="CN44">
        <v>-2</v>
      </c>
      <c r="CO44" t="s">
        <v>22</v>
      </c>
      <c r="CP44" t="s">
        <v>22</v>
      </c>
      <c r="CR44" s="3">
        <v>35976</v>
      </c>
      <c r="CS44">
        <v>-0.2</v>
      </c>
      <c r="CT44" t="s">
        <v>22</v>
      </c>
      <c r="CU44" t="s">
        <v>22</v>
      </c>
      <c r="CW44" s="3">
        <v>35976</v>
      </c>
      <c r="CX44">
        <v>-0.3</v>
      </c>
      <c r="CY44" t="s">
        <v>22</v>
      </c>
      <c r="CZ44" t="s">
        <v>22</v>
      </c>
      <c r="DB44" s="3">
        <v>37833</v>
      </c>
      <c r="DC44">
        <v>-1.8</v>
      </c>
      <c r="DD44">
        <v>20030828</v>
      </c>
      <c r="DE44">
        <v>-2.5</v>
      </c>
    </row>
    <row r="45" spans="1:109" x14ac:dyDescent="0.25">
      <c r="A45" s="3">
        <v>36007</v>
      </c>
      <c r="B45">
        <v>1199.672</v>
      </c>
      <c r="C45" t="s">
        <v>22</v>
      </c>
      <c r="D45" t="s">
        <v>22</v>
      </c>
      <c r="F45" s="3">
        <v>36007</v>
      </c>
      <c r="G45">
        <v>-10.7</v>
      </c>
      <c r="H45" t="s">
        <v>22</v>
      </c>
      <c r="I45" t="s">
        <v>22</v>
      </c>
      <c r="K45" s="3">
        <v>36007</v>
      </c>
      <c r="L45">
        <v>-8.4</v>
      </c>
      <c r="M45" t="s">
        <v>22</v>
      </c>
      <c r="N45" t="s">
        <v>22</v>
      </c>
      <c r="P45" s="3">
        <v>36007</v>
      </c>
      <c r="Q45">
        <v>-7.8</v>
      </c>
      <c r="R45" t="s">
        <v>22</v>
      </c>
      <c r="S45" t="s">
        <v>22</v>
      </c>
      <c r="U45" s="3">
        <v>36007</v>
      </c>
      <c r="V45">
        <v>-11.3</v>
      </c>
      <c r="W45" t="s">
        <v>22</v>
      </c>
      <c r="X45" t="s">
        <v>22</v>
      </c>
      <c r="Z45" s="3">
        <v>36007</v>
      </c>
      <c r="AA45">
        <v>-10.8</v>
      </c>
      <c r="AB45" t="s">
        <v>22</v>
      </c>
      <c r="AC45" t="s">
        <v>22</v>
      </c>
      <c r="AE45" s="3">
        <v>38260</v>
      </c>
      <c r="AF45">
        <v>46.2</v>
      </c>
      <c r="AG45" t="s">
        <v>22</v>
      </c>
      <c r="AH45" t="s">
        <v>22</v>
      </c>
      <c r="AJ45" s="3">
        <v>36007</v>
      </c>
      <c r="AK45">
        <v>86.7</v>
      </c>
      <c r="AL45" t="s">
        <v>22</v>
      </c>
      <c r="AM45" t="s">
        <v>22</v>
      </c>
      <c r="AO45" s="3">
        <v>36007</v>
      </c>
      <c r="AP45">
        <v>38.1</v>
      </c>
      <c r="AQ45" t="s">
        <v>22</v>
      </c>
      <c r="AR45" t="s">
        <v>22</v>
      </c>
      <c r="AT45" s="3">
        <v>37833</v>
      </c>
      <c r="AU45">
        <v>46.8</v>
      </c>
      <c r="AV45">
        <v>20030808</v>
      </c>
      <c r="AW45">
        <v>46.8</v>
      </c>
      <c r="AY45" s="3">
        <v>40633</v>
      </c>
      <c r="AZ45">
        <v>36.1</v>
      </c>
      <c r="BD45" s="3">
        <v>38472</v>
      </c>
      <c r="BE45">
        <v>53.3</v>
      </c>
      <c r="BI45" s="3">
        <v>40633</v>
      </c>
      <c r="BJ45">
        <v>35.299999999999997</v>
      </c>
      <c r="BN45" s="3">
        <v>36007</v>
      </c>
      <c r="BO45">
        <v>-3.8</v>
      </c>
      <c r="BP45" t="s">
        <v>22</v>
      </c>
      <c r="BQ45" t="s">
        <v>22</v>
      </c>
      <c r="BS45" s="3">
        <v>38625</v>
      </c>
      <c r="BT45">
        <v>1.3</v>
      </c>
      <c r="BU45">
        <v>20051208</v>
      </c>
      <c r="BV45">
        <v>1</v>
      </c>
      <c r="BX45" s="3">
        <v>38625</v>
      </c>
      <c r="BY45">
        <v>0.3</v>
      </c>
      <c r="BZ45">
        <v>20051209</v>
      </c>
      <c r="CA45">
        <v>0.4</v>
      </c>
      <c r="CC45" s="3">
        <v>36007</v>
      </c>
      <c r="CD45">
        <v>-0.19</v>
      </c>
      <c r="CE45" t="s">
        <v>22</v>
      </c>
      <c r="CF45" t="s">
        <v>22</v>
      </c>
      <c r="CH45" s="3">
        <v>36007</v>
      </c>
      <c r="CI45">
        <v>-0.2</v>
      </c>
      <c r="CJ45" t="s">
        <v>22</v>
      </c>
      <c r="CK45" t="s">
        <v>22</v>
      </c>
      <c r="CM45" s="3">
        <v>36007</v>
      </c>
      <c r="CN45">
        <v>-2.4</v>
      </c>
      <c r="CO45" t="s">
        <v>22</v>
      </c>
      <c r="CP45" t="s">
        <v>22</v>
      </c>
      <c r="CR45" s="3">
        <v>36007</v>
      </c>
      <c r="CS45">
        <v>0.2</v>
      </c>
      <c r="CT45" t="s">
        <v>22</v>
      </c>
      <c r="CU45" t="s">
        <v>22</v>
      </c>
      <c r="CW45" s="3">
        <v>36007</v>
      </c>
      <c r="CX45">
        <v>0.2</v>
      </c>
      <c r="CY45" t="s">
        <v>22</v>
      </c>
      <c r="CZ45" t="s">
        <v>22</v>
      </c>
      <c r="DB45" s="3">
        <v>37864</v>
      </c>
      <c r="DC45">
        <v>1.8</v>
      </c>
      <c r="DD45">
        <v>20030925</v>
      </c>
      <c r="DE45">
        <v>2.8</v>
      </c>
    </row>
    <row r="46" spans="1:109" x14ac:dyDescent="0.25">
      <c r="A46" s="3">
        <v>36038</v>
      </c>
      <c r="B46">
        <v>1154.3040000000001</v>
      </c>
      <c r="C46" t="s">
        <v>22</v>
      </c>
      <c r="D46" t="s">
        <v>22</v>
      </c>
      <c r="F46" s="3">
        <v>36038</v>
      </c>
      <c r="G46">
        <v>-8.6</v>
      </c>
      <c r="H46" t="s">
        <v>22</v>
      </c>
      <c r="I46" t="s">
        <v>22</v>
      </c>
      <c r="K46" s="3">
        <v>36038</v>
      </c>
      <c r="L46">
        <v>-9.6</v>
      </c>
      <c r="M46" t="s">
        <v>22</v>
      </c>
      <c r="N46" t="s">
        <v>22</v>
      </c>
      <c r="P46" s="3">
        <v>36038</v>
      </c>
      <c r="Q46">
        <v>-1.3</v>
      </c>
      <c r="R46" t="s">
        <v>22</v>
      </c>
      <c r="S46" t="s">
        <v>22</v>
      </c>
      <c r="U46" s="3">
        <v>36038</v>
      </c>
      <c r="V46">
        <v>-11.4</v>
      </c>
      <c r="W46" t="s">
        <v>22</v>
      </c>
      <c r="X46" t="s">
        <v>22</v>
      </c>
      <c r="Z46" s="3">
        <v>36038</v>
      </c>
      <c r="AA46">
        <v>-13.7</v>
      </c>
      <c r="AB46" t="s">
        <v>22</v>
      </c>
      <c r="AC46" t="s">
        <v>22</v>
      </c>
      <c r="AE46" s="3">
        <v>38291</v>
      </c>
      <c r="AF46">
        <v>48.3</v>
      </c>
      <c r="AG46" t="s">
        <v>22</v>
      </c>
      <c r="AH46" t="s">
        <v>22</v>
      </c>
      <c r="AJ46" s="3">
        <v>36038</v>
      </c>
      <c r="AK46">
        <v>86.5</v>
      </c>
      <c r="AL46" t="s">
        <v>22</v>
      </c>
      <c r="AM46" t="s">
        <v>22</v>
      </c>
      <c r="AO46" s="3">
        <v>36038</v>
      </c>
      <c r="AP46">
        <v>38.1</v>
      </c>
      <c r="AQ46" t="s">
        <v>22</v>
      </c>
      <c r="AR46" t="s">
        <v>22</v>
      </c>
      <c r="AT46" s="3">
        <v>37864</v>
      </c>
      <c r="AU46">
        <v>48.9</v>
      </c>
      <c r="AV46">
        <v>20030908</v>
      </c>
      <c r="AW46">
        <v>48.9</v>
      </c>
      <c r="AY46" s="3">
        <v>40663</v>
      </c>
      <c r="AZ46">
        <v>35</v>
      </c>
      <c r="BD46" s="3">
        <v>38503</v>
      </c>
      <c r="BE46">
        <v>53.5</v>
      </c>
      <c r="BI46" s="3">
        <v>40663</v>
      </c>
      <c r="BJ46">
        <v>35</v>
      </c>
      <c r="BN46" s="3">
        <v>36038</v>
      </c>
      <c r="BO46">
        <v>-4.3</v>
      </c>
      <c r="BP46" t="s">
        <v>22</v>
      </c>
      <c r="BQ46" t="s">
        <v>22</v>
      </c>
      <c r="BS46" s="3">
        <v>38717</v>
      </c>
      <c r="BT46">
        <v>0.8</v>
      </c>
      <c r="BU46">
        <v>20060312</v>
      </c>
      <c r="BV46">
        <v>5.4</v>
      </c>
      <c r="BX46" s="3">
        <v>38717</v>
      </c>
      <c r="BY46">
        <v>0.2</v>
      </c>
      <c r="BZ46">
        <v>20060313</v>
      </c>
      <c r="CA46">
        <v>1.4</v>
      </c>
      <c r="CC46" s="3">
        <v>36038</v>
      </c>
      <c r="CD46">
        <v>-1.92</v>
      </c>
      <c r="CE46" t="s">
        <v>22</v>
      </c>
      <c r="CF46" t="s">
        <v>22</v>
      </c>
      <c r="CH46" s="3">
        <v>36038</v>
      </c>
      <c r="CI46">
        <v>-2.1</v>
      </c>
      <c r="CJ46" t="s">
        <v>22</v>
      </c>
      <c r="CK46" t="s">
        <v>22</v>
      </c>
      <c r="CM46" s="3">
        <v>36038</v>
      </c>
      <c r="CN46">
        <v>-1.1000000000000001</v>
      </c>
      <c r="CO46" t="s">
        <v>22</v>
      </c>
      <c r="CP46" t="s">
        <v>22</v>
      </c>
      <c r="CR46" s="3">
        <v>36038</v>
      </c>
      <c r="CS46">
        <v>-0.5</v>
      </c>
      <c r="CT46" t="s">
        <v>22</v>
      </c>
      <c r="CU46" t="s">
        <v>22</v>
      </c>
      <c r="CW46" s="3">
        <v>36038</v>
      </c>
      <c r="CX46">
        <v>-0.2</v>
      </c>
      <c r="CY46" t="s">
        <v>22</v>
      </c>
      <c r="CZ46" t="s">
        <v>22</v>
      </c>
      <c r="DB46" s="3">
        <v>37894</v>
      </c>
      <c r="DC46">
        <v>0.5</v>
      </c>
      <c r="DD46">
        <v>20031027</v>
      </c>
      <c r="DE46">
        <v>0</v>
      </c>
    </row>
    <row r="47" spans="1:109" x14ac:dyDescent="0.25">
      <c r="A47" s="3">
        <v>36068</v>
      </c>
      <c r="B47">
        <v>1184.7139999999999</v>
      </c>
      <c r="C47" t="s">
        <v>22</v>
      </c>
      <c r="D47" t="s">
        <v>22</v>
      </c>
      <c r="F47" s="3">
        <v>36068</v>
      </c>
      <c r="G47">
        <v>-9.6999999999999993</v>
      </c>
      <c r="H47" t="s">
        <v>22</v>
      </c>
      <c r="I47" t="s">
        <v>22</v>
      </c>
      <c r="K47" s="3">
        <v>36068</v>
      </c>
      <c r="L47">
        <v>-8.1999999999999993</v>
      </c>
      <c r="M47" t="s">
        <v>22</v>
      </c>
      <c r="N47" t="s">
        <v>22</v>
      </c>
      <c r="P47" s="3">
        <v>36068</v>
      </c>
      <c r="Q47">
        <v>15.9</v>
      </c>
      <c r="R47" t="s">
        <v>22</v>
      </c>
      <c r="S47" t="s">
        <v>22</v>
      </c>
      <c r="U47" s="3">
        <v>36068</v>
      </c>
      <c r="V47">
        <v>-14</v>
      </c>
      <c r="W47" t="s">
        <v>22</v>
      </c>
      <c r="X47" t="s">
        <v>22</v>
      </c>
      <c r="Z47" s="3">
        <v>36068</v>
      </c>
      <c r="AA47">
        <v>-16.2</v>
      </c>
      <c r="AB47" t="s">
        <v>22</v>
      </c>
      <c r="AC47" t="s">
        <v>22</v>
      </c>
      <c r="AE47" s="3">
        <v>38321</v>
      </c>
      <c r="AF47">
        <v>48.3</v>
      </c>
      <c r="AG47" t="s">
        <v>22</v>
      </c>
      <c r="AH47" t="s">
        <v>22</v>
      </c>
      <c r="AJ47" s="3">
        <v>36068</v>
      </c>
      <c r="AK47">
        <v>86.6</v>
      </c>
      <c r="AL47" t="s">
        <v>22</v>
      </c>
      <c r="AM47" t="s">
        <v>22</v>
      </c>
      <c r="AO47" s="3">
        <v>36068</v>
      </c>
      <c r="AP47">
        <v>37.6</v>
      </c>
      <c r="AQ47" t="s">
        <v>22</v>
      </c>
      <c r="AR47" t="s">
        <v>22</v>
      </c>
      <c r="AT47" s="3">
        <v>37894</v>
      </c>
      <c r="AU47">
        <v>49.9</v>
      </c>
      <c r="AV47">
        <v>20031008</v>
      </c>
      <c r="AW47">
        <v>49.9</v>
      </c>
      <c r="AY47" s="3">
        <v>40694</v>
      </c>
      <c r="AZ47">
        <v>46.2</v>
      </c>
      <c r="BD47" s="3">
        <v>38533</v>
      </c>
      <c r="BE47">
        <v>54.2</v>
      </c>
      <c r="BI47" s="3">
        <v>40694</v>
      </c>
      <c r="BJ47">
        <v>43.8</v>
      </c>
      <c r="BN47" s="3">
        <v>36068</v>
      </c>
      <c r="BO47">
        <v>-5</v>
      </c>
      <c r="BP47" t="s">
        <v>22</v>
      </c>
      <c r="BQ47" t="s">
        <v>22</v>
      </c>
      <c r="BS47" s="3">
        <v>38807</v>
      </c>
      <c r="BT47">
        <v>1.7</v>
      </c>
      <c r="BU47">
        <v>20060611</v>
      </c>
      <c r="BV47">
        <v>3.1</v>
      </c>
      <c r="BX47" s="3">
        <v>38807</v>
      </c>
      <c r="BY47">
        <v>0.4</v>
      </c>
      <c r="BZ47">
        <v>20060612</v>
      </c>
      <c r="CA47">
        <v>0.8</v>
      </c>
      <c r="CC47" s="3">
        <v>36068</v>
      </c>
      <c r="CD47">
        <v>0.98</v>
      </c>
      <c r="CE47" t="s">
        <v>22</v>
      </c>
      <c r="CF47" t="s">
        <v>22</v>
      </c>
      <c r="CH47" s="3">
        <v>36068</v>
      </c>
      <c r="CI47">
        <v>1.5</v>
      </c>
      <c r="CJ47" t="s">
        <v>22</v>
      </c>
      <c r="CK47" t="s">
        <v>22</v>
      </c>
      <c r="CM47" s="3">
        <v>36068</v>
      </c>
      <c r="CN47">
        <v>4.9000000000000004</v>
      </c>
      <c r="CO47" t="s">
        <v>22</v>
      </c>
      <c r="CP47" t="s">
        <v>22</v>
      </c>
      <c r="CR47" s="3">
        <v>36068</v>
      </c>
      <c r="CS47">
        <v>0.5</v>
      </c>
      <c r="CT47" t="s">
        <v>22</v>
      </c>
      <c r="CU47" t="s">
        <v>22</v>
      </c>
      <c r="CW47" s="3">
        <v>36068</v>
      </c>
      <c r="CX47">
        <v>0.2</v>
      </c>
      <c r="CY47" t="s">
        <v>22</v>
      </c>
      <c r="CZ47" t="s">
        <v>22</v>
      </c>
      <c r="DB47" s="3">
        <v>37925</v>
      </c>
      <c r="DC47">
        <v>1</v>
      </c>
      <c r="DD47">
        <v>20031126</v>
      </c>
      <c r="DE47">
        <v>0.8</v>
      </c>
    </row>
    <row r="48" spans="1:109" x14ac:dyDescent="0.25">
      <c r="A48" s="3">
        <v>36099</v>
      </c>
      <c r="B48">
        <v>1267.6189999999999</v>
      </c>
      <c r="C48" t="s">
        <v>22</v>
      </c>
      <c r="D48" t="s">
        <v>22</v>
      </c>
      <c r="F48" s="3">
        <v>36099</v>
      </c>
      <c r="G48">
        <v>0.8</v>
      </c>
      <c r="H48" t="s">
        <v>22</v>
      </c>
      <c r="I48" t="s">
        <v>22</v>
      </c>
      <c r="K48" s="3">
        <v>36099</v>
      </c>
      <c r="L48">
        <v>-17.100000000000001</v>
      </c>
      <c r="M48" t="s">
        <v>22</v>
      </c>
      <c r="N48" t="s">
        <v>22</v>
      </c>
      <c r="P48" s="3">
        <v>36099</v>
      </c>
      <c r="Q48">
        <v>18.100000000000001</v>
      </c>
      <c r="R48" t="s">
        <v>22</v>
      </c>
      <c r="S48" t="s">
        <v>22</v>
      </c>
      <c r="U48" s="3">
        <v>36099</v>
      </c>
      <c r="V48">
        <v>-12.9</v>
      </c>
      <c r="W48" t="s">
        <v>22</v>
      </c>
      <c r="X48" t="s">
        <v>22</v>
      </c>
      <c r="Z48" s="3">
        <v>36099</v>
      </c>
      <c r="AA48">
        <v>-29.8</v>
      </c>
      <c r="AB48" t="s">
        <v>22</v>
      </c>
      <c r="AC48" t="s">
        <v>22</v>
      </c>
      <c r="AE48" s="3">
        <v>38352</v>
      </c>
      <c r="AF48">
        <v>45</v>
      </c>
      <c r="AG48" t="s">
        <v>22</v>
      </c>
      <c r="AH48" t="s">
        <v>22</v>
      </c>
      <c r="AJ48" s="3">
        <v>36099</v>
      </c>
      <c r="AK48">
        <v>84.9</v>
      </c>
      <c r="AL48" t="s">
        <v>22</v>
      </c>
      <c r="AM48" t="s">
        <v>22</v>
      </c>
      <c r="AO48" s="3">
        <v>36099</v>
      </c>
      <c r="AP48">
        <v>37.4</v>
      </c>
      <c r="AQ48" t="s">
        <v>22</v>
      </c>
      <c r="AR48" t="s">
        <v>22</v>
      </c>
      <c r="AT48" s="3">
        <v>37925</v>
      </c>
      <c r="AU48">
        <v>51.1</v>
      </c>
      <c r="AV48">
        <v>20031111</v>
      </c>
      <c r="AW48">
        <v>51.1</v>
      </c>
      <c r="AY48" s="3">
        <v>40724</v>
      </c>
      <c r="AZ48">
        <v>47.6</v>
      </c>
      <c r="BD48" s="3">
        <v>38564</v>
      </c>
      <c r="BE48">
        <v>54.1</v>
      </c>
      <c r="BI48" s="3">
        <v>40724</v>
      </c>
      <c r="BJ48">
        <v>45.4</v>
      </c>
      <c r="BN48" s="3">
        <v>36099</v>
      </c>
      <c r="BO48">
        <v>-4.4000000000000004</v>
      </c>
      <c r="BP48" t="s">
        <v>22</v>
      </c>
      <c r="BQ48" t="s">
        <v>22</v>
      </c>
      <c r="BS48" s="3">
        <v>38898</v>
      </c>
      <c r="BT48">
        <v>1.7</v>
      </c>
      <c r="BU48">
        <v>20060910</v>
      </c>
      <c r="BV48">
        <v>1</v>
      </c>
      <c r="BX48" s="3">
        <v>38898</v>
      </c>
      <c r="BY48">
        <v>0.4</v>
      </c>
      <c r="BZ48">
        <v>20060911</v>
      </c>
      <c r="CA48">
        <v>0.2</v>
      </c>
      <c r="CC48" s="3">
        <v>36099</v>
      </c>
      <c r="CD48">
        <v>0.39</v>
      </c>
      <c r="CE48" t="s">
        <v>22</v>
      </c>
      <c r="CF48" t="s">
        <v>22</v>
      </c>
      <c r="CH48" s="3">
        <v>36099</v>
      </c>
      <c r="CI48">
        <v>-0.6</v>
      </c>
      <c r="CJ48" t="s">
        <v>22</v>
      </c>
      <c r="CK48" t="s">
        <v>22</v>
      </c>
      <c r="CM48" s="3">
        <v>36099</v>
      </c>
      <c r="CN48">
        <v>-9.4</v>
      </c>
      <c r="CO48" t="s">
        <v>22</v>
      </c>
      <c r="CP48" t="s">
        <v>22</v>
      </c>
      <c r="CR48" s="3">
        <v>36099</v>
      </c>
      <c r="CS48">
        <v>0.3</v>
      </c>
      <c r="CT48" t="s">
        <v>22</v>
      </c>
      <c r="CU48" t="s">
        <v>22</v>
      </c>
      <c r="CW48" s="3">
        <v>36099</v>
      </c>
      <c r="CX48">
        <v>0.3</v>
      </c>
      <c r="CY48" t="s">
        <v>22</v>
      </c>
      <c r="CZ48" t="s">
        <v>22</v>
      </c>
      <c r="DB48" s="3">
        <v>37955</v>
      </c>
      <c r="DC48">
        <v>-2.5</v>
      </c>
      <c r="DD48">
        <v>20031225</v>
      </c>
      <c r="DE48">
        <v>-2.7</v>
      </c>
    </row>
    <row r="49" spans="1:109" x14ac:dyDescent="0.25">
      <c r="A49" s="3">
        <v>36129</v>
      </c>
      <c r="B49">
        <v>1070.0999999999999</v>
      </c>
      <c r="C49" t="s">
        <v>22</v>
      </c>
      <c r="D49" t="s">
        <v>22</v>
      </c>
      <c r="F49" s="3">
        <v>36129</v>
      </c>
      <c r="G49">
        <v>-1.3</v>
      </c>
      <c r="H49" t="s">
        <v>22</v>
      </c>
      <c r="I49" t="s">
        <v>22</v>
      </c>
      <c r="K49" s="3">
        <v>36129</v>
      </c>
      <c r="L49">
        <v>-15.9</v>
      </c>
      <c r="M49" t="s">
        <v>22</v>
      </c>
      <c r="N49" t="s">
        <v>22</v>
      </c>
      <c r="P49" s="3">
        <v>36129</v>
      </c>
      <c r="Q49">
        <v>18.8</v>
      </c>
      <c r="R49" t="s">
        <v>22</v>
      </c>
      <c r="S49" t="s">
        <v>22</v>
      </c>
      <c r="U49" s="3">
        <v>36129</v>
      </c>
      <c r="V49">
        <v>-16</v>
      </c>
      <c r="W49" t="s">
        <v>22</v>
      </c>
      <c r="X49" t="s">
        <v>22</v>
      </c>
      <c r="Z49" s="3">
        <v>36129</v>
      </c>
      <c r="AA49">
        <v>-25.7</v>
      </c>
      <c r="AB49" t="s">
        <v>22</v>
      </c>
      <c r="AC49" t="s">
        <v>22</v>
      </c>
      <c r="AE49" s="3">
        <v>38383</v>
      </c>
      <c r="AF49">
        <v>47.7</v>
      </c>
      <c r="AG49" t="s">
        <v>22</v>
      </c>
      <c r="AH49" t="s">
        <v>22</v>
      </c>
      <c r="AJ49" s="3">
        <v>36129</v>
      </c>
      <c r="AK49">
        <v>86.5</v>
      </c>
      <c r="AL49" t="s">
        <v>22</v>
      </c>
      <c r="AM49" t="s">
        <v>22</v>
      </c>
      <c r="AO49" s="3">
        <v>36129</v>
      </c>
      <c r="AP49">
        <v>38</v>
      </c>
      <c r="AQ49" t="s">
        <v>22</v>
      </c>
      <c r="AR49" t="s">
        <v>22</v>
      </c>
      <c r="AT49" s="3">
        <v>37955</v>
      </c>
      <c r="AU49">
        <v>48.5</v>
      </c>
      <c r="AV49">
        <v>20031208</v>
      </c>
      <c r="AW49">
        <v>48.5</v>
      </c>
      <c r="AY49" s="3">
        <v>40755</v>
      </c>
      <c r="AZ49">
        <v>47.7</v>
      </c>
      <c r="BD49" s="3">
        <v>38595</v>
      </c>
      <c r="BE49">
        <v>53.8</v>
      </c>
      <c r="BI49" s="3">
        <v>40755</v>
      </c>
      <c r="BJ49">
        <v>45.3</v>
      </c>
      <c r="BN49" s="3">
        <v>36129</v>
      </c>
      <c r="BO49">
        <v>-2</v>
      </c>
      <c r="BP49" t="s">
        <v>22</v>
      </c>
      <c r="BQ49" t="s">
        <v>22</v>
      </c>
      <c r="BS49" s="3">
        <v>38990</v>
      </c>
      <c r="BT49">
        <v>-0.3</v>
      </c>
      <c r="BU49">
        <v>20061207</v>
      </c>
      <c r="BV49">
        <v>0.8</v>
      </c>
      <c r="BX49" s="3">
        <v>38990</v>
      </c>
      <c r="BY49">
        <v>-0.1</v>
      </c>
      <c r="BZ49">
        <v>20061208</v>
      </c>
      <c r="CA49">
        <v>0.2</v>
      </c>
      <c r="CC49" s="3">
        <v>36129</v>
      </c>
      <c r="CD49">
        <v>-1.25</v>
      </c>
      <c r="CE49" t="s">
        <v>22</v>
      </c>
      <c r="CF49" t="s">
        <v>22</v>
      </c>
      <c r="CH49" s="3">
        <v>36129</v>
      </c>
      <c r="CI49">
        <v>-0.4</v>
      </c>
      <c r="CJ49" t="s">
        <v>22</v>
      </c>
      <c r="CK49" t="s">
        <v>22</v>
      </c>
      <c r="CM49" s="3">
        <v>36129</v>
      </c>
      <c r="CN49">
        <v>6.9</v>
      </c>
      <c r="CO49" t="s">
        <v>22</v>
      </c>
      <c r="CP49" t="s">
        <v>22</v>
      </c>
      <c r="CR49" s="3">
        <v>36129</v>
      </c>
      <c r="CS49">
        <v>-0.1</v>
      </c>
      <c r="CT49" t="s">
        <v>22</v>
      </c>
      <c r="CU49" t="s">
        <v>22</v>
      </c>
      <c r="CW49" s="3">
        <v>36129</v>
      </c>
      <c r="CX49">
        <v>-0.2</v>
      </c>
      <c r="CY49" t="s">
        <v>22</v>
      </c>
      <c r="CZ49" t="s">
        <v>22</v>
      </c>
      <c r="DB49" s="3">
        <v>37986</v>
      </c>
      <c r="DC49">
        <v>1.9</v>
      </c>
      <c r="DD49">
        <v>20040127</v>
      </c>
      <c r="DE49">
        <v>0</v>
      </c>
    </row>
    <row r="50" spans="1:109" x14ac:dyDescent="0.25">
      <c r="A50" s="3">
        <v>36160</v>
      </c>
      <c r="B50">
        <v>1277.8869999999999</v>
      </c>
      <c r="C50" t="s">
        <v>22</v>
      </c>
      <c r="D50" t="s">
        <v>22</v>
      </c>
      <c r="F50" s="3">
        <v>36160</v>
      </c>
      <c r="G50">
        <v>-8</v>
      </c>
      <c r="H50" t="s">
        <v>22</v>
      </c>
      <c r="I50" t="s">
        <v>22</v>
      </c>
      <c r="K50" s="3">
        <v>36160</v>
      </c>
      <c r="L50">
        <v>-23.5</v>
      </c>
      <c r="M50" t="s">
        <v>22</v>
      </c>
      <c r="N50" t="s">
        <v>22</v>
      </c>
      <c r="P50" s="3">
        <v>36160</v>
      </c>
      <c r="Q50">
        <v>10.6</v>
      </c>
      <c r="R50" t="s">
        <v>22</v>
      </c>
      <c r="S50" t="s">
        <v>22</v>
      </c>
      <c r="U50" s="3">
        <v>36160</v>
      </c>
      <c r="V50">
        <v>-10.8</v>
      </c>
      <c r="W50" t="s">
        <v>22</v>
      </c>
      <c r="X50" t="s">
        <v>22</v>
      </c>
      <c r="Z50" s="3">
        <v>36160</v>
      </c>
      <c r="AA50">
        <v>-30.9</v>
      </c>
      <c r="AB50" t="s">
        <v>22</v>
      </c>
      <c r="AC50" t="s">
        <v>22</v>
      </c>
      <c r="AE50" s="3">
        <v>38411</v>
      </c>
      <c r="AF50">
        <v>47.7</v>
      </c>
      <c r="AG50" t="s">
        <v>22</v>
      </c>
      <c r="AH50" t="s">
        <v>22</v>
      </c>
      <c r="AJ50" s="3">
        <v>36160</v>
      </c>
      <c r="AK50">
        <v>86.2</v>
      </c>
      <c r="AL50" t="s">
        <v>22</v>
      </c>
      <c r="AM50" t="s">
        <v>22</v>
      </c>
      <c r="AO50" s="3">
        <v>36160</v>
      </c>
      <c r="AP50">
        <v>39.200000000000003</v>
      </c>
      <c r="AQ50" t="s">
        <v>22</v>
      </c>
      <c r="AR50" t="s">
        <v>22</v>
      </c>
      <c r="AT50" s="3">
        <v>37986</v>
      </c>
      <c r="AU50">
        <v>47.8</v>
      </c>
      <c r="AV50">
        <v>20040115</v>
      </c>
      <c r="AW50">
        <v>47.8</v>
      </c>
      <c r="AY50" s="3">
        <v>40786</v>
      </c>
      <c r="AZ50">
        <v>46.7</v>
      </c>
      <c r="BD50" s="3">
        <v>38625</v>
      </c>
      <c r="BE50">
        <v>54.5</v>
      </c>
      <c r="BI50" s="3">
        <v>40786</v>
      </c>
      <c r="BJ50">
        <v>44.3</v>
      </c>
      <c r="BN50" s="3">
        <v>36160</v>
      </c>
      <c r="BO50">
        <v>-5.5</v>
      </c>
      <c r="BP50" t="s">
        <v>22</v>
      </c>
      <c r="BQ50" t="s">
        <v>22</v>
      </c>
      <c r="BS50" s="3">
        <v>39082</v>
      </c>
      <c r="BT50">
        <v>5.3</v>
      </c>
      <c r="BU50">
        <v>20070311</v>
      </c>
      <c r="BV50">
        <v>5.5</v>
      </c>
      <c r="BX50" s="3">
        <v>39082</v>
      </c>
      <c r="BY50">
        <v>1.3</v>
      </c>
      <c r="BZ50">
        <v>20070311</v>
      </c>
      <c r="CA50">
        <v>1.3</v>
      </c>
      <c r="CC50" s="3">
        <v>36160</v>
      </c>
      <c r="CD50">
        <v>-0.2</v>
      </c>
      <c r="CE50" t="s">
        <v>22</v>
      </c>
      <c r="CF50" t="s">
        <v>22</v>
      </c>
      <c r="CH50" s="3">
        <v>36160</v>
      </c>
      <c r="CI50">
        <v>-0.2</v>
      </c>
      <c r="CJ50" t="s">
        <v>22</v>
      </c>
      <c r="CK50" t="s">
        <v>22</v>
      </c>
      <c r="CM50" s="3">
        <v>36160</v>
      </c>
      <c r="CN50">
        <v>-5.3</v>
      </c>
      <c r="CO50" t="s">
        <v>22</v>
      </c>
      <c r="CP50" t="s">
        <v>22</v>
      </c>
      <c r="CR50" s="3">
        <v>36160</v>
      </c>
      <c r="CS50">
        <v>-0.3</v>
      </c>
      <c r="CT50" t="s">
        <v>22</v>
      </c>
      <c r="CU50" t="s">
        <v>22</v>
      </c>
      <c r="CW50" s="3">
        <v>36160</v>
      </c>
      <c r="CX50">
        <v>-0.5</v>
      </c>
      <c r="CY50" t="s">
        <v>22</v>
      </c>
      <c r="CZ50" t="s">
        <v>22</v>
      </c>
      <c r="DB50" s="3">
        <v>38017</v>
      </c>
      <c r="DC50">
        <v>1.4</v>
      </c>
      <c r="DD50">
        <v>20040225</v>
      </c>
      <c r="DE50">
        <v>4.5</v>
      </c>
    </row>
    <row r="51" spans="1:109" x14ac:dyDescent="0.25">
      <c r="A51" s="3">
        <v>36191</v>
      </c>
      <c r="B51">
        <v>1131.384</v>
      </c>
      <c r="C51" t="s">
        <v>22</v>
      </c>
      <c r="D51" t="s">
        <v>22</v>
      </c>
      <c r="F51" s="3">
        <v>36191</v>
      </c>
      <c r="G51">
        <v>-7.8</v>
      </c>
      <c r="H51" t="s">
        <v>22</v>
      </c>
      <c r="I51" t="s">
        <v>22</v>
      </c>
      <c r="K51" s="3">
        <v>36191</v>
      </c>
      <c r="L51">
        <v>-6.2</v>
      </c>
      <c r="M51" t="s">
        <v>22</v>
      </c>
      <c r="N51" t="s">
        <v>22</v>
      </c>
      <c r="P51" s="3">
        <v>36191</v>
      </c>
      <c r="Q51">
        <v>52</v>
      </c>
      <c r="R51" t="s">
        <v>22</v>
      </c>
      <c r="S51" t="s">
        <v>22</v>
      </c>
      <c r="U51" s="3">
        <v>36191</v>
      </c>
      <c r="V51">
        <v>-11.2</v>
      </c>
      <c r="W51" t="s">
        <v>22</v>
      </c>
      <c r="X51" t="s">
        <v>22</v>
      </c>
      <c r="Z51" s="3">
        <v>36191</v>
      </c>
      <c r="AA51">
        <v>-30</v>
      </c>
      <c r="AB51" t="s">
        <v>22</v>
      </c>
      <c r="AC51" t="s">
        <v>22</v>
      </c>
      <c r="AE51" s="3">
        <v>38442</v>
      </c>
      <c r="AF51">
        <v>44.7</v>
      </c>
      <c r="AG51" t="s">
        <v>22</v>
      </c>
      <c r="AH51" t="s">
        <v>22</v>
      </c>
      <c r="AJ51" s="3">
        <v>36191</v>
      </c>
      <c r="AK51">
        <v>86.3</v>
      </c>
      <c r="AL51" t="s">
        <v>22</v>
      </c>
      <c r="AM51" t="s">
        <v>22</v>
      </c>
      <c r="AO51" s="3">
        <v>36191</v>
      </c>
      <c r="AP51">
        <v>39.9</v>
      </c>
      <c r="AQ51" t="s">
        <v>22</v>
      </c>
      <c r="AR51" t="s">
        <v>22</v>
      </c>
      <c r="AT51" s="3">
        <v>38017</v>
      </c>
      <c r="AU51">
        <v>51.2</v>
      </c>
      <c r="AV51">
        <v>20040209</v>
      </c>
      <c r="AW51">
        <v>51.2</v>
      </c>
      <c r="AY51" s="3">
        <v>40816</v>
      </c>
      <c r="AZ51">
        <v>47.2</v>
      </c>
      <c r="BD51" s="3">
        <v>38656</v>
      </c>
      <c r="BE51">
        <v>54.7</v>
      </c>
      <c r="BI51" s="3">
        <v>40816</v>
      </c>
      <c r="BJ51">
        <v>46.4</v>
      </c>
      <c r="BN51" s="3">
        <v>36191</v>
      </c>
      <c r="BO51">
        <v>-1.5</v>
      </c>
      <c r="BP51" t="s">
        <v>22</v>
      </c>
      <c r="BQ51" t="s">
        <v>22</v>
      </c>
      <c r="BS51" s="3">
        <v>39172</v>
      </c>
      <c r="BT51">
        <v>3.8</v>
      </c>
      <c r="BU51">
        <v>20070610</v>
      </c>
      <c r="BV51">
        <v>3.3</v>
      </c>
      <c r="BX51" s="3">
        <v>39172</v>
      </c>
      <c r="BY51">
        <v>0.9</v>
      </c>
      <c r="BZ51">
        <v>20070516</v>
      </c>
      <c r="CA51">
        <v>0.6</v>
      </c>
      <c r="CC51" s="3">
        <v>36191</v>
      </c>
      <c r="CD51">
        <v>0.59</v>
      </c>
      <c r="CE51" t="s">
        <v>22</v>
      </c>
      <c r="CF51" t="s">
        <v>22</v>
      </c>
      <c r="CH51" s="3">
        <v>36191</v>
      </c>
      <c r="CI51">
        <v>1.2</v>
      </c>
      <c r="CJ51" t="s">
        <v>22</v>
      </c>
      <c r="CK51" t="s">
        <v>22</v>
      </c>
      <c r="CM51" s="3">
        <v>36191</v>
      </c>
      <c r="CN51">
        <v>3.5</v>
      </c>
      <c r="CO51" t="s">
        <v>22</v>
      </c>
      <c r="CP51" t="s">
        <v>22</v>
      </c>
      <c r="CR51" s="3">
        <v>36191</v>
      </c>
      <c r="CS51">
        <v>0.3</v>
      </c>
      <c r="CT51" t="s">
        <v>22</v>
      </c>
      <c r="CU51" t="s">
        <v>22</v>
      </c>
      <c r="CW51" s="3">
        <v>36191</v>
      </c>
      <c r="CX51">
        <v>0.4</v>
      </c>
      <c r="CY51" t="s">
        <v>22</v>
      </c>
      <c r="CZ51" t="s">
        <v>22</v>
      </c>
      <c r="DB51" s="3">
        <v>38046</v>
      </c>
      <c r="DC51">
        <v>-1.4</v>
      </c>
      <c r="DD51">
        <v>20040325</v>
      </c>
      <c r="DE51">
        <v>1.7</v>
      </c>
    </row>
    <row r="52" spans="1:109" x14ac:dyDescent="0.25">
      <c r="A52" s="3">
        <v>36219</v>
      </c>
      <c r="B52">
        <v>815.89099999999996</v>
      </c>
      <c r="C52" t="s">
        <v>22</v>
      </c>
      <c r="D52" t="s">
        <v>22</v>
      </c>
      <c r="F52" s="3">
        <v>36219</v>
      </c>
      <c r="G52">
        <v>-5.7</v>
      </c>
      <c r="H52" t="s">
        <v>22</v>
      </c>
      <c r="I52" t="s">
        <v>22</v>
      </c>
      <c r="K52" s="3">
        <v>36219</v>
      </c>
      <c r="L52">
        <v>-9.9</v>
      </c>
      <c r="M52" t="s">
        <v>22</v>
      </c>
      <c r="N52" t="s">
        <v>22</v>
      </c>
      <c r="P52" s="3">
        <v>36219</v>
      </c>
      <c r="Q52">
        <v>18.5</v>
      </c>
      <c r="R52" t="s">
        <v>22</v>
      </c>
      <c r="S52" t="s">
        <v>22</v>
      </c>
      <c r="U52" s="3">
        <v>36219</v>
      </c>
      <c r="V52">
        <v>-9.4</v>
      </c>
      <c r="W52" t="s">
        <v>22</v>
      </c>
      <c r="X52" t="s">
        <v>22</v>
      </c>
      <c r="Z52" s="3">
        <v>36219</v>
      </c>
      <c r="AA52">
        <v>-31.8</v>
      </c>
      <c r="AB52" t="s">
        <v>22</v>
      </c>
      <c r="AC52" t="s">
        <v>22</v>
      </c>
      <c r="AE52" s="3">
        <v>38472</v>
      </c>
      <c r="AF52">
        <v>47.1</v>
      </c>
      <c r="AG52" t="s">
        <v>22</v>
      </c>
      <c r="AH52" t="s">
        <v>22</v>
      </c>
      <c r="AJ52" s="3">
        <v>36219</v>
      </c>
      <c r="AK52">
        <v>86.9</v>
      </c>
      <c r="AL52" t="s">
        <v>22</v>
      </c>
      <c r="AM52" t="s">
        <v>22</v>
      </c>
      <c r="AO52" s="3">
        <v>36219</v>
      </c>
      <c r="AP52">
        <v>43.2</v>
      </c>
      <c r="AQ52" t="s">
        <v>22</v>
      </c>
      <c r="AR52" t="s">
        <v>22</v>
      </c>
      <c r="AT52" s="3">
        <v>38046</v>
      </c>
      <c r="AU52">
        <v>53.6</v>
      </c>
      <c r="AV52">
        <v>20040308</v>
      </c>
      <c r="AW52">
        <v>53.6</v>
      </c>
      <c r="AY52" s="3">
        <v>40847</v>
      </c>
      <c r="AZ52">
        <v>52.4</v>
      </c>
      <c r="BD52" s="3">
        <v>38686</v>
      </c>
      <c r="BE52">
        <v>55.3</v>
      </c>
      <c r="BI52" s="3">
        <v>40847</v>
      </c>
      <c r="BJ52">
        <v>52.3</v>
      </c>
      <c r="BN52" s="3">
        <v>36219</v>
      </c>
      <c r="BO52">
        <v>-2.6</v>
      </c>
      <c r="BP52" t="s">
        <v>22</v>
      </c>
      <c r="BQ52" t="s">
        <v>22</v>
      </c>
      <c r="BS52" s="3">
        <v>39263</v>
      </c>
      <c r="BT52">
        <v>0.7</v>
      </c>
      <c r="BU52">
        <v>20070909</v>
      </c>
      <c r="BV52">
        <v>-1.2</v>
      </c>
      <c r="BX52" s="3">
        <v>39263</v>
      </c>
      <c r="BY52">
        <v>0.2</v>
      </c>
      <c r="BZ52">
        <v>20070909</v>
      </c>
      <c r="CA52">
        <v>-0.3</v>
      </c>
      <c r="CC52" s="3">
        <v>36219</v>
      </c>
      <c r="CD52">
        <v>0.1</v>
      </c>
      <c r="CE52" t="s">
        <v>22</v>
      </c>
      <c r="CF52" t="s">
        <v>22</v>
      </c>
      <c r="CH52" s="3">
        <v>36219</v>
      </c>
      <c r="CI52">
        <v>0</v>
      </c>
      <c r="CJ52" t="s">
        <v>22</v>
      </c>
      <c r="CK52" t="s">
        <v>22</v>
      </c>
      <c r="CM52" s="3">
        <v>36219</v>
      </c>
      <c r="CN52">
        <v>-1.2</v>
      </c>
      <c r="CO52" t="s">
        <v>22</v>
      </c>
      <c r="CP52" t="s">
        <v>22</v>
      </c>
      <c r="CR52" s="3">
        <v>36219</v>
      </c>
      <c r="CS52">
        <v>-0.3</v>
      </c>
      <c r="CT52" t="s">
        <v>22</v>
      </c>
      <c r="CU52" t="s">
        <v>22</v>
      </c>
      <c r="CW52" s="3">
        <v>36219</v>
      </c>
      <c r="CX52">
        <v>-0.3</v>
      </c>
      <c r="CY52" t="s">
        <v>22</v>
      </c>
      <c r="CZ52" t="s">
        <v>22</v>
      </c>
      <c r="DB52" s="3">
        <v>38077</v>
      </c>
      <c r="DC52">
        <v>0.4</v>
      </c>
      <c r="DD52">
        <v>20040427</v>
      </c>
      <c r="DE52">
        <v>-0.5</v>
      </c>
    </row>
    <row r="53" spans="1:109" x14ac:dyDescent="0.25">
      <c r="A53" s="3">
        <v>36250</v>
      </c>
      <c r="B53">
        <v>1206.665</v>
      </c>
      <c r="C53" t="s">
        <v>22</v>
      </c>
      <c r="D53" t="s">
        <v>22</v>
      </c>
      <c r="F53" s="3">
        <v>36250</v>
      </c>
      <c r="G53">
        <v>3.8</v>
      </c>
      <c r="H53" t="s">
        <v>22</v>
      </c>
      <c r="I53" t="s">
        <v>22</v>
      </c>
      <c r="K53" s="3">
        <v>36250</v>
      </c>
      <c r="L53">
        <v>-10.1</v>
      </c>
      <c r="M53" t="s">
        <v>22</v>
      </c>
      <c r="N53" t="s">
        <v>22</v>
      </c>
      <c r="P53" s="3">
        <v>36250</v>
      </c>
      <c r="Q53">
        <v>57.7</v>
      </c>
      <c r="R53" t="s">
        <v>22</v>
      </c>
      <c r="S53" t="s">
        <v>22</v>
      </c>
      <c r="U53" s="3">
        <v>36250</v>
      </c>
      <c r="V53">
        <v>0</v>
      </c>
      <c r="W53" t="s">
        <v>22</v>
      </c>
      <c r="X53" t="s">
        <v>22</v>
      </c>
      <c r="Z53" s="3">
        <v>36250</v>
      </c>
      <c r="AA53">
        <v>-26.7</v>
      </c>
      <c r="AB53" t="s">
        <v>22</v>
      </c>
      <c r="AC53" t="s">
        <v>22</v>
      </c>
      <c r="AE53" s="3">
        <v>38503</v>
      </c>
      <c r="AF53">
        <v>47.3</v>
      </c>
      <c r="AG53" t="s">
        <v>22</v>
      </c>
      <c r="AH53" t="s">
        <v>22</v>
      </c>
      <c r="AJ53" s="3">
        <v>36250</v>
      </c>
      <c r="AK53">
        <v>89.6</v>
      </c>
      <c r="AL53" t="s">
        <v>22</v>
      </c>
      <c r="AM53" t="s">
        <v>22</v>
      </c>
      <c r="AO53" s="3">
        <v>36250</v>
      </c>
      <c r="AP53">
        <v>43.8</v>
      </c>
      <c r="AQ53" t="s">
        <v>22</v>
      </c>
      <c r="AR53" t="s">
        <v>22</v>
      </c>
      <c r="AT53" s="3">
        <v>38077</v>
      </c>
      <c r="AU53">
        <v>53.6</v>
      </c>
      <c r="AV53">
        <v>20040408</v>
      </c>
      <c r="AW53">
        <v>53.6</v>
      </c>
      <c r="AY53" s="3">
        <v>40877</v>
      </c>
      <c r="AZ53">
        <v>48.9</v>
      </c>
      <c r="BD53" s="3">
        <v>38717</v>
      </c>
      <c r="BE53">
        <v>55.7</v>
      </c>
      <c r="BI53" s="3">
        <v>40877</v>
      </c>
      <c r="BJ53">
        <v>49.5</v>
      </c>
      <c r="BN53" s="3">
        <v>36250</v>
      </c>
      <c r="BO53">
        <v>-7.3</v>
      </c>
      <c r="BP53" t="s">
        <v>22</v>
      </c>
      <c r="BQ53" t="s">
        <v>22</v>
      </c>
      <c r="BS53" s="3">
        <v>39355</v>
      </c>
      <c r="BT53">
        <v>-1.5</v>
      </c>
      <c r="BU53">
        <v>20071206</v>
      </c>
      <c r="BV53">
        <v>1.5</v>
      </c>
      <c r="BX53" s="3">
        <v>39355</v>
      </c>
      <c r="BY53">
        <v>-0.4</v>
      </c>
      <c r="BZ53">
        <v>20071206</v>
      </c>
      <c r="CA53">
        <v>0.4</v>
      </c>
      <c r="CC53" s="3">
        <v>36250</v>
      </c>
      <c r="CD53">
        <v>1.94</v>
      </c>
      <c r="CE53" t="s">
        <v>22</v>
      </c>
      <c r="CF53" t="s">
        <v>22</v>
      </c>
      <c r="CH53" s="3">
        <v>36250</v>
      </c>
      <c r="CI53">
        <v>1.7</v>
      </c>
      <c r="CJ53" t="s">
        <v>22</v>
      </c>
      <c r="CK53" t="s">
        <v>22</v>
      </c>
      <c r="CM53" s="3">
        <v>36250</v>
      </c>
      <c r="CN53">
        <v>0.8</v>
      </c>
      <c r="CO53" t="s">
        <v>22</v>
      </c>
      <c r="CP53" t="s">
        <v>22</v>
      </c>
      <c r="CR53" s="3">
        <v>36250</v>
      </c>
      <c r="CS53">
        <v>0.4</v>
      </c>
      <c r="CT53" t="s">
        <v>22</v>
      </c>
      <c r="CU53" t="s">
        <v>22</v>
      </c>
      <c r="CW53" s="3">
        <v>36250</v>
      </c>
      <c r="CX53">
        <v>0.3</v>
      </c>
      <c r="CY53" t="s">
        <v>22</v>
      </c>
      <c r="CZ53" t="s">
        <v>22</v>
      </c>
      <c r="DB53" s="3">
        <v>38107</v>
      </c>
      <c r="DC53">
        <v>-1</v>
      </c>
      <c r="DD53">
        <v>20040526</v>
      </c>
      <c r="DE53">
        <v>-1</v>
      </c>
    </row>
    <row r="54" spans="1:109" x14ac:dyDescent="0.25">
      <c r="A54" s="3">
        <v>36280</v>
      </c>
      <c r="B54">
        <v>1013.917</v>
      </c>
      <c r="C54" t="s">
        <v>22</v>
      </c>
      <c r="D54" t="s">
        <v>22</v>
      </c>
      <c r="F54" s="3">
        <v>36280</v>
      </c>
      <c r="G54">
        <v>-6.5</v>
      </c>
      <c r="H54" t="s">
        <v>22</v>
      </c>
      <c r="I54" t="s">
        <v>22</v>
      </c>
      <c r="K54" s="3">
        <v>36280</v>
      </c>
      <c r="L54">
        <v>-11</v>
      </c>
      <c r="M54" t="s">
        <v>22</v>
      </c>
      <c r="N54" t="s">
        <v>22</v>
      </c>
      <c r="P54" s="3">
        <v>36280</v>
      </c>
      <c r="Q54">
        <v>35</v>
      </c>
      <c r="R54" t="s">
        <v>22</v>
      </c>
      <c r="S54" t="s">
        <v>22</v>
      </c>
      <c r="U54" s="3">
        <v>36280</v>
      </c>
      <c r="V54">
        <v>1.1000000000000001</v>
      </c>
      <c r="W54" t="s">
        <v>22</v>
      </c>
      <c r="X54" t="s">
        <v>22</v>
      </c>
      <c r="Z54" s="3">
        <v>36280</v>
      </c>
      <c r="AA54">
        <v>-29.4</v>
      </c>
      <c r="AB54" t="s">
        <v>22</v>
      </c>
      <c r="AC54" t="s">
        <v>22</v>
      </c>
      <c r="AE54" s="3">
        <v>38533</v>
      </c>
      <c r="AF54">
        <v>46.1</v>
      </c>
      <c r="AG54" t="s">
        <v>22</v>
      </c>
      <c r="AH54" t="s">
        <v>22</v>
      </c>
      <c r="AJ54" s="3">
        <v>36280</v>
      </c>
      <c r="AK54">
        <v>91.1</v>
      </c>
      <c r="AL54" t="s">
        <v>22</v>
      </c>
      <c r="AM54" t="s">
        <v>22</v>
      </c>
      <c r="AO54" s="3">
        <v>36280</v>
      </c>
      <c r="AP54">
        <v>44</v>
      </c>
      <c r="AQ54" t="s">
        <v>22</v>
      </c>
      <c r="AR54" t="s">
        <v>22</v>
      </c>
      <c r="AT54" s="3">
        <v>38107</v>
      </c>
      <c r="AU54">
        <v>55.3</v>
      </c>
      <c r="AV54">
        <v>20040514</v>
      </c>
      <c r="AW54">
        <v>55.3</v>
      </c>
      <c r="AY54" s="3">
        <v>40908</v>
      </c>
      <c r="AZ54">
        <v>50.1</v>
      </c>
      <c r="BD54" s="3">
        <v>38748</v>
      </c>
      <c r="BE54">
        <v>57</v>
      </c>
      <c r="BI54" s="3">
        <v>40908</v>
      </c>
      <c r="BJ54">
        <v>50.4</v>
      </c>
      <c r="BN54" s="3">
        <v>36280</v>
      </c>
      <c r="BO54">
        <v>-3</v>
      </c>
      <c r="BP54" t="s">
        <v>22</v>
      </c>
      <c r="BQ54" t="s">
        <v>22</v>
      </c>
      <c r="BS54" s="3">
        <v>39447</v>
      </c>
      <c r="BT54">
        <v>3.6</v>
      </c>
      <c r="BU54">
        <v>20080311</v>
      </c>
      <c r="BV54">
        <v>3.5</v>
      </c>
      <c r="BX54" s="3">
        <v>39447</v>
      </c>
      <c r="BY54">
        <v>0.9</v>
      </c>
      <c r="BZ54">
        <v>20080311</v>
      </c>
      <c r="CA54">
        <v>0.9</v>
      </c>
      <c r="CC54" s="3">
        <v>36280</v>
      </c>
      <c r="CD54">
        <v>-2.95</v>
      </c>
      <c r="CE54" t="s">
        <v>22</v>
      </c>
      <c r="CF54" t="s">
        <v>22</v>
      </c>
      <c r="CH54" s="3">
        <v>36280</v>
      </c>
      <c r="CI54">
        <v>-2.2000000000000002</v>
      </c>
      <c r="CJ54" t="s">
        <v>22</v>
      </c>
      <c r="CK54" t="s">
        <v>22</v>
      </c>
      <c r="CM54" s="3">
        <v>36280</v>
      </c>
      <c r="CN54">
        <v>-7.8</v>
      </c>
      <c r="CO54" t="s">
        <v>22</v>
      </c>
      <c r="CP54" t="s">
        <v>22</v>
      </c>
      <c r="CR54" s="3">
        <v>36280</v>
      </c>
      <c r="CS54">
        <v>0.2</v>
      </c>
      <c r="CT54" t="s">
        <v>22</v>
      </c>
      <c r="CU54" t="s">
        <v>22</v>
      </c>
      <c r="CW54" s="3">
        <v>36280</v>
      </c>
      <c r="CX54">
        <v>0.1</v>
      </c>
      <c r="CY54" t="s">
        <v>22</v>
      </c>
      <c r="CZ54" t="s">
        <v>22</v>
      </c>
      <c r="DB54" s="3">
        <v>38138</v>
      </c>
      <c r="DC54">
        <v>-0.8</v>
      </c>
      <c r="DD54">
        <v>20040627</v>
      </c>
      <c r="DE54">
        <v>-1.2</v>
      </c>
    </row>
    <row r="55" spans="1:109" x14ac:dyDescent="0.25">
      <c r="A55" s="3">
        <v>36311</v>
      </c>
      <c r="B55">
        <v>1030.3620000000001</v>
      </c>
      <c r="C55" t="s">
        <v>22</v>
      </c>
      <c r="D55" t="s">
        <v>22</v>
      </c>
      <c r="F55" s="3">
        <v>36311</v>
      </c>
      <c r="G55">
        <v>-2.4</v>
      </c>
      <c r="H55" t="s">
        <v>22</v>
      </c>
      <c r="I55" t="s">
        <v>22</v>
      </c>
      <c r="K55" s="3">
        <v>36311</v>
      </c>
      <c r="L55">
        <v>-10.1</v>
      </c>
      <c r="M55" t="s">
        <v>22</v>
      </c>
      <c r="N55" t="s">
        <v>22</v>
      </c>
      <c r="P55" s="3">
        <v>36311</v>
      </c>
      <c r="Q55">
        <v>41.6</v>
      </c>
      <c r="R55" t="s">
        <v>22</v>
      </c>
      <c r="S55" t="s">
        <v>22</v>
      </c>
      <c r="U55" s="3">
        <v>36311</v>
      </c>
      <c r="V55">
        <v>-0.9</v>
      </c>
      <c r="W55" t="s">
        <v>22</v>
      </c>
      <c r="X55" t="s">
        <v>22</v>
      </c>
      <c r="Z55" s="3">
        <v>36311</v>
      </c>
      <c r="AA55">
        <v>-34.1</v>
      </c>
      <c r="AB55" t="s">
        <v>22</v>
      </c>
      <c r="AC55" t="s">
        <v>22</v>
      </c>
      <c r="AE55" s="3">
        <v>38564</v>
      </c>
      <c r="AF55">
        <v>48.2</v>
      </c>
      <c r="AG55" t="s">
        <v>22</v>
      </c>
      <c r="AH55" t="s">
        <v>22</v>
      </c>
      <c r="AJ55" s="3">
        <v>36311</v>
      </c>
      <c r="AK55">
        <v>90.7</v>
      </c>
      <c r="AL55" t="s">
        <v>22</v>
      </c>
      <c r="AM55" t="s">
        <v>22</v>
      </c>
      <c r="AO55" s="3">
        <v>36311</v>
      </c>
      <c r="AP55">
        <v>45.2</v>
      </c>
      <c r="AQ55" t="s">
        <v>22</v>
      </c>
      <c r="AR55" t="s">
        <v>22</v>
      </c>
      <c r="AT55" s="3">
        <v>38138</v>
      </c>
      <c r="AU55">
        <v>55</v>
      </c>
      <c r="AV55">
        <v>20040608</v>
      </c>
      <c r="AW55">
        <v>55</v>
      </c>
      <c r="AY55" s="3">
        <v>40939</v>
      </c>
      <c r="AZ55">
        <v>51.1</v>
      </c>
      <c r="BD55" s="3">
        <v>38776</v>
      </c>
      <c r="BE55">
        <v>56.8</v>
      </c>
      <c r="BI55" s="3">
        <v>40939</v>
      </c>
      <c r="BJ55">
        <v>51</v>
      </c>
      <c r="BN55" s="3">
        <v>36311</v>
      </c>
      <c r="BO55">
        <v>-2.2999999999999998</v>
      </c>
      <c r="BP55" t="s">
        <v>22</v>
      </c>
      <c r="BQ55" t="s">
        <v>22</v>
      </c>
      <c r="BS55" s="3">
        <v>39538</v>
      </c>
      <c r="BT55">
        <v>2.2999999999999998</v>
      </c>
      <c r="BU55">
        <v>20080610</v>
      </c>
      <c r="BV55">
        <v>4</v>
      </c>
      <c r="BX55" s="3">
        <v>39538</v>
      </c>
      <c r="BY55">
        <v>0.6</v>
      </c>
      <c r="BZ55">
        <v>20080610</v>
      </c>
      <c r="CA55">
        <v>1</v>
      </c>
      <c r="CC55" s="3">
        <v>36311</v>
      </c>
      <c r="CD55">
        <v>2.06</v>
      </c>
      <c r="CE55" t="s">
        <v>22</v>
      </c>
      <c r="CF55" t="s">
        <v>22</v>
      </c>
      <c r="CH55" s="3">
        <v>36311</v>
      </c>
      <c r="CI55">
        <v>1.9</v>
      </c>
      <c r="CJ55" t="s">
        <v>22</v>
      </c>
      <c r="CK55" t="s">
        <v>22</v>
      </c>
      <c r="CM55" s="3">
        <v>36311</v>
      </c>
      <c r="CN55">
        <v>2.2999999999999998</v>
      </c>
      <c r="CO55" t="s">
        <v>22</v>
      </c>
      <c r="CP55" t="s">
        <v>22</v>
      </c>
      <c r="CR55" s="3">
        <v>36311</v>
      </c>
      <c r="CS55">
        <v>0.2</v>
      </c>
      <c r="CT55" t="s">
        <v>22</v>
      </c>
      <c r="CU55" t="s">
        <v>22</v>
      </c>
      <c r="CW55" s="3">
        <v>36311</v>
      </c>
      <c r="CX55">
        <v>-0.1</v>
      </c>
      <c r="CY55" t="s">
        <v>22</v>
      </c>
      <c r="CZ55" t="s">
        <v>22</v>
      </c>
      <c r="DB55" s="3">
        <v>38168</v>
      </c>
      <c r="DC55">
        <v>0</v>
      </c>
      <c r="DD55">
        <v>20040727</v>
      </c>
      <c r="DE55">
        <v>-0.6</v>
      </c>
    </row>
    <row r="56" spans="1:109" x14ac:dyDescent="0.25">
      <c r="A56" s="3">
        <v>36341</v>
      </c>
      <c r="B56">
        <v>973.51800000000003</v>
      </c>
      <c r="C56" t="s">
        <v>22</v>
      </c>
      <c r="D56" t="s">
        <v>22</v>
      </c>
      <c r="F56" s="3">
        <v>36341</v>
      </c>
      <c r="G56">
        <v>-2.5</v>
      </c>
      <c r="H56" t="s">
        <v>22</v>
      </c>
      <c r="I56" t="s">
        <v>22</v>
      </c>
      <c r="K56" s="3">
        <v>36341</v>
      </c>
      <c r="L56">
        <v>-9.1</v>
      </c>
      <c r="M56" t="s">
        <v>22</v>
      </c>
      <c r="N56" t="s">
        <v>22</v>
      </c>
      <c r="P56" s="3">
        <v>36341</v>
      </c>
      <c r="Q56">
        <v>58.5</v>
      </c>
      <c r="R56" t="s">
        <v>22</v>
      </c>
      <c r="S56" t="s">
        <v>22</v>
      </c>
      <c r="U56" s="3">
        <v>36341</v>
      </c>
      <c r="V56">
        <v>7.3</v>
      </c>
      <c r="W56" t="s">
        <v>22</v>
      </c>
      <c r="X56" t="s">
        <v>22</v>
      </c>
      <c r="Z56" s="3">
        <v>36341</v>
      </c>
      <c r="AA56">
        <v>-34.1</v>
      </c>
      <c r="AB56" t="s">
        <v>22</v>
      </c>
      <c r="AC56" t="s">
        <v>22</v>
      </c>
      <c r="AE56" s="3">
        <v>38595</v>
      </c>
      <c r="AF56">
        <v>48.4</v>
      </c>
      <c r="AG56" t="s">
        <v>22</v>
      </c>
      <c r="AH56" t="s">
        <v>22</v>
      </c>
      <c r="AJ56" s="3">
        <v>36341</v>
      </c>
      <c r="AK56">
        <v>92.3</v>
      </c>
      <c r="AL56" t="s">
        <v>22</v>
      </c>
      <c r="AM56" t="s">
        <v>22</v>
      </c>
      <c r="AO56" s="3">
        <v>36341</v>
      </c>
      <c r="AP56">
        <v>44.8</v>
      </c>
      <c r="AQ56" t="s">
        <v>22</v>
      </c>
      <c r="AR56" t="s">
        <v>22</v>
      </c>
      <c r="AT56" s="3">
        <v>38168</v>
      </c>
      <c r="AU56">
        <v>54.1</v>
      </c>
      <c r="AV56">
        <v>20040708</v>
      </c>
      <c r="AW56">
        <v>54.1</v>
      </c>
      <c r="AY56" s="3">
        <v>40968</v>
      </c>
      <c r="AZ56">
        <v>51.2</v>
      </c>
      <c r="BD56" s="3">
        <v>38807</v>
      </c>
      <c r="BE56">
        <v>56.1</v>
      </c>
      <c r="BI56" s="3">
        <v>40968</v>
      </c>
      <c r="BJ56">
        <v>51.2</v>
      </c>
      <c r="BN56" s="3">
        <v>36341</v>
      </c>
      <c r="BO56">
        <v>-1.8</v>
      </c>
      <c r="BP56" t="s">
        <v>22</v>
      </c>
      <c r="BQ56" t="s">
        <v>22</v>
      </c>
      <c r="BS56" s="3">
        <v>39629</v>
      </c>
      <c r="BT56">
        <v>-4.4000000000000004</v>
      </c>
      <c r="BU56">
        <v>20080911</v>
      </c>
      <c r="BV56">
        <v>-3</v>
      </c>
      <c r="BX56" s="3">
        <v>39629</v>
      </c>
      <c r="BY56">
        <v>-1.1000000000000001</v>
      </c>
      <c r="BZ56">
        <v>20080911</v>
      </c>
      <c r="CA56">
        <v>-0.7</v>
      </c>
      <c r="CC56" s="3">
        <v>36341</v>
      </c>
      <c r="CD56">
        <v>-0.87</v>
      </c>
      <c r="CE56" t="s">
        <v>22</v>
      </c>
      <c r="CF56" t="s">
        <v>22</v>
      </c>
      <c r="CH56" s="3">
        <v>36341</v>
      </c>
      <c r="CI56">
        <v>-0.9</v>
      </c>
      <c r="CJ56" t="s">
        <v>22</v>
      </c>
      <c r="CK56" t="s">
        <v>22</v>
      </c>
      <c r="CM56" s="3">
        <v>36341</v>
      </c>
      <c r="CN56">
        <v>-1</v>
      </c>
      <c r="CO56" t="s">
        <v>22</v>
      </c>
      <c r="CP56" t="s">
        <v>22</v>
      </c>
      <c r="CR56" s="3">
        <v>36341</v>
      </c>
      <c r="CS56">
        <v>-0.1</v>
      </c>
      <c r="CT56" t="s">
        <v>22</v>
      </c>
      <c r="CU56" t="s">
        <v>22</v>
      </c>
      <c r="CW56" s="3">
        <v>36341</v>
      </c>
      <c r="CX56">
        <v>0.1</v>
      </c>
      <c r="CY56" t="s">
        <v>22</v>
      </c>
      <c r="CZ56" t="s">
        <v>22</v>
      </c>
      <c r="DB56" s="3">
        <v>38199</v>
      </c>
      <c r="DC56">
        <v>1.4</v>
      </c>
      <c r="DD56">
        <v>20040829</v>
      </c>
      <c r="DE56">
        <v>0.7</v>
      </c>
    </row>
    <row r="57" spans="1:109" x14ac:dyDescent="0.25">
      <c r="A57" s="3">
        <v>36372</v>
      </c>
      <c r="B57">
        <v>1097.3130000000001</v>
      </c>
      <c r="C57" t="s">
        <v>22</v>
      </c>
      <c r="D57" t="s">
        <v>22</v>
      </c>
      <c r="F57" s="3">
        <v>36372</v>
      </c>
      <c r="G57">
        <v>-3.6</v>
      </c>
      <c r="H57" t="s">
        <v>22</v>
      </c>
      <c r="I57" t="s">
        <v>22</v>
      </c>
      <c r="K57" s="3">
        <v>36372</v>
      </c>
      <c r="L57">
        <v>-13.9</v>
      </c>
      <c r="M57" t="s">
        <v>22</v>
      </c>
      <c r="N57" t="s">
        <v>22</v>
      </c>
      <c r="P57" s="3">
        <v>36372</v>
      </c>
      <c r="Q57">
        <v>16.899999999999999</v>
      </c>
      <c r="R57" t="s">
        <v>22</v>
      </c>
      <c r="S57" t="s">
        <v>22</v>
      </c>
      <c r="U57" s="3">
        <v>36372</v>
      </c>
      <c r="V57">
        <v>1.9</v>
      </c>
      <c r="W57" t="s">
        <v>22</v>
      </c>
      <c r="X57" t="s">
        <v>22</v>
      </c>
      <c r="Z57" s="3">
        <v>36372</v>
      </c>
      <c r="AA57">
        <v>-28.7</v>
      </c>
      <c r="AB57" t="s">
        <v>22</v>
      </c>
      <c r="AC57" t="s">
        <v>22</v>
      </c>
      <c r="AE57" s="3">
        <v>38625</v>
      </c>
      <c r="AF57">
        <v>45.6</v>
      </c>
      <c r="AG57" t="s">
        <v>22</v>
      </c>
      <c r="AH57" t="s">
        <v>22</v>
      </c>
      <c r="AJ57" s="3">
        <v>36372</v>
      </c>
      <c r="AK57">
        <v>93.5</v>
      </c>
      <c r="AL57" t="s">
        <v>22</v>
      </c>
      <c r="AM57" t="s">
        <v>22</v>
      </c>
      <c r="AO57" s="3">
        <v>36372</v>
      </c>
      <c r="AP57">
        <v>46.1</v>
      </c>
      <c r="AQ57" t="s">
        <v>22</v>
      </c>
      <c r="AR57" t="s">
        <v>22</v>
      </c>
      <c r="AT57" s="3">
        <v>38199</v>
      </c>
      <c r="AU57">
        <v>53.4</v>
      </c>
      <c r="AV57">
        <v>20040809</v>
      </c>
      <c r="AW57">
        <v>53.4</v>
      </c>
      <c r="AY57" s="3">
        <v>40999</v>
      </c>
      <c r="AZ57">
        <v>53.2</v>
      </c>
      <c r="BD57" s="3">
        <v>38837</v>
      </c>
      <c r="BE57">
        <v>55.5</v>
      </c>
      <c r="BI57" s="3">
        <v>40999</v>
      </c>
      <c r="BJ57">
        <v>53.7</v>
      </c>
      <c r="BN57" s="3">
        <v>36372</v>
      </c>
      <c r="BO57">
        <v>-1.9</v>
      </c>
      <c r="BP57" t="s">
        <v>22</v>
      </c>
      <c r="BQ57" t="s">
        <v>22</v>
      </c>
      <c r="BS57" s="3">
        <v>39721</v>
      </c>
      <c r="BT57">
        <v>-4.0999999999999996</v>
      </c>
      <c r="BU57">
        <v>20081208</v>
      </c>
      <c r="BV57">
        <v>-1.8</v>
      </c>
      <c r="BX57" s="3">
        <v>39721</v>
      </c>
      <c r="BY57">
        <v>-1</v>
      </c>
      <c r="BZ57">
        <v>20081208</v>
      </c>
      <c r="CA57">
        <v>-0.5</v>
      </c>
      <c r="CC57" s="3">
        <v>36372</v>
      </c>
      <c r="CD57">
        <v>0.97</v>
      </c>
      <c r="CE57" t="s">
        <v>22</v>
      </c>
      <c r="CF57" t="s">
        <v>22</v>
      </c>
      <c r="CH57" s="3">
        <v>36372</v>
      </c>
      <c r="CI57">
        <v>0.8</v>
      </c>
      <c r="CJ57" t="s">
        <v>22</v>
      </c>
      <c r="CK57" t="s">
        <v>22</v>
      </c>
      <c r="CM57" s="3">
        <v>36372</v>
      </c>
      <c r="CN57">
        <v>3.8</v>
      </c>
      <c r="CO57" t="s">
        <v>22</v>
      </c>
      <c r="CP57" t="s">
        <v>22</v>
      </c>
      <c r="CR57" s="3">
        <v>36372</v>
      </c>
      <c r="CS57">
        <v>0.2</v>
      </c>
      <c r="CT57" t="s">
        <v>22</v>
      </c>
      <c r="CU57" t="s">
        <v>22</v>
      </c>
      <c r="CW57" s="3">
        <v>36372</v>
      </c>
      <c r="CX57">
        <v>0.2</v>
      </c>
      <c r="CY57" t="s">
        <v>22</v>
      </c>
      <c r="CZ57" t="s">
        <v>22</v>
      </c>
      <c r="DB57" s="3">
        <v>38230</v>
      </c>
      <c r="DC57">
        <v>-0.8</v>
      </c>
      <c r="DD57">
        <v>20040928</v>
      </c>
      <c r="DE57">
        <v>-0.1</v>
      </c>
    </row>
    <row r="58" spans="1:109" x14ac:dyDescent="0.25">
      <c r="A58" s="3">
        <v>36403</v>
      </c>
      <c r="B58">
        <v>1021.414</v>
      </c>
      <c r="C58" t="s">
        <v>22</v>
      </c>
      <c r="D58" t="s">
        <v>22</v>
      </c>
      <c r="F58" s="3">
        <v>36403</v>
      </c>
      <c r="G58">
        <v>5.9</v>
      </c>
      <c r="H58" t="s">
        <v>22</v>
      </c>
      <c r="I58" t="s">
        <v>22</v>
      </c>
      <c r="K58" s="3">
        <v>36403</v>
      </c>
      <c r="L58">
        <v>-0.8</v>
      </c>
      <c r="M58" t="s">
        <v>22</v>
      </c>
      <c r="N58" t="s">
        <v>22</v>
      </c>
      <c r="P58" s="3">
        <v>36403</v>
      </c>
      <c r="Q58">
        <v>10.3</v>
      </c>
      <c r="R58" t="s">
        <v>22</v>
      </c>
      <c r="S58" t="s">
        <v>22</v>
      </c>
      <c r="U58" s="3">
        <v>36403</v>
      </c>
      <c r="V58">
        <v>8.4</v>
      </c>
      <c r="W58" t="s">
        <v>22</v>
      </c>
      <c r="X58" t="s">
        <v>22</v>
      </c>
      <c r="Z58" s="3">
        <v>36403</v>
      </c>
      <c r="AA58">
        <v>-19.399999999999999</v>
      </c>
      <c r="AB58" t="s">
        <v>22</v>
      </c>
      <c r="AC58" t="s">
        <v>22</v>
      </c>
      <c r="AE58" s="3">
        <v>38656</v>
      </c>
      <c r="AF58">
        <v>48.1</v>
      </c>
      <c r="AG58" t="s">
        <v>22</v>
      </c>
      <c r="AH58" t="s">
        <v>22</v>
      </c>
      <c r="AJ58" s="3">
        <v>36403</v>
      </c>
      <c r="AK58">
        <v>93.4</v>
      </c>
      <c r="AL58" t="s">
        <v>22</v>
      </c>
      <c r="AM58" t="s">
        <v>22</v>
      </c>
      <c r="AO58" s="3">
        <v>36403</v>
      </c>
      <c r="AP58">
        <v>45.1</v>
      </c>
      <c r="AQ58" t="s">
        <v>22</v>
      </c>
      <c r="AR58" t="s">
        <v>22</v>
      </c>
      <c r="AT58" s="3">
        <v>38230</v>
      </c>
      <c r="AU58">
        <v>51.7</v>
      </c>
      <c r="AV58">
        <v>20040908</v>
      </c>
      <c r="AW58">
        <v>51.7</v>
      </c>
      <c r="AY58" s="3">
        <v>41029</v>
      </c>
      <c r="AZ58">
        <v>51.3</v>
      </c>
      <c r="BD58" s="3">
        <v>38868</v>
      </c>
      <c r="BE58">
        <v>55.3</v>
      </c>
      <c r="BI58" s="3">
        <v>41029</v>
      </c>
      <c r="BJ58">
        <v>51</v>
      </c>
      <c r="BN58" s="3">
        <v>36403</v>
      </c>
      <c r="BO58">
        <v>-2.6</v>
      </c>
      <c r="BP58" t="s">
        <v>22</v>
      </c>
      <c r="BQ58" t="s">
        <v>22</v>
      </c>
      <c r="BS58" s="3">
        <v>39813</v>
      </c>
      <c r="BT58">
        <v>-12.4</v>
      </c>
      <c r="BU58">
        <v>20090311</v>
      </c>
      <c r="BV58">
        <v>-12.1</v>
      </c>
      <c r="BX58" s="3">
        <v>39813</v>
      </c>
      <c r="BY58">
        <v>-3.3</v>
      </c>
      <c r="BZ58">
        <v>20090311</v>
      </c>
      <c r="CA58">
        <v>-3.2</v>
      </c>
      <c r="CC58" s="3">
        <v>36403</v>
      </c>
      <c r="CD58">
        <v>0.77</v>
      </c>
      <c r="CE58" t="s">
        <v>22</v>
      </c>
      <c r="CF58" t="s">
        <v>22</v>
      </c>
      <c r="CH58" s="3">
        <v>36403</v>
      </c>
      <c r="CI58">
        <v>0.5</v>
      </c>
      <c r="CJ58" t="s">
        <v>22</v>
      </c>
      <c r="CK58" t="s">
        <v>22</v>
      </c>
      <c r="CM58" s="3">
        <v>36403</v>
      </c>
      <c r="CN58">
        <v>-4.5</v>
      </c>
      <c r="CO58" t="s">
        <v>22</v>
      </c>
      <c r="CP58" t="s">
        <v>22</v>
      </c>
      <c r="CR58" s="3">
        <v>36403</v>
      </c>
      <c r="CS58">
        <v>0</v>
      </c>
      <c r="CT58" t="s">
        <v>22</v>
      </c>
      <c r="CU58" t="s">
        <v>22</v>
      </c>
      <c r="CW58" s="3">
        <v>36403</v>
      </c>
      <c r="CX58">
        <v>0</v>
      </c>
      <c r="CY58" t="s">
        <v>22</v>
      </c>
      <c r="CZ58" t="s">
        <v>22</v>
      </c>
      <c r="DB58" s="3">
        <v>38260</v>
      </c>
      <c r="DC58">
        <v>1.2</v>
      </c>
      <c r="DD58">
        <v>20041027</v>
      </c>
      <c r="DE58">
        <v>1</v>
      </c>
    </row>
    <row r="59" spans="1:109" x14ac:dyDescent="0.25">
      <c r="A59" s="3">
        <v>36433</v>
      </c>
      <c r="B59">
        <v>1079.7850000000001</v>
      </c>
      <c r="C59" t="s">
        <v>22</v>
      </c>
      <c r="D59" t="s">
        <v>22</v>
      </c>
      <c r="F59" s="3">
        <v>36433</v>
      </c>
      <c r="G59">
        <v>10.7</v>
      </c>
      <c r="H59" t="s">
        <v>22</v>
      </c>
      <c r="I59" t="s">
        <v>22</v>
      </c>
      <c r="K59" s="3">
        <v>36433</v>
      </c>
      <c r="L59">
        <v>-8.8000000000000007</v>
      </c>
      <c r="M59" t="s">
        <v>22</v>
      </c>
      <c r="N59" t="s">
        <v>22</v>
      </c>
      <c r="P59" s="3">
        <v>36433</v>
      </c>
      <c r="Q59">
        <v>2</v>
      </c>
      <c r="R59" t="s">
        <v>22</v>
      </c>
      <c r="S59" t="s">
        <v>22</v>
      </c>
      <c r="U59" s="3">
        <v>36433</v>
      </c>
      <c r="V59">
        <v>10.5</v>
      </c>
      <c r="W59" t="s">
        <v>22</v>
      </c>
      <c r="X59" t="s">
        <v>22</v>
      </c>
      <c r="Z59" s="3">
        <v>36433</v>
      </c>
      <c r="AA59">
        <v>-17.899999999999999</v>
      </c>
      <c r="AB59" t="s">
        <v>22</v>
      </c>
      <c r="AC59" t="s">
        <v>22</v>
      </c>
      <c r="AE59" s="3">
        <v>38686</v>
      </c>
      <c r="AF59">
        <v>48.6</v>
      </c>
      <c r="AG59" t="s">
        <v>22</v>
      </c>
      <c r="AH59" t="s">
        <v>22</v>
      </c>
      <c r="AJ59" s="3">
        <v>36433</v>
      </c>
      <c r="AK59">
        <v>94.3</v>
      </c>
      <c r="AL59" t="s">
        <v>22</v>
      </c>
      <c r="AM59" t="s">
        <v>22</v>
      </c>
      <c r="AO59" s="3">
        <v>36433</v>
      </c>
      <c r="AP59">
        <v>46.4</v>
      </c>
      <c r="AQ59" t="s">
        <v>22</v>
      </c>
      <c r="AR59" t="s">
        <v>22</v>
      </c>
      <c r="AT59" s="3">
        <v>38260</v>
      </c>
      <c r="AU59">
        <v>50</v>
      </c>
      <c r="AV59">
        <v>20041008</v>
      </c>
      <c r="AW59">
        <v>50</v>
      </c>
      <c r="AY59" s="3">
        <v>41060</v>
      </c>
      <c r="AZ59">
        <v>50.1</v>
      </c>
      <c r="BD59" s="3">
        <v>38898</v>
      </c>
      <c r="BE59">
        <v>54.3</v>
      </c>
      <c r="BI59" s="3">
        <v>41060</v>
      </c>
      <c r="BJ59">
        <v>49.8</v>
      </c>
      <c r="BN59" s="3">
        <v>36433</v>
      </c>
      <c r="BO59">
        <v>-5.2</v>
      </c>
      <c r="BP59" t="s">
        <v>22</v>
      </c>
      <c r="BQ59" t="s">
        <v>22</v>
      </c>
      <c r="BS59" s="3">
        <v>39903</v>
      </c>
      <c r="BT59">
        <v>-15.4</v>
      </c>
      <c r="BU59">
        <v>20090610</v>
      </c>
      <c r="BV59">
        <v>-14.2</v>
      </c>
      <c r="BX59" s="3">
        <v>39903</v>
      </c>
      <c r="BY59">
        <v>-4.0999999999999996</v>
      </c>
      <c r="BZ59">
        <v>20090610</v>
      </c>
      <c r="CA59">
        <v>-3.8</v>
      </c>
      <c r="CC59" s="3">
        <v>36433</v>
      </c>
      <c r="CD59">
        <v>1.33</v>
      </c>
      <c r="CE59" t="s">
        <v>22</v>
      </c>
      <c r="CF59" t="s">
        <v>22</v>
      </c>
      <c r="CH59" s="3">
        <v>36433</v>
      </c>
      <c r="CI59">
        <v>0.8</v>
      </c>
      <c r="CJ59" t="s">
        <v>22</v>
      </c>
      <c r="CK59" t="s">
        <v>22</v>
      </c>
      <c r="CM59" s="3">
        <v>36433</v>
      </c>
      <c r="CN59">
        <v>8</v>
      </c>
      <c r="CO59" t="s">
        <v>22</v>
      </c>
      <c r="CP59" t="s">
        <v>22</v>
      </c>
      <c r="CR59" s="3">
        <v>36433</v>
      </c>
      <c r="CS59">
        <v>0.4</v>
      </c>
      <c r="CT59" t="s">
        <v>22</v>
      </c>
      <c r="CU59" t="s">
        <v>22</v>
      </c>
      <c r="CW59" s="3">
        <v>36433</v>
      </c>
      <c r="CX59">
        <v>0.3</v>
      </c>
      <c r="CY59" t="s">
        <v>22</v>
      </c>
      <c r="CZ59" t="s">
        <v>22</v>
      </c>
      <c r="DB59" s="3">
        <v>38291</v>
      </c>
      <c r="DC59">
        <v>-0.2</v>
      </c>
      <c r="DD59">
        <v>20041128</v>
      </c>
      <c r="DE59">
        <v>-0.1</v>
      </c>
    </row>
    <row r="60" spans="1:109" x14ac:dyDescent="0.25">
      <c r="A60" s="3">
        <v>36464</v>
      </c>
      <c r="B60">
        <v>997.44500000000005</v>
      </c>
      <c r="C60">
        <v>19991123</v>
      </c>
      <c r="D60">
        <v>1141.5</v>
      </c>
      <c r="F60" s="3">
        <v>36464</v>
      </c>
      <c r="G60">
        <v>-10.3</v>
      </c>
      <c r="H60" t="s">
        <v>22</v>
      </c>
      <c r="I60" t="s">
        <v>22</v>
      </c>
      <c r="K60" s="3">
        <v>36464</v>
      </c>
      <c r="L60">
        <v>-7.3</v>
      </c>
      <c r="M60" t="s">
        <v>22</v>
      </c>
      <c r="N60" t="s">
        <v>22</v>
      </c>
      <c r="P60" s="3">
        <v>36464</v>
      </c>
      <c r="Q60">
        <v>67.400000000000006</v>
      </c>
      <c r="R60" t="s">
        <v>22</v>
      </c>
      <c r="S60" t="s">
        <v>22</v>
      </c>
      <c r="U60" s="3">
        <v>36464</v>
      </c>
      <c r="V60">
        <v>-0.6</v>
      </c>
      <c r="W60" t="s">
        <v>22</v>
      </c>
      <c r="X60" t="s">
        <v>22</v>
      </c>
      <c r="Z60" s="3">
        <v>36464</v>
      </c>
      <c r="AA60">
        <v>-3.1</v>
      </c>
      <c r="AB60" t="s">
        <v>22</v>
      </c>
      <c r="AC60" t="s">
        <v>22</v>
      </c>
      <c r="AE60" s="3">
        <v>38717</v>
      </c>
      <c r="AF60">
        <v>47.4</v>
      </c>
      <c r="AG60" t="s">
        <v>22</v>
      </c>
      <c r="AH60" t="s">
        <v>22</v>
      </c>
      <c r="AJ60" s="3">
        <v>36464</v>
      </c>
      <c r="AK60">
        <v>95.2</v>
      </c>
      <c r="AL60" t="s">
        <v>22</v>
      </c>
      <c r="AM60" t="s">
        <v>22</v>
      </c>
      <c r="AO60" s="3">
        <v>36464</v>
      </c>
      <c r="AP60">
        <v>46.9</v>
      </c>
      <c r="AQ60" t="s">
        <v>22</v>
      </c>
      <c r="AR60" t="s">
        <v>22</v>
      </c>
      <c r="AT60" s="3">
        <v>38291</v>
      </c>
      <c r="AU60">
        <v>48.8</v>
      </c>
      <c r="AV60">
        <v>20041109</v>
      </c>
      <c r="AW60">
        <v>48.8</v>
      </c>
      <c r="AY60" s="3">
        <v>41090</v>
      </c>
      <c r="AZ60">
        <v>49.1</v>
      </c>
      <c r="BD60" s="3">
        <v>38929</v>
      </c>
      <c r="BE60">
        <v>55.4</v>
      </c>
      <c r="BI60" s="3">
        <v>41090</v>
      </c>
      <c r="BJ60">
        <v>49.3</v>
      </c>
      <c r="BN60" s="3">
        <v>36464</v>
      </c>
      <c r="BO60">
        <v>-1.3</v>
      </c>
      <c r="BP60">
        <v>19991124</v>
      </c>
      <c r="BQ60">
        <v>-1.3</v>
      </c>
      <c r="BS60" s="3">
        <v>39994</v>
      </c>
      <c r="BT60">
        <v>7.4</v>
      </c>
      <c r="BU60">
        <v>20090910</v>
      </c>
      <c r="BV60">
        <v>2.2999999999999998</v>
      </c>
      <c r="BX60" s="3">
        <v>39994</v>
      </c>
      <c r="BY60">
        <v>1.8</v>
      </c>
      <c r="BZ60">
        <v>20090910</v>
      </c>
      <c r="CA60">
        <v>0.6</v>
      </c>
      <c r="CC60" s="3">
        <v>36464</v>
      </c>
      <c r="CD60">
        <v>-0.38</v>
      </c>
      <c r="CE60" t="s">
        <v>22</v>
      </c>
      <c r="CF60" t="s">
        <v>22</v>
      </c>
      <c r="CH60" s="3">
        <v>36464</v>
      </c>
      <c r="CI60">
        <v>0.1</v>
      </c>
      <c r="CJ60" t="s">
        <v>22</v>
      </c>
      <c r="CK60" t="s">
        <v>22</v>
      </c>
      <c r="CM60" s="3">
        <v>36464</v>
      </c>
      <c r="CN60">
        <v>2.4</v>
      </c>
      <c r="CO60" t="s">
        <v>22</v>
      </c>
      <c r="CP60" t="s">
        <v>22</v>
      </c>
      <c r="CR60" s="3">
        <v>36464</v>
      </c>
      <c r="CS60">
        <v>-0.4</v>
      </c>
      <c r="CT60" t="s">
        <v>22</v>
      </c>
      <c r="CU60" t="s">
        <v>22</v>
      </c>
      <c r="CW60" s="3">
        <v>36464</v>
      </c>
      <c r="CX60">
        <v>-0.5</v>
      </c>
      <c r="CY60" t="s">
        <v>22</v>
      </c>
      <c r="CZ60" t="s">
        <v>22</v>
      </c>
      <c r="DB60" s="3">
        <v>38321</v>
      </c>
      <c r="DC60">
        <v>-0.3</v>
      </c>
      <c r="DD60">
        <v>20041227</v>
      </c>
      <c r="DE60">
        <v>-0.6</v>
      </c>
    </row>
    <row r="61" spans="1:109" x14ac:dyDescent="0.25">
      <c r="A61" s="3">
        <v>36494</v>
      </c>
      <c r="B61">
        <v>908.83900000000006</v>
      </c>
      <c r="C61">
        <v>19991219</v>
      </c>
      <c r="D61">
        <v>602.5</v>
      </c>
      <c r="F61" s="3">
        <v>36494</v>
      </c>
      <c r="G61">
        <v>3</v>
      </c>
      <c r="H61" t="s">
        <v>22</v>
      </c>
      <c r="I61" t="s">
        <v>22</v>
      </c>
      <c r="K61" s="3">
        <v>36494</v>
      </c>
      <c r="L61">
        <v>0.2</v>
      </c>
      <c r="M61" t="s">
        <v>22</v>
      </c>
      <c r="N61" t="s">
        <v>22</v>
      </c>
      <c r="P61" s="3">
        <v>36494</v>
      </c>
      <c r="Q61">
        <v>5.4</v>
      </c>
      <c r="R61" t="s">
        <v>22</v>
      </c>
      <c r="S61" t="s">
        <v>22</v>
      </c>
      <c r="U61" s="3">
        <v>36494</v>
      </c>
      <c r="V61">
        <v>8.1</v>
      </c>
      <c r="W61" t="s">
        <v>22</v>
      </c>
      <c r="X61" t="s">
        <v>22</v>
      </c>
      <c r="Z61" s="3">
        <v>36494</v>
      </c>
      <c r="AA61">
        <v>-10.7</v>
      </c>
      <c r="AB61" t="s">
        <v>22</v>
      </c>
      <c r="AC61" t="s">
        <v>22</v>
      </c>
      <c r="AE61" s="3">
        <v>38748</v>
      </c>
      <c r="AF61">
        <v>50</v>
      </c>
      <c r="AG61" t="s">
        <v>22</v>
      </c>
      <c r="AH61" t="s">
        <v>22</v>
      </c>
      <c r="AJ61" s="3">
        <v>36494</v>
      </c>
      <c r="AK61">
        <v>95.5</v>
      </c>
      <c r="AL61" t="s">
        <v>22</v>
      </c>
      <c r="AM61" t="s">
        <v>22</v>
      </c>
      <c r="AO61" s="3">
        <v>36494</v>
      </c>
      <c r="AP61">
        <v>46.9</v>
      </c>
      <c r="AQ61" t="s">
        <v>22</v>
      </c>
      <c r="AR61" t="s">
        <v>22</v>
      </c>
      <c r="AT61" s="3">
        <v>38321</v>
      </c>
      <c r="AU61">
        <v>45.8</v>
      </c>
      <c r="AV61">
        <v>20041208</v>
      </c>
      <c r="AW61">
        <v>45.8</v>
      </c>
      <c r="AY61" s="3">
        <v>41121</v>
      </c>
      <c r="AZ61">
        <v>47.4</v>
      </c>
      <c r="BD61" s="3">
        <v>38960</v>
      </c>
      <c r="BE61">
        <v>54.6</v>
      </c>
      <c r="BI61" s="3">
        <v>41121</v>
      </c>
      <c r="BJ61">
        <v>47.5</v>
      </c>
      <c r="BN61" s="3">
        <v>36494</v>
      </c>
      <c r="BO61">
        <v>-4.3</v>
      </c>
      <c r="BP61">
        <v>19991224</v>
      </c>
      <c r="BQ61">
        <v>-4.3</v>
      </c>
      <c r="BS61" s="3">
        <v>40086</v>
      </c>
      <c r="BT61">
        <v>0.2</v>
      </c>
      <c r="BU61">
        <v>20091208</v>
      </c>
      <c r="BV61">
        <v>1.3</v>
      </c>
      <c r="BX61" s="3">
        <v>40086</v>
      </c>
      <c r="BY61">
        <v>0.1</v>
      </c>
      <c r="BZ61">
        <v>20091208</v>
      </c>
      <c r="CA61">
        <v>0.3</v>
      </c>
      <c r="CC61" s="3">
        <v>36494</v>
      </c>
      <c r="CD61">
        <v>2.36</v>
      </c>
      <c r="CE61" t="s">
        <v>22</v>
      </c>
      <c r="CF61" t="s">
        <v>22</v>
      </c>
      <c r="CH61" s="3">
        <v>36494</v>
      </c>
      <c r="CI61">
        <v>1.3</v>
      </c>
      <c r="CJ61" t="s">
        <v>22</v>
      </c>
      <c r="CK61" t="s">
        <v>22</v>
      </c>
      <c r="CM61" s="3">
        <v>36494</v>
      </c>
      <c r="CN61">
        <v>-4.4000000000000004</v>
      </c>
      <c r="CO61" t="s">
        <v>22</v>
      </c>
      <c r="CP61" t="s">
        <v>22</v>
      </c>
      <c r="CR61" s="3">
        <v>36494</v>
      </c>
      <c r="CS61">
        <v>0.6</v>
      </c>
      <c r="CT61" t="s">
        <v>22</v>
      </c>
      <c r="CU61" t="s">
        <v>22</v>
      </c>
      <c r="CW61" s="3">
        <v>36494</v>
      </c>
      <c r="CX61">
        <v>0.7</v>
      </c>
      <c r="CY61" t="s">
        <v>22</v>
      </c>
      <c r="CZ61" t="s">
        <v>22</v>
      </c>
      <c r="DB61" s="3">
        <v>38352</v>
      </c>
      <c r="DC61">
        <v>0.1</v>
      </c>
      <c r="DD61">
        <v>20050126</v>
      </c>
      <c r="DE61">
        <v>-0.5</v>
      </c>
    </row>
    <row r="62" spans="1:109" x14ac:dyDescent="0.25">
      <c r="A62" s="3">
        <v>36525</v>
      </c>
      <c r="B62">
        <v>984.88</v>
      </c>
      <c r="C62">
        <v>20000125</v>
      </c>
      <c r="D62">
        <v>777.2</v>
      </c>
      <c r="F62" s="3">
        <v>36525</v>
      </c>
      <c r="G62">
        <v>-0.8</v>
      </c>
      <c r="H62" t="s">
        <v>22</v>
      </c>
      <c r="I62" t="s">
        <v>22</v>
      </c>
      <c r="K62" s="3">
        <v>36525</v>
      </c>
      <c r="L62">
        <v>-1.8</v>
      </c>
      <c r="M62" t="s">
        <v>22</v>
      </c>
      <c r="N62" t="s">
        <v>22</v>
      </c>
      <c r="P62" s="3">
        <v>36525</v>
      </c>
      <c r="Q62">
        <v>17.2</v>
      </c>
      <c r="R62" t="s">
        <v>22</v>
      </c>
      <c r="S62" t="s">
        <v>22</v>
      </c>
      <c r="U62" s="3">
        <v>36525</v>
      </c>
      <c r="V62">
        <v>-0.8</v>
      </c>
      <c r="W62" t="s">
        <v>22</v>
      </c>
      <c r="X62" t="s">
        <v>22</v>
      </c>
      <c r="Z62" s="3">
        <v>36525</v>
      </c>
      <c r="AA62">
        <v>-2.7</v>
      </c>
      <c r="AB62" t="s">
        <v>22</v>
      </c>
      <c r="AC62" t="s">
        <v>22</v>
      </c>
      <c r="AE62" s="3">
        <v>38776</v>
      </c>
      <c r="AF62">
        <v>50.1</v>
      </c>
      <c r="AG62" t="s">
        <v>22</v>
      </c>
      <c r="AH62" t="s">
        <v>22</v>
      </c>
      <c r="AJ62" s="3">
        <v>36525</v>
      </c>
      <c r="AK62">
        <v>96.4</v>
      </c>
      <c r="AL62" t="s">
        <v>22</v>
      </c>
      <c r="AM62" t="s">
        <v>22</v>
      </c>
      <c r="AO62" s="3">
        <v>36525</v>
      </c>
      <c r="AP62">
        <v>47.8</v>
      </c>
      <c r="AQ62" t="s">
        <v>22</v>
      </c>
      <c r="AR62" t="s">
        <v>22</v>
      </c>
      <c r="AT62" s="3">
        <v>38352</v>
      </c>
      <c r="AU62">
        <v>44</v>
      </c>
      <c r="AV62">
        <v>20050114</v>
      </c>
      <c r="AW62">
        <v>44</v>
      </c>
      <c r="AY62" s="3">
        <v>41152</v>
      </c>
      <c r="AZ62">
        <v>48.6</v>
      </c>
      <c r="BD62" s="3">
        <v>38990</v>
      </c>
      <c r="BE62">
        <v>54.8</v>
      </c>
      <c r="BI62" s="3">
        <v>41152</v>
      </c>
      <c r="BJ62">
        <v>49.3</v>
      </c>
      <c r="BN62" s="3">
        <v>36525</v>
      </c>
      <c r="BO62">
        <v>-1.7</v>
      </c>
      <c r="BP62">
        <v>20000125</v>
      </c>
      <c r="BQ62">
        <v>-1.7</v>
      </c>
      <c r="BS62" s="3">
        <v>40178</v>
      </c>
      <c r="BT62">
        <v>7.2</v>
      </c>
      <c r="BU62">
        <v>20100310</v>
      </c>
      <c r="BV62">
        <v>3.8</v>
      </c>
      <c r="BX62" s="3">
        <v>40178</v>
      </c>
      <c r="BY62">
        <v>1.8</v>
      </c>
      <c r="BZ62">
        <v>20100310</v>
      </c>
      <c r="CA62">
        <v>0.9</v>
      </c>
      <c r="CC62" s="3">
        <v>36525</v>
      </c>
      <c r="CD62">
        <v>-1.38</v>
      </c>
      <c r="CE62" t="s">
        <v>22</v>
      </c>
      <c r="CF62" t="s">
        <v>22</v>
      </c>
      <c r="CH62" s="3">
        <v>36525</v>
      </c>
      <c r="CI62">
        <v>-0.2</v>
      </c>
      <c r="CJ62" t="s">
        <v>22</v>
      </c>
      <c r="CK62" t="s">
        <v>22</v>
      </c>
      <c r="CM62" s="3">
        <v>36525</v>
      </c>
      <c r="CN62">
        <v>10.1</v>
      </c>
      <c r="CO62">
        <v>20000210</v>
      </c>
      <c r="CP62">
        <v>16.100000000000001</v>
      </c>
      <c r="CR62" s="3">
        <v>36525</v>
      </c>
      <c r="CS62">
        <v>-0.1</v>
      </c>
      <c r="CT62" t="s">
        <v>22</v>
      </c>
      <c r="CU62" t="s">
        <v>22</v>
      </c>
      <c r="CW62" s="3">
        <v>36525</v>
      </c>
      <c r="CX62">
        <v>-0.2</v>
      </c>
      <c r="CY62" t="s">
        <v>22</v>
      </c>
      <c r="CZ62" t="s">
        <v>22</v>
      </c>
      <c r="DB62" s="3">
        <v>38383</v>
      </c>
      <c r="DC62">
        <v>2.5</v>
      </c>
      <c r="DD62">
        <v>20050227</v>
      </c>
      <c r="DE62">
        <v>5.7</v>
      </c>
    </row>
    <row r="63" spans="1:109" x14ac:dyDescent="0.25">
      <c r="A63" s="3">
        <v>36556</v>
      </c>
      <c r="B63">
        <v>1028.998</v>
      </c>
      <c r="C63">
        <v>20000222</v>
      </c>
      <c r="D63">
        <v>1100.9000000000001</v>
      </c>
      <c r="F63" s="3">
        <v>36556</v>
      </c>
      <c r="G63">
        <v>-2</v>
      </c>
      <c r="H63">
        <v>20000223</v>
      </c>
      <c r="I63">
        <v>-2</v>
      </c>
      <c r="K63" s="3">
        <v>36556</v>
      </c>
      <c r="L63">
        <v>2.9</v>
      </c>
      <c r="M63">
        <v>20000201</v>
      </c>
      <c r="N63">
        <v>2.9</v>
      </c>
      <c r="P63" s="3">
        <v>36556</v>
      </c>
      <c r="Q63">
        <v>21.7</v>
      </c>
      <c r="R63">
        <v>20000215</v>
      </c>
      <c r="S63">
        <v>21.7</v>
      </c>
      <c r="U63" s="3">
        <v>36556</v>
      </c>
      <c r="V63">
        <v>16.8</v>
      </c>
      <c r="W63" t="s">
        <v>22</v>
      </c>
      <c r="X63" t="s">
        <v>22</v>
      </c>
      <c r="Z63" s="3">
        <v>36556</v>
      </c>
      <c r="AA63">
        <v>5.6</v>
      </c>
      <c r="AB63">
        <v>20000217</v>
      </c>
      <c r="AC63">
        <v>5.3</v>
      </c>
      <c r="AE63" s="3">
        <v>38807</v>
      </c>
      <c r="AF63">
        <v>47.7</v>
      </c>
      <c r="AG63" t="s">
        <v>22</v>
      </c>
      <c r="AH63" t="s">
        <v>22</v>
      </c>
      <c r="AJ63" s="3">
        <v>36556</v>
      </c>
      <c r="AK63">
        <v>97.9</v>
      </c>
      <c r="AL63" t="s">
        <v>22</v>
      </c>
      <c r="AM63" t="s">
        <v>22</v>
      </c>
      <c r="AO63" s="3">
        <v>36556</v>
      </c>
      <c r="AP63">
        <v>46.6</v>
      </c>
      <c r="AQ63" t="s">
        <v>22</v>
      </c>
      <c r="AR63" t="s">
        <v>22</v>
      </c>
      <c r="AT63" s="3">
        <v>38383</v>
      </c>
      <c r="AU63">
        <v>48.3</v>
      </c>
      <c r="AV63">
        <v>20050208</v>
      </c>
      <c r="AW63">
        <v>48.3</v>
      </c>
      <c r="AY63" s="3">
        <v>41182</v>
      </c>
      <c r="AZ63">
        <v>48.4</v>
      </c>
      <c r="BD63" s="3">
        <v>39021</v>
      </c>
      <c r="BE63">
        <v>54.1</v>
      </c>
      <c r="BI63" s="3">
        <v>41182</v>
      </c>
      <c r="BJ63">
        <v>48.9</v>
      </c>
      <c r="BN63" s="3">
        <v>36556</v>
      </c>
      <c r="BO63">
        <v>0.3</v>
      </c>
      <c r="BP63">
        <v>20000224</v>
      </c>
      <c r="BQ63">
        <v>0.3</v>
      </c>
      <c r="BS63" s="3">
        <v>40268</v>
      </c>
      <c r="BT63">
        <v>5.8</v>
      </c>
      <c r="BU63">
        <v>20100609</v>
      </c>
      <c r="BV63">
        <v>5</v>
      </c>
      <c r="BX63" s="3">
        <v>40268</v>
      </c>
      <c r="BY63">
        <v>1.4</v>
      </c>
      <c r="BZ63">
        <v>20100609</v>
      </c>
      <c r="CA63">
        <v>1.2</v>
      </c>
      <c r="CC63" s="3">
        <v>36556</v>
      </c>
      <c r="CD63">
        <v>0.65</v>
      </c>
      <c r="CE63" t="s">
        <v>22</v>
      </c>
      <c r="CF63" t="s">
        <v>22</v>
      </c>
      <c r="CH63" s="3">
        <v>36556</v>
      </c>
      <c r="CI63">
        <v>0</v>
      </c>
      <c r="CJ63" t="s">
        <v>22</v>
      </c>
      <c r="CK63" t="s">
        <v>22</v>
      </c>
      <c r="CM63" s="3">
        <v>36556</v>
      </c>
      <c r="CN63">
        <v>13.5</v>
      </c>
      <c r="CO63">
        <v>20000309</v>
      </c>
      <c r="CP63">
        <v>0.8</v>
      </c>
      <c r="CR63" s="3">
        <v>36556</v>
      </c>
      <c r="CS63">
        <v>-0.1</v>
      </c>
      <c r="CT63" t="s">
        <v>22</v>
      </c>
      <c r="CU63" t="s">
        <v>22</v>
      </c>
      <c r="CW63" s="3">
        <v>36556</v>
      </c>
      <c r="CX63">
        <v>0</v>
      </c>
      <c r="CY63">
        <v>20000320</v>
      </c>
      <c r="CZ63">
        <v>0.5</v>
      </c>
      <c r="DB63" s="3">
        <v>38411</v>
      </c>
      <c r="DC63">
        <v>-1.1000000000000001</v>
      </c>
      <c r="DD63">
        <v>20050328</v>
      </c>
      <c r="DE63">
        <v>-2.7</v>
      </c>
    </row>
    <row r="64" spans="1:109" x14ac:dyDescent="0.25">
      <c r="A64" s="3">
        <v>36585</v>
      </c>
      <c r="B64">
        <v>1013.468</v>
      </c>
      <c r="C64">
        <v>20000322</v>
      </c>
      <c r="D64">
        <v>1233.8</v>
      </c>
      <c r="F64" s="3">
        <v>36585</v>
      </c>
      <c r="G64">
        <v>5.3</v>
      </c>
      <c r="H64">
        <v>20000323</v>
      </c>
      <c r="I64">
        <v>5.3</v>
      </c>
      <c r="K64" s="3">
        <v>36585</v>
      </c>
      <c r="L64">
        <v>1.5</v>
      </c>
      <c r="M64">
        <v>20000229</v>
      </c>
      <c r="N64">
        <v>1.5</v>
      </c>
      <c r="P64" s="3">
        <v>36585</v>
      </c>
      <c r="Q64">
        <v>38.799999999999997</v>
      </c>
      <c r="R64">
        <v>20000312</v>
      </c>
      <c r="S64">
        <v>38.799999999999997</v>
      </c>
      <c r="U64" s="3">
        <v>36585</v>
      </c>
      <c r="V64">
        <v>2.4</v>
      </c>
      <c r="W64">
        <v>20000331</v>
      </c>
      <c r="X64" t="s">
        <v>22</v>
      </c>
      <c r="Z64" s="3">
        <v>36585</v>
      </c>
      <c r="AA64">
        <v>17.600000000000001</v>
      </c>
      <c r="AB64">
        <v>20000316</v>
      </c>
      <c r="AC64">
        <v>17.2</v>
      </c>
      <c r="AE64" s="3">
        <v>38837</v>
      </c>
      <c r="AF64">
        <v>49.5</v>
      </c>
      <c r="AG64" t="s">
        <v>22</v>
      </c>
      <c r="AH64" t="s">
        <v>22</v>
      </c>
      <c r="AJ64" s="3">
        <v>36585</v>
      </c>
      <c r="AK64">
        <v>98</v>
      </c>
      <c r="AL64" t="s">
        <v>22</v>
      </c>
      <c r="AM64" t="s">
        <v>22</v>
      </c>
      <c r="AO64" s="3">
        <v>36585</v>
      </c>
      <c r="AP64">
        <v>47.6</v>
      </c>
      <c r="AQ64" t="s">
        <v>22</v>
      </c>
      <c r="AR64" t="s">
        <v>22</v>
      </c>
      <c r="AT64" s="3">
        <v>38411</v>
      </c>
      <c r="AU64">
        <v>49.9</v>
      </c>
      <c r="AV64">
        <v>20050308</v>
      </c>
      <c r="AW64">
        <v>49.9</v>
      </c>
      <c r="AY64" s="3">
        <v>41213</v>
      </c>
      <c r="AZ64">
        <v>48.9</v>
      </c>
      <c r="BD64" s="3">
        <v>39051</v>
      </c>
      <c r="BE64">
        <v>53.7</v>
      </c>
      <c r="BI64" s="3">
        <v>41213</v>
      </c>
      <c r="BJ64">
        <v>50</v>
      </c>
      <c r="BN64" s="3">
        <v>36585</v>
      </c>
      <c r="BO64">
        <v>2</v>
      </c>
      <c r="BP64">
        <v>20000324</v>
      </c>
      <c r="BQ64">
        <v>2</v>
      </c>
      <c r="BS64" s="3">
        <v>40359</v>
      </c>
      <c r="BT64">
        <v>4.5999999999999996</v>
      </c>
      <c r="BU64">
        <v>20100909</v>
      </c>
      <c r="BV64">
        <v>1.5</v>
      </c>
      <c r="BX64" s="3">
        <v>40359</v>
      </c>
      <c r="BY64">
        <v>1.1000000000000001</v>
      </c>
      <c r="BZ64">
        <v>20100909</v>
      </c>
      <c r="CA64">
        <v>0.4</v>
      </c>
      <c r="CC64" s="3">
        <v>36585</v>
      </c>
      <c r="CD64">
        <v>0.37</v>
      </c>
      <c r="CE64" t="s">
        <v>22</v>
      </c>
      <c r="CF64" t="s">
        <v>22</v>
      </c>
      <c r="CH64" s="3">
        <v>36585</v>
      </c>
      <c r="CI64">
        <v>-0.3</v>
      </c>
      <c r="CJ64" t="s">
        <v>22</v>
      </c>
      <c r="CK64">
        <v>3.3</v>
      </c>
      <c r="CM64" s="3">
        <v>36585</v>
      </c>
      <c r="CN64">
        <v>-9.5</v>
      </c>
      <c r="CO64">
        <v>20000410</v>
      </c>
      <c r="CP64">
        <v>-2.5</v>
      </c>
      <c r="CR64" s="3">
        <v>36585</v>
      </c>
      <c r="CS64">
        <v>-1.7</v>
      </c>
      <c r="CT64" t="s">
        <v>22</v>
      </c>
      <c r="CU64" t="s">
        <v>22</v>
      </c>
      <c r="CW64" s="3">
        <v>36585</v>
      </c>
      <c r="CX64">
        <v>-1.6</v>
      </c>
      <c r="CY64">
        <v>20000420</v>
      </c>
      <c r="CZ64">
        <v>0.1</v>
      </c>
      <c r="DB64" s="3">
        <v>38442</v>
      </c>
      <c r="DC64">
        <v>0.2</v>
      </c>
      <c r="DD64">
        <v>20050427</v>
      </c>
      <c r="DE64">
        <v>-0.9</v>
      </c>
    </row>
    <row r="65" spans="1:109" x14ac:dyDescent="0.25">
      <c r="A65" s="3">
        <v>36616</v>
      </c>
      <c r="B65">
        <v>903.08299999999997</v>
      </c>
      <c r="C65">
        <v>20000423</v>
      </c>
      <c r="D65">
        <v>938.2</v>
      </c>
      <c r="F65" s="3">
        <v>36616</v>
      </c>
      <c r="G65">
        <v>0.5</v>
      </c>
      <c r="H65">
        <v>20000425</v>
      </c>
      <c r="I65">
        <v>0.5</v>
      </c>
      <c r="K65" s="3">
        <v>36616</v>
      </c>
      <c r="L65">
        <v>-3.3</v>
      </c>
      <c r="M65">
        <v>20000403</v>
      </c>
      <c r="N65">
        <v>-3.3</v>
      </c>
      <c r="P65" s="3">
        <v>36616</v>
      </c>
      <c r="Q65">
        <v>-5.9</v>
      </c>
      <c r="R65">
        <v>20000412</v>
      </c>
      <c r="S65">
        <v>-5.9</v>
      </c>
      <c r="U65" s="3">
        <v>36616</v>
      </c>
      <c r="V65">
        <v>-3.6</v>
      </c>
      <c r="W65">
        <v>20000428</v>
      </c>
      <c r="X65" t="s">
        <v>22</v>
      </c>
      <c r="Z65" s="3">
        <v>36616</v>
      </c>
      <c r="AA65">
        <v>13.7</v>
      </c>
      <c r="AB65">
        <v>20000420</v>
      </c>
      <c r="AC65">
        <v>13</v>
      </c>
      <c r="AE65" s="3">
        <v>38868</v>
      </c>
      <c r="AF65">
        <v>48.9</v>
      </c>
      <c r="AG65" t="s">
        <v>22</v>
      </c>
      <c r="AH65" t="s">
        <v>22</v>
      </c>
      <c r="AJ65" s="3">
        <v>36616</v>
      </c>
      <c r="AK65">
        <v>97.3</v>
      </c>
      <c r="AL65" t="s">
        <v>22</v>
      </c>
      <c r="AM65" t="s">
        <v>22</v>
      </c>
      <c r="AO65" s="3">
        <v>36616</v>
      </c>
      <c r="AP65">
        <v>48.8</v>
      </c>
      <c r="AQ65" t="s">
        <v>22</v>
      </c>
      <c r="AR65" t="s">
        <v>22</v>
      </c>
      <c r="AT65" s="3">
        <v>38442</v>
      </c>
      <c r="AU65">
        <v>49.8</v>
      </c>
      <c r="AV65">
        <v>20050408</v>
      </c>
      <c r="AW65">
        <v>49.8</v>
      </c>
      <c r="AY65" s="3">
        <v>41243</v>
      </c>
      <c r="AZ65">
        <v>49.9</v>
      </c>
      <c r="BD65" s="3">
        <v>39082</v>
      </c>
      <c r="BE65">
        <v>53.1</v>
      </c>
      <c r="BI65" s="3">
        <v>41243</v>
      </c>
      <c r="BJ65">
        <v>51.4</v>
      </c>
      <c r="BN65" s="3">
        <v>36616</v>
      </c>
      <c r="BO65">
        <v>-1.9</v>
      </c>
      <c r="BP65">
        <v>20000424</v>
      </c>
      <c r="BQ65">
        <v>-1.9</v>
      </c>
      <c r="BS65" s="3">
        <v>40451</v>
      </c>
      <c r="BT65">
        <v>6</v>
      </c>
      <c r="BU65">
        <v>20101208</v>
      </c>
      <c r="BV65">
        <v>4.5</v>
      </c>
      <c r="BX65" s="3">
        <v>40451</v>
      </c>
      <c r="BY65">
        <v>1.5</v>
      </c>
      <c r="BZ65">
        <v>20101208</v>
      </c>
      <c r="CA65">
        <v>1.1000000000000001</v>
      </c>
      <c r="CC65" s="3">
        <v>36616</v>
      </c>
      <c r="CD65">
        <v>0.56000000000000005</v>
      </c>
      <c r="CE65" t="s">
        <v>22</v>
      </c>
      <c r="CF65" t="s">
        <v>22</v>
      </c>
      <c r="CH65" s="3">
        <v>36616</v>
      </c>
      <c r="CI65">
        <v>1.7</v>
      </c>
      <c r="CJ65" t="s">
        <v>22</v>
      </c>
      <c r="CK65">
        <v>2.4</v>
      </c>
      <c r="CM65" s="3">
        <v>36616</v>
      </c>
      <c r="CN65">
        <v>-3.5</v>
      </c>
      <c r="CO65">
        <v>20000512</v>
      </c>
      <c r="CP65">
        <v>-4.9000000000000004</v>
      </c>
      <c r="CR65" s="3">
        <v>36616</v>
      </c>
      <c r="CS65">
        <v>2.1</v>
      </c>
      <c r="CT65" t="s">
        <v>22</v>
      </c>
      <c r="CU65" t="s">
        <v>22</v>
      </c>
      <c r="CW65" s="3">
        <v>36616</v>
      </c>
      <c r="CX65">
        <v>2</v>
      </c>
      <c r="CY65">
        <v>20000521</v>
      </c>
      <c r="CZ65">
        <v>1.5</v>
      </c>
      <c r="DB65" s="3">
        <v>38472</v>
      </c>
      <c r="DC65">
        <v>1.7</v>
      </c>
      <c r="DD65">
        <v>20050526</v>
      </c>
      <c r="DE65">
        <v>2.9</v>
      </c>
    </row>
    <row r="66" spans="1:109" x14ac:dyDescent="0.25">
      <c r="A66" s="3">
        <v>36646</v>
      </c>
      <c r="B66">
        <v>969.50400000000002</v>
      </c>
      <c r="C66">
        <v>20000523</v>
      </c>
      <c r="D66">
        <v>1135.9000000000001</v>
      </c>
      <c r="F66" s="3">
        <v>36646</v>
      </c>
      <c r="G66">
        <v>11.1</v>
      </c>
      <c r="H66">
        <v>20000524</v>
      </c>
      <c r="I66">
        <v>11.1</v>
      </c>
      <c r="K66" s="3">
        <v>36646</v>
      </c>
      <c r="L66">
        <v>-0.4</v>
      </c>
      <c r="M66">
        <v>20000501</v>
      </c>
      <c r="N66">
        <v>-0.4</v>
      </c>
      <c r="P66" s="3">
        <v>36646</v>
      </c>
      <c r="Q66">
        <v>43.8</v>
      </c>
      <c r="R66">
        <v>20000514</v>
      </c>
      <c r="S66">
        <v>43.8</v>
      </c>
      <c r="U66" s="3">
        <v>36646</v>
      </c>
      <c r="V66">
        <v>0.1</v>
      </c>
      <c r="W66">
        <v>20000531</v>
      </c>
      <c r="X66">
        <v>0.1</v>
      </c>
      <c r="Z66" s="3">
        <v>36646</v>
      </c>
      <c r="AA66">
        <v>23.6</v>
      </c>
      <c r="AB66">
        <v>20000518</v>
      </c>
      <c r="AC66">
        <v>22.3</v>
      </c>
      <c r="AE66" s="3">
        <v>38898</v>
      </c>
      <c r="AF66">
        <v>46.6</v>
      </c>
      <c r="AG66" t="s">
        <v>22</v>
      </c>
      <c r="AH66" t="s">
        <v>22</v>
      </c>
      <c r="AJ66" s="3">
        <v>36646</v>
      </c>
      <c r="AK66">
        <v>98.4</v>
      </c>
      <c r="AL66" t="s">
        <v>22</v>
      </c>
      <c r="AM66" t="s">
        <v>22</v>
      </c>
      <c r="AO66" s="3">
        <v>36646</v>
      </c>
      <c r="AP66">
        <v>48.6</v>
      </c>
      <c r="AQ66" t="s">
        <v>22</v>
      </c>
      <c r="AR66" t="s">
        <v>22</v>
      </c>
      <c r="AT66" s="3">
        <v>38472</v>
      </c>
      <c r="AU66">
        <v>50.3</v>
      </c>
      <c r="AV66">
        <v>20050513</v>
      </c>
      <c r="AW66">
        <v>50.3</v>
      </c>
      <c r="AY66" s="3">
        <v>41274</v>
      </c>
      <c r="AZ66">
        <v>49.3</v>
      </c>
      <c r="BD66" s="3">
        <v>39113</v>
      </c>
      <c r="BE66">
        <v>53.4</v>
      </c>
      <c r="BI66" s="3">
        <v>41274</v>
      </c>
      <c r="BJ66">
        <v>51.5</v>
      </c>
      <c r="BN66" s="3">
        <v>36646</v>
      </c>
      <c r="BO66">
        <v>-1.1000000000000001</v>
      </c>
      <c r="BP66">
        <v>20000524</v>
      </c>
      <c r="BQ66">
        <v>-1.1000000000000001</v>
      </c>
      <c r="BS66" s="3">
        <v>40543</v>
      </c>
      <c r="BT66">
        <v>-2</v>
      </c>
      <c r="BU66">
        <v>20110309</v>
      </c>
      <c r="BV66">
        <v>-1.3</v>
      </c>
      <c r="BX66" s="3">
        <v>40543</v>
      </c>
      <c r="BY66">
        <v>-0.5</v>
      </c>
      <c r="BZ66">
        <v>20110309</v>
      </c>
      <c r="CA66">
        <v>-0.3</v>
      </c>
      <c r="CC66" s="3">
        <v>36646</v>
      </c>
      <c r="CD66">
        <v>0.92</v>
      </c>
      <c r="CE66" t="s">
        <v>22</v>
      </c>
      <c r="CF66" t="s">
        <v>22</v>
      </c>
      <c r="CH66" s="3">
        <v>36646</v>
      </c>
      <c r="CI66">
        <v>1.3</v>
      </c>
      <c r="CJ66" t="s">
        <v>22</v>
      </c>
      <c r="CK66">
        <v>-0.6</v>
      </c>
      <c r="CM66" s="3">
        <v>36646</v>
      </c>
      <c r="CN66">
        <v>1.4</v>
      </c>
      <c r="CO66">
        <v>20000608</v>
      </c>
      <c r="CP66">
        <v>-1.1000000000000001</v>
      </c>
      <c r="CR66" s="3">
        <v>36646</v>
      </c>
      <c r="CS66">
        <v>1.1000000000000001</v>
      </c>
      <c r="CT66" t="s">
        <v>22</v>
      </c>
      <c r="CU66" t="s">
        <v>22</v>
      </c>
      <c r="CW66" s="3">
        <v>36646</v>
      </c>
      <c r="CX66">
        <v>0.5</v>
      </c>
      <c r="CY66">
        <v>20000620</v>
      </c>
      <c r="CZ66">
        <v>-0.7</v>
      </c>
      <c r="DB66" s="3">
        <v>38503</v>
      </c>
      <c r="DC66">
        <v>-1.6</v>
      </c>
      <c r="DD66">
        <v>20050627</v>
      </c>
      <c r="DE66">
        <v>-1.5</v>
      </c>
    </row>
    <row r="67" spans="1:109" x14ac:dyDescent="0.25">
      <c r="A67" s="3">
        <v>36677</v>
      </c>
      <c r="B67">
        <v>926.31200000000001</v>
      </c>
      <c r="C67">
        <v>20000620</v>
      </c>
      <c r="D67">
        <v>751.1</v>
      </c>
      <c r="F67" s="3">
        <v>36677</v>
      </c>
      <c r="G67">
        <v>7.8</v>
      </c>
      <c r="H67">
        <v>20000625</v>
      </c>
      <c r="I67">
        <v>7.8</v>
      </c>
      <c r="K67" s="3">
        <v>36677</v>
      </c>
      <c r="L67">
        <v>7.7</v>
      </c>
      <c r="M67">
        <v>20000601</v>
      </c>
      <c r="N67">
        <v>7.7</v>
      </c>
      <c r="P67" s="3">
        <v>36677</v>
      </c>
      <c r="Q67">
        <v>-15.6</v>
      </c>
      <c r="R67">
        <v>20000612</v>
      </c>
      <c r="S67">
        <v>-15.6</v>
      </c>
      <c r="U67" s="3">
        <v>36677</v>
      </c>
      <c r="V67">
        <v>-1.1000000000000001</v>
      </c>
      <c r="W67">
        <v>20000630</v>
      </c>
      <c r="X67">
        <v>-1.1000000000000001</v>
      </c>
      <c r="Z67" s="3">
        <v>36677</v>
      </c>
      <c r="AA67">
        <v>41.2</v>
      </c>
      <c r="AB67">
        <v>20000619</v>
      </c>
      <c r="AC67">
        <v>38.200000000000003</v>
      </c>
      <c r="AE67" s="3">
        <v>38929</v>
      </c>
      <c r="AF67">
        <v>48.4</v>
      </c>
      <c r="AG67" t="s">
        <v>22</v>
      </c>
      <c r="AH67" t="s">
        <v>22</v>
      </c>
      <c r="AJ67" s="3">
        <v>36677</v>
      </c>
      <c r="AK67">
        <v>98.4</v>
      </c>
      <c r="AL67" t="s">
        <v>22</v>
      </c>
      <c r="AM67" t="s">
        <v>22</v>
      </c>
      <c r="AO67" s="3">
        <v>36677</v>
      </c>
      <c r="AP67">
        <v>47.6</v>
      </c>
      <c r="AQ67" t="s">
        <v>22</v>
      </c>
      <c r="AR67" t="s">
        <v>22</v>
      </c>
      <c r="AT67" s="3">
        <v>38503</v>
      </c>
      <c r="AU67">
        <v>51.9</v>
      </c>
      <c r="AV67">
        <v>20050608</v>
      </c>
      <c r="AW67">
        <v>51.9</v>
      </c>
      <c r="AY67" s="3">
        <v>41305</v>
      </c>
      <c r="AZ67">
        <v>50.4</v>
      </c>
      <c r="BD67" s="3">
        <v>39141</v>
      </c>
      <c r="BE67">
        <v>53</v>
      </c>
      <c r="BI67" s="3">
        <v>41305</v>
      </c>
      <c r="BJ67">
        <v>51.5</v>
      </c>
      <c r="BN67" s="3">
        <v>36677</v>
      </c>
      <c r="BO67">
        <v>-3.3</v>
      </c>
      <c r="BP67">
        <v>20000626</v>
      </c>
      <c r="BQ67">
        <v>-3.3</v>
      </c>
      <c r="BS67" s="3">
        <v>40633</v>
      </c>
      <c r="BT67">
        <v>-7.6</v>
      </c>
      <c r="BU67">
        <v>20110608</v>
      </c>
      <c r="BV67">
        <v>-3.5</v>
      </c>
      <c r="BX67" s="3">
        <v>40633</v>
      </c>
      <c r="BY67">
        <v>-1.9</v>
      </c>
      <c r="BZ67">
        <v>20110608</v>
      </c>
      <c r="CA67">
        <v>-0.9</v>
      </c>
      <c r="CC67" s="3">
        <v>36677</v>
      </c>
      <c r="CD67">
        <v>-1.19</v>
      </c>
      <c r="CE67" t="s">
        <v>22</v>
      </c>
      <c r="CF67" t="s">
        <v>22</v>
      </c>
      <c r="CH67" s="3">
        <v>36677</v>
      </c>
      <c r="CI67">
        <v>-0.4</v>
      </c>
      <c r="CJ67" t="s">
        <v>22</v>
      </c>
      <c r="CK67">
        <v>0.3</v>
      </c>
      <c r="CM67" s="3">
        <v>36677</v>
      </c>
      <c r="CN67">
        <v>3.1</v>
      </c>
      <c r="CO67">
        <v>20000710</v>
      </c>
      <c r="CP67">
        <v>4.5</v>
      </c>
      <c r="CR67" s="3">
        <v>36677</v>
      </c>
      <c r="CS67">
        <v>-0.3</v>
      </c>
      <c r="CT67" t="s">
        <v>22</v>
      </c>
      <c r="CU67" t="s">
        <v>22</v>
      </c>
      <c r="CW67" s="3">
        <v>36677</v>
      </c>
      <c r="CX67">
        <v>0.1</v>
      </c>
      <c r="CY67">
        <v>20000720</v>
      </c>
      <c r="CZ67">
        <v>0.6</v>
      </c>
      <c r="DB67" s="3">
        <v>38533</v>
      </c>
      <c r="DC67">
        <v>0.4</v>
      </c>
      <c r="DD67">
        <v>20050727</v>
      </c>
      <c r="DE67">
        <v>0.1</v>
      </c>
    </row>
    <row r="68" spans="1:109" x14ac:dyDescent="0.25">
      <c r="A68" s="3">
        <v>36707</v>
      </c>
      <c r="B68">
        <v>1011.297</v>
      </c>
      <c r="C68">
        <v>20000723</v>
      </c>
      <c r="D68">
        <v>1108.9000000000001</v>
      </c>
      <c r="F68" s="3">
        <v>36707</v>
      </c>
      <c r="G68">
        <v>7.9</v>
      </c>
      <c r="H68">
        <v>20000725</v>
      </c>
      <c r="I68">
        <v>7.9</v>
      </c>
      <c r="K68" s="3">
        <v>36707</v>
      </c>
      <c r="L68">
        <v>8.5</v>
      </c>
      <c r="M68">
        <v>20000703</v>
      </c>
      <c r="N68">
        <v>8.5</v>
      </c>
      <c r="P68" s="3">
        <v>36707</v>
      </c>
      <c r="Q68">
        <v>4.4000000000000004</v>
      </c>
      <c r="R68">
        <v>20000711</v>
      </c>
      <c r="S68">
        <v>4.4000000000000004</v>
      </c>
      <c r="U68" s="3">
        <v>36707</v>
      </c>
      <c r="V68">
        <v>-1.2</v>
      </c>
      <c r="W68">
        <v>20000731</v>
      </c>
      <c r="X68">
        <v>-1.2</v>
      </c>
      <c r="Z68" s="3">
        <v>36707</v>
      </c>
      <c r="AA68">
        <v>43.1</v>
      </c>
      <c r="AB68">
        <v>20000718</v>
      </c>
      <c r="AC68">
        <v>41.7</v>
      </c>
      <c r="AE68" s="3">
        <v>38960</v>
      </c>
      <c r="AF68">
        <v>47.5</v>
      </c>
      <c r="AG68" t="s">
        <v>22</v>
      </c>
      <c r="AH68" t="s">
        <v>22</v>
      </c>
      <c r="AJ68" s="3">
        <v>36707</v>
      </c>
      <c r="AK68">
        <v>99</v>
      </c>
      <c r="AL68" t="s">
        <v>22</v>
      </c>
      <c r="AM68" t="s">
        <v>22</v>
      </c>
      <c r="AO68" s="3">
        <v>36707</v>
      </c>
      <c r="AP68">
        <v>48.2</v>
      </c>
      <c r="AQ68" t="s">
        <v>22</v>
      </c>
      <c r="AR68" t="s">
        <v>22</v>
      </c>
      <c r="AT68" s="3">
        <v>38533</v>
      </c>
      <c r="AU68">
        <v>51.2</v>
      </c>
      <c r="AV68">
        <v>20050708</v>
      </c>
      <c r="AW68">
        <v>51.2</v>
      </c>
      <c r="AY68" s="3">
        <v>41333</v>
      </c>
      <c r="AZ68">
        <v>50.2</v>
      </c>
      <c r="BD68" s="3">
        <v>39172</v>
      </c>
      <c r="BE68">
        <v>52.5</v>
      </c>
      <c r="BI68" s="3">
        <v>41333</v>
      </c>
      <c r="BJ68">
        <v>51.1</v>
      </c>
      <c r="BN68" s="3">
        <v>36707</v>
      </c>
      <c r="BO68">
        <v>-2.5</v>
      </c>
      <c r="BP68">
        <v>20000724</v>
      </c>
      <c r="BQ68">
        <v>-2.5</v>
      </c>
      <c r="BS68" s="3">
        <v>40724</v>
      </c>
      <c r="BT68">
        <v>-2.4</v>
      </c>
      <c r="BU68">
        <v>20110908</v>
      </c>
      <c r="BV68">
        <v>-2.1</v>
      </c>
      <c r="BX68" s="3">
        <v>40724</v>
      </c>
      <c r="BY68">
        <v>-0.6</v>
      </c>
      <c r="BZ68">
        <v>20110908</v>
      </c>
      <c r="CA68">
        <v>-0.5</v>
      </c>
      <c r="CC68" s="3">
        <v>36707</v>
      </c>
      <c r="CD68">
        <v>1.2</v>
      </c>
      <c r="CE68" t="s">
        <v>22</v>
      </c>
      <c r="CF68" t="s">
        <v>22</v>
      </c>
      <c r="CH68" s="3">
        <v>36707</v>
      </c>
      <c r="CI68">
        <v>1.5</v>
      </c>
      <c r="CJ68" t="s">
        <v>22</v>
      </c>
      <c r="CK68">
        <v>1.9</v>
      </c>
      <c r="CM68" s="3">
        <v>36707</v>
      </c>
      <c r="CN68">
        <v>5.8</v>
      </c>
      <c r="CO68">
        <v>20000808</v>
      </c>
      <c r="CP68">
        <v>14.4</v>
      </c>
      <c r="CR68" s="3">
        <v>36707</v>
      </c>
      <c r="CS68">
        <v>0.6</v>
      </c>
      <c r="CT68" t="s">
        <v>22</v>
      </c>
      <c r="CU68" t="s">
        <v>22</v>
      </c>
      <c r="CW68" s="3">
        <v>36707</v>
      </c>
      <c r="CX68">
        <v>0.2</v>
      </c>
      <c r="CY68">
        <v>20000821</v>
      </c>
      <c r="CZ68">
        <v>1.3</v>
      </c>
      <c r="DB68" s="3">
        <v>38564</v>
      </c>
      <c r="DC68">
        <v>0</v>
      </c>
      <c r="DD68">
        <v>20050829</v>
      </c>
      <c r="DE68">
        <v>-2.2000000000000002</v>
      </c>
    </row>
    <row r="69" spans="1:109" x14ac:dyDescent="0.25">
      <c r="A69" s="3">
        <v>36738</v>
      </c>
      <c r="B69">
        <v>933.07500000000005</v>
      </c>
      <c r="C69">
        <v>20000823</v>
      </c>
      <c r="D69">
        <v>927.4</v>
      </c>
      <c r="F69" s="3">
        <v>36738</v>
      </c>
      <c r="G69">
        <v>0.9</v>
      </c>
      <c r="H69">
        <v>20000830</v>
      </c>
      <c r="I69">
        <v>0.9</v>
      </c>
      <c r="K69" s="3">
        <v>36738</v>
      </c>
      <c r="L69">
        <v>-0.9</v>
      </c>
      <c r="M69">
        <v>20000801</v>
      </c>
      <c r="N69">
        <v>-0.9</v>
      </c>
      <c r="P69" s="3">
        <v>36738</v>
      </c>
      <c r="Q69">
        <v>17.899999999999999</v>
      </c>
      <c r="R69">
        <v>20000810</v>
      </c>
      <c r="S69">
        <v>17.899999999999999</v>
      </c>
      <c r="U69" s="3">
        <v>36738</v>
      </c>
      <c r="V69">
        <v>-0.8</v>
      </c>
      <c r="W69">
        <v>20000831</v>
      </c>
      <c r="X69">
        <v>-0.8</v>
      </c>
      <c r="Z69" s="3">
        <v>36738</v>
      </c>
      <c r="AA69">
        <v>36.299999999999997</v>
      </c>
      <c r="AB69">
        <v>20000817</v>
      </c>
      <c r="AC69">
        <v>36.4</v>
      </c>
      <c r="AE69" s="3">
        <v>38990</v>
      </c>
      <c r="AF69">
        <v>46</v>
      </c>
      <c r="AG69" t="s">
        <v>22</v>
      </c>
      <c r="AH69" t="s">
        <v>22</v>
      </c>
      <c r="AJ69" s="3">
        <v>36738</v>
      </c>
      <c r="AK69">
        <v>99.3</v>
      </c>
      <c r="AL69" t="s">
        <v>22</v>
      </c>
      <c r="AM69" t="s">
        <v>22</v>
      </c>
      <c r="AO69" s="3">
        <v>36738</v>
      </c>
      <c r="AP69">
        <v>50.7</v>
      </c>
      <c r="AQ69" t="s">
        <v>22</v>
      </c>
      <c r="AR69" t="s">
        <v>22</v>
      </c>
      <c r="AT69" s="3">
        <v>38564</v>
      </c>
      <c r="AU69">
        <v>52</v>
      </c>
      <c r="AV69">
        <v>20050808</v>
      </c>
      <c r="AW69">
        <v>52</v>
      </c>
      <c r="AY69" s="3">
        <v>41364</v>
      </c>
      <c r="AZ69">
        <v>53.2</v>
      </c>
      <c r="BD69" s="3">
        <v>39202</v>
      </c>
      <c r="BE69">
        <v>52.3</v>
      </c>
      <c r="BI69" s="3">
        <v>41364</v>
      </c>
      <c r="BJ69">
        <v>54</v>
      </c>
      <c r="BN69" s="3">
        <v>36738</v>
      </c>
      <c r="BO69">
        <v>-4.5</v>
      </c>
      <c r="BP69">
        <v>20000824</v>
      </c>
      <c r="BQ69">
        <v>-4.5</v>
      </c>
      <c r="BS69" s="3">
        <v>40816</v>
      </c>
      <c r="BT69">
        <v>11</v>
      </c>
      <c r="BU69">
        <v>20111208</v>
      </c>
      <c r="BV69">
        <v>5.6</v>
      </c>
      <c r="BX69" s="3">
        <v>40816</v>
      </c>
      <c r="BY69">
        <v>2.7</v>
      </c>
      <c r="BZ69">
        <v>20111208</v>
      </c>
      <c r="CA69">
        <v>1.4</v>
      </c>
      <c r="CC69" s="3">
        <v>36738</v>
      </c>
      <c r="CD69">
        <v>0</v>
      </c>
      <c r="CE69" t="s">
        <v>22</v>
      </c>
      <c r="CF69" t="s">
        <v>22</v>
      </c>
      <c r="CH69" s="3">
        <v>36738</v>
      </c>
      <c r="CI69">
        <v>-0.6</v>
      </c>
      <c r="CJ69">
        <v>20000913</v>
      </c>
      <c r="CK69">
        <v>-0.9</v>
      </c>
      <c r="CM69" s="3">
        <v>36738</v>
      </c>
      <c r="CN69">
        <v>-2.2000000000000002</v>
      </c>
      <c r="CO69">
        <v>20000908</v>
      </c>
      <c r="CP69">
        <v>-11.7</v>
      </c>
      <c r="CR69" s="3">
        <v>36738</v>
      </c>
      <c r="CS69">
        <v>-0.3</v>
      </c>
      <c r="CT69" t="s">
        <v>22</v>
      </c>
      <c r="CU69" t="s">
        <v>22</v>
      </c>
      <c r="CW69" s="3">
        <v>36738</v>
      </c>
      <c r="CX69">
        <v>-0.1</v>
      </c>
      <c r="CY69">
        <v>20000920</v>
      </c>
      <c r="CZ69">
        <v>-1.1000000000000001</v>
      </c>
      <c r="DB69" s="3">
        <v>38595</v>
      </c>
      <c r="DC69">
        <v>-1.4</v>
      </c>
      <c r="DD69">
        <v>20050928</v>
      </c>
      <c r="DE69">
        <v>1.5</v>
      </c>
    </row>
    <row r="70" spans="1:109" x14ac:dyDescent="0.25">
      <c r="A70" s="3">
        <v>36769</v>
      </c>
      <c r="B70">
        <v>892.47799999999995</v>
      </c>
      <c r="C70">
        <v>20000919</v>
      </c>
      <c r="D70">
        <v>902.5</v>
      </c>
      <c r="F70" s="3">
        <v>36769</v>
      </c>
      <c r="G70">
        <v>7.1</v>
      </c>
      <c r="H70">
        <v>20000924</v>
      </c>
      <c r="I70">
        <v>7.1</v>
      </c>
      <c r="K70" s="3">
        <v>36769</v>
      </c>
      <c r="L70">
        <v>4.0999999999999996</v>
      </c>
      <c r="M70">
        <v>20000901</v>
      </c>
      <c r="N70">
        <v>4.0999999999999996</v>
      </c>
      <c r="P70" s="3">
        <v>36769</v>
      </c>
      <c r="Q70">
        <v>12.7</v>
      </c>
      <c r="R70">
        <v>20000912</v>
      </c>
      <c r="S70">
        <v>13.1</v>
      </c>
      <c r="U70" s="3">
        <v>36769</v>
      </c>
      <c r="V70">
        <v>-3.8</v>
      </c>
      <c r="W70">
        <v>20000929</v>
      </c>
      <c r="X70">
        <v>-3.8</v>
      </c>
      <c r="Z70" s="3">
        <v>36769</v>
      </c>
      <c r="AA70">
        <v>31.1</v>
      </c>
      <c r="AB70">
        <v>20000918</v>
      </c>
      <c r="AC70">
        <v>30.9</v>
      </c>
      <c r="AE70" s="3">
        <v>39021</v>
      </c>
      <c r="AF70">
        <v>48.3</v>
      </c>
      <c r="AG70" t="s">
        <v>22</v>
      </c>
      <c r="AH70" t="s">
        <v>22</v>
      </c>
      <c r="AJ70" s="3">
        <v>36769</v>
      </c>
      <c r="AK70">
        <v>100</v>
      </c>
      <c r="AL70" t="s">
        <v>22</v>
      </c>
      <c r="AM70" t="s">
        <v>22</v>
      </c>
      <c r="AO70" s="3">
        <v>36769</v>
      </c>
      <c r="AP70">
        <v>48.5</v>
      </c>
      <c r="AQ70" t="s">
        <v>22</v>
      </c>
      <c r="AR70" t="s">
        <v>22</v>
      </c>
      <c r="AT70" s="3">
        <v>38595</v>
      </c>
      <c r="AU70">
        <v>51.9</v>
      </c>
      <c r="AV70">
        <v>20050908</v>
      </c>
      <c r="AW70">
        <v>51.9</v>
      </c>
      <c r="AY70" s="3">
        <v>41394</v>
      </c>
      <c r="AZ70">
        <v>51.8</v>
      </c>
      <c r="BD70" s="3">
        <v>39233</v>
      </c>
      <c r="BE70">
        <v>51.4</v>
      </c>
      <c r="BI70" s="3">
        <v>41394</v>
      </c>
      <c r="BJ70">
        <v>51.7</v>
      </c>
      <c r="BN70" s="3">
        <v>36769</v>
      </c>
      <c r="BO70">
        <v>-3.8</v>
      </c>
      <c r="BP70">
        <v>20000926</v>
      </c>
      <c r="BQ70">
        <v>-3.8</v>
      </c>
      <c r="BS70" s="3">
        <v>40908</v>
      </c>
      <c r="BT70">
        <v>1.1000000000000001</v>
      </c>
      <c r="BU70">
        <v>20120307</v>
      </c>
      <c r="BV70">
        <v>-0.7</v>
      </c>
      <c r="BX70" s="3">
        <v>40908</v>
      </c>
      <c r="BY70">
        <v>0.3</v>
      </c>
      <c r="BZ70">
        <v>20120307</v>
      </c>
      <c r="CA70">
        <v>-0.2</v>
      </c>
      <c r="CC70" s="3">
        <v>36769</v>
      </c>
      <c r="CD70">
        <v>0.55000000000000004</v>
      </c>
      <c r="CE70" t="s">
        <v>22</v>
      </c>
      <c r="CF70" t="s">
        <v>22</v>
      </c>
      <c r="CH70" s="3">
        <v>36769</v>
      </c>
      <c r="CI70">
        <v>1.4</v>
      </c>
      <c r="CJ70" t="s">
        <v>22</v>
      </c>
      <c r="CK70">
        <v>3.4</v>
      </c>
      <c r="CM70" s="3">
        <v>36769</v>
      </c>
      <c r="CN70">
        <v>14.1</v>
      </c>
      <c r="CO70">
        <v>20001010</v>
      </c>
      <c r="CP70">
        <v>26.6</v>
      </c>
      <c r="CR70" s="3">
        <v>36769</v>
      </c>
      <c r="CS70">
        <v>0.7</v>
      </c>
      <c r="CT70" t="s">
        <v>22</v>
      </c>
      <c r="CU70" t="s">
        <v>22</v>
      </c>
      <c r="CW70" s="3">
        <v>36769</v>
      </c>
      <c r="CX70">
        <v>0.8</v>
      </c>
      <c r="CY70">
        <v>20001019</v>
      </c>
      <c r="CZ70">
        <v>1.1000000000000001</v>
      </c>
      <c r="DB70" s="3">
        <v>38625</v>
      </c>
      <c r="DC70">
        <v>0.9</v>
      </c>
      <c r="DD70">
        <v>20051026</v>
      </c>
      <c r="DE70">
        <v>-0.8</v>
      </c>
    </row>
    <row r="71" spans="1:109" x14ac:dyDescent="0.25">
      <c r="A71" s="3">
        <v>36799</v>
      </c>
      <c r="B71">
        <v>816.58600000000001</v>
      </c>
      <c r="C71">
        <v>20001018</v>
      </c>
      <c r="D71">
        <v>991.2</v>
      </c>
      <c r="F71" s="3">
        <v>36799</v>
      </c>
      <c r="G71">
        <v>-9.6</v>
      </c>
      <c r="H71">
        <v>20001024</v>
      </c>
      <c r="I71">
        <v>-9.6</v>
      </c>
      <c r="K71" s="3">
        <v>36799</v>
      </c>
      <c r="L71">
        <v>-0.8</v>
      </c>
      <c r="M71">
        <v>20001002</v>
      </c>
      <c r="N71">
        <v>-0.8</v>
      </c>
      <c r="P71" s="3">
        <v>36799</v>
      </c>
      <c r="Q71">
        <v>-1.8</v>
      </c>
      <c r="R71">
        <v>20001011</v>
      </c>
      <c r="S71">
        <v>-1.8</v>
      </c>
      <c r="U71" s="3">
        <v>36799</v>
      </c>
      <c r="V71">
        <v>-3.1</v>
      </c>
      <c r="W71">
        <v>20001031</v>
      </c>
      <c r="X71">
        <v>-3.1</v>
      </c>
      <c r="Z71" s="3">
        <v>36799</v>
      </c>
      <c r="AA71">
        <v>33</v>
      </c>
      <c r="AB71">
        <v>20001018</v>
      </c>
      <c r="AC71">
        <v>32.200000000000003</v>
      </c>
      <c r="AE71" s="3">
        <v>39051</v>
      </c>
      <c r="AF71">
        <v>49.1</v>
      </c>
      <c r="AG71" t="s">
        <v>22</v>
      </c>
      <c r="AH71" t="s">
        <v>22</v>
      </c>
      <c r="AJ71" s="3">
        <v>36799</v>
      </c>
      <c r="AK71">
        <v>100.3</v>
      </c>
      <c r="AL71" t="s">
        <v>22</v>
      </c>
      <c r="AM71" t="s">
        <v>22</v>
      </c>
      <c r="AO71" s="3">
        <v>36799</v>
      </c>
      <c r="AP71">
        <v>49.7</v>
      </c>
      <c r="AQ71" t="s">
        <v>22</v>
      </c>
      <c r="AR71" t="s">
        <v>22</v>
      </c>
      <c r="AT71" s="3">
        <v>38625</v>
      </c>
      <c r="AU71">
        <v>53.1</v>
      </c>
      <c r="AV71">
        <v>20051011</v>
      </c>
      <c r="AW71">
        <v>53.1</v>
      </c>
      <c r="AY71" s="3">
        <v>41425</v>
      </c>
      <c r="AZ71">
        <v>54.1</v>
      </c>
      <c r="BD71" s="3">
        <v>39263</v>
      </c>
      <c r="BE71">
        <v>50.4</v>
      </c>
      <c r="BI71" s="3">
        <v>41425</v>
      </c>
      <c r="BJ71">
        <v>54.8</v>
      </c>
      <c r="BN71" s="3">
        <v>36799</v>
      </c>
      <c r="BO71">
        <v>1</v>
      </c>
      <c r="BP71">
        <v>20001024</v>
      </c>
      <c r="BQ71">
        <v>1</v>
      </c>
      <c r="BS71" s="3">
        <v>40999</v>
      </c>
      <c r="BT71">
        <v>3.9</v>
      </c>
      <c r="BU71">
        <v>20120607</v>
      </c>
      <c r="BV71">
        <v>4.7</v>
      </c>
      <c r="BX71" s="3">
        <v>40999</v>
      </c>
      <c r="BY71">
        <v>1</v>
      </c>
      <c r="BZ71">
        <v>20120607</v>
      </c>
      <c r="CA71">
        <v>1.2</v>
      </c>
      <c r="CC71" s="3">
        <v>36799</v>
      </c>
      <c r="CD71">
        <v>-2.1800000000000002</v>
      </c>
      <c r="CE71" t="s">
        <v>22</v>
      </c>
      <c r="CF71" t="s">
        <v>22</v>
      </c>
      <c r="CH71" s="3">
        <v>36799</v>
      </c>
      <c r="CI71">
        <v>-2</v>
      </c>
      <c r="CJ71" t="s">
        <v>22</v>
      </c>
      <c r="CK71">
        <v>-3.4</v>
      </c>
      <c r="CM71" s="3">
        <v>36799</v>
      </c>
      <c r="CN71">
        <v>-12.5</v>
      </c>
      <c r="CO71">
        <v>20001110</v>
      </c>
      <c r="CP71">
        <v>-16.5</v>
      </c>
      <c r="CR71" s="3">
        <v>36799</v>
      </c>
      <c r="CS71">
        <v>-0.5</v>
      </c>
      <c r="CT71" t="s">
        <v>22</v>
      </c>
      <c r="CU71" t="s">
        <v>22</v>
      </c>
      <c r="CW71" s="3">
        <v>36799</v>
      </c>
      <c r="CX71">
        <v>-0.3</v>
      </c>
      <c r="CY71">
        <v>20001120</v>
      </c>
      <c r="CZ71">
        <v>-1.1000000000000001</v>
      </c>
      <c r="DB71" s="3">
        <v>38656</v>
      </c>
      <c r="DC71">
        <v>-0.1</v>
      </c>
      <c r="DD71">
        <v>20051127</v>
      </c>
      <c r="DE71">
        <v>-0.3</v>
      </c>
    </row>
    <row r="72" spans="1:109" x14ac:dyDescent="0.25">
      <c r="A72" s="3">
        <v>36830</v>
      </c>
      <c r="B72">
        <v>764.32899999999995</v>
      </c>
      <c r="C72">
        <v>20001119</v>
      </c>
      <c r="D72">
        <v>612.1</v>
      </c>
      <c r="F72" s="3">
        <v>36830</v>
      </c>
      <c r="G72">
        <v>2.2000000000000002</v>
      </c>
      <c r="H72">
        <v>20001126</v>
      </c>
      <c r="I72">
        <v>2.2000000000000002</v>
      </c>
      <c r="K72" s="3">
        <v>36830</v>
      </c>
      <c r="L72">
        <v>6.5</v>
      </c>
      <c r="M72">
        <v>20001101</v>
      </c>
      <c r="N72">
        <v>6.5</v>
      </c>
      <c r="P72" s="3">
        <v>36830</v>
      </c>
      <c r="Q72">
        <v>-5</v>
      </c>
      <c r="R72">
        <v>20001114</v>
      </c>
      <c r="S72">
        <v>-5</v>
      </c>
      <c r="U72" s="3">
        <v>36830</v>
      </c>
      <c r="V72">
        <v>1.5</v>
      </c>
      <c r="W72">
        <v>20001130</v>
      </c>
      <c r="X72">
        <v>1.5</v>
      </c>
      <c r="Z72" s="3">
        <v>36830</v>
      </c>
      <c r="AA72">
        <v>37.9</v>
      </c>
      <c r="AB72">
        <v>20001120</v>
      </c>
      <c r="AC72">
        <v>37.6</v>
      </c>
      <c r="AE72" s="3">
        <v>39082</v>
      </c>
      <c r="AF72">
        <v>47</v>
      </c>
      <c r="AG72" t="s">
        <v>22</v>
      </c>
      <c r="AH72" t="s">
        <v>22</v>
      </c>
      <c r="AJ72" s="3">
        <v>36830</v>
      </c>
      <c r="AK72">
        <v>100.1</v>
      </c>
      <c r="AL72" t="s">
        <v>22</v>
      </c>
      <c r="AM72" t="s">
        <v>22</v>
      </c>
      <c r="AO72" s="3">
        <v>36830</v>
      </c>
      <c r="AP72">
        <v>49.1</v>
      </c>
      <c r="AQ72" t="s">
        <v>22</v>
      </c>
      <c r="AR72" t="s">
        <v>22</v>
      </c>
      <c r="AT72" s="3">
        <v>38656</v>
      </c>
      <c r="AU72">
        <v>53.4</v>
      </c>
      <c r="AV72">
        <v>20051109</v>
      </c>
      <c r="AW72">
        <v>53.4</v>
      </c>
      <c r="AY72" s="3">
        <v>41455</v>
      </c>
      <c r="AZ72">
        <v>52.3</v>
      </c>
      <c r="BD72" s="3">
        <v>39294</v>
      </c>
      <c r="BE72">
        <v>49</v>
      </c>
      <c r="BI72" s="3">
        <v>41455</v>
      </c>
      <c r="BJ72">
        <v>52.1</v>
      </c>
      <c r="BN72" s="3">
        <v>36830</v>
      </c>
      <c r="BO72">
        <v>-3.4</v>
      </c>
      <c r="BP72">
        <v>20001124</v>
      </c>
      <c r="BQ72">
        <v>-3.4</v>
      </c>
      <c r="BS72" s="3">
        <v>41090</v>
      </c>
      <c r="BT72">
        <v>-1.6</v>
      </c>
      <c r="BU72">
        <v>20120909</v>
      </c>
      <c r="BV72">
        <v>0.7</v>
      </c>
      <c r="BX72" s="3">
        <v>41090</v>
      </c>
      <c r="BY72">
        <v>-0.4</v>
      </c>
      <c r="BZ72">
        <v>20120909</v>
      </c>
      <c r="CA72">
        <v>0.2</v>
      </c>
      <c r="CC72" s="3">
        <v>36830</v>
      </c>
      <c r="CD72">
        <v>1.3900000000000001</v>
      </c>
      <c r="CE72" t="s">
        <v>22</v>
      </c>
      <c r="CF72" t="s">
        <v>22</v>
      </c>
      <c r="CH72" s="3">
        <v>36830</v>
      </c>
      <c r="CI72">
        <v>1.6</v>
      </c>
      <c r="CJ72" t="s">
        <v>22</v>
      </c>
      <c r="CK72">
        <v>1.5</v>
      </c>
      <c r="CM72" s="3">
        <v>36830</v>
      </c>
      <c r="CN72">
        <v>5.9</v>
      </c>
      <c r="CO72">
        <v>20001208</v>
      </c>
      <c r="CP72">
        <v>8.3000000000000007</v>
      </c>
      <c r="CR72" s="3">
        <v>36830</v>
      </c>
      <c r="CS72">
        <v>0.6</v>
      </c>
      <c r="CT72" t="s">
        <v>22</v>
      </c>
      <c r="CU72" t="s">
        <v>22</v>
      </c>
      <c r="CW72" s="3">
        <v>36830</v>
      </c>
      <c r="CX72">
        <v>0.8</v>
      </c>
      <c r="CY72">
        <v>20001220</v>
      </c>
      <c r="CZ72">
        <v>0.1</v>
      </c>
      <c r="DB72" s="3">
        <v>38686</v>
      </c>
      <c r="DC72">
        <v>0.3</v>
      </c>
      <c r="DD72">
        <v>20051227</v>
      </c>
      <c r="DE72">
        <v>-0.2</v>
      </c>
    </row>
    <row r="73" spans="1:109" x14ac:dyDescent="0.25">
      <c r="A73" s="3">
        <v>36860</v>
      </c>
      <c r="B73">
        <v>681.05</v>
      </c>
      <c r="C73">
        <v>20001219</v>
      </c>
      <c r="D73">
        <v>624.5</v>
      </c>
      <c r="F73" s="3">
        <v>36860</v>
      </c>
      <c r="G73">
        <v>-1</v>
      </c>
      <c r="H73" t="s">
        <v>22</v>
      </c>
      <c r="I73">
        <v>-1</v>
      </c>
      <c r="K73" s="3">
        <v>36860</v>
      </c>
      <c r="L73">
        <v>4.8</v>
      </c>
      <c r="M73">
        <v>20001201</v>
      </c>
      <c r="N73">
        <v>4.8</v>
      </c>
      <c r="P73" s="3">
        <v>36860</v>
      </c>
      <c r="Q73">
        <v>3.2</v>
      </c>
      <c r="R73">
        <v>20001213</v>
      </c>
      <c r="S73">
        <v>3.2</v>
      </c>
      <c r="U73" s="3">
        <v>36860</v>
      </c>
      <c r="V73">
        <v>2.2000000000000002</v>
      </c>
      <c r="W73">
        <v>20001227</v>
      </c>
      <c r="X73">
        <v>2.2000000000000002</v>
      </c>
      <c r="Z73" s="3">
        <v>36860</v>
      </c>
      <c r="AA73">
        <v>34.799999999999997</v>
      </c>
      <c r="AB73">
        <v>20001218</v>
      </c>
      <c r="AC73">
        <v>35.5</v>
      </c>
      <c r="AE73" s="3">
        <v>39113</v>
      </c>
      <c r="AF73">
        <v>49</v>
      </c>
      <c r="AG73" t="s">
        <v>22</v>
      </c>
      <c r="AH73" t="s">
        <v>22</v>
      </c>
      <c r="AJ73" s="3">
        <v>36860</v>
      </c>
      <c r="AK73">
        <v>100.1</v>
      </c>
      <c r="AL73" t="s">
        <v>22</v>
      </c>
      <c r="AM73" t="s">
        <v>22</v>
      </c>
      <c r="AO73" s="3">
        <v>36860</v>
      </c>
      <c r="AP73">
        <v>49.2</v>
      </c>
      <c r="AQ73" t="s">
        <v>22</v>
      </c>
      <c r="AR73" t="s">
        <v>22</v>
      </c>
      <c r="AT73" s="3">
        <v>38686</v>
      </c>
      <c r="AU73">
        <v>52.4</v>
      </c>
      <c r="AV73">
        <v>20051208</v>
      </c>
      <c r="AW73">
        <v>52.4</v>
      </c>
      <c r="AY73" s="3">
        <v>41486</v>
      </c>
      <c r="AZ73">
        <v>50.7</v>
      </c>
      <c r="BD73" s="3">
        <v>39325</v>
      </c>
      <c r="BE73">
        <v>49.6</v>
      </c>
      <c r="BI73" s="3">
        <v>41486</v>
      </c>
      <c r="BJ73">
        <v>50.6</v>
      </c>
      <c r="BN73" s="3">
        <v>36860</v>
      </c>
      <c r="BO73">
        <v>-1.7</v>
      </c>
      <c r="BP73">
        <v>20001225</v>
      </c>
      <c r="BQ73">
        <v>-1.7</v>
      </c>
      <c r="BS73" s="3">
        <v>41182</v>
      </c>
      <c r="BT73">
        <v>-2</v>
      </c>
      <c r="BU73">
        <v>20121209</v>
      </c>
      <c r="BV73">
        <v>-3.5</v>
      </c>
      <c r="BX73" s="3">
        <v>41182</v>
      </c>
      <c r="BY73">
        <v>-0.5</v>
      </c>
      <c r="BZ73">
        <v>20121209</v>
      </c>
      <c r="CA73">
        <v>-0.9</v>
      </c>
      <c r="CC73" s="3">
        <v>36860</v>
      </c>
      <c r="CD73">
        <v>-0.37</v>
      </c>
      <c r="CE73" t="s">
        <v>22</v>
      </c>
      <c r="CF73" t="s">
        <v>22</v>
      </c>
      <c r="CH73" s="3">
        <v>36860</v>
      </c>
      <c r="CI73">
        <v>0.4</v>
      </c>
      <c r="CJ73" t="s">
        <v>22</v>
      </c>
      <c r="CK73">
        <v>-0.8</v>
      </c>
      <c r="CM73" s="3">
        <v>36860</v>
      </c>
      <c r="CN73">
        <v>-3.7</v>
      </c>
      <c r="CO73">
        <v>20010116</v>
      </c>
      <c r="CP73">
        <v>-2.9</v>
      </c>
      <c r="CR73" s="3">
        <v>36860</v>
      </c>
      <c r="CS73">
        <v>0</v>
      </c>
      <c r="CT73" t="s">
        <v>22</v>
      </c>
      <c r="CU73" t="s">
        <v>22</v>
      </c>
      <c r="CW73" s="3">
        <v>36860</v>
      </c>
      <c r="CX73">
        <v>-0.3</v>
      </c>
      <c r="CY73">
        <v>20010121</v>
      </c>
      <c r="CZ73">
        <v>0.6</v>
      </c>
      <c r="DB73" s="3">
        <v>38717</v>
      </c>
      <c r="DC73">
        <v>1</v>
      </c>
      <c r="DD73">
        <v>20060126</v>
      </c>
      <c r="DE73">
        <v>0.8</v>
      </c>
    </row>
    <row r="74" spans="1:109" x14ac:dyDescent="0.25">
      <c r="A74" s="3">
        <v>36891</v>
      </c>
      <c r="B74">
        <v>604.09799999999996</v>
      </c>
      <c r="C74">
        <v>20010123</v>
      </c>
      <c r="D74">
        <v>457.6</v>
      </c>
      <c r="F74" s="3">
        <v>36891</v>
      </c>
      <c r="G74">
        <v>4.7</v>
      </c>
      <c r="H74">
        <v>20010125</v>
      </c>
      <c r="I74">
        <v>4.7</v>
      </c>
      <c r="K74" s="3">
        <v>36891</v>
      </c>
      <c r="L74">
        <v>9.1</v>
      </c>
      <c r="M74">
        <v>20010105</v>
      </c>
      <c r="N74">
        <v>9.1</v>
      </c>
      <c r="P74" s="3">
        <v>36891</v>
      </c>
      <c r="Q74">
        <v>59.5</v>
      </c>
      <c r="R74">
        <v>20010118</v>
      </c>
      <c r="S74">
        <v>59.5</v>
      </c>
      <c r="U74" s="3">
        <v>36891</v>
      </c>
      <c r="V74">
        <v>10.6</v>
      </c>
      <c r="W74">
        <v>20010131</v>
      </c>
      <c r="X74">
        <v>10.6</v>
      </c>
      <c r="Z74" s="3">
        <v>36891</v>
      </c>
      <c r="AA74">
        <v>31.7</v>
      </c>
      <c r="AB74">
        <v>20010118</v>
      </c>
      <c r="AC74">
        <v>31.4</v>
      </c>
      <c r="AE74" s="3">
        <v>39141</v>
      </c>
      <c r="AF74">
        <v>49</v>
      </c>
      <c r="AG74" t="s">
        <v>22</v>
      </c>
      <c r="AH74" t="s">
        <v>22</v>
      </c>
      <c r="AJ74" s="3">
        <v>36891</v>
      </c>
      <c r="AK74">
        <v>100.4</v>
      </c>
      <c r="AL74" t="s">
        <v>22</v>
      </c>
      <c r="AM74" t="s">
        <v>22</v>
      </c>
      <c r="AO74" s="3">
        <v>36891</v>
      </c>
      <c r="AP74">
        <v>48.3</v>
      </c>
      <c r="AQ74" t="s">
        <v>22</v>
      </c>
      <c r="AR74" t="s">
        <v>22</v>
      </c>
      <c r="AT74" s="3">
        <v>38717</v>
      </c>
      <c r="AU74">
        <v>53.6</v>
      </c>
      <c r="AV74">
        <v>20060113</v>
      </c>
      <c r="AW74">
        <v>53.6</v>
      </c>
      <c r="AY74" s="3">
        <v>41517</v>
      </c>
      <c r="AZ74">
        <v>51.9</v>
      </c>
      <c r="BD74" s="3">
        <v>39355</v>
      </c>
      <c r="BE74">
        <v>49.8</v>
      </c>
      <c r="BI74" s="3">
        <v>41517</v>
      </c>
      <c r="BJ74">
        <v>51.2</v>
      </c>
      <c r="BN74" s="3">
        <v>36891</v>
      </c>
      <c r="BO74">
        <v>-1.4</v>
      </c>
      <c r="BP74">
        <v>20010124</v>
      </c>
      <c r="BQ74">
        <v>-1.4</v>
      </c>
      <c r="BS74" s="3">
        <v>41274</v>
      </c>
      <c r="BT74">
        <v>-0.2</v>
      </c>
      <c r="BU74">
        <v>20130307</v>
      </c>
      <c r="BV74">
        <v>0.2</v>
      </c>
      <c r="BX74" s="3">
        <v>41274</v>
      </c>
      <c r="BY74">
        <v>0</v>
      </c>
      <c r="BZ74">
        <v>20130307</v>
      </c>
      <c r="CA74">
        <v>0</v>
      </c>
      <c r="CC74" s="3">
        <v>36891</v>
      </c>
      <c r="CD74">
        <v>0.18</v>
      </c>
      <c r="CE74" t="s">
        <v>22</v>
      </c>
      <c r="CF74" t="s">
        <v>22</v>
      </c>
      <c r="CH74" s="3">
        <v>36891</v>
      </c>
      <c r="CI74">
        <v>1.2</v>
      </c>
      <c r="CJ74" t="s">
        <v>22</v>
      </c>
      <c r="CK74">
        <v>1.8</v>
      </c>
      <c r="CM74" s="3">
        <v>36891</v>
      </c>
      <c r="CN74">
        <v>-2.1</v>
      </c>
      <c r="CO74">
        <v>20010209</v>
      </c>
      <c r="CP74">
        <v>3.8</v>
      </c>
      <c r="CR74" s="3">
        <v>36891</v>
      </c>
      <c r="CS74">
        <v>0.5</v>
      </c>
      <c r="CT74" t="s">
        <v>22</v>
      </c>
      <c r="CU74" t="s">
        <v>22</v>
      </c>
      <c r="CW74" s="3">
        <v>36891</v>
      </c>
      <c r="CX74">
        <v>0.7</v>
      </c>
      <c r="CY74">
        <v>20010220</v>
      </c>
      <c r="CZ74">
        <v>1.2</v>
      </c>
      <c r="DB74" s="3">
        <v>38748</v>
      </c>
      <c r="DC74">
        <v>-0.7</v>
      </c>
      <c r="DD74">
        <v>20060227</v>
      </c>
      <c r="DE74">
        <v>3.1</v>
      </c>
    </row>
    <row r="75" spans="1:109" x14ac:dyDescent="0.25">
      <c r="A75" s="3">
        <v>36922</v>
      </c>
      <c r="B75">
        <v>531.92100000000005</v>
      </c>
      <c r="C75">
        <v>20010220</v>
      </c>
      <c r="D75">
        <v>453.4</v>
      </c>
      <c r="F75" s="3">
        <v>36922</v>
      </c>
      <c r="G75">
        <v>-1.1000000000000001</v>
      </c>
      <c r="H75">
        <v>20010225</v>
      </c>
      <c r="I75">
        <v>-1.1000000000000001</v>
      </c>
      <c r="K75" s="3">
        <v>36922</v>
      </c>
      <c r="L75">
        <v>2.6</v>
      </c>
      <c r="M75">
        <v>20010201</v>
      </c>
      <c r="N75">
        <v>2.6</v>
      </c>
      <c r="P75" s="3">
        <v>36922</v>
      </c>
      <c r="Q75">
        <v>-12.5</v>
      </c>
      <c r="R75">
        <v>20010213</v>
      </c>
      <c r="S75">
        <v>-12.5</v>
      </c>
      <c r="U75" s="3">
        <v>36922</v>
      </c>
      <c r="V75">
        <v>-11.1</v>
      </c>
      <c r="W75">
        <v>20010228</v>
      </c>
      <c r="X75">
        <v>-11.1</v>
      </c>
      <c r="Z75" s="3">
        <v>36922</v>
      </c>
      <c r="AA75">
        <v>21.4</v>
      </c>
      <c r="AB75">
        <v>20010219</v>
      </c>
      <c r="AC75">
        <v>20.5</v>
      </c>
      <c r="AE75" s="3">
        <v>39172</v>
      </c>
      <c r="AF75">
        <v>46.7</v>
      </c>
      <c r="AG75" t="s">
        <v>22</v>
      </c>
      <c r="AH75" t="s">
        <v>22</v>
      </c>
      <c r="AJ75" s="3">
        <v>36922</v>
      </c>
      <c r="AK75">
        <v>97.3</v>
      </c>
      <c r="AL75" t="s">
        <v>22</v>
      </c>
      <c r="AM75" t="s">
        <v>22</v>
      </c>
      <c r="AO75" s="3">
        <v>36922</v>
      </c>
      <c r="AP75">
        <v>45.6</v>
      </c>
      <c r="AQ75" t="s">
        <v>22</v>
      </c>
      <c r="AR75" t="s">
        <v>22</v>
      </c>
      <c r="AT75" s="3">
        <v>38748</v>
      </c>
      <c r="AU75">
        <v>56.4</v>
      </c>
      <c r="AV75">
        <v>20060208</v>
      </c>
      <c r="AW75">
        <v>56.4</v>
      </c>
      <c r="AY75" s="3">
        <v>41547</v>
      </c>
      <c r="AZ75">
        <v>53.2</v>
      </c>
      <c r="BD75" s="3">
        <v>39386</v>
      </c>
      <c r="BE75">
        <v>49.5</v>
      </c>
      <c r="BI75" s="3">
        <v>41547</v>
      </c>
      <c r="BJ75">
        <v>53</v>
      </c>
      <c r="BN75" s="3">
        <v>36922</v>
      </c>
      <c r="BO75">
        <v>-1.5</v>
      </c>
      <c r="BP75">
        <v>20010226</v>
      </c>
      <c r="BQ75">
        <v>-1.5</v>
      </c>
      <c r="BS75" s="3">
        <v>41364</v>
      </c>
      <c r="BT75">
        <v>4.2</v>
      </c>
      <c r="BU75">
        <v>20130609</v>
      </c>
      <c r="BV75">
        <v>4.0999999999999996</v>
      </c>
      <c r="BX75" s="3">
        <v>41364</v>
      </c>
      <c r="BY75">
        <v>1</v>
      </c>
      <c r="BZ75">
        <v>20130609</v>
      </c>
      <c r="CA75">
        <v>1</v>
      </c>
      <c r="CC75" s="3">
        <v>36922</v>
      </c>
      <c r="CD75">
        <v>-3.67</v>
      </c>
      <c r="CE75" t="s">
        <v>22</v>
      </c>
      <c r="CF75" t="s">
        <v>22</v>
      </c>
      <c r="CH75" s="3">
        <v>36922</v>
      </c>
      <c r="CI75">
        <v>-4.2</v>
      </c>
      <c r="CJ75" t="s">
        <v>22</v>
      </c>
      <c r="CK75">
        <v>-4.2</v>
      </c>
      <c r="CM75" s="3">
        <v>36922</v>
      </c>
      <c r="CN75">
        <v>1.1000000000000001</v>
      </c>
      <c r="CO75">
        <v>20010308</v>
      </c>
      <c r="CP75">
        <v>-11.8</v>
      </c>
      <c r="CR75" s="3">
        <v>36922</v>
      </c>
      <c r="CS75">
        <v>-0.7</v>
      </c>
      <c r="CT75" t="s">
        <v>22</v>
      </c>
      <c r="CU75" t="s">
        <v>22</v>
      </c>
      <c r="CW75" s="3">
        <v>36922</v>
      </c>
      <c r="CX75">
        <v>-0.2</v>
      </c>
      <c r="CY75">
        <v>20010320</v>
      </c>
      <c r="CZ75">
        <v>-0.5</v>
      </c>
      <c r="DB75" s="3">
        <v>38776</v>
      </c>
      <c r="DC75">
        <v>0.4</v>
      </c>
      <c r="DD75">
        <v>20060328</v>
      </c>
      <c r="DE75">
        <v>-1.5</v>
      </c>
    </row>
    <row r="76" spans="1:109" x14ac:dyDescent="0.25">
      <c r="A76" s="3">
        <v>36950</v>
      </c>
      <c r="B76">
        <v>633.91200000000003</v>
      </c>
      <c r="C76">
        <v>20010320</v>
      </c>
      <c r="D76">
        <v>839.57500000000005</v>
      </c>
      <c r="F76" s="3">
        <v>36950</v>
      </c>
      <c r="G76">
        <v>-3.1</v>
      </c>
      <c r="H76">
        <v>20010325</v>
      </c>
      <c r="I76">
        <v>-3.1</v>
      </c>
      <c r="K76" s="3">
        <v>36950</v>
      </c>
      <c r="L76">
        <v>2.4</v>
      </c>
      <c r="M76">
        <v>20010301</v>
      </c>
      <c r="N76">
        <v>2.4</v>
      </c>
      <c r="P76" s="3">
        <v>36950</v>
      </c>
      <c r="Q76">
        <v>-14.3</v>
      </c>
      <c r="R76">
        <v>20010313</v>
      </c>
      <c r="S76">
        <v>-14.3</v>
      </c>
      <c r="U76" s="3">
        <v>36950</v>
      </c>
      <c r="V76">
        <v>-5.9</v>
      </c>
      <c r="W76">
        <v>20010330</v>
      </c>
      <c r="X76">
        <v>-5.9</v>
      </c>
      <c r="Z76" s="3">
        <v>36950</v>
      </c>
      <c r="AA76">
        <v>10</v>
      </c>
      <c r="AB76">
        <v>20010315</v>
      </c>
      <c r="AC76">
        <v>9.6</v>
      </c>
      <c r="AE76" s="3">
        <v>39202</v>
      </c>
      <c r="AF76">
        <v>47</v>
      </c>
      <c r="AG76" t="s">
        <v>22</v>
      </c>
      <c r="AH76" t="s">
        <v>22</v>
      </c>
      <c r="AJ76" s="3">
        <v>36950</v>
      </c>
      <c r="AK76">
        <v>96.6</v>
      </c>
      <c r="AL76" t="s">
        <v>22</v>
      </c>
      <c r="AM76" t="s">
        <v>22</v>
      </c>
      <c r="AO76" s="3">
        <v>36950</v>
      </c>
      <c r="AP76">
        <v>45.4</v>
      </c>
      <c r="AQ76" t="s">
        <v>22</v>
      </c>
      <c r="AR76" t="s">
        <v>22</v>
      </c>
      <c r="AT76" s="3">
        <v>38776</v>
      </c>
      <c r="AU76">
        <v>56.6</v>
      </c>
      <c r="AV76">
        <v>20060308</v>
      </c>
      <c r="AW76">
        <v>56.6</v>
      </c>
      <c r="AY76" s="3">
        <v>41578</v>
      </c>
      <c r="AZ76">
        <v>56</v>
      </c>
      <c r="BD76" s="3">
        <v>39416</v>
      </c>
      <c r="BE76">
        <v>50.8</v>
      </c>
      <c r="BI76" s="3">
        <v>41578</v>
      </c>
      <c r="BJ76">
        <v>55.3</v>
      </c>
      <c r="BN76" s="3">
        <v>36950</v>
      </c>
      <c r="BO76">
        <v>-2.5</v>
      </c>
      <c r="BP76">
        <v>20010326</v>
      </c>
      <c r="BQ76">
        <v>-2.5</v>
      </c>
      <c r="BS76" s="3">
        <v>41455</v>
      </c>
      <c r="BT76">
        <v>2.7</v>
      </c>
      <c r="BU76">
        <v>20130908</v>
      </c>
      <c r="BV76">
        <v>3.8</v>
      </c>
      <c r="BX76" s="3">
        <v>41455</v>
      </c>
      <c r="BY76">
        <v>0.7</v>
      </c>
      <c r="BZ76">
        <v>20130908</v>
      </c>
      <c r="CA76">
        <v>0.9</v>
      </c>
      <c r="CC76" s="3">
        <v>36950</v>
      </c>
      <c r="CD76">
        <v>1.43</v>
      </c>
      <c r="CE76" t="s">
        <v>22</v>
      </c>
      <c r="CF76" t="s">
        <v>22</v>
      </c>
      <c r="CH76" s="3">
        <v>36950</v>
      </c>
      <c r="CI76">
        <v>1.2</v>
      </c>
      <c r="CJ76" t="s">
        <v>22</v>
      </c>
      <c r="CK76">
        <v>1</v>
      </c>
      <c r="CM76" s="3">
        <v>36950</v>
      </c>
      <c r="CN76">
        <v>-2.9</v>
      </c>
      <c r="CO76">
        <v>20010409</v>
      </c>
      <c r="CP76">
        <v>5</v>
      </c>
      <c r="CR76" s="3">
        <v>36950</v>
      </c>
      <c r="CS76">
        <v>0.6</v>
      </c>
      <c r="CT76" t="s">
        <v>22</v>
      </c>
      <c r="CU76" t="s">
        <v>22</v>
      </c>
      <c r="CW76" s="3">
        <v>36950</v>
      </c>
      <c r="CX76">
        <v>0.6</v>
      </c>
      <c r="CY76">
        <v>20010423</v>
      </c>
      <c r="CZ76">
        <v>2</v>
      </c>
      <c r="DB76" s="3">
        <v>38807</v>
      </c>
      <c r="DC76">
        <v>0.1</v>
      </c>
      <c r="DD76">
        <v>20060427</v>
      </c>
      <c r="DE76">
        <v>-0.3</v>
      </c>
    </row>
    <row r="77" spans="1:109" x14ac:dyDescent="0.25">
      <c r="A77" s="3">
        <v>36981</v>
      </c>
      <c r="B77">
        <v>514.38800000000003</v>
      </c>
      <c r="C77">
        <v>20010418</v>
      </c>
      <c r="D77">
        <v>799.5</v>
      </c>
      <c r="F77" s="3">
        <v>36981</v>
      </c>
      <c r="G77">
        <v>-5.8</v>
      </c>
      <c r="H77">
        <v>20010425</v>
      </c>
      <c r="I77">
        <v>-5.8</v>
      </c>
      <c r="K77" s="3">
        <v>36981</v>
      </c>
      <c r="L77">
        <v>1.6</v>
      </c>
      <c r="M77">
        <v>20010402</v>
      </c>
      <c r="N77">
        <v>1.6</v>
      </c>
      <c r="P77" s="3">
        <v>36981</v>
      </c>
      <c r="Q77">
        <v>19.100000000000001</v>
      </c>
      <c r="R77">
        <v>20010412</v>
      </c>
      <c r="S77">
        <v>19.100000000000001</v>
      </c>
      <c r="U77" s="3">
        <v>36981</v>
      </c>
      <c r="V77">
        <v>-1.4</v>
      </c>
      <c r="W77">
        <v>20010427</v>
      </c>
      <c r="X77">
        <v>-1.4</v>
      </c>
      <c r="Z77" s="3">
        <v>36981</v>
      </c>
      <c r="AA77">
        <v>1.4</v>
      </c>
      <c r="AB77">
        <v>20010416</v>
      </c>
      <c r="AC77">
        <v>0.6</v>
      </c>
      <c r="AE77" s="3">
        <v>39233</v>
      </c>
      <c r="AF77">
        <v>46.3</v>
      </c>
      <c r="AG77" t="s">
        <v>22</v>
      </c>
      <c r="AH77" t="s">
        <v>22</v>
      </c>
      <c r="AJ77" s="3">
        <v>36981</v>
      </c>
      <c r="AK77">
        <v>95.1</v>
      </c>
      <c r="AL77" t="s">
        <v>22</v>
      </c>
      <c r="AM77" t="s">
        <v>22</v>
      </c>
      <c r="AO77" s="3">
        <v>36981</v>
      </c>
      <c r="AP77">
        <v>44.6</v>
      </c>
      <c r="AQ77" t="s">
        <v>22</v>
      </c>
      <c r="AR77" t="s">
        <v>22</v>
      </c>
      <c r="AT77" s="3">
        <v>38807</v>
      </c>
      <c r="AU77">
        <v>56.2</v>
      </c>
      <c r="AV77">
        <v>20060410</v>
      </c>
      <c r="AW77">
        <v>56.2</v>
      </c>
      <c r="AY77" s="3">
        <v>41608</v>
      </c>
      <c r="AZ77">
        <v>54</v>
      </c>
      <c r="BD77" s="3">
        <v>39447</v>
      </c>
      <c r="BE77">
        <v>52.3</v>
      </c>
      <c r="BI77" s="3">
        <v>41608</v>
      </c>
      <c r="BJ77">
        <v>51.8</v>
      </c>
      <c r="BN77" s="3">
        <v>36981</v>
      </c>
      <c r="BO77">
        <v>-0.9</v>
      </c>
      <c r="BP77">
        <v>20010424</v>
      </c>
      <c r="BQ77">
        <v>-0.9</v>
      </c>
      <c r="BS77" s="3">
        <v>41547</v>
      </c>
      <c r="BT77">
        <v>1.9</v>
      </c>
      <c r="BU77">
        <v>20131208</v>
      </c>
      <c r="BV77">
        <v>1.1000000000000001</v>
      </c>
      <c r="BX77" s="3">
        <v>41547</v>
      </c>
      <c r="BY77">
        <v>0.5</v>
      </c>
      <c r="BZ77">
        <v>20131208</v>
      </c>
      <c r="CA77">
        <v>0.3</v>
      </c>
      <c r="CC77" s="3">
        <v>36981</v>
      </c>
      <c r="CD77">
        <v>-1.03</v>
      </c>
      <c r="CE77" t="s">
        <v>22</v>
      </c>
      <c r="CF77" t="s">
        <v>22</v>
      </c>
      <c r="CH77" s="3">
        <v>36981</v>
      </c>
      <c r="CI77">
        <v>-1.7</v>
      </c>
      <c r="CJ77" t="s">
        <v>22</v>
      </c>
      <c r="CK77">
        <v>-2.1</v>
      </c>
      <c r="CM77" s="3">
        <v>36981</v>
      </c>
      <c r="CN77">
        <v>0.5</v>
      </c>
      <c r="CO77">
        <v>20010511</v>
      </c>
      <c r="CP77">
        <v>-3.6</v>
      </c>
      <c r="CR77" s="3">
        <v>36981</v>
      </c>
      <c r="CS77">
        <v>-0.4</v>
      </c>
      <c r="CT77" t="s">
        <v>22</v>
      </c>
      <c r="CU77" t="s">
        <v>22</v>
      </c>
      <c r="CW77" s="3">
        <v>36981</v>
      </c>
      <c r="CX77">
        <v>-0.2</v>
      </c>
      <c r="CY77">
        <v>20010521</v>
      </c>
      <c r="CZ77">
        <v>0.8</v>
      </c>
      <c r="DB77" s="3">
        <v>38837</v>
      </c>
      <c r="DC77">
        <v>-0.4</v>
      </c>
      <c r="DD77">
        <v>20060528</v>
      </c>
      <c r="DE77">
        <v>0.1</v>
      </c>
    </row>
    <row r="78" spans="1:109" x14ac:dyDescent="0.25">
      <c r="A78" s="3">
        <v>37011</v>
      </c>
      <c r="B78">
        <v>655.17899999999997</v>
      </c>
      <c r="C78">
        <v>20010520</v>
      </c>
      <c r="D78">
        <v>614.6</v>
      </c>
      <c r="F78" s="3">
        <v>37011</v>
      </c>
      <c r="G78">
        <v>-4.3</v>
      </c>
      <c r="H78">
        <v>20010528</v>
      </c>
      <c r="I78">
        <v>-4.3</v>
      </c>
      <c r="K78" s="3">
        <v>37011</v>
      </c>
      <c r="L78">
        <v>1.7</v>
      </c>
      <c r="M78">
        <v>20010501</v>
      </c>
      <c r="N78">
        <v>1.7</v>
      </c>
      <c r="P78" s="3">
        <v>37011</v>
      </c>
      <c r="Q78">
        <v>-27.9</v>
      </c>
      <c r="R78">
        <v>20010515</v>
      </c>
      <c r="S78">
        <v>-27.9</v>
      </c>
      <c r="U78" s="3">
        <v>37011</v>
      </c>
      <c r="V78">
        <v>-7.2</v>
      </c>
      <c r="W78">
        <v>20010531</v>
      </c>
      <c r="X78">
        <v>-7.2</v>
      </c>
      <c r="Z78" s="3">
        <v>37011</v>
      </c>
      <c r="AA78">
        <v>-0.1</v>
      </c>
      <c r="AB78">
        <v>20010515</v>
      </c>
      <c r="AC78">
        <v>-0.7</v>
      </c>
      <c r="AE78" s="3">
        <v>39263</v>
      </c>
      <c r="AF78">
        <v>44.3</v>
      </c>
      <c r="AG78" t="s">
        <v>22</v>
      </c>
      <c r="AH78" t="s">
        <v>22</v>
      </c>
      <c r="AJ78" s="3">
        <v>37011</v>
      </c>
      <c r="AK78">
        <v>93.9</v>
      </c>
      <c r="AL78" t="s">
        <v>22</v>
      </c>
      <c r="AM78" t="s">
        <v>22</v>
      </c>
      <c r="AO78" s="3">
        <v>37011</v>
      </c>
      <c r="AP78">
        <v>43.5</v>
      </c>
      <c r="AQ78" t="s">
        <v>22</v>
      </c>
      <c r="AR78" t="s">
        <v>22</v>
      </c>
      <c r="AT78" s="3">
        <v>38837</v>
      </c>
      <c r="AU78">
        <v>55</v>
      </c>
      <c r="AV78">
        <v>20060512</v>
      </c>
      <c r="AW78">
        <v>55</v>
      </c>
      <c r="AY78" s="3">
        <v>41639</v>
      </c>
      <c r="AZ78">
        <v>54</v>
      </c>
      <c r="BD78" s="3">
        <v>39478</v>
      </c>
      <c r="BE78">
        <v>52.3</v>
      </c>
      <c r="BI78" s="3">
        <v>41639</v>
      </c>
      <c r="BJ78">
        <v>52.1</v>
      </c>
      <c r="BN78" s="3">
        <v>37011</v>
      </c>
      <c r="BO78">
        <v>0</v>
      </c>
      <c r="BP78">
        <v>20010524</v>
      </c>
      <c r="BQ78">
        <v>0</v>
      </c>
      <c r="BS78" s="3">
        <v>41639</v>
      </c>
      <c r="BT78">
        <v>-0.3</v>
      </c>
      <c r="BU78">
        <v>20140309</v>
      </c>
      <c r="BV78">
        <v>0.7</v>
      </c>
      <c r="BX78" s="3">
        <v>41639</v>
      </c>
      <c r="BY78">
        <v>-0.1</v>
      </c>
      <c r="BZ78">
        <v>20140309</v>
      </c>
      <c r="CA78">
        <v>0.2</v>
      </c>
      <c r="CC78" s="3">
        <v>37011</v>
      </c>
      <c r="CD78">
        <v>-1.23</v>
      </c>
      <c r="CE78" t="s">
        <v>22</v>
      </c>
      <c r="CF78" t="s">
        <v>22</v>
      </c>
      <c r="CH78" s="3">
        <v>37011</v>
      </c>
      <c r="CI78">
        <v>-1</v>
      </c>
      <c r="CJ78" t="s">
        <v>22</v>
      </c>
      <c r="CK78">
        <v>-2</v>
      </c>
      <c r="CM78" s="3">
        <v>37011</v>
      </c>
      <c r="CN78">
        <v>-0.6</v>
      </c>
      <c r="CO78">
        <v>20010607</v>
      </c>
      <c r="CP78">
        <v>6.3</v>
      </c>
      <c r="CR78" s="3">
        <v>37011</v>
      </c>
      <c r="CS78">
        <v>-0.5</v>
      </c>
      <c r="CT78" t="s">
        <v>22</v>
      </c>
      <c r="CU78" t="s">
        <v>22</v>
      </c>
      <c r="CW78" s="3">
        <v>37011</v>
      </c>
      <c r="CX78">
        <v>-0.4</v>
      </c>
      <c r="CY78">
        <v>20010620</v>
      </c>
      <c r="CZ78">
        <v>-3.6</v>
      </c>
      <c r="DB78" s="3">
        <v>38868</v>
      </c>
      <c r="DC78">
        <v>-0.2</v>
      </c>
      <c r="DD78">
        <v>20060627</v>
      </c>
      <c r="DE78">
        <v>0.6</v>
      </c>
    </row>
    <row r="79" spans="1:109" x14ac:dyDescent="0.25">
      <c r="A79" s="3">
        <v>37042</v>
      </c>
      <c r="B79">
        <v>386.28300000000002</v>
      </c>
      <c r="C79">
        <v>20010619</v>
      </c>
      <c r="D79">
        <v>287.75099999999998</v>
      </c>
      <c r="F79" s="3">
        <v>37042</v>
      </c>
      <c r="G79">
        <v>-2.4</v>
      </c>
      <c r="H79">
        <v>20010626</v>
      </c>
      <c r="I79">
        <v>-2.4</v>
      </c>
      <c r="K79" s="3">
        <v>37042</v>
      </c>
      <c r="L79">
        <v>1.4</v>
      </c>
      <c r="M79">
        <v>20010601</v>
      </c>
      <c r="N79">
        <v>1.4</v>
      </c>
      <c r="P79" s="3">
        <v>37042</v>
      </c>
      <c r="Q79">
        <v>-4.7</v>
      </c>
      <c r="R79">
        <v>20010612</v>
      </c>
      <c r="S79">
        <v>-4.7</v>
      </c>
      <c r="U79" s="3">
        <v>37042</v>
      </c>
      <c r="V79">
        <v>-0.2</v>
      </c>
      <c r="W79">
        <v>20010629</v>
      </c>
      <c r="X79">
        <v>-0.2</v>
      </c>
      <c r="Z79" s="3">
        <v>37042</v>
      </c>
      <c r="AA79">
        <v>-11.7</v>
      </c>
      <c r="AB79">
        <v>20010614</v>
      </c>
      <c r="AC79">
        <v>-11.9</v>
      </c>
      <c r="AE79" s="3">
        <v>39294</v>
      </c>
      <c r="AF79">
        <v>44.1</v>
      </c>
      <c r="AG79" t="s">
        <v>22</v>
      </c>
      <c r="AH79" t="s">
        <v>22</v>
      </c>
      <c r="AJ79" s="3">
        <v>37042</v>
      </c>
      <c r="AK79">
        <v>94.2</v>
      </c>
      <c r="AL79" t="s">
        <v>22</v>
      </c>
      <c r="AM79" t="s">
        <v>22</v>
      </c>
      <c r="AO79" s="3">
        <v>37042</v>
      </c>
      <c r="AP79">
        <v>41.6</v>
      </c>
      <c r="AQ79" t="s">
        <v>22</v>
      </c>
      <c r="AR79" t="s">
        <v>22</v>
      </c>
      <c r="AT79" s="3">
        <v>38868</v>
      </c>
      <c r="AU79">
        <v>53.8</v>
      </c>
      <c r="AV79">
        <v>20060608</v>
      </c>
      <c r="AW79">
        <v>53.8</v>
      </c>
      <c r="AY79" s="3">
        <v>41670</v>
      </c>
      <c r="AZ79">
        <v>54.1</v>
      </c>
      <c r="BD79" s="3">
        <v>39507</v>
      </c>
      <c r="BE79">
        <v>50.8</v>
      </c>
      <c r="BI79" s="3">
        <v>41670</v>
      </c>
      <c r="BJ79">
        <v>51.2</v>
      </c>
      <c r="BN79" s="3">
        <v>37042</v>
      </c>
      <c r="BO79">
        <v>-0.4</v>
      </c>
      <c r="BP79">
        <v>20010625</v>
      </c>
      <c r="BQ79">
        <v>-0.4</v>
      </c>
      <c r="BS79" s="3">
        <v>41729</v>
      </c>
      <c r="BT79">
        <v>5.3</v>
      </c>
      <c r="BU79">
        <v>20140608</v>
      </c>
      <c r="BV79">
        <v>6.7</v>
      </c>
      <c r="BX79" s="3">
        <v>41729</v>
      </c>
      <c r="BY79">
        <v>1.3</v>
      </c>
      <c r="BZ79">
        <v>20140608</v>
      </c>
      <c r="CA79">
        <v>1.6</v>
      </c>
      <c r="CC79" s="3">
        <v>37042</v>
      </c>
      <c r="CD79">
        <v>-1.44</v>
      </c>
      <c r="CE79" t="s">
        <v>22</v>
      </c>
      <c r="CF79" t="s">
        <v>22</v>
      </c>
      <c r="CH79" s="3">
        <v>37042</v>
      </c>
      <c r="CI79">
        <v>-2</v>
      </c>
      <c r="CJ79" t="s">
        <v>22</v>
      </c>
      <c r="CK79">
        <v>-1.2</v>
      </c>
      <c r="CM79" s="3">
        <v>37042</v>
      </c>
      <c r="CN79">
        <v>-1.7</v>
      </c>
      <c r="CO79">
        <v>20010709</v>
      </c>
      <c r="CP79">
        <v>-2.1</v>
      </c>
      <c r="CR79" s="3">
        <v>37042</v>
      </c>
      <c r="CS79">
        <v>-1.2</v>
      </c>
      <c r="CT79" t="s">
        <v>22</v>
      </c>
      <c r="CU79" t="s">
        <v>22</v>
      </c>
      <c r="CW79" s="3">
        <v>37042</v>
      </c>
      <c r="CX79">
        <v>-0.2</v>
      </c>
      <c r="CY79">
        <v>20010722</v>
      </c>
      <c r="CZ79">
        <v>0.4</v>
      </c>
      <c r="DB79" s="3">
        <v>38898</v>
      </c>
      <c r="DC79">
        <v>0.2</v>
      </c>
      <c r="DD79">
        <v>20060727</v>
      </c>
      <c r="DE79">
        <v>0.1</v>
      </c>
    </row>
    <row r="80" spans="1:109" x14ac:dyDescent="0.25">
      <c r="A80" s="3">
        <v>37072</v>
      </c>
      <c r="B80">
        <v>513.48900000000003</v>
      </c>
      <c r="C80">
        <v>20010722</v>
      </c>
      <c r="D80">
        <v>651.1</v>
      </c>
      <c r="F80" s="3">
        <v>37072</v>
      </c>
      <c r="G80">
        <v>-7.8</v>
      </c>
      <c r="H80">
        <v>20010726</v>
      </c>
      <c r="I80">
        <v>-7.8</v>
      </c>
      <c r="K80" s="3">
        <v>37072</v>
      </c>
      <c r="L80">
        <v>-2.4</v>
      </c>
      <c r="M80">
        <v>20010702</v>
      </c>
      <c r="N80">
        <v>-2.4</v>
      </c>
      <c r="P80" s="3">
        <v>37072</v>
      </c>
      <c r="Q80">
        <v>-3.3</v>
      </c>
      <c r="R80">
        <v>20010712</v>
      </c>
      <c r="S80">
        <v>-3.3</v>
      </c>
      <c r="U80" s="3">
        <v>37072</v>
      </c>
      <c r="V80">
        <v>-10.5</v>
      </c>
      <c r="W80">
        <v>20010731</v>
      </c>
      <c r="X80">
        <v>-10.5</v>
      </c>
      <c r="Z80" s="3">
        <v>37072</v>
      </c>
      <c r="AA80">
        <v>-22.1</v>
      </c>
      <c r="AB80">
        <v>20010712</v>
      </c>
      <c r="AC80">
        <v>-22.4</v>
      </c>
      <c r="AE80" s="3">
        <v>39325</v>
      </c>
      <c r="AF80">
        <v>43.9</v>
      </c>
      <c r="AG80" t="s">
        <v>22</v>
      </c>
      <c r="AH80" t="s">
        <v>22</v>
      </c>
      <c r="AJ80" s="3">
        <v>37072</v>
      </c>
      <c r="AK80">
        <v>92.8</v>
      </c>
      <c r="AL80" t="s">
        <v>22</v>
      </c>
      <c r="AM80" t="s">
        <v>22</v>
      </c>
      <c r="AO80" s="3">
        <v>37072</v>
      </c>
      <c r="AP80">
        <v>41</v>
      </c>
      <c r="AQ80" t="s">
        <v>22</v>
      </c>
      <c r="AR80" t="s">
        <v>22</v>
      </c>
      <c r="AT80" s="3">
        <v>38898</v>
      </c>
      <c r="AU80">
        <v>51.8</v>
      </c>
      <c r="AV80">
        <v>20060710</v>
      </c>
      <c r="AW80">
        <v>51.8</v>
      </c>
      <c r="AY80" s="3">
        <v>41698</v>
      </c>
      <c r="AZ80">
        <v>52</v>
      </c>
      <c r="BD80" s="3">
        <v>39538</v>
      </c>
      <c r="BE80">
        <v>49.5</v>
      </c>
      <c r="BI80" s="3">
        <v>41698</v>
      </c>
      <c r="BJ80">
        <v>49.3</v>
      </c>
      <c r="BN80" s="3">
        <v>37072</v>
      </c>
      <c r="BO80">
        <v>2.4</v>
      </c>
      <c r="BP80">
        <v>20010724</v>
      </c>
      <c r="BQ80">
        <v>2.4</v>
      </c>
      <c r="BS80" s="3">
        <v>41820</v>
      </c>
      <c r="BT80">
        <v>-7.9</v>
      </c>
      <c r="BU80">
        <v>20140907</v>
      </c>
      <c r="BV80">
        <v>-7.1</v>
      </c>
      <c r="BX80" s="3">
        <v>41820</v>
      </c>
      <c r="BY80">
        <v>-2</v>
      </c>
      <c r="BZ80">
        <v>20140907</v>
      </c>
      <c r="CA80">
        <v>-1.8</v>
      </c>
      <c r="CC80" s="3">
        <v>37072</v>
      </c>
      <c r="CD80">
        <v>-1.27</v>
      </c>
      <c r="CE80" t="s">
        <v>22</v>
      </c>
      <c r="CF80" t="s">
        <v>22</v>
      </c>
      <c r="CH80" s="3">
        <v>37072</v>
      </c>
      <c r="CI80">
        <v>-1.2</v>
      </c>
      <c r="CJ80" t="s">
        <v>22</v>
      </c>
      <c r="CK80">
        <v>-0.8</v>
      </c>
      <c r="CM80" s="3">
        <v>37072</v>
      </c>
      <c r="CN80">
        <v>-5.4</v>
      </c>
      <c r="CO80">
        <v>20010809</v>
      </c>
      <c r="CP80">
        <v>-6.6</v>
      </c>
      <c r="CR80" s="3">
        <v>37072</v>
      </c>
      <c r="CS80">
        <v>0.3</v>
      </c>
      <c r="CT80" t="s">
        <v>22</v>
      </c>
      <c r="CU80" t="s">
        <v>22</v>
      </c>
      <c r="CW80" s="3">
        <v>37072</v>
      </c>
      <c r="CX80">
        <v>0.4</v>
      </c>
      <c r="CY80">
        <v>20010821</v>
      </c>
      <c r="CZ80">
        <v>0.6</v>
      </c>
      <c r="DB80" s="3">
        <v>38929</v>
      </c>
      <c r="DC80">
        <v>-0.4</v>
      </c>
      <c r="DD80">
        <v>20060829</v>
      </c>
      <c r="DE80">
        <v>-1.7</v>
      </c>
    </row>
    <row r="81" spans="1:109" x14ac:dyDescent="0.25">
      <c r="A81" s="3">
        <v>37103</v>
      </c>
      <c r="B81">
        <v>595.08500000000004</v>
      </c>
      <c r="C81">
        <v>20010822</v>
      </c>
      <c r="D81">
        <v>335.3</v>
      </c>
      <c r="F81" s="3">
        <v>37103</v>
      </c>
      <c r="G81">
        <v>-1.2</v>
      </c>
      <c r="H81">
        <v>20010830</v>
      </c>
      <c r="I81">
        <v>-1.2</v>
      </c>
      <c r="K81" s="3">
        <v>37103</v>
      </c>
      <c r="L81">
        <v>5.8</v>
      </c>
      <c r="M81">
        <v>20010801</v>
      </c>
      <c r="N81">
        <v>5.8</v>
      </c>
      <c r="P81" s="3">
        <v>37103</v>
      </c>
      <c r="Q81">
        <v>1.6</v>
      </c>
      <c r="R81">
        <v>20010813</v>
      </c>
      <c r="S81">
        <v>1.6</v>
      </c>
      <c r="U81" s="3">
        <v>37103</v>
      </c>
      <c r="V81">
        <v>1.4</v>
      </c>
      <c r="W81">
        <v>20010831</v>
      </c>
      <c r="X81">
        <v>1.4</v>
      </c>
      <c r="Z81" s="3">
        <v>37103</v>
      </c>
      <c r="AA81">
        <v>-21.3</v>
      </c>
      <c r="AB81">
        <v>20010814</v>
      </c>
      <c r="AC81">
        <v>-20.9</v>
      </c>
      <c r="AE81" s="3">
        <v>39355</v>
      </c>
      <c r="AF81">
        <v>43.5</v>
      </c>
      <c r="AG81" t="s">
        <v>22</v>
      </c>
      <c r="AH81" t="s">
        <v>22</v>
      </c>
      <c r="AJ81" s="3">
        <v>37103</v>
      </c>
      <c r="AK81">
        <v>91.3</v>
      </c>
      <c r="AL81" t="s">
        <v>22</v>
      </c>
      <c r="AM81" t="s">
        <v>22</v>
      </c>
      <c r="AO81" s="3">
        <v>37103</v>
      </c>
      <c r="AP81">
        <v>40.1</v>
      </c>
      <c r="AQ81" t="s">
        <v>22</v>
      </c>
      <c r="AR81" t="s">
        <v>22</v>
      </c>
      <c r="AT81" s="3">
        <v>38929</v>
      </c>
      <c r="AU81">
        <v>49.8</v>
      </c>
      <c r="AV81">
        <v>20060808</v>
      </c>
      <c r="AW81">
        <v>49.8</v>
      </c>
      <c r="AY81" s="3">
        <v>41729</v>
      </c>
      <c r="AZ81">
        <v>52.8</v>
      </c>
      <c r="BD81" s="3">
        <v>39568</v>
      </c>
      <c r="BE81">
        <v>48.6</v>
      </c>
      <c r="BI81" s="3">
        <v>41729</v>
      </c>
      <c r="BJ81">
        <v>52.2</v>
      </c>
      <c r="BN81" s="3">
        <v>37103</v>
      </c>
      <c r="BO81">
        <v>-1.5</v>
      </c>
      <c r="BP81">
        <v>20010824</v>
      </c>
      <c r="BQ81">
        <v>-1.5</v>
      </c>
      <c r="BS81" s="3">
        <v>41912</v>
      </c>
      <c r="BT81">
        <v>-2.7</v>
      </c>
      <c r="BU81">
        <v>20141207</v>
      </c>
      <c r="BV81">
        <v>-1.9</v>
      </c>
      <c r="BX81" s="3">
        <v>41912</v>
      </c>
      <c r="BY81">
        <v>-0.7</v>
      </c>
      <c r="BZ81">
        <v>20141207</v>
      </c>
      <c r="CA81">
        <v>-0.5</v>
      </c>
      <c r="CC81" s="3">
        <v>37103</v>
      </c>
      <c r="CD81">
        <v>-0.99</v>
      </c>
      <c r="CE81" t="s">
        <v>22</v>
      </c>
      <c r="CF81" t="s">
        <v>22</v>
      </c>
      <c r="CH81" s="3">
        <v>37103</v>
      </c>
      <c r="CI81">
        <v>-1.6</v>
      </c>
      <c r="CJ81" t="s">
        <v>22</v>
      </c>
      <c r="CK81">
        <v>-3</v>
      </c>
      <c r="CM81" s="3">
        <v>37103</v>
      </c>
      <c r="CN81">
        <v>1.9</v>
      </c>
      <c r="CO81">
        <v>20010910</v>
      </c>
      <c r="CP81">
        <v>-1.6</v>
      </c>
      <c r="CR81" s="3">
        <v>37103</v>
      </c>
      <c r="CS81">
        <v>-0.6</v>
      </c>
      <c r="CT81" t="s">
        <v>22</v>
      </c>
      <c r="CU81" t="s">
        <v>22</v>
      </c>
      <c r="CW81" s="3">
        <v>37103</v>
      </c>
      <c r="CX81">
        <v>-0.3</v>
      </c>
      <c r="CY81">
        <v>20010920</v>
      </c>
      <c r="CZ81">
        <v>-0.9</v>
      </c>
      <c r="DB81" s="3">
        <v>38960</v>
      </c>
      <c r="DC81">
        <v>-0.4</v>
      </c>
      <c r="DD81">
        <v>20060927</v>
      </c>
      <c r="DE81">
        <v>2</v>
      </c>
    </row>
    <row r="82" spans="1:109" x14ac:dyDescent="0.25">
      <c r="A82" s="3">
        <v>37134</v>
      </c>
      <c r="B82">
        <v>506.55799999999999</v>
      </c>
      <c r="C82">
        <v>20010919</v>
      </c>
      <c r="D82">
        <v>619.48800000000006</v>
      </c>
      <c r="F82" s="3">
        <v>37134</v>
      </c>
      <c r="G82">
        <v>1.7</v>
      </c>
      <c r="H82">
        <v>20010926</v>
      </c>
      <c r="I82">
        <v>1.7</v>
      </c>
      <c r="K82" s="3">
        <v>37134</v>
      </c>
      <c r="L82">
        <v>5.3</v>
      </c>
      <c r="M82">
        <v>20010903</v>
      </c>
      <c r="N82">
        <v>5.3</v>
      </c>
      <c r="P82" s="3">
        <v>37134</v>
      </c>
      <c r="Q82">
        <v>-24.9</v>
      </c>
      <c r="R82">
        <v>20010912</v>
      </c>
      <c r="S82">
        <v>-24.9</v>
      </c>
      <c r="U82" s="3">
        <v>37134</v>
      </c>
      <c r="V82">
        <v>1.1000000000000001</v>
      </c>
      <c r="W82">
        <v>20010928</v>
      </c>
      <c r="X82">
        <v>1.1000000000000001</v>
      </c>
      <c r="Z82" s="3">
        <v>37134</v>
      </c>
      <c r="AA82">
        <v>-25.9</v>
      </c>
      <c r="AB82">
        <v>20010910</v>
      </c>
      <c r="AC82">
        <v>-25.2</v>
      </c>
      <c r="AE82" s="3">
        <v>39386</v>
      </c>
      <c r="AF82">
        <v>42.7</v>
      </c>
      <c r="AG82" t="s">
        <v>22</v>
      </c>
      <c r="AH82" t="s">
        <v>22</v>
      </c>
      <c r="AJ82" s="3">
        <v>37134</v>
      </c>
      <c r="AK82">
        <v>90.3</v>
      </c>
      <c r="AL82" t="s">
        <v>22</v>
      </c>
      <c r="AM82" t="s">
        <v>22</v>
      </c>
      <c r="AO82" s="3">
        <v>37134</v>
      </c>
      <c r="AP82">
        <v>39.700000000000003</v>
      </c>
      <c r="AQ82" t="s">
        <v>22</v>
      </c>
      <c r="AR82" t="s">
        <v>22</v>
      </c>
      <c r="AT82" s="3">
        <v>38960</v>
      </c>
      <c r="AU82">
        <v>51.5</v>
      </c>
      <c r="AV82">
        <v>20060908</v>
      </c>
      <c r="AW82">
        <v>51.5</v>
      </c>
      <c r="AY82" s="3">
        <v>41759</v>
      </c>
      <c r="AZ82">
        <v>46.3</v>
      </c>
      <c r="BD82" s="3">
        <v>39599</v>
      </c>
      <c r="BE82">
        <v>47.7</v>
      </c>
      <c r="BI82" s="3">
        <v>41759</v>
      </c>
      <c r="BJ82">
        <v>46.4</v>
      </c>
      <c r="BN82" s="3">
        <v>37134</v>
      </c>
      <c r="BO82">
        <v>-0.3</v>
      </c>
      <c r="BP82">
        <v>20010925</v>
      </c>
      <c r="BQ82">
        <v>-0.3</v>
      </c>
      <c r="BS82" s="3">
        <v>42004</v>
      </c>
      <c r="BT82">
        <v>2.1</v>
      </c>
      <c r="BU82">
        <v>20150308</v>
      </c>
      <c r="BV82">
        <v>1.5</v>
      </c>
      <c r="BX82" s="3">
        <v>42004</v>
      </c>
      <c r="BY82">
        <v>0.5</v>
      </c>
      <c r="BZ82">
        <v>20150308</v>
      </c>
      <c r="CA82">
        <v>0.4</v>
      </c>
      <c r="CC82" s="3">
        <v>37134</v>
      </c>
      <c r="CD82">
        <v>-1.2</v>
      </c>
      <c r="CE82" t="s">
        <v>22</v>
      </c>
      <c r="CF82" t="s">
        <v>22</v>
      </c>
      <c r="CH82" s="3">
        <v>37134</v>
      </c>
      <c r="CI82">
        <v>-1.1000000000000001</v>
      </c>
      <c r="CJ82">
        <v>20011016</v>
      </c>
      <c r="CK82">
        <v>0.8</v>
      </c>
      <c r="CM82" s="3">
        <v>37134</v>
      </c>
      <c r="CN82">
        <v>6.4</v>
      </c>
      <c r="CO82">
        <v>20011009</v>
      </c>
      <c r="CP82">
        <v>8.6999999999999993</v>
      </c>
      <c r="CR82" s="3">
        <v>37134</v>
      </c>
      <c r="CS82">
        <v>-0.2</v>
      </c>
      <c r="CT82" t="s">
        <v>22</v>
      </c>
      <c r="CU82" t="s">
        <v>22</v>
      </c>
      <c r="CW82" s="3">
        <v>37134</v>
      </c>
      <c r="CX82">
        <v>-0.3</v>
      </c>
      <c r="CY82">
        <v>20011021</v>
      </c>
      <c r="CZ82">
        <v>-0.1</v>
      </c>
      <c r="DB82" s="3">
        <v>38990</v>
      </c>
      <c r="DC82">
        <v>0.4</v>
      </c>
      <c r="DD82">
        <v>20061026</v>
      </c>
      <c r="DE82">
        <v>-1.4</v>
      </c>
    </row>
    <row r="83" spans="1:109" x14ac:dyDescent="0.25">
      <c r="A83" s="3">
        <v>37164</v>
      </c>
      <c r="B83">
        <v>734.94899999999996</v>
      </c>
      <c r="C83">
        <v>20011021</v>
      </c>
      <c r="D83">
        <v>724.9</v>
      </c>
      <c r="F83" s="3">
        <v>37164</v>
      </c>
      <c r="G83">
        <v>-1.8</v>
      </c>
      <c r="H83">
        <v>20011028</v>
      </c>
      <c r="I83">
        <v>-1.8</v>
      </c>
      <c r="K83" s="3">
        <v>37164</v>
      </c>
      <c r="L83">
        <v>-4.0999999999999996</v>
      </c>
      <c r="M83">
        <v>20011001</v>
      </c>
      <c r="N83">
        <v>-4.0999999999999996</v>
      </c>
      <c r="P83" s="3">
        <v>37164</v>
      </c>
      <c r="Q83">
        <v>10.5</v>
      </c>
      <c r="R83">
        <v>20011011</v>
      </c>
      <c r="S83">
        <v>10.5</v>
      </c>
      <c r="U83" s="3">
        <v>37164</v>
      </c>
      <c r="V83">
        <v>-2.9</v>
      </c>
      <c r="W83">
        <v>20011031</v>
      </c>
      <c r="X83">
        <v>-2.9</v>
      </c>
      <c r="Z83" s="3">
        <v>37164</v>
      </c>
      <c r="AA83">
        <v>-33.200000000000003</v>
      </c>
      <c r="AB83">
        <v>20011010</v>
      </c>
      <c r="AC83">
        <v>-33.4</v>
      </c>
      <c r="AE83" s="3">
        <v>39416</v>
      </c>
      <c r="AF83">
        <v>40.299999999999997</v>
      </c>
      <c r="AG83" t="s">
        <v>22</v>
      </c>
      <c r="AH83" t="s">
        <v>22</v>
      </c>
      <c r="AJ83" s="3">
        <v>37164</v>
      </c>
      <c r="AK83">
        <v>87.8</v>
      </c>
      <c r="AL83" t="s">
        <v>22</v>
      </c>
      <c r="AM83" t="s">
        <v>22</v>
      </c>
      <c r="AO83" s="3">
        <v>37164</v>
      </c>
      <c r="AP83">
        <v>38.799999999999997</v>
      </c>
      <c r="AQ83" t="s">
        <v>22</v>
      </c>
      <c r="AR83" t="s">
        <v>22</v>
      </c>
      <c r="AT83" s="3">
        <v>38990</v>
      </c>
      <c r="AU83">
        <v>52.8</v>
      </c>
      <c r="AV83">
        <v>20061010</v>
      </c>
      <c r="AW83">
        <v>52.8</v>
      </c>
      <c r="AY83" s="3">
        <v>41790</v>
      </c>
      <c r="AZ83">
        <v>49.2</v>
      </c>
      <c r="BD83" s="3">
        <v>39629</v>
      </c>
      <c r="BE83">
        <v>46.5</v>
      </c>
      <c r="BI83" s="3">
        <v>41790</v>
      </c>
      <c r="BJ83">
        <v>49.3</v>
      </c>
      <c r="BN83" s="3">
        <v>37164</v>
      </c>
      <c r="BO83">
        <v>2.9</v>
      </c>
      <c r="BP83">
        <v>20011024</v>
      </c>
      <c r="BQ83">
        <v>2.9</v>
      </c>
      <c r="BS83" s="3">
        <v>42094</v>
      </c>
      <c r="BT83">
        <v>5.2</v>
      </c>
      <c r="BU83">
        <v>20150607</v>
      </c>
      <c r="BV83">
        <v>3.9</v>
      </c>
      <c r="BX83" s="3">
        <v>42094</v>
      </c>
      <c r="BY83">
        <v>1.3</v>
      </c>
      <c r="BZ83">
        <v>20150607</v>
      </c>
      <c r="CA83">
        <v>1</v>
      </c>
      <c r="CC83" s="3">
        <v>37164</v>
      </c>
      <c r="CD83">
        <v>-2.3199999999999998</v>
      </c>
      <c r="CE83" t="s">
        <v>22</v>
      </c>
      <c r="CF83" t="s">
        <v>22</v>
      </c>
      <c r="CH83" s="3">
        <v>37164</v>
      </c>
      <c r="CI83">
        <v>-2.1</v>
      </c>
      <c r="CJ83">
        <v>20011112</v>
      </c>
      <c r="CK83">
        <v>-2.9</v>
      </c>
      <c r="CM83" s="3">
        <v>37164</v>
      </c>
      <c r="CN83">
        <v>-8.5</v>
      </c>
      <c r="CO83">
        <v>20011108</v>
      </c>
      <c r="CP83">
        <v>-13.2</v>
      </c>
      <c r="CR83" s="3">
        <v>37164</v>
      </c>
      <c r="CS83">
        <v>-0.5</v>
      </c>
      <c r="CT83" t="s">
        <v>22</v>
      </c>
      <c r="CU83" t="s">
        <v>22</v>
      </c>
      <c r="CW83" s="3">
        <v>37164</v>
      </c>
      <c r="CX83">
        <v>-0.2</v>
      </c>
      <c r="CY83">
        <v>20011120</v>
      </c>
      <c r="CZ83">
        <v>-0.9</v>
      </c>
      <c r="DB83" s="3">
        <v>39021</v>
      </c>
      <c r="DC83">
        <v>-0.2</v>
      </c>
      <c r="DD83">
        <v>20061127</v>
      </c>
      <c r="DE83">
        <v>-0.2</v>
      </c>
    </row>
    <row r="84" spans="1:109" x14ac:dyDescent="0.25">
      <c r="A84" s="3">
        <v>37195</v>
      </c>
      <c r="B84">
        <v>525.73299999999995</v>
      </c>
      <c r="C84">
        <v>20011121</v>
      </c>
      <c r="D84">
        <v>379.8</v>
      </c>
      <c r="F84" s="3">
        <v>37195</v>
      </c>
      <c r="G84">
        <v>-0.8</v>
      </c>
      <c r="H84">
        <v>20011126</v>
      </c>
      <c r="I84">
        <v>-0.8</v>
      </c>
      <c r="K84" s="3">
        <v>37195</v>
      </c>
      <c r="L84">
        <v>-7</v>
      </c>
      <c r="M84">
        <v>20011101</v>
      </c>
      <c r="N84">
        <v>-7</v>
      </c>
      <c r="P84" s="3">
        <v>37195</v>
      </c>
      <c r="Q84">
        <v>-21.5</v>
      </c>
      <c r="R84">
        <v>20011112</v>
      </c>
      <c r="S84">
        <v>-21.5</v>
      </c>
      <c r="U84" s="3">
        <v>37195</v>
      </c>
      <c r="V84">
        <v>-3.3</v>
      </c>
      <c r="W84">
        <v>20011130</v>
      </c>
      <c r="X84">
        <v>-3.3</v>
      </c>
      <c r="Z84" s="3">
        <v>37195</v>
      </c>
      <c r="AA84">
        <v>-41.2</v>
      </c>
      <c r="AB84">
        <v>20011107</v>
      </c>
      <c r="AC84">
        <v>-41.5</v>
      </c>
      <c r="AE84" s="3">
        <v>39447</v>
      </c>
      <c r="AF84">
        <v>39.200000000000003</v>
      </c>
      <c r="AG84" t="s">
        <v>22</v>
      </c>
      <c r="AH84" t="s">
        <v>22</v>
      </c>
      <c r="AJ84" s="3">
        <v>37195</v>
      </c>
      <c r="AK84">
        <v>86.8</v>
      </c>
      <c r="AL84" t="s">
        <v>22</v>
      </c>
      <c r="AM84" t="s">
        <v>22</v>
      </c>
      <c r="AO84" s="3">
        <v>37195</v>
      </c>
      <c r="AP84">
        <v>38.5</v>
      </c>
      <c r="AQ84" t="s">
        <v>22</v>
      </c>
      <c r="AR84" t="s">
        <v>22</v>
      </c>
      <c r="AT84" s="3">
        <v>39021</v>
      </c>
      <c r="AU84">
        <v>52.5</v>
      </c>
      <c r="AV84">
        <v>20061109</v>
      </c>
      <c r="AW84">
        <v>52.5</v>
      </c>
      <c r="AY84" s="3">
        <v>41820</v>
      </c>
      <c r="AZ84">
        <v>50</v>
      </c>
      <c r="BD84" s="3">
        <v>39660</v>
      </c>
      <c r="BE84">
        <v>47</v>
      </c>
      <c r="BI84" s="3">
        <v>41820</v>
      </c>
      <c r="BJ84">
        <v>49</v>
      </c>
      <c r="BN84" s="3">
        <v>37195</v>
      </c>
      <c r="BO84">
        <v>-1.7</v>
      </c>
      <c r="BP84">
        <v>20011126</v>
      </c>
      <c r="BQ84">
        <v>-1.7</v>
      </c>
      <c r="BS84" s="3">
        <v>42185</v>
      </c>
      <c r="BT84">
        <v>-1.7</v>
      </c>
      <c r="BU84">
        <v>20150907</v>
      </c>
      <c r="BV84">
        <v>-1.2</v>
      </c>
      <c r="BX84" s="3">
        <v>42185</v>
      </c>
      <c r="BY84">
        <v>-0.4</v>
      </c>
      <c r="BZ84">
        <v>20150907</v>
      </c>
      <c r="CA84">
        <v>-0.3</v>
      </c>
      <c r="CC84" s="3">
        <v>37195</v>
      </c>
      <c r="CD84">
        <v>-0.31</v>
      </c>
      <c r="CE84" t="s">
        <v>22</v>
      </c>
      <c r="CF84" t="s">
        <v>22</v>
      </c>
      <c r="CH84" s="3">
        <v>37195</v>
      </c>
      <c r="CI84">
        <v>-0.1</v>
      </c>
      <c r="CJ84">
        <v>20011213</v>
      </c>
      <c r="CK84">
        <v>-0.2</v>
      </c>
      <c r="CM84" s="3">
        <v>37195</v>
      </c>
      <c r="CN84">
        <v>-14.8</v>
      </c>
      <c r="CO84">
        <v>20011210</v>
      </c>
      <c r="CP84">
        <v>-10.1</v>
      </c>
      <c r="CR84" s="3">
        <v>37195</v>
      </c>
      <c r="CS84">
        <v>0</v>
      </c>
      <c r="CT84" t="s">
        <v>22</v>
      </c>
      <c r="CU84" t="s">
        <v>22</v>
      </c>
      <c r="CW84" s="3">
        <v>37195</v>
      </c>
      <c r="CX84">
        <v>0.2</v>
      </c>
      <c r="CY84">
        <v>20011220</v>
      </c>
      <c r="CZ84">
        <v>-0.4</v>
      </c>
      <c r="DB84" s="3">
        <v>39051</v>
      </c>
      <c r="DC84">
        <v>-0.2</v>
      </c>
      <c r="DD84">
        <v>20061226</v>
      </c>
      <c r="DE84">
        <v>0.1</v>
      </c>
    </row>
    <row r="85" spans="1:109" x14ac:dyDescent="0.25">
      <c r="A85" s="3">
        <v>37225</v>
      </c>
      <c r="B85">
        <v>478.28300000000002</v>
      </c>
      <c r="C85">
        <v>20011219</v>
      </c>
      <c r="D85">
        <v>587.29999999999995</v>
      </c>
      <c r="F85" s="3">
        <v>37225</v>
      </c>
      <c r="G85">
        <v>-5.0999999999999996</v>
      </c>
      <c r="H85">
        <v>20011226</v>
      </c>
      <c r="I85">
        <v>-5.0999999999999996</v>
      </c>
      <c r="K85" s="3">
        <v>37225</v>
      </c>
      <c r="L85">
        <v>-9.3000000000000007</v>
      </c>
      <c r="M85">
        <v>20011203</v>
      </c>
      <c r="N85">
        <v>-9.3000000000000007</v>
      </c>
      <c r="P85" s="3">
        <v>37225</v>
      </c>
      <c r="Q85">
        <v>-9.1999999999999993</v>
      </c>
      <c r="R85">
        <v>20011211</v>
      </c>
      <c r="S85">
        <v>-9.1999999999999993</v>
      </c>
      <c r="U85" s="3">
        <v>37225</v>
      </c>
      <c r="V85">
        <v>-1.2</v>
      </c>
      <c r="W85">
        <v>20011227</v>
      </c>
      <c r="X85">
        <v>-1.2</v>
      </c>
      <c r="Z85" s="3">
        <v>37225</v>
      </c>
      <c r="AA85">
        <v>-43.7</v>
      </c>
      <c r="AB85">
        <v>20011210</v>
      </c>
      <c r="AC85">
        <v>-43.2</v>
      </c>
      <c r="AE85" s="3">
        <v>39478</v>
      </c>
      <c r="AF85">
        <v>38.5</v>
      </c>
      <c r="AG85" t="s">
        <v>22</v>
      </c>
      <c r="AH85" t="s">
        <v>22</v>
      </c>
      <c r="AJ85" s="3">
        <v>37225</v>
      </c>
      <c r="AK85">
        <v>87.5</v>
      </c>
      <c r="AL85" t="s">
        <v>22</v>
      </c>
      <c r="AM85" t="s">
        <v>22</v>
      </c>
      <c r="AO85" s="3">
        <v>37225</v>
      </c>
      <c r="AP85">
        <v>38.1</v>
      </c>
      <c r="AQ85" t="s">
        <v>22</v>
      </c>
      <c r="AR85" t="s">
        <v>22</v>
      </c>
      <c r="AT85" s="3">
        <v>39051</v>
      </c>
      <c r="AU85">
        <v>49.7</v>
      </c>
      <c r="AV85">
        <v>20061208</v>
      </c>
      <c r="AW85">
        <v>49.7</v>
      </c>
      <c r="AY85" s="3">
        <v>41851</v>
      </c>
      <c r="AZ85">
        <v>50.2</v>
      </c>
      <c r="BD85" s="3">
        <v>39691</v>
      </c>
      <c r="BE85">
        <v>46.9</v>
      </c>
      <c r="BI85" s="3">
        <v>41851</v>
      </c>
      <c r="BJ85">
        <v>50.4</v>
      </c>
      <c r="BN85" s="3">
        <v>37225</v>
      </c>
      <c r="BO85">
        <v>2.2999999999999998</v>
      </c>
      <c r="BP85">
        <v>20011225</v>
      </c>
      <c r="BQ85">
        <v>2.2999999999999998</v>
      </c>
      <c r="BS85" s="3">
        <v>42277</v>
      </c>
      <c r="BT85">
        <v>1.7</v>
      </c>
      <c r="BU85">
        <v>20151207</v>
      </c>
      <c r="BV85">
        <v>1</v>
      </c>
      <c r="BX85" s="3">
        <v>42277</v>
      </c>
      <c r="BY85">
        <v>0.4</v>
      </c>
      <c r="BZ85">
        <v>20151207</v>
      </c>
      <c r="CA85">
        <v>0.3</v>
      </c>
      <c r="CC85" s="3">
        <v>37225</v>
      </c>
      <c r="CD85">
        <v>-0.93</v>
      </c>
      <c r="CE85" t="s">
        <v>22</v>
      </c>
      <c r="CF85" t="s">
        <v>22</v>
      </c>
      <c r="CH85" s="3">
        <v>37225</v>
      </c>
      <c r="CI85">
        <v>-1.7</v>
      </c>
      <c r="CJ85">
        <v>20020117</v>
      </c>
      <c r="CK85">
        <v>-1.7</v>
      </c>
      <c r="CM85" s="3">
        <v>37225</v>
      </c>
      <c r="CN85">
        <v>14.7</v>
      </c>
      <c r="CO85">
        <v>20020115</v>
      </c>
      <c r="CP85">
        <v>14.9</v>
      </c>
      <c r="CR85" s="3">
        <v>37225</v>
      </c>
      <c r="CS85">
        <v>-0.2</v>
      </c>
      <c r="CT85" t="s">
        <v>22</v>
      </c>
      <c r="CU85" t="s">
        <v>22</v>
      </c>
      <c r="CW85" s="3">
        <v>37225</v>
      </c>
      <c r="CX85">
        <v>0.3</v>
      </c>
      <c r="CY85">
        <v>20020122</v>
      </c>
      <c r="CZ85">
        <v>1.7</v>
      </c>
      <c r="DB85" s="3">
        <v>39082</v>
      </c>
      <c r="DC85">
        <v>1.1000000000000001</v>
      </c>
      <c r="DD85">
        <v>20070128</v>
      </c>
      <c r="DE85">
        <v>-0.2</v>
      </c>
    </row>
    <row r="86" spans="1:109" x14ac:dyDescent="0.25">
      <c r="A86" s="3">
        <v>37256</v>
      </c>
      <c r="B86">
        <v>506.84800000000001</v>
      </c>
      <c r="C86">
        <v>20020123</v>
      </c>
      <c r="D86">
        <v>481.4</v>
      </c>
      <c r="F86" s="3">
        <v>37256</v>
      </c>
      <c r="G86">
        <v>-9.5</v>
      </c>
      <c r="H86">
        <v>20020128</v>
      </c>
      <c r="I86">
        <v>-9.5</v>
      </c>
      <c r="K86" s="3">
        <v>37256</v>
      </c>
      <c r="L86">
        <v>-7.6</v>
      </c>
      <c r="M86">
        <v>20020107</v>
      </c>
      <c r="N86">
        <v>-7.6</v>
      </c>
      <c r="P86" s="3">
        <v>37256</v>
      </c>
      <c r="Q86">
        <v>-2.7</v>
      </c>
      <c r="R86">
        <v>20020116</v>
      </c>
      <c r="S86">
        <v>-2.7</v>
      </c>
      <c r="U86" s="3">
        <v>37256</v>
      </c>
      <c r="V86">
        <v>-12.9</v>
      </c>
      <c r="W86">
        <v>20020131</v>
      </c>
      <c r="X86">
        <v>-12.9</v>
      </c>
      <c r="Z86" s="3">
        <v>37256</v>
      </c>
      <c r="AA86">
        <v>-43.3</v>
      </c>
      <c r="AB86">
        <v>20020115</v>
      </c>
      <c r="AC86">
        <v>-43.3</v>
      </c>
      <c r="AE86" s="3">
        <v>39507</v>
      </c>
      <c r="AF86">
        <v>37.5</v>
      </c>
      <c r="AG86" t="s">
        <v>22</v>
      </c>
      <c r="AH86" t="s">
        <v>22</v>
      </c>
      <c r="AJ86" s="3">
        <v>37256</v>
      </c>
      <c r="AK86">
        <v>87.2</v>
      </c>
      <c r="AL86" t="s">
        <v>22</v>
      </c>
      <c r="AM86" t="s">
        <v>22</v>
      </c>
      <c r="AO86" s="3">
        <v>37256</v>
      </c>
      <c r="AP86">
        <v>38.6</v>
      </c>
      <c r="AQ86" t="s">
        <v>22</v>
      </c>
      <c r="AR86" t="s">
        <v>22</v>
      </c>
      <c r="AT86" s="3">
        <v>39082</v>
      </c>
      <c r="AU86">
        <v>48.9</v>
      </c>
      <c r="AV86">
        <v>20070112</v>
      </c>
      <c r="AW86">
        <v>48.9</v>
      </c>
      <c r="AY86" s="3">
        <v>41882</v>
      </c>
      <c r="AZ86">
        <v>50.8</v>
      </c>
      <c r="BD86" s="3">
        <v>39721</v>
      </c>
      <c r="BE86">
        <v>44.3</v>
      </c>
      <c r="BI86" s="3">
        <v>41882</v>
      </c>
      <c r="BJ86">
        <v>49.9</v>
      </c>
      <c r="BN86" s="3">
        <v>37256</v>
      </c>
      <c r="BO86">
        <v>-1.8</v>
      </c>
      <c r="BP86">
        <v>20020124</v>
      </c>
      <c r="BQ86">
        <v>-1.8</v>
      </c>
      <c r="BS86" s="3">
        <v>42369</v>
      </c>
      <c r="BT86">
        <v>-1.8</v>
      </c>
      <c r="BU86">
        <v>20160307</v>
      </c>
      <c r="BV86">
        <v>-1.1000000000000001</v>
      </c>
      <c r="BX86" s="3">
        <v>42369</v>
      </c>
      <c r="BY86">
        <v>-0.4</v>
      </c>
      <c r="BZ86">
        <v>20160307</v>
      </c>
      <c r="CA86">
        <v>-0.3</v>
      </c>
      <c r="CC86" s="3">
        <v>37256</v>
      </c>
      <c r="CD86">
        <v>0</v>
      </c>
      <c r="CE86" t="s">
        <v>22</v>
      </c>
      <c r="CF86" t="s">
        <v>22</v>
      </c>
      <c r="CH86" s="3">
        <v>37256</v>
      </c>
      <c r="CI86">
        <v>1.1000000000000001</v>
      </c>
      <c r="CJ86">
        <v>20020213</v>
      </c>
      <c r="CK86">
        <v>1.5</v>
      </c>
      <c r="CM86" s="3">
        <v>37256</v>
      </c>
      <c r="CN86">
        <v>-0.1</v>
      </c>
      <c r="CO86">
        <v>20020208</v>
      </c>
      <c r="CP86">
        <v>-0.5</v>
      </c>
      <c r="CR86" s="3">
        <v>37256</v>
      </c>
      <c r="CS86">
        <v>0.4</v>
      </c>
      <c r="CT86" t="s">
        <v>22</v>
      </c>
      <c r="CU86" t="s">
        <v>22</v>
      </c>
      <c r="CW86" s="3">
        <v>37256</v>
      </c>
      <c r="CX86">
        <v>0</v>
      </c>
      <c r="CY86">
        <v>20020220</v>
      </c>
      <c r="CZ86">
        <v>0.7</v>
      </c>
      <c r="DB86" s="3">
        <v>39113</v>
      </c>
      <c r="DC86">
        <v>-1.2</v>
      </c>
      <c r="DD86">
        <v>20070227</v>
      </c>
      <c r="DE86">
        <v>2.2999999999999998</v>
      </c>
    </row>
    <row r="87" spans="1:109" x14ac:dyDescent="0.25">
      <c r="A87" s="3">
        <v>37287</v>
      </c>
      <c r="B87">
        <v>734.02599999999995</v>
      </c>
      <c r="C87">
        <v>20020224</v>
      </c>
      <c r="D87">
        <v>666.54899999999998</v>
      </c>
      <c r="F87" s="3">
        <v>37287</v>
      </c>
      <c r="G87">
        <v>4.9000000000000004</v>
      </c>
      <c r="H87">
        <v>20020225</v>
      </c>
      <c r="I87">
        <v>4.9000000000000004</v>
      </c>
      <c r="K87" s="3">
        <v>37287</v>
      </c>
      <c r="L87">
        <v>-2.6</v>
      </c>
      <c r="M87">
        <v>20020201</v>
      </c>
      <c r="N87">
        <v>-2.6</v>
      </c>
      <c r="P87" s="3">
        <v>37287</v>
      </c>
      <c r="Q87">
        <v>-7.4</v>
      </c>
      <c r="R87" t="s">
        <v>22</v>
      </c>
      <c r="S87" t="s">
        <v>22</v>
      </c>
      <c r="U87" s="3">
        <v>37287</v>
      </c>
      <c r="V87">
        <v>3.5</v>
      </c>
      <c r="W87">
        <v>20020228</v>
      </c>
      <c r="X87">
        <v>3.5</v>
      </c>
      <c r="Z87" s="3">
        <v>37287</v>
      </c>
      <c r="AA87">
        <v>-42.8</v>
      </c>
      <c r="AB87">
        <v>20020212</v>
      </c>
      <c r="AC87">
        <v>-42.8</v>
      </c>
      <c r="AE87" s="3">
        <v>39538</v>
      </c>
      <c r="AF87">
        <v>36.9</v>
      </c>
      <c r="AG87" t="s">
        <v>22</v>
      </c>
      <c r="AH87" t="s">
        <v>22</v>
      </c>
      <c r="AJ87" s="3">
        <v>37287</v>
      </c>
      <c r="AK87">
        <v>88.8</v>
      </c>
      <c r="AL87" t="s">
        <v>22</v>
      </c>
      <c r="AM87" t="s">
        <v>22</v>
      </c>
      <c r="AO87" s="3">
        <v>37287</v>
      </c>
      <c r="AP87">
        <v>39.299999999999997</v>
      </c>
      <c r="AQ87" t="s">
        <v>22</v>
      </c>
      <c r="AR87" t="s">
        <v>22</v>
      </c>
      <c r="AT87" s="3">
        <v>39113</v>
      </c>
      <c r="AU87">
        <v>50.9</v>
      </c>
      <c r="AV87">
        <v>20070208</v>
      </c>
      <c r="AW87">
        <v>50.9</v>
      </c>
      <c r="AY87" s="3">
        <v>41912</v>
      </c>
      <c r="AZ87">
        <v>52.8</v>
      </c>
      <c r="BD87" s="3">
        <v>39752</v>
      </c>
      <c r="BE87">
        <v>42.2</v>
      </c>
      <c r="BI87" s="3">
        <v>41912</v>
      </c>
      <c r="BJ87">
        <v>52.5</v>
      </c>
      <c r="BN87" s="3">
        <v>37287</v>
      </c>
      <c r="BO87">
        <v>-0.7</v>
      </c>
      <c r="BP87" t="s">
        <v>22</v>
      </c>
      <c r="BQ87" t="s">
        <v>22</v>
      </c>
      <c r="BS87" s="3">
        <v>42460</v>
      </c>
      <c r="BT87">
        <v>1.9</v>
      </c>
      <c r="BU87">
        <v>20160607</v>
      </c>
      <c r="BV87">
        <v>1.9</v>
      </c>
      <c r="BX87" s="3">
        <v>42460</v>
      </c>
      <c r="BY87">
        <v>0.5</v>
      </c>
      <c r="BZ87">
        <v>20160607</v>
      </c>
      <c r="CA87">
        <v>0.5</v>
      </c>
      <c r="CC87" s="3">
        <v>37287</v>
      </c>
      <c r="CD87">
        <v>0.31</v>
      </c>
      <c r="CE87" t="s">
        <v>22</v>
      </c>
      <c r="CF87" t="s">
        <v>22</v>
      </c>
      <c r="CH87" s="3">
        <v>37287</v>
      </c>
      <c r="CI87">
        <v>-0.7</v>
      </c>
      <c r="CJ87">
        <v>20020314</v>
      </c>
      <c r="CK87">
        <v>-1.5</v>
      </c>
      <c r="CM87" s="3">
        <v>37287</v>
      </c>
      <c r="CN87">
        <v>-9</v>
      </c>
      <c r="CO87">
        <v>20020311</v>
      </c>
      <c r="CP87">
        <v>-15.6</v>
      </c>
      <c r="CR87" s="3">
        <v>37287</v>
      </c>
      <c r="CS87">
        <v>-0.2</v>
      </c>
      <c r="CT87" t="s">
        <v>22</v>
      </c>
      <c r="CU87" t="s">
        <v>22</v>
      </c>
      <c r="CW87" s="3">
        <v>37287</v>
      </c>
      <c r="CX87">
        <v>-0.2</v>
      </c>
      <c r="CY87">
        <v>20020319</v>
      </c>
      <c r="CZ87">
        <v>-1.1000000000000001</v>
      </c>
      <c r="DB87" s="3">
        <v>39141</v>
      </c>
      <c r="DC87">
        <v>0.9</v>
      </c>
      <c r="DD87">
        <v>20070328</v>
      </c>
      <c r="DE87">
        <v>-0.9</v>
      </c>
    </row>
    <row r="88" spans="1:109" x14ac:dyDescent="0.25">
      <c r="A88" s="3">
        <v>37315</v>
      </c>
      <c r="B88">
        <v>565.77599999999995</v>
      </c>
      <c r="C88">
        <v>20020319</v>
      </c>
      <c r="D88">
        <v>666</v>
      </c>
      <c r="F88" s="3">
        <v>37315</v>
      </c>
      <c r="G88">
        <v>-0.1</v>
      </c>
      <c r="H88">
        <v>20020326</v>
      </c>
      <c r="I88">
        <v>-0.1</v>
      </c>
      <c r="K88" s="3">
        <v>37315</v>
      </c>
      <c r="L88">
        <v>-5.9</v>
      </c>
      <c r="M88">
        <v>20020301</v>
      </c>
      <c r="N88">
        <v>-5.9</v>
      </c>
      <c r="P88" s="3">
        <v>37315</v>
      </c>
      <c r="Q88">
        <v>16</v>
      </c>
      <c r="R88">
        <v>20020313</v>
      </c>
      <c r="S88">
        <v>16</v>
      </c>
      <c r="U88" s="3">
        <v>37315</v>
      </c>
      <c r="V88">
        <v>2.8</v>
      </c>
      <c r="W88">
        <v>20020329</v>
      </c>
      <c r="X88">
        <v>2.8</v>
      </c>
      <c r="Z88" s="3">
        <v>37315</v>
      </c>
      <c r="AA88">
        <v>-37.5</v>
      </c>
      <c r="AB88">
        <v>20020311</v>
      </c>
      <c r="AC88">
        <v>-37.5</v>
      </c>
      <c r="AE88" s="3">
        <v>39568</v>
      </c>
      <c r="AF88">
        <v>34.799999999999997</v>
      </c>
      <c r="AG88" t="s">
        <v>22</v>
      </c>
      <c r="AH88" t="s">
        <v>22</v>
      </c>
      <c r="AJ88" s="3">
        <v>37315</v>
      </c>
      <c r="AK88">
        <v>89.2</v>
      </c>
      <c r="AL88" t="s">
        <v>22</v>
      </c>
      <c r="AM88" t="s">
        <v>22</v>
      </c>
      <c r="AO88" s="3">
        <v>37315</v>
      </c>
      <c r="AP88">
        <v>38.9</v>
      </c>
      <c r="AQ88">
        <v>20020228</v>
      </c>
      <c r="AR88">
        <v>38.9</v>
      </c>
      <c r="AT88" s="3">
        <v>39141</v>
      </c>
      <c r="AU88">
        <v>52.1</v>
      </c>
      <c r="AV88">
        <v>20070308</v>
      </c>
      <c r="AW88">
        <v>52.1</v>
      </c>
      <c r="AY88" s="3">
        <v>41943</v>
      </c>
      <c r="AZ88">
        <v>49.5</v>
      </c>
      <c r="BD88" s="3">
        <v>39782</v>
      </c>
      <c r="BE88">
        <v>36.700000000000003</v>
      </c>
      <c r="BI88" s="3">
        <v>41943</v>
      </c>
      <c r="BJ88">
        <v>48.7</v>
      </c>
      <c r="BN88" s="3">
        <v>37315</v>
      </c>
      <c r="BO88">
        <v>-4.9000000000000004</v>
      </c>
      <c r="BP88">
        <v>20020325</v>
      </c>
      <c r="BQ88">
        <v>-4.9000000000000004</v>
      </c>
      <c r="BS88" s="3">
        <v>42551</v>
      </c>
      <c r="BT88" t="s">
        <v>22</v>
      </c>
      <c r="BU88">
        <v>20160907</v>
      </c>
      <c r="BV88" t="s">
        <v>22</v>
      </c>
      <c r="BX88" s="3">
        <v>42551</v>
      </c>
      <c r="BY88" t="s">
        <v>22</v>
      </c>
      <c r="BZ88">
        <v>20160907</v>
      </c>
      <c r="CA88" t="s">
        <v>22</v>
      </c>
      <c r="CC88" s="3">
        <v>37315</v>
      </c>
      <c r="CD88">
        <v>3.44</v>
      </c>
      <c r="CE88" t="s">
        <v>22</v>
      </c>
      <c r="CF88" t="s">
        <v>22</v>
      </c>
      <c r="CH88" s="3">
        <v>37315</v>
      </c>
      <c r="CI88">
        <v>1.6</v>
      </c>
      <c r="CJ88">
        <v>20020417</v>
      </c>
      <c r="CK88">
        <v>1.2</v>
      </c>
      <c r="CM88" s="3">
        <v>37315</v>
      </c>
      <c r="CN88">
        <v>6</v>
      </c>
      <c r="CO88">
        <v>20020408</v>
      </c>
      <c r="CP88">
        <v>10.8</v>
      </c>
      <c r="CR88" s="3">
        <v>37315</v>
      </c>
      <c r="CS88">
        <v>0.1</v>
      </c>
      <c r="CT88" t="s">
        <v>22</v>
      </c>
      <c r="CU88" t="s">
        <v>22</v>
      </c>
      <c r="CW88" s="3">
        <v>37315</v>
      </c>
      <c r="CX88">
        <v>-0.1</v>
      </c>
      <c r="CY88">
        <v>20020423</v>
      </c>
      <c r="CZ88">
        <v>-0.4</v>
      </c>
      <c r="DB88" s="3">
        <v>39172</v>
      </c>
      <c r="DC88">
        <v>-0.4</v>
      </c>
      <c r="DD88">
        <v>20070426</v>
      </c>
      <c r="DE88">
        <v>-1.3</v>
      </c>
    </row>
    <row r="89" spans="1:109" x14ac:dyDescent="0.25">
      <c r="A89" s="3">
        <v>37346</v>
      </c>
      <c r="B89">
        <v>931.70799999999997</v>
      </c>
      <c r="C89">
        <v>20020421</v>
      </c>
      <c r="D89">
        <v>1056.3</v>
      </c>
      <c r="F89" s="3">
        <v>37346</v>
      </c>
      <c r="G89">
        <v>-0.6</v>
      </c>
      <c r="H89">
        <v>20020425</v>
      </c>
      <c r="I89">
        <v>-0.6</v>
      </c>
      <c r="K89" s="3">
        <v>37346</v>
      </c>
      <c r="L89">
        <v>-8.6999999999999993</v>
      </c>
      <c r="M89">
        <v>20020401</v>
      </c>
      <c r="N89">
        <v>-8.6999999999999993</v>
      </c>
      <c r="P89" s="3">
        <v>37346</v>
      </c>
      <c r="Q89">
        <v>0</v>
      </c>
      <c r="R89">
        <v>20020415</v>
      </c>
      <c r="S89">
        <v>0</v>
      </c>
      <c r="U89" s="3">
        <v>37346</v>
      </c>
      <c r="V89">
        <v>-6.2</v>
      </c>
      <c r="W89">
        <v>20020430</v>
      </c>
      <c r="X89">
        <v>-6.2</v>
      </c>
      <c r="Z89" s="3">
        <v>37346</v>
      </c>
      <c r="AA89">
        <v>-28.8</v>
      </c>
      <c r="AB89">
        <v>20020408</v>
      </c>
      <c r="AC89">
        <v>-28.8</v>
      </c>
      <c r="AE89" s="3">
        <v>39599</v>
      </c>
      <c r="AF89">
        <v>33</v>
      </c>
      <c r="AG89" t="s">
        <v>22</v>
      </c>
      <c r="AH89" t="s">
        <v>22</v>
      </c>
      <c r="AJ89" s="3">
        <v>37346</v>
      </c>
      <c r="AK89">
        <v>91.5</v>
      </c>
      <c r="AL89" t="s">
        <v>22</v>
      </c>
      <c r="AM89" t="s">
        <v>22</v>
      </c>
      <c r="AO89" s="3">
        <v>37346</v>
      </c>
      <c r="AP89">
        <v>42.7</v>
      </c>
      <c r="AQ89">
        <v>20020326</v>
      </c>
      <c r="AR89">
        <v>42.7</v>
      </c>
      <c r="AT89" s="3">
        <v>39172</v>
      </c>
      <c r="AU89">
        <v>51.3</v>
      </c>
      <c r="AV89">
        <v>20070409</v>
      </c>
      <c r="AW89">
        <v>51.3</v>
      </c>
      <c r="AY89" s="3">
        <v>41973</v>
      </c>
      <c r="AZ89">
        <v>51.2</v>
      </c>
      <c r="BD89" s="3">
        <v>39813</v>
      </c>
      <c r="BE89">
        <v>30.8</v>
      </c>
      <c r="BI89" s="3">
        <v>41973</v>
      </c>
      <c r="BJ89">
        <v>50.6</v>
      </c>
      <c r="BN89" s="3">
        <v>37346</v>
      </c>
      <c r="BO89">
        <v>0.6</v>
      </c>
      <c r="BP89">
        <v>20020424</v>
      </c>
      <c r="BQ89">
        <v>0.6</v>
      </c>
      <c r="CC89" s="3">
        <v>37346</v>
      </c>
      <c r="CD89">
        <v>-0.5</v>
      </c>
      <c r="CE89" t="s">
        <v>22</v>
      </c>
      <c r="CF89" t="s">
        <v>22</v>
      </c>
      <c r="CH89" s="3">
        <v>37346</v>
      </c>
      <c r="CI89">
        <v>0.8</v>
      </c>
      <c r="CJ89">
        <v>20020517</v>
      </c>
      <c r="CK89">
        <v>0.8</v>
      </c>
      <c r="CM89" s="3">
        <v>37346</v>
      </c>
      <c r="CN89">
        <v>-4.4000000000000004</v>
      </c>
      <c r="CO89">
        <v>20020513</v>
      </c>
      <c r="CP89">
        <v>-6.2</v>
      </c>
      <c r="CR89" s="3">
        <v>37346</v>
      </c>
      <c r="CS89">
        <v>0.3</v>
      </c>
      <c r="CT89" t="s">
        <v>22</v>
      </c>
      <c r="CU89" t="s">
        <v>22</v>
      </c>
      <c r="CW89" s="3">
        <v>37346</v>
      </c>
      <c r="CX89">
        <v>0.4</v>
      </c>
      <c r="CY89">
        <v>20020521</v>
      </c>
      <c r="CZ89">
        <v>1.2</v>
      </c>
      <c r="DB89" s="3">
        <v>39202</v>
      </c>
      <c r="DC89">
        <v>0.6</v>
      </c>
      <c r="DD89">
        <v>20070528</v>
      </c>
      <c r="DE89">
        <v>0.4</v>
      </c>
    </row>
    <row r="90" spans="1:109" x14ac:dyDescent="0.25">
      <c r="A90" s="3">
        <v>37376</v>
      </c>
      <c r="B90">
        <v>931.79700000000003</v>
      </c>
      <c r="C90">
        <v>20020522</v>
      </c>
      <c r="D90">
        <v>776.7</v>
      </c>
      <c r="F90" s="3">
        <v>37376</v>
      </c>
      <c r="G90">
        <v>2.7</v>
      </c>
      <c r="H90">
        <v>20020528</v>
      </c>
      <c r="I90">
        <v>2.7</v>
      </c>
      <c r="K90" s="3">
        <v>37376</v>
      </c>
      <c r="L90">
        <v>-2.7</v>
      </c>
      <c r="M90">
        <v>20020501</v>
      </c>
      <c r="N90">
        <v>-2.7</v>
      </c>
      <c r="P90" s="3">
        <v>37376</v>
      </c>
      <c r="Q90">
        <v>-11.1</v>
      </c>
      <c r="R90">
        <v>20020514</v>
      </c>
      <c r="S90">
        <v>-11.1</v>
      </c>
      <c r="U90" s="3">
        <v>37376</v>
      </c>
      <c r="V90">
        <v>-0.6</v>
      </c>
      <c r="W90">
        <v>20020531</v>
      </c>
      <c r="X90">
        <v>-0.6</v>
      </c>
      <c r="Z90" s="3">
        <v>37376</v>
      </c>
      <c r="AA90">
        <v>-26.1</v>
      </c>
      <c r="AB90">
        <v>20020515</v>
      </c>
      <c r="AC90">
        <v>-26.1</v>
      </c>
      <c r="AE90" s="3">
        <v>39629</v>
      </c>
      <c r="AF90">
        <v>31.8</v>
      </c>
      <c r="AG90" t="s">
        <v>22</v>
      </c>
      <c r="AH90" t="s">
        <v>22</v>
      </c>
      <c r="AJ90" s="3">
        <v>37376</v>
      </c>
      <c r="AK90">
        <v>93.1</v>
      </c>
      <c r="AL90" t="s">
        <v>22</v>
      </c>
      <c r="AM90" t="s">
        <v>22</v>
      </c>
      <c r="AO90" s="3">
        <v>37376</v>
      </c>
      <c r="AP90">
        <v>43.4</v>
      </c>
      <c r="AQ90">
        <v>20020501</v>
      </c>
      <c r="AR90">
        <v>43.4</v>
      </c>
      <c r="AT90" s="3">
        <v>39202</v>
      </c>
      <c r="AU90">
        <v>51.9</v>
      </c>
      <c r="AV90">
        <v>20070510</v>
      </c>
      <c r="AW90">
        <v>51.9</v>
      </c>
      <c r="AY90" s="3">
        <v>42004</v>
      </c>
      <c r="AZ90">
        <v>51.9</v>
      </c>
      <c r="BD90" s="3">
        <v>39844</v>
      </c>
      <c r="BE90">
        <v>29.6</v>
      </c>
      <c r="BI90" s="3">
        <v>42004</v>
      </c>
      <c r="BJ90">
        <v>51.7</v>
      </c>
      <c r="BN90" s="3">
        <v>37376</v>
      </c>
      <c r="BO90">
        <v>-2.5</v>
      </c>
      <c r="BP90">
        <v>20020524</v>
      </c>
      <c r="BQ90">
        <v>-2.5</v>
      </c>
      <c r="CC90" s="3">
        <v>37376</v>
      </c>
      <c r="CD90">
        <v>0.4</v>
      </c>
      <c r="CE90" t="s">
        <v>22</v>
      </c>
      <c r="CF90" t="s">
        <v>22</v>
      </c>
      <c r="CH90" s="3">
        <v>37376</v>
      </c>
      <c r="CI90">
        <v>-0.6</v>
      </c>
      <c r="CJ90">
        <v>20020613</v>
      </c>
      <c r="CK90">
        <v>0.2</v>
      </c>
      <c r="CM90" s="3">
        <v>37376</v>
      </c>
      <c r="CN90">
        <v>-0.1</v>
      </c>
      <c r="CO90">
        <v>20020610</v>
      </c>
      <c r="CP90">
        <v>8.4</v>
      </c>
      <c r="CR90" s="3">
        <v>37376</v>
      </c>
      <c r="CS90">
        <v>0.1</v>
      </c>
      <c r="CT90" t="s">
        <v>22</v>
      </c>
      <c r="CU90" t="s">
        <v>22</v>
      </c>
      <c r="CW90" s="3">
        <v>37376</v>
      </c>
      <c r="CX90">
        <v>-0.1</v>
      </c>
      <c r="CY90">
        <v>20020620</v>
      </c>
      <c r="CZ90">
        <v>-1.5</v>
      </c>
      <c r="DB90" s="3">
        <v>39233</v>
      </c>
      <c r="DC90">
        <v>0.2</v>
      </c>
      <c r="DD90">
        <v>20070626</v>
      </c>
      <c r="DE90">
        <v>0.5</v>
      </c>
    </row>
    <row r="91" spans="1:109" x14ac:dyDescent="0.25">
      <c r="A91" s="3">
        <v>37407</v>
      </c>
      <c r="B91">
        <v>775.19799999999998</v>
      </c>
      <c r="C91">
        <v>20020619</v>
      </c>
      <c r="D91">
        <v>908</v>
      </c>
      <c r="F91" s="3">
        <v>37407</v>
      </c>
      <c r="G91">
        <v>9.3000000000000007</v>
      </c>
      <c r="H91">
        <v>20020626</v>
      </c>
      <c r="I91">
        <v>9.3000000000000007</v>
      </c>
      <c r="K91" s="3">
        <v>37407</v>
      </c>
      <c r="L91">
        <v>-1.4</v>
      </c>
      <c r="M91">
        <v>20020603</v>
      </c>
      <c r="N91">
        <v>-1.4</v>
      </c>
      <c r="P91" s="3">
        <v>37407</v>
      </c>
      <c r="Q91">
        <v>4.9000000000000004</v>
      </c>
      <c r="R91">
        <v>20020613</v>
      </c>
      <c r="S91">
        <v>4.9000000000000004</v>
      </c>
      <c r="U91" s="3">
        <v>37407</v>
      </c>
      <c r="V91">
        <v>5.8</v>
      </c>
      <c r="W91">
        <v>20020628</v>
      </c>
      <c r="X91">
        <v>5.8</v>
      </c>
      <c r="Z91" s="3">
        <v>37407</v>
      </c>
      <c r="AA91">
        <v>-21.5</v>
      </c>
      <c r="AB91">
        <v>20020610</v>
      </c>
      <c r="AC91">
        <v>-21.5</v>
      </c>
      <c r="AE91" s="3">
        <v>39660</v>
      </c>
      <c r="AF91">
        <v>30.7</v>
      </c>
      <c r="AG91" t="s">
        <v>22</v>
      </c>
      <c r="AH91" t="s">
        <v>22</v>
      </c>
      <c r="AJ91" s="3">
        <v>37407</v>
      </c>
      <c r="AK91">
        <v>95.5</v>
      </c>
      <c r="AL91" t="s">
        <v>22</v>
      </c>
      <c r="AM91" t="s">
        <v>22</v>
      </c>
      <c r="AO91" s="3">
        <v>37407</v>
      </c>
      <c r="AP91">
        <v>44.3</v>
      </c>
      <c r="AQ91">
        <v>20020529</v>
      </c>
      <c r="AR91">
        <v>44.3</v>
      </c>
      <c r="AT91" s="3">
        <v>39233</v>
      </c>
      <c r="AU91">
        <v>50</v>
      </c>
      <c r="AV91">
        <v>20070608</v>
      </c>
      <c r="AW91">
        <v>50</v>
      </c>
      <c r="AY91" s="3">
        <v>42035</v>
      </c>
      <c r="AZ91">
        <v>51.7</v>
      </c>
      <c r="BD91" s="3">
        <v>39872</v>
      </c>
      <c r="BE91">
        <v>31.6</v>
      </c>
      <c r="BI91" s="3">
        <v>42035</v>
      </c>
      <c r="BJ91">
        <v>51.3</v>
      </c>
      <c r="BN91" s="3">
        <v>37407</v>
      </c>
      <c r="BO91">
        <v>-2.1</v>
      </c>
      <c r="BP91">
        <v>20020624</v>
      </c>
      <c r="BQ91">
        <v>-2.1</v>
      </c>
      <c r="CC91" s="3">
        <v>37407</v>
      </c>
      <c r="CD91">
        <v>4.03</v>
      </c>
      <c r="CE91" t="s">
        <v>22</v>
      </c>
      <c r="CF91" t="s">
        <v>22</v>
      </c>
      <c r="CH91" s="3">
        <v>37407</v>
      </c>
      <c r="CI91">
        <v>4.3</v>
      </c>
      <c r="CJ91">
        <v>20020715</v>
      </c>
      <c r="CK91">
        <v>4.0999999999999996</v>
      </c>
      <c r="CM91" s="3">
        <v>37407</v>
      </c>
      <c r="CN91">
        <v>-3.7</v>
      </c>
      <c r="CO91">
        <v>20020708</v>
      </c>
      <c r="CP91">
        <v>0.2</v>
      </c>
      <c r="CR91" s="3">
        <v>37407</v>
      </c>
      <c r="CS91">
        <v>0.4</v>
      </c>
      <c r="CT91" t="s">
        <v>22</v>
      </c>
      <c r="CU91" t="s">
        <v>22</v>
      </c>
      <c r="CW91" s="3">
        <v>37407</v>
      </c>
      <c r="CX91">
        <v>0.3</v>
      </c>
      <c r="CY91">
        <v>20020721</v>
      </c>
      <c r="CZ91">
        <v>1</v>
      </c>
      <c r="DB91" s="3">
        <v>39263</v>
      </c>
      <c r="DC91">
        <v>-0.2</v>
      </c>
      <c r="DD91">
        <v>20070726</v>
      </c>
      <c r="DE91">
        <v>-0.8</v>
      </c>
    </row>
    <row r="92" spans="1:109" x14ac:dyDescent="0.25">
      <c r="A92" s="3">
        <v>37437</v>
      </c>
      <c r="B92">
        <v>1000.066</v>
      </c>
      <c r="C92">
        <v>20020723</v>
      </c>
      <c r="D92">
        <v>1116</v>
      </c>
      <c r="F92" s="3">
        <v>37437</v>
      </c>
      <c r="G92">
        <v>-1.5</v>
      </c>
      <c r="H92">
        <v>20020725</v>
      </c>
      <c r="I92">
        <v>-1.5</v>
      </c>
      <c r="K92" s="3">
        <v>37437</v>
      </c>
      <c r="L92">
        <v>-8.9</v>
      </c>
      <c r="M92">
        <v>20020701</v>
      </c>
      <c r="N92">
        <v>-8.9</v>
      </c>
      <c r="P92" s="3">
        <v>37437</v>
      </c>
      <c r="Q92">
        <v>-4.8</v>
      </c>
      <c r="R92">
        <v>20020715</v>
      </c>
      <c r="S92">
        <v>-4.8</v>
      </c>
      <c r="U92" s="3">
        <v>37437</v>
      </c>
      <c r="V92">
        <v>0.3</v>
      </c>
      <c r="W92">
        <v>20020731</v>
      </c>
      <c r="X92">
        <v>0.3</v>
      </c>
      <c r="Z92" s="3">
        <v>37437</v>
      </c>
      <c r="AA92">
        <v>-17.100000000000001</v>
      </c>
      <c r="AB92">
        <v>20020729</v>
      </c>
      <c r="AC92">
        <v>-17.100000000000001</v>
      </c>
      <c r="AE92" s="3">
        <v>39691</v>
      </c>
      <c r="AF92">
        <v>29.6</v>
      </c>
      <c r="AG92" t="s">
        <v>22</v>
      </c>
      <c r="AH92" t="s">
        <v>22</v>
      </c>
      <c r="AJ92" s="3">
        <v>37437</v>
      </c>
      <c r="AK92">
        <v>94.7</v>
      </c>
      <c r="AL92" t="s">
        <v>22</v>
      </c>
      <c r="AM92" t="s">
        <v>22</v>
      </c>
      <c r="AO92" s="3">
        <v>37437</v>
      </c>
      <c r="AP92">
        <v>44.2</v>
      </c>
      <c r="AQ92">
        <v>20020627</v>
      </c>
      <c r="AR92">
        <v>44.2</v>
      </c>
      <c r="AT92" s="3">
        <v>39263</v>
      </c>
      <c r="AU92">
        <v>48.4</v>
      </c>
      <c r="AV92">
        <v>20070709</v>
      </c>
      <c r="AW92">
        <v>48.4</v>
      </c>
      <c r="AY92" s="3">
        <v>42063</v>
      </c>
      <c r="AZ92">
        <v>50</v>
      </c>
      <c r="BD92" s="3">
        <v>39903</v>
      </c>
      <c r="BE92">
        <v>33.799999999999997</v>
      </c>
      <c r="BI92" s="3">
        <v>42063</v>
      </c>
      <c r="BJ92">
        <v>48.5</v>
      </c>
      <c r="BN92" s="3">
        <v>37437</v>
      </c>
      <c r="BO92">
        <v>-1.1000000000000001</v>
      </c>
      <c r="BP92">
        <v>20020724</v>
      </c>
      <c r="BQ92">
        <v>-1.1000000000000001</v>
      </c>
      <c r="CC92" s="3">
        <v>37437</v>
      </c>
      <c r="CD92">
        <v>-0.87</v>
      </c>
      <c r="CE92" t="s">
        <v>22</v>
      </c>
      <c r="CF92" t="s">
        <v>22</v>
      </c>
      <c r="CH92" s="3">
        <v>37437</v>
      </c>
      <c r="CI92">
        <v>-1.1000000000000001</v>
      </c>
      <c r="CJ92">
        <v>20020814</v>
      </c>
      <c r="CK92">
        <v>-0.2</v>
      </c>
      <c r="CM92" s="3">
        <v>37437</v>
      </c>
      <c r="CN92">
        <v>6.7</v>
      </c>
      <c r="CO92">
        <v>20020808</v>
      </c>
      <c r="CP92">
        <v>2.9</v>
      </c>
      <c r="CR92" s="3">
        <v>37437</v>
      </c>
      <c r="CS92">
        <v>-0.4</v>
      </c>
      <c r="CT92" t="s">
        <v>22</v>
      </c>
      <c r="CU92" t="s">
        <v>22</v>
      </c>
      <c r="CW92" s="3">
        <v>37437</v>
      </c>
      <c r="CX92">
        <v>-0.8</v>
      </c>
      <c r="CY92">
        <v>20020820</v>
      </c>
      <c r="CZ92">
        <v>-0.3</v>
      </c>
      <c r="DB92" s="3">
        <v>39294</v>
      </c>
      <c r="DC92">
        <v>-2</v>
      </c>
      <c r="DD92">
        <v>20070829</v>
      </c>
      <c r="DE92">
        <v>-2.4</v>
      </c>
    </row>
    <row r="93" spans="1:109" x14ac:dyDescent="0.25">
      <c r="A93" s="3">
        <v>37468</v>
      </c>
      <c r="B93">
        <v>878.94600000000003</v>
      </c>
      <c r="C93">
        <v>20020821</v>
      </c>
      <c r="D93">
        <v>674.4</v>
      </c>
      <c r="F93" s="3">
        <v>37468</v>
      </c>
      <c r="G93">
        <v>5.0999999999999996</v>
      </c>
      <c r="H93">
        <v>20020829</v>
      </c>
      <c r="I93">
        <v>5.0999999999999996</v>
      </c>
      <c r="K93" s="3">
        <v>37468</v>
      </c>
      <c r="L93">
        <v>-5.8</v>
      </c>
      <c r="M93">
        <v>20020801</v>
      </c>
      <c r="N93">
        <v>-5.8</v>
      </c>
      <c r="P93" s="3">
        <v>37468</v>
      </c>
      <c r="Q93">
        <v>-15.5</v>
      </c>
      <c r="R93">
        <v>20020813</v>
      </c>
      <c r="S93">
        <v>-15.5</v>
      </c>
      <c r="U93" s="3">
        <v>37468</v>
      </c>
      <c r="V93">
        <v>-6.7</v>
      </c>
      <c r="W93">
        <v>20020830</v>
      </c>
      <c r="X93">
        <v>-6.7</v>
      </c>
      <c r="Z93" s="3">
        <v>37468</v>
      </c>
      <c r="AA93">
        <v>-11.7</v>
      </c>
      <c r="AB93">
        <v>20020829</v>
      </c>
      <c r="AC93">
        <v>-11.7</v>
      </c>
      <c r="AE93" s="3">
        <v>39721</v>
      </c>
      <c r="AF93">
        <v>30.7</v>
      </c>
      <c r="AG93" t="s">
        <v>22</v>
      </c>
      <c r="AH93" t="s">
        <v>22</v>
      </c>
      <c r="AJ93" s="3">
        <v>37468</v>
      </c>
      <c r="AK93">
        <v>95.1</v>
      </c>
      <c r="AL93" t="s">
        <v>22</v>
      </c>
      <c r="AM93" t="s">
        <v>22</v>
      </c>
      <c r="AO93" s="3">
        <v>37468</v>
      </c>
      <c r="AP93">
        <v>45.4</v>
      </c>
      <c r="AQ93">
        <v>20020730</v>
      </c>
      <c r="AR93">
        <v>45.4</v>
      </c>
      <c r="AT93" s="3">
        <v>39294</v>
      </c>
      <c r="AU93">
        <v>46.7</v>
      </c>
      <c r="AV93">
        <v>20070808</v>
      </c>
      <c r="AW93">
        <v>46.7</v>
      </c>
      <c r="AY93" s="3">
        <v>42094</v>
      </c>
      <c r="AZ93">
        <v>49.4</v>
      </c>
      <c r="BD93" s="3">
        <v>39933</v>
      </c>
      <c r="BE93">
        <v>41.4</v>
      </c>
      <c r="BI93" s="3">
        <v>42094</v>
      </c>
      <c r="BJ93">
        <v>48.4</v>
      </c>
      <c r="BN93" s="3">
        <v>37468</v>
      </c>
      <c r="BO93">
        <v>-5.5</v>
      </c>
      <c r="BP93">
        <v>20020826</v>
      </c>
      <c r="BQ93">
        <v>-5.5</v>
      </c>
      <c r="CC93" s="3">
        <v>37468</v>
      </c>
      <c r="CD93">
        <v>0.59</v>
      </c>
      <c r="CE93" t="s">
        <v>22</v>
      </c>
      <c r="CF93" t="s">
        <v>22</v>
      </c>
      <c r="CH93" s="3">
        <v>37468</v>
      </c>
      <c r="CI93">
        <v>0.7</v>
      </c>
      <c r="CJ93">
        <v>20020913</v>
      </c>
      <c r="CK93">
        <v>0.1</v>
      </c>
      <c r="CM93" s="3">
        <v>37468</v>
      </c>
      <c r="CN93">
        <v>0.2</v>
      </c>
      <c r="CO93">
        <v>20020909</v>
      </c>
      <c r="CP93">
        <v>1.9</v>
      </c>
      <c r="CR93" s="3">
        <v>37468</v>
      </c>
      <c r="CS93">
        <v>0.6</v>
      </c>
      <c r="CT93" t="s">
        <v>22</v>
      </c>
      <c r="CU93" t="s">
        <v>22</v>
      </c>
      <c r="CW93" s="3">
        <v>37468</v>
      </c>
      <c r="CX93">
        <v>0.8</v>
      </c>
      <c r="CY93">
        <v>20020923</v>
      </c>
      <c r="CZ93">
        <v>0.3</v>
      </c>
      <c r="DB93" s="3">
        <v>39325</v>
      </c>
      <c r="DC93">
        <v>2.2000000000000002</v>
      </c>
      <c r="DD93">
        <v>20070927</v>
      </c>
      <c r="DE93">
        <v>3.9</v>
      </c>
    </row>
    <row r="94" spans="1:109" x14ac:dyDescent="0.25">
      <c r="A94" s="3">
        <v>37499</v>
      </c>
      <c r="B94">
        <v>773.72699999999998</v>
      </c>
      <c r="C94">
        <v>20020924</v>
      </c>
      <c r="D94">
        <v>924.9</v>
      </c>
      <c r="F94" s="3">
        <v>37499</v>
      </c>
      <c r="G94">
        <v>2.2999999999999998</v>
      </c>
      <c r="H94">
        <v>20020926</v>
      </c>
      <c r="I94">
        <v>2.2999999999999998</v>
      </c>
      <c r="K94" s="3">
        <v>37499</v>
      </c>
      <c r="L94">
        <v>-1.4</v>
      </c>
      <c r="M94">
        <v>20020902</v>
      </c>
      <c r="N94">
        <v>-1.4</v>
      </c>
      <c r="P94" s="3">
        <v>37499</v>
      </c>
      <c r="Q94">
        <v>42.1</v>
      </c>
      <c r="R94">
        <v>20020912</v>
      </c>
      <c r="S94">
        <v>42.1</v>
      </c>
      <c r="U94" s="3">
        <v>37499</v>
      </c>
      <c r="V94">
        <v>-6.7</v>
      </c>
      <c r="W94">
        <v>20020930</v>
      </c>
      <c r="X94">
        <v>-6.7</v>
      </c>
      <c r="Z94" s="3">
        <v>37499</v>
      </c>
      <c r="AA94">
        <v>-8.9</v>
      </c>
      <c r="AB94">
        <v>20020909</v>
      </c>
      <c r="AC94">
        <v>-8.9</v>
      </c>
      <c r="AE94" s="3">
        <v>39752</v>
      </c>
      <c r="AF94">
        <v>29.2</v>
      </c>
      <c r="AG94" t="s">
        <v>22</v>
      </c>
      <c r="AH94" t="s">
        <v>22</v>
      </c>
      <c r="AJ94" s="3">
        <v>37499</v>
      </c>
      <c r="AK94">
        <v>95.2</v>
      </c>
      <c r="AL94" t="s">
        <v>22</v>
      </c>
      <c r="AM94" t="s">
        <v>22</v>
      </c>
      <c r="AO94" s="3">
        <v>37499</v>
      </c>
      <c r="AP94">
        <v>45.5</v>
      </c>
      <c r="AQ94">
        <v>20020829</v>
      </c>
      <c r="AR94">
        <v>45.5</v>
      </c>
      <c r="AT94" s="3">
        <v>39325</v>
      </c>
      <c r="AU94">
        <v>46.5</v>
      </c>
      <c r="AV94">
        <v>20070910</v>
      </c>
      <c r="AW94">
        <v>46.5</v>
      </c>
      <c r="AY94" s="3">
        <v>42124</v>
      </c>
      <c r="AZ94">
        <v>50.7</v>
      </c>
      <c r="BD94" s="3">
        <v>39964</v>
      </c>
      <c r="BE94">
        <v>46.6</v>
      </c>
      <c r="BI94" s="3">
        <v>42124</v>
      </c>
      <c r="BJ94">
        <v>51.3</v>
      </c>
      <c r="BN94" s="3">
        <v>37499</v>
      </c>
      <c r="BO94">
        <v>-0.3</v>
      </c>
      <c r="BP94">
        <v>20020925</v>
      </c>
      <c r="BQ94">
        <v>-0.3</v>
      </c>
      <c r="CC94" s="3">
        <v>37499</v>
      </c>
      <c r="CD94">
        <v>0.97</v>
      </c>
      <c r="CE94" t="s">
        <v>22</v>
      </c>
      <c r="CF94" t="s">
        <v>22</v>
      </c>
      <c r="CH94" s="3">
        <v>37499</v>
      </c>
      <c r="CI94">
        <v>0.3</v>
      </c>
      <c r="CJ94">
        <v>20021016</v>
      </c>
      <c r="CK94">
        <v>1.4</v>
      </c>
      <c r="CM94" s="3">
        <v>37499</v>
      </c>
      <c r="CN94">
        <v>-3.7</v>
      </c>
      <c r="CO94">
        <v>20021008</v>
      </c>
      <c r="CP94">
        <v>-13.6</v>
      </c>
      <c r="CR94" s="3">
        <v>37499</v>
      </c>
      <c r="CS94">
        <v>0.4</v>
      </c>
      <c r="CT94" t="s">
        <v>22</v>
      </c>
      <c r="CU94" t="s">
        <v>22</v>
      </c>
      <c r="CW94" s="3">
        <v>37499</v>
      </c>
      <c r="CX94">
        <v>0.5</v>
      </c>
      <c r="CY94">
        <v>20021021</v>
      </c>
      <c r="CZ94">
        <v>0.5</v>
      </c>
      <c r="DB94" s="3">
        <v>39355</v>
      </c>
      <c r="DC94">
        <v>0.4</v>
      </c>
      <c r="DD94">
        <v>20071028</v>
      </c>
      <c r="DE94">
        <v>-1.5</v>
      </c>
    </row>
    <row r="95" spans="1:109" x14ac:dyDescent="0.25">
      <c r="A95" s="3">
        <v>37529</v>
      </c>
      <c r="B95">
        <v>906.55100000000004</v>
      </c>
      <c r="C95">
        <v>20021023</v>
      </c>
      <c r="D95">
        <v>609.1</v>
      </c>
      <c r="F95" s="3">
        <v>37529</v>
      </c>
      <c r="G95">
        <v>11</v>
      </c>
      <c r="H95">
        <v>20021027</v>
      </c>
      <c r="I95">
        <v>11</v>
      </c>
      <c r="K95" s="3">
        <v>37529</v>
      </c>
      <c r="L95">
        <v>4.5</v>
      </c>
      <c r="M95">
        <v>20021001</v>
      </c>
      <c r="N95">
        <v>4.5</v>
      </c>
      <c r="P95" s="3">
        <v>37529</v>
      </c>
      <c r="Q95">
        <v>-15.2</v>
      </c>
      <c r="R95">
        <v>20021015</v>
      </c>
      <c r="S95">
        <v>-15.2</v>
      </c>
      <c r="U95" s="3">
        <v>37529</v>
      </c>
      <c r="V95">
        <v>-5.0999999999999996</v>
      </c>
      <c r="W95">
        <v>20021031</v>
      </c>
      <c r="X95">
        <v>-5.0999999999999996</v>
      </c>
      <c r="Z95" s="3">
        <v>37529</v>
      </c>
      <c r="AA95">
        <v>-1.8</v>
      </c>
      <c r="AB95">
        <v>20021009</v>
      </c>
      <c r="AC95">
        <v>-1.8</v>
      </c>
      <c r="AE95" s="3">
        <v>39782</v>
      </c>
      <c r="AF95">
        <v>28.8</v>
      </c>
      <c r="AG95" t="s">
        <v>22</v>
      </c>
      <c r="AH95" t="s">
        <v>22</v>
      </c>
      <c r="AJ95" s="3">
        <v>37529</v>
      </c>
      <c r="AK95">
        <v>94.2</v>
      </c>
      <c r="AL95" t="s">
        <v>22</v>
      </c>
      <c r="AM95" t="s">
        <v>22</v>
      </c>
      <c r="AO95" s="3">
        <v>37529</v>
      </c>
      <c r="AP95">
        <v>44.9</v>
      </c>
      <c r="AQ95">
        <v>20021001</v>
      </c>
      <c r="AR95">
        <v>44.9</v>
      </c>
      <c r="AT95" s="3">
        <v>39355</v>
      </c>
      <c r="AU95">
        <v>46</v>
      </c>
      <c r="AV95">
        <v>20071009</v>
      </c>
      <c r="AW95">
        <v>46</v>
      </c>
      <c r="AY95" s="3">
        <v>42155</v>
      </c>
      <c r="AZ95">
        <v>51.6</v>
      </c>
      <c r="BD95" s="3">
        <v>39994</v>
      </c>
      <c r="BE95">
        <v>48.2</v>
      </c>
      <c r="BI95" s="3">
        <v>42155</v>
      </c>
      <c r="BJ95">
        <v>51.5</v>
      </c>
      <c r="BN95" s="3">
        <v>37529</v>
      </c>
      <c r="BO95">
        <v>-1.2</v>
      </c>
      <c r="BP95">
        <v>20021024</v>
      </c>
      <c r="BQ95">
        <v>-1.2</v>
      </c>
      <c r="CC95" s="3">
        <v>37529</v>
      </c>
      <c r="CD95">
        <v>0.96</v>
      </c>
      <c r="CE95" t="s">
        <v>22</v>
      </c>
      <c r="CF95" t="s">
        <v>22</v>
      </c>
      <c r="CH95" s="3">
        <v>37529</v>
      </c>
      <c r="CI95">
        <v>0.7</v>
      </c>
      <c r="CJ95">
        <v>20021112</v>
      </c>
      <c r="CK95">
        <v>-0.1</v>
      </c>
      <c r="CM95" s="3">
        <v>37529</v>
      </c>
      <c r="CN95">
        <v>10.5</v>
      </c>
      <c r="CO95">
        <v>20021111</v>
      </c>
      <c r="CP95">
        <v>12.7</v>
      </c>
      <c r="CR95" s="3">
        <v>37529</v>
      </c>
      <c r="CS95">
        <v>-0.3</v>
      </c>
      <c r="CT95" t="s">
        <v>22</v>
      </c>
      <c r="CU95" t="s">
        <v>22</v>
      </c>
      <c r="CW95" s="3">
        <v>37529</v>
      </c>
      <c r="CX95">
        <v>-0.7</v>
      </c>
      <c r="CY95">
        <v>20021120</v>
      </c>
      <c r="CZ95">
        <v>-0.1</v>
      </c>
      <c r="DB95" s="3">
        <v>39386</v>
      </c>
      <c r="DC95">
        <v>0.3</v>
      </c>
      <c r="DD95">
        <v>20071127</v>
      </c>
      <c r="DE95">
        <v>0.3</v>
      </c>
    </row>
    <row r="96" spans="1:109" x14ac:dyDescent="0.25">
      <c r="A96" s="3">
        <v>37560</v>
      </c>
      <c r="B96">
        <v>853.24900000000002</v>
      </c>
      <c r="C96">
        <v>20021124</v>
      </c>
      <c r="D96">
        <v>905.4</v>
      </c>
      <c r="F96" s="3">
        <v>37560</v>
      </c>
      <c r="G96">
        <v>6.4</v>
      </c>
      <c r="H96">
        <v>20021125</v>
      </c>
      <c r="I96">
        <v>6.4</v>
      </c>
      <c r="K96" s="3">
        <v>37560</v>
      </c>
      <c r="L96">
        <v>5.2</v>
      </c>
      <c r="M96">
        <v>20021101</v>
      </c>
      <c r="N96">
        <v>5.2</v>
      </c>
      <c r="P96" s="3">
        <v>37560</v>
      </c>
      <c r="Q96">
        <v>14.5</v>
      </c>
      <c r="R96">
        <v>20021112</v>
      </c>
      <c r="S96">
        <v>14.5</v>
      </c>
      <c r="U96" s="3">
        <v>37560</v>
      </c>
      <c r="V96">
        <v>1.8</v>
      </c>
      <c r="W96">
        <v>20021129</v>
      </c>
      <c r="X96">
        <v>1.8</v>
      </c>
      <c r="Z96" s="3">
        <v>37560</v>
      </c>
      <c r="AA96">
        <v>13.2</v>
      </c>
      <c r="AB96">
        <v>20021112</v>
      </c>
      <c r="AC96">
        <v>13.2</v>
      </c>
      <c r="AE96" s="3">
        <v>39813</v>
      </c>
      <c r="AF96">
        <v>27.6</v>
      </c>
      <c r="AG96" t="s">
        <v>22</v>
      </c>
      <c r="AH96" t="s">
        <v>22</v>
      </c>
      <c r="AJ96" s="3">
        <v>37560</v>
      </c>
      <c r="AK96">
        <v>94.9</v>
      </c>
      <c r="AL96" t="s">
        <v>22</v>
      </c>
      <c r="AM96" t="s">
        <v>22</v>
      </c>
      <c r="AO96" s="3">
        <v>37560</v>
      </c>
      <c r="AP96">
        <v>44.4</v>
      </c>
      <c r="AQ96">
        <v>20021029</v>
      </c>
      <c r="AR96">
        <v>44.4</v>
      </c>
      <c r="AT96" s="3">
        <v>39386</v>
      </c>
      <c r="AU96">
        <v>43.1</v>
      </c>
      <c r="AV96">
        <v>20071108</v>
      </c>
      <c r="AW96">
        <v>43.1</v>
      </c>
      <c r="AY96" s="3">
        <v>42185</v>
      </c>
      <c r="AZ96">
        <v>51.5</v>
      </c>
      <c r="BD96" s="3">
        <v>40025</v>
      </c>
      <c r="BE96">
        <v>50.4</v>
      </c>
      <c r="BI96" s="3">
        <v>42185</v>
      </c>
      <c r="BJ96">
        <v>51.8</v>
      </c>
      <c r="BN96" s="3">
        <v>37560</v>
      </c>
      <c r="BO96">
        <v>-3.5</v>
      </c>
      <c r="BP96">
        <v>20021125</v>
      </c>
      <c r="BQ96">
        <v>-3.5</v>
      </c>
      <c r="CC96" s="3">
        <v>37560</v>
      </c>
      <c r="CD96">
        <v>-0.67</v>
      </c>
      <c r="CE96" t="s">
        <v>22</v>
      </c>
      <c r="CF96" t="s">
        <v>22</v>
      </c>
      <c r="CH96" s="3">
        <v>37560</v>
      </c>
      <c r="CI96">
        <v>0.1</v>
      </c>
      <c r="CJ96">
        <v>20021212</v>
      </c>
      <c r="CK96">
        <v>-0.2</v>
      </c>
      <c r="CM96" s="3">
        <v>37560</v>
      </c>
      <c r="CN96">
        <v>-12.8</v>
      </c>
      <c r="CO96">
        <v>20021209</v>
      </c>
      <c r="CP96">
        <v>-4.0999999999999996</v>
      </c>
      <c r="CR96" s="3">
        <v>37560</v>
      </c>
      <c r="CS96">
        <v>-0.2</v>
      </c>
      <c r="CT96" t="s">
        <v>22</v>
      </c>
      <c r="CU96" t="s">
        <v>22</v>
      </c>
      <c r="CW96" s="3">
        <v>37560</v>
      </c>
      <c r="CX96">
        <v>-0.2</v>
      </c>
      <c r="CY96">
        <v>20021219</v>
      </c>
      <c r="CZ96">
        <v>-0.2</v>
      </c>
      <c r="DB96" s="3">
        <v>39416</v>
      </c>
      <c r="DC96">
        <v>0.4</v>
      </c>
      <c r="DD96">
        <v>20071227</v>
      </c>
      <c r="DE96">
        <v>0.3</v>
      </c>
    </row>
    <row r="97" spans="1:109" x14ac:dyDescent="0.25">
      <c r="A97" s="3">
        <v>37590</v>
      </c>
      <c r="B97">
        <v>760.81</v>
      </c>
      <c r="C97">
        <v>20021223</v>
      </c>
      <c r="D97">
        <v>1050.0999999999999</v>
      </c>
      <c r="F97" s="3">
        <v>37590</v>
      </c>
      <c r="G97">
        <v>9.1999999999999993</v>
      </c>
      <c r="H97">
        <v>20021224</v>
      </c>
      <c r="I97">
        <v>9.1999999999999993</v>
      </c>
      <c r="K97" s="3">
        <v>37590</v>
      </c>
      <c r="L97">
        <v>6.6</v>
      </c>
      <c r="M97">
        <v>20021202</v>
      </c>
      <c r="N97">
        <v>6.6</v>
      </c>
      <c r="P97" s="3">
        <v>37590</v>
      </c>
      <c r="Q97">
        <v>-0.5</v>
      </c>
      <c r="R97">
        <v>20021211</v>
      </c>
      <c r="S97">
        <v>-0.4</v>
      </c>
      <c r="U97" s="3">
        <v>37590</v>
      </c>
      <c r="V97">
        <v>-6.7</v>
      </c>
      <c r="W97">
        <v>20021226</v>
      </c>
      <c r="X97">
        <v>-6.7</v>
      </c>
      <c r="Z97" s="3">
        <v>37590</v>
      </c>
      <c r="AA97">
        <v>26.1</v>
      </c>
      <c r="AB97">
        <v>20021224</v>
      </c>
      <c r="AC97">
        <v>26.1</v>
      </c>
      <c r="AE97" s="3">
        <v>39844</v>
      </c>
      <c r="AF97">
        <v>27.5</v>
      </c>
      <c r="AG97" t="s">
        <v>22</v>
      </c>
      <c r="AH97" t="s">
        <v>22</v>
      </c>
      <c r="AJ97" s="3">
        <v>37590</v>
      </c>
      <c r="AK97">
        <v>95.1</v>
      </c>
      <c r="AL97" t="s">
        <v>22</v>
      </c>
      <c r="AM97" t="s">
        <v>22</v>
      </c>
      <c r="AO97" s="3">
        <v>37590</v>
      </c>
      <c r="AP97">
        <v>45</v>
      </c>
      <c r="AQ97">
        <v>20021126</v>
      </c>
      <c r="AR97">
        <v>45</v>
      </c>
      <c r="AT97" s="3">
        <v>39416</v>
      </c>
      <c r="AU97">
        <v>38.799999999999997</v>
      </c>
      <c r="AV97">
        <v>20071210</v>
      </c>
      <c r="AW97">
        <v>38.799999999999997</v>
      </c>
      <c r="AY97" s="3">
        <v>42216</v>
      </c>
      <c r="AZ97">
        <v>51.5</v>
      </c>
      <c r="BD97" s="3">
        <v>40056</v>
      </c>
      <c r="BE97">
        <v>53.6</v>
      </c>
      <c r="BI97" s="3">
        <v>42216</v>
      </c>
      <c r="BJ97">
        <v>51.2</v>
      </c>
      <c r="BN97" s="3">
        <v>37590</v>
      </c>
      <c r="BO97">
        <v>-0.2</v>
      </c>
      <c r="BP97">
        <v>20021225</v>
      </c>
      <c r="BQ97">
        <v>-0.2</v>
      </c>
      <c r="CC97" s="3">
        <v>37590</v>
      </c>
      <c r="CD97">
        <v>0</v>
      </c>
      <c r="CE97" t="s">
        <v>22</v>
      </c>
      <c r="CF97" t="s">
        <v>22</v>
      </c>
      <c r="CH97" s="3">
        <v>37590</v>
      </c>
      <c r="CI97">
        <v>-0.4</v>
      </c>
      <c r="CJ97">
        <v>20030116</v>
      </c>
      <c r="CK97">
        <v>-1.6</v>
      </c>
      <c r="CM97" s="3">
        <v>37590</v>
      </c>
      <c r="CN97">
        <v>4</v>
      </c>
      <c r="CO97">
        <v>20030114</v>
      </c>
      <c r="CP97">
        <v>-0.2</v>
      </c>
      <c r="CR97" s="3">
        <v>37590</v>
      </c>
      <c r="CS97">
        <v>0.1</v>
      </c>
      <c r="CT97">
        <v>20030122</v>
      </c>
      <c r="CU97">
        <v>-0.8</v>
      </c>
      <c r="CW97" s="3">
        <v>37590</v>
      </c>
      <c r="CX97">
        <v>0.3</v>
      </c>
      <c r="CY97">
        <v>20030122</v>
      </c>
      <c r="CZ97">
        <v>-0.7</v>
      </c>
      <c r="DB97" s="3">
        <v>39447</v>
      </c>
      <c r="DC97">
        <v>0</v>
      </c>
      <c r="DD97">
        <v>20080128</v>
      </c>
      <c r="DE97">
        <v>-0.8</v>
      </c>
    </row>
    <row r="98" spans="1:109" x14ac:dyDescent="0.25">
      <c r="A98" s="3">
        <v>37621</v>
      </c>
      <c r="B98">
        <v>800.88099999999997</v>
      </c>
      <c r="C98">
        <v>20030126</v>
      </c>
      <c r="D98">
        <v>657.3</v>
      </c>
      <c r="F98" s="3">
        <v>37621</v>
      </c>
      <c r="G98">
        <v>12.9</v>
      </c>
      <c r="H98">
        <v>20030127</v>
      </c>
      <c r="I98">
        <v>12.9</v>
      </c>
      <c r="K98" s="3">
        <v>37621</v>
      </c>
      <c r="L98">
        <v>1.4</v>
      </c>
      <c r="M98">
        <v>20030106</v>
      </c>
      <c r="N98">
        <v>1.4</v>
      </c>
      <c r="P98" s="3">
        <v>37621</v>
      </c>
      <c r="Q98">
        <v>-9.3000000000000007</v>
      </c>
      <c r="R98">
        <v>20030115</v>
      </c>
      <c r="S98">
        <v>-9.3000000000000007</v>
      </c>
      <c r="U98" s="3">
        <v>37621</v>
      </c>
      <c r="V98">
        <v>-3.4</v>
      </c>
      <c r="W98">
        <v>20030131</v>
      </c>
      <c r="X98">
        <v>-3.4</v>
      </c>
      <c r="Z98" s="3">
        <v>37621</v>
      </c>
      <c r="AA98">
        <v>30.2</v>
      </c>
      <c r="AB98">
        <v>20030127</v>
      </c>
      <c r="AC98">
        <v>30.2</v>
      </c>
      <c r="AE98" s="3">
        <v>39872</v>
      </c>
      <c r="AF98">
        <v>27.7</v>
      </c>
      <c r="AG98" t="s">
        <v>22</v>
      </c>
      <c r="AH98" t="s">
        <v>22</v>
      </c>
      <c r="AJ98" s="3">
        <v>37621</v>
      </c>
      <c r="AK98">
        <v>93.8</v>
      </c>
      <c r="AL98" t="s">
        <v>22</v>
      </c>
      <c r="AM98" t="s">
        <v>22</v>
      </c>
      <c r="AO98" s="3">
        <v>37621</v>
      </c>
      <c r="AP98">
        <v>44.4</v>
      </c>
      <c r="AQ98">
        <v>20021226</v>
      </c>
      <c r="AR98">
        <v>44.4</v>
      </c>
      <c r="AT98" s="3">
        <v>39447</v>
      </c>
      <c r="AU98">
        <v>37</v>
      </c>
      <c r="AV98">
        <v>20080111</v>
      </c>
      <c r="AW98">
        <v>37</v>
      </c>
      <c r="AY98" s="3">
        <v>42247</v>
      </c>
      <c r="AZ98">
        <v>52.9</v>
      </c>
      <c r="BD98" s="3">
        <v>40086</v>
      </c>
      <c r="BE98">
        <v>54.5</v>
      </c>
      <c r="BI98" s="3">
        <v>42247</v>
      </c>
      <c r="BJ98">
        <v>53.7</v>
      </c>
      <c r="BN98" s="3">
        <v>37621</v>
      </c>
      <c r="BO98">
        <v>-4.9000000000000004</v>
      </c>
      <c r="BP98">
        <v>20030124</v>
      </c>
      <c r="BQ98">
        <v>-4.9000000000000004</v>
      </c>
      <c r="CC98" s="3">
        <v>37621</v>
      </c>
      <c r="CD98">
        <v>0.19</v>
      </c>
      <c r="CE98" t="s">
        <v>22</v>
      </c>
      <c r="CF98" t="s">
        <v>22</v>
      </c>
      <c r="CH98" s="3">
        <v>37621</v>
      </c>
      <c r="CI98">
        <v>-0.1</v>
      </c>
      <c r="CJ98">
        <v>20030213</v>
      </c>
      <c r="CK98">
        <v>-0.4</v>
      </c>
      <c r="CM98" s="3">
        <v>37621</v>
      </c>
      <c r="CN98">
        <v>0.8</v>
      </c>
      <c r="CO98">
        <v>20030212</v>
      </c>
      <c r="CP98">
        <v>5.2</v>
      </c>
      <c r="CR98" s="3">
        <v>37621</v>
      </c>
      <c r="CS98">
        <v>-0.7</v>
      </c>
      <c r="CT98">
        <v>20030220</v>
      </c>
      <c r="CU98">
        <v>-0.6</v>
      </c>
      <c r="CW98" s="3">
        <v>37621</v>
      </c>
      <c r="CX98">
        <v>-1</v>
      </c>
      <c r="CY98">
        <v>20030220</v>
      </c>
      <c r="CZ98">
        <v>-0.7</v>
      </c>
      <c r="DB98" s="3">
        <v>39478</v>
      </c>
      <c r="DC98">
        <v>-0.4</v>
      </c>
      <c r="DD98">
        <v>20080227</v>
      </c>
      <c r="DE98">
        <v>3.8</v>
      </c>
    </row>
    <row r="99" spans="1:109" x14ac:dyDescent="0.25">
      <c r="A99" s="3">
        <v>37652</v>
      </c>
      <c r="B99">
        <v>639.529</v>
      </c>
      <c r="C99">
        <v>20030223</v>
      </c>
      <c r="D99">
        <v>676.2</v>
      </c>
      <c r="F99" s="3">
        <v>37652</v>
      </c>
      <c r="G99">
        <v>9.1</v>
      </c>
      <c r="H99">
        <v>20030226</v>
      </c>
      <c r="I99">
        <v>9.1</v>
      </c>
      <c r="K99" s="3">
        <v>37652</v>
      </c>
      <c r="L99">
        <v>4.5</v>
      </c>
      <c r="M99">
        <v>20030203</v>
      </c>
      <c r="N99">
        <v>4.5</v>
      </c>
      <c r="P99" s="3">
        <v>37652</v>
      </c>
      <c r="Q99">
        <v>-2.8</v>
      </c>
      <c r="R99">
        <v>20030213</v>
      </c>
      <c r="S99">
        <v>-2.8</v>
      </c>
      <c r="U99" s="3">
        <v>37652</v>
      </c>
      <c r="V99">
        <v>-1.7</v>
      </c>
      <c r="W99">
        <v>20030228</v>
      </c>
      <c r="X99">
        <v>-1.7</v>
      </c>
      <c r="Z99" s="3">
        <v>37652</v>
      </c>
      <c r="AA99">
        <v>39.9</v>
      </c>
      <c r="AB99">
        <v>20030227</v>
      </c>
      <c r="AC99">
        <v>39.9</v>
      </c>
      <c r="AE99" s="3">
        <v>39903</v>
      </c>
      <c r="AF99">
        <v>29.4</v>
      </c>
      <c r="AG99" t="s">
        <v>22</v>
      </c>
      <c r="AH99" t="s">
        <v>22</v>
      </c>
      <c r="AJ99" s="3">
        <v>37652</v>
      </c>
      <c r="AK99">
        <v>94.5</v>
      </c>
      <c r="AL99" t="s">
        <v>22</v>
      </c>
      <c r="AM99" t="s">
        <v>22</v>
      </c>
      <c r="AO99" s="3">
        <v>37652</v>
      </c>
      <c r="AP99">
        <v>43.7</v>
      </c>
      <c r="AQ99">
        <v>20030128</v>
      </c>
      <c r="AR99">
        <v>43.7</v>
      </c>
      <c r="AT99" s="3">
        <v>39478</v>
      </c>
      <c r="AU99">
        <v>35.799999999999997</v>
      </c>
      <c r="AV99">
        <v>20080208</v>
      </c>
      <c r="AW99">
        <v>35.799999999999997</v>
      </c>
      <c r="AY99" s="3">
        <v>42277</v>
      </c>
      <c r="AZ99">
        <v>51.2</v>
      </c>
      <c r="BD99" s="3">
        <v>40117</v>
      </c>
      <c r="BE99">
        <v>54.3</v>
      </c>
      <c r="BI99" s="3">
        <v>42277</v>
      </c>
      <c r="BJ99">
        <v>51.4</v>
      </c>
      <c r="BN99" s="3">
        <v>37652</v>
      </c>
      <c r="BO99">
        <v>-1.6</v>
      </c>
      <c r="BP99">
        <v>20030224</v>
      </c>
      <c r="BQ99">
        <v>-1.6</v>
      </c>
      <c r="CC99" s="3">
        <v>37652</v>
      </c>
      <c r="CD99">
        <v>0.48</v>
      </c>
      <c r="CE99" t="s">
        <v>22</v>
      </c>
      <c r="CF99" t="s">
        <v>22</v>
      </c>
      <c r="CH99" s="3">
        <v>37652</v>
      </c>
      <c r="CI99">
        <v>0.5</v>
      </c>
      <c r="CJ99">
        <v>20030313</v>
      </c>
      <c r="CK99">
        <v>2</v>
      </c>
      <c r="CM99" s="3">
        <v>37652</v>
      </c>
      <c r="CN99">
        <v>15.7</v>
      </c>
      <c r="CO99">
        <v>20030312</v>
      </c>
      <c r="CP99">
        <v>7</v>
      </c>
      <c r="CR99" s="3">
        <v>37652</v>
      </c>
      <c r="CS99">
        <v>1.4</v>
      </c>
      <c r="CT99">
        <v>20030323</v>
      </c>
      <c r="CU99">
        <v>1.7</v>
      </c>
      <c r="CW99" s="3">
        <v>37652</v>
      </c>
      <c r="CX99">
        <v>1.4</v>
      </c>
      <c r="CY99">
        <v>20030323</v>
      </c>
      <c r="CZ99">
        <v>1.8</v>
      </c>
      <c r="DB99" s="3">
        <v>39507</v>
      </c>
      <c r="DC99">
        <v>-1</v>
      </c>
      <c r="DD99">
        <v>20080327</v>
      </c>
      <c r="DE99">
        <v>-1</v>
      </c>
    </row>
    <row r="100" spans="1:109" x14ac:dyDescent="0.25">
      <c r="A100" s="3">
        <v>37680</v>
      </c>
      <c r="B100">
        <v>708.69899999999996</v>
      </c>
      <c r="C100">
        <v>20030323</v>
      </c>
      <c r="D100">
        <v>847.1</v>
      </c>
      <c r="F100" s="3">
        <v>37680</v>
      </c>
      <c r="G100">
        <v>0.6</v>
      </c>
      <c r="H100">
        <v>20030326</v>
      </c>
      <c r="I100">
        <v>0.6</v>
      </c>
      <c r="K100" s="3">
        <v>37680</v>
      </c>
      <c r="L100">
        <v>5.0999999999999996</v>
      </c>
      <c r="M100">
        <v>20030303</v>
      </c>
      <c r="N100">
        <v>5.0999999999999996</v>
      </c>
      <c r="P100" s="3">
        <v>37680</v>
      </c>
      <c r="Q100">
        <v>-23.4</v>
      </c>
      <c r="R100">
        <v>20030312</v>
      </c>
      <c r="S100">
        <v>-23.4</v>
      </c>
      <c r="U100" s="3">
        <v>37680</v>
      </c>
      <c r="V100">
        <v>-2.8</v>
      </c>
      <c r="W100">
        <v>20030331</v>
      </c>
      <c r="X100">
        <v>-2.8</v>
      </c>
      <c r="Z100" s="3">
        <v>37680</v>
      </c>
      <c r="AA100">
        <v>36.200000000000003</v>
      </c>
      <c r="AB100">
        <v>20030326</v>
      </c>
      <c r="AC100">
        <v>36.200000000000003</v>
      </c>
      <c r="AE100" s="3">
        <v>39933</v>
      </c>
      <c r="AF100">
        <v>32.1</v>
      </c>
      <c r="AG100" t="s">
        <v>22</v>
      </c>
      <c r="AH100" t="s">
        <v>22</v>
      </c>
      <c r="AJ100" s="3">
        <v>37680</v>
      </c>
      <c r="AK100">
        <v>94.8</v>
      </c>
      <c r="AL100" t="s">
        <v>22</v>
      </c>
      <c r="AM100" t="s">
        <v>22</v>
      </c>
      <c r="AO100" s="3">
        <v>37680</v>
      </c>
      <c r="AP100">
        <v>44.9</v>
      </c>
      <c r="AQ100">
        <v>20030227</v>
      </c>
      <c r="AR100">
        <v>44.9</v>
      </c>
      <c r="AT100" s="3">
        <v>39507</v>
      </c>
      <c r="AU100">
        <v>39.5</v>
      </c>
      <c r="AV100">
        <v>20080310</v>
      </c>
      <c r="AW100">
        <v>39.5</v>
      </c>
      <c r="AY100" s="3">
        <v>42308</v>
      </c>
      <c r="AZ100">
        <v>52.3</v>
      </c>
      <c r="BD100" s="3">
        <v>40147</v>
      </c>
      <c r="BE100">
        <v>52.3</v>
      </c>
      <c r="BI100" s="3">
        <v>42308</v>
      </c>
      <c r="BJ100">
        <v>52.2</v>
      </c>
      <c r="BN100" s="3">
        <v>37680</v>
      </c>
      <c r="BO100">
        <v>-0.5</v>
      </c>
      <c r="BP100">
        <v>20030325</v>
      </c>
      <c r="BQ100">
        <v>-0.5</v>
      </c>
      <c r="CC100" s="3">
        <v>37680</v>
      </c>
      <c r="CD100">
        <v>-0.19</v>
      </c>
      <c r="CE100" t="s">
        <v>22</v>
      </c>
      <c r="CF100" t="s">
        <v>22</v>
      </c>
      <c r="CH100" s="3">
        <v>37680</v>
      </c>
      <c r="CI100">
        <v>-0.4</v>
      </c>
      <c r="CJ100">
        <v>20030418</v>
      </c>
      <c r="CK100">
        <v>-1.6</v>
      </c>
      <c r="CM100" s="3">
        <v>37680</v>
      </c>
      <c r="CN100">
        <v>-11.2</v>
      </c>
      <c r="CO100">
        <v>20030409</v>
      </c>
      <c r="CP100">
        <v>-9.6</v>
      </c>
      <c r="CR100" s="3">
        <v>37680</v>
      </c>
      <c r="CS100">
        <v>0.2</v>
      </c>
      <c r="CT100">
        <v>20030423</v>
      </c>
      <c r="CU100">
        <v>-0.8</v>
      </c>
      <c r="CW100" s="3">
        <v>37680</v>
      </c>
      <c r="CX100">
        <v>0.4</v>
      </c>
      <c r="CY100">
        <v>20030423</v>
      </c>
      <c r="CZ100">
        <v>-0.8</v>
      </c>
      <c r="DB100" s="3">
        <v>39538</v>
      </c>
      <c r="DC100">
        <v>0.8</v>
      </c>
      <c r="DD100">
        <v>20080427</v>
      </c>
      <c r="DE100">
        <v>0.5</v>
      </c>
    </row>
    <row r="101" spans="1:109" x14ac:dyDescent="0.25">
      <c r="A101" s="3">
        <v>37711</v>
      </c>
      <c r="B101">
        <v>715.18100000000004</v>
      </c>
      <c r="C101">
        <v>20030422</v>
      </c>
      <c r="D101">
        <v>646</v>
      </c>
      <c r="F101" s="3">
        <v>37711</v>
      </c>
      <c r="G101">
        <v>-1.1000000000000001</v>
      </c>
      <c r="H101">
        <v>20030425</v>
      </c>
      <c r="I101">
        <v>-1.1000000000000001</v>
      </c>
      <c r="K101" s="3">
        <v>37711</v>
      </c>
      <c r="L101">
        <v>9.1</v>
      </c>
      <c r="M101">
        <v>20030401</v>
      </c>
      <c r="N101">
        <v>9.1</v>
      </c>
      <c r="P101" s="3">
        <v>37711</v>
      </c>
      <c r="Q101">
        <v>-11.5</v>
      </c>
      <c r="R101">
        <v>20030414</v>
      </c>
      <c r="S101">
        <v>-11.5</v>
      </c>
      <c r="U101" s="3">
        <v>37711</v>
      </c>
      <c r="V101">
        <v>-1.9</v>
      </c>
      <c r="W101">
        <v>20030430</v>
      </c>
      <c r="X101">
        <v>-1.9</v>
      </c>
      <c r="Z101" s="3">
        <v>37711</v>
      </c>
      <c r="AA101">
        <v>26.4</v>
      </c>
      <c r="AB101">
        <v>20030430</v>
      </c>
      <c r="AC101">
        <v>26.4</v>
      </c>
      <c r="AE101" s="3">
        <v>39964</v>
      </c>
      <c r="AF101">
        <v>34.9</v>
      </c>
      <c r="AG101" t="s">
        <v>22</v>
      </c>
      <c r="AH101" t="s">
        <v>22</v>
      </c>
      <c r="AJ101" s="3">
        <v>37711</v>
      </c>
      <c r="AK101">
        <v>94.4</v>
      </c>
      <c r="AL101" t="s">
        <v>22</v>
      </c>
      <c r="AM101" t="s">
        <v>22</v>
      </c>
      <c r="AO101" s="3">
        <v>37711</v>
      </c>
      <c r="AP101">
        <v>45.2</v>
      </c>
      <c r="AQ101">
        <v>20030402</v>
      </c>
      <c r="AR101">
        <v>45.2</v>
      </c>
      <c r="AT101" s="3">
        <v>39538</v>
      </c>
      <c r="AU101">
        <v>38.200000000000003</v>
      </c>
      <c r="AV101">
        <v>20080408</v>
      </c>
      <c r="AW101">
        <v>38.200000000000003</v>
      </c>
      <c r="AY101" s="3">
        <v>42338</v>
      </c>
      <c r="AZ101">
        <v>52.3</v>
      </c>
      <c r="BD101" s="3">
        <v>40178</v>
      </c>
      <c r="BE101">
        <v>53.8</v>
      </c>
      <c r="BI101" s="3">
        <v>42338</v>
      </c>
      <c r="BJ101">
        <v>51.6</v>
      </c>
      <c r="BN101" s="3">
        <v>37711</v>
      </c>
      <c r="BO101">
        <v>-3.7</v>
      </c>
      <c r="BP101">
        <v>20030424</v>
      </c>
      <c r="BQ101">
        <v>-3.7</v>
      </c>
      <c r="CC101" s="3">
        <v>37711</v>
      </c>
      <c r="CD101">
        <v>0.56999999999999995</v>
      </c>
      <c r="CE101" t="s">
        <v>22</v>
      </c>
      <c r="CF101" t="s">
        <v>22</v>
      </c>
      <c r="CH101" s="3">
        <v>37711</v>
      </c>
      <c r="CI101">
        <v>0.6</v>
      </c>
      <c r="CJ101">
        <v>20030516</v>
      </c>
      <c r="CK101">
        <v>0.1</v>
      </c>
      <c r="CM101" s="3">
        <v>37711</v>
      </c>
      <c r="CN101">
        <v>9</v>
      </c>
      <c r="CO101">
        <v>20030513</v>
      </c>
      <c r="CP101">
        <v>3.8</v>
      </c>
      <c r="CR101" s="3">
        <v>37711</v>
      </c>
      <c r="CS101">
        <v>0.4</v>
      </c>
      <c r="CT101">
        <v>20030522</v>
      </c>
      <c r="CU101">
        <v>0.7</v>
      </c>
      <c r="CW101" s="3">
        <v>37711</v>
      </c>
      <c r="CX101">
        <v>0.9</v>
      </c>
      <c r="CY101">
        <v>20030522</v>
      </c>
      <c r="CZ101">
        <v>0.5</v>
      </c>
      <c r="DB101" s="3">
        <v>39568</v>
      </c>
      <c r="DC101">
        <v>-0.6</v>
      </c>
      <c r="DD101">
        <v>20080528</v>
      </c>
      <c r="DE101">
        <v>-0.1</v>
      </c>
    </row>
    <row r="102" spans="1:109" x14ac:dyDescent="0.25">
      <c r="A102" s="3">
        <v>37741</v>
      </c>
      <c r="B102">
        <v>841.56899999999996</v>
      </c>
      <c r="C102">
        <v>20030521</v>
      </c>
      <c r="D102">
        <v>803.5</v>
      </c>
      <c r="F102" s="3">
        <v>37741</v>
      </c>
      <c r="G102">
        <v>-0.4</v>
      </c>
      <c r="H102">
        <v>20030528</v>
      </c>
      <c r="I102">
        <v>-0.4</v>
      </c>
      <c r="K102" s="3">
        <v>37741</v>
      </c>
      <c r="L102">
        <v>-6.5</v>
      </c>
      <c r="M102">
        <v>20030501</v>
      </c>
      <c r="N102">
        <v>-6.5</v>
      </c>
      <c r="P102" s="3">
        <v>37741</v>
      </c>
      <c r="Q102">
        <v>-4.9000000000000004</v>
      </c>
      <c r="R102">
        <v>20030513</v>
      </c>
      <c r="S102">
        <v>-4.9000000000000004</v>
      </c>
      <c r="U102" s="3">
        <v>37741</v>
      </c>
      <c r="V102">
        <v>1.4</v>
      </c>
      <c r="W102">
        <v>20030530</v>
      </c>
      <c r="X102">
        <v>1.4</v>
      </c>
      <c r="Z102" s="3">
        <v>37741</v>
      </c>
      <c r="AA102">
        <v>25.7</v>
      </c>
      <c r="AB102">
        <v>20030528</v>
      </c>
      <c r="AC102">
        <v>25.7</v>
      </c>
      <c r="AE102" s="3">
        <v>39994</v>
      </c>
      <c r="AF102">
        <v>36.5</v>
      </c>
      <c r="AG102" t="s">
        <v>22</v>
      </c>
      <c r="AH102" t="s">
        <v>22</v>
      </c>
      <c r="AJ102" s="3">
        <v>37741</v>
      </c>
      <c r="AK102">
        <v>94.4</v>
      </c>
      <c r="AL102" t="s">
        <v>22</v>
      </c>
      <c r="AM102" t="s">
        <v>22</v>
      </c>
      <c r="AO102" s="3">
        <v>37741</v>
      </c>
      <c r="AP102">
        <v>44.1</v>
      </c>
      <c r="AQ102">
        <v>20030430</v>
      </c>
      <c r="AR102">
        <v>44.1</v>
      </c>
      <c r="AT102" s="3">
        <v>39568</v>
      </c>
      <c r="AU102">
        <v>36.1</v>
      </c>
      <c r="AV102">
        <v>20080512</v>
      </c>
      <c r="AW102">
        <v>36.1</v>
      </c>
      <c r="AY102" s="3">
        <v>42369</v>
      </c>
      <c r="AZ102">
        <v>52.2</v>
      </c>
      <c r="BD102" s="3">
        <v>40209</v>
      </c>
      <c r="BE102">
        <v>52.5</v>
      </c>
      <c r="BI102" s="3">
        <v>42369</v>
      </c>
      <c r="BJ102">
        <v>51.5</v>
      </c>
      <c r="BN102" s="3">
        <v>37741</v>
      </c>
      <c r="BO102">
        <v>-5</v>
      </c>
      <c r="BP102">
        <v>20030523</v>
      </c>
      <c r="BQ102">
        <v>-5</v>
      </c>
      <c r="CC102" s="3">
        <v>37741</v>
      </c>
      <c r="CD102">
        <v>-1.04</v>
      </c>
      <c r="CE102" t="s">
        <v>22</v>
      </c>
      <c r="CF102" t="s">
        <v>22</v>
      </c>
      <c r="CH102" s="3">
        <v>37741</v>
      </c>
      <c r="CI102">
        <v>-1.3</v>
      </c>
      <c r="CJ102">
        <v>20030612</v>
      </c>
      <c r="CK102">
        <v>-1.5</v>
      </c>
      <c r="CM102" s="3">
        <v>37741</v>
      </c>
      <c r="CN102">
        <v>-13.4</v>
      </c>
      <c r="CO102">
        <v>20030610</v>
      </c>
      <c r="CP102">
        <v>-1.8</v>
      </c>
      <c r="CR102" s="3">
        <v>37741</v>
      </c>
      <c r="CS102">
        <v>-1.2</v>
      </c>
      <c r="CT102">
        <v>20030619</v>
      </c>
      <c r="CU102">
        <v>-0.5</v>
      </c>
      <c r="CW102" s="3">
        <v>37741</v>
      </c>
      <c r="CX102">
        <v>-1.5</v>
      </c>
      <c r="CY102">
        <v>20030619</v>
      </c>
      <c r="CZ102">
        <v>0.3</v>
      </c>
      <c r="DB102" s="3">
        <v>39599</v>
      </c>
      <c r="DC102">
        <v>0.3</v>
      </c>
      <c r="DD102">
        <v>20080626</v>
      </c>
      <c r="DE102">
        <v>-0.2</v>
      </c>
    </row>
    <row r="103" spans="1:109" x14ac:dyDescent="0.25">
      <c r="A103" s="3">
        <v>37772</v>
      </c>
      <c r="B103">
        <v>772.88900000000001</v>
      </c>
      <c r="C103">
        <v>20030622</v>
      </c>
      <c r="D103">
        <v>758.17</v>
      </c>
      <c r="F103" s="3">
        <v>37772</v>
      </c>
      <c r="G103">
        <v>-2.1</v>
      </c>
      <c r="H103">
        <v>20030625</v>
      </c>
      <c r="I103">
        <v>-2.1</v>
      </c>
      <c r="K103" s="3">
        <v>37772</v>
      </c>
      <c r="L103">
        <v>2.2999999999999998</v>
      </c>
      <c r="M103">
        <v>20030602</v>
      </c>
      <c r="N103">
        <v>2.2999999999999998</v>
      </c>
      <c r="P103" s="3">
        <v>37772</v>
      </c>
      <c r="Q103">
        <v>16.100000000000001</v>
      </c>
      <c r="R103">
        <v>20030612</v>
      </c>
      <c r="S103">
        <v>16.100000000000001</v>
      </c>
      <c r="U103" s="3">
        <v>37772</v>
      </c>
      <c r="V103">
        <v>-7.7</v>
      </c>
      <c r="W103">
        <v>20030630</v>
      </c>
      <c r="X103">
        <v>-7.7</v>
      </c>
      <c r="Z103" s="3">
        <v>37772</v>
      </c>
      <c r="AA103">
        <v>26.2</v>
      </c>
      <c r="AB103">
        <v>20030630</v>
      </c>
      <c r="AC103">
        <v>26.2</v>
      </c>
      <c r="AE103" s="3">
        <v>40025</v>
      </c>
      <c r="AF103">
        <v>38.6</v>
      </c>
      <c r="AG103" t="s">
        <v>22</v>
      </c>
      <c r="AH103" t="s">
        <v>22</v>
      </c>
      <c r="AJ103" s="3">
        <v>37772</v>
      </c>
      <c r="AK103">
        <v>95.5</v>
      </c>
      <c r="AL103" t="s">
        <v>22</v>
      </c>
      <c r="AM103" t="s">
        <v>22</v>
      </c>
      <c r="AO103" s="3">
        <v>37772</v>
      </c>
      <c r="AP103">
        <v>43.7</v>
      </c>
      <c r="AQ103">
        <v>20030528</v>
      </c>
      <c r="AR103">
        <v>43.7</v>
      </c>
      <c r="AT103" s="3">
        <v>39599</v>
      </c>
      <c r="AU103">
        <v>35.1</v>
      </c>
      <c r="AV103">
        <v>20080609</v>
      </c>
      <c r="AW103">
        <v>35.1</v>
      </c>
      <c r="AY103" s="3">
        <v>42400</v>
      </c>
      <c r="AZ103">
        <v>52.6</v>
      </c>
      <c r="BD103" s="3">
        <v>40237</v>
      </c>
      <c r="BE103">
        <v>52.5</v>
      </c>
      <c r="BI103" s="3">
        <v>42400</v>
      </c>
      <c r="BJ103">
        <v>52.4</v>
      </c>
      <c r="BN103" s="3">
        <v>37772</v>
      </c>
      <c r="BO103">
        <v>-3.2</v>
      </c>
      <c r="BP103">
        <v>20030624</v>
      </c>
      <c r="BQ103">
        <v>-3.2</v>
      </c>
      <c r="CC103" s="3">
        <v>37772</v>
      </c>
      <c r="CD103">
        <v>1.06</v>
      </c>
      <c r="CE103" t="s">
        <v>22</v>
      </c>
      <c r="CF103" t="s">
        <v>22</v>
      </c>
      <c r="CH103" s="3">
        <v>37772</v>
      </c>
      <c r="CI103">
        <v>1.4</v>
      </c>
      <c r="CJ103">
        <v>20030711</v>
      </c>
      <c r="CK103">
        <v>2.6</v>
      </c>
      <c r="CM103" s="3">
        <v>37772</v>
      </c>
      <c r="CN103">
        <v>9.4</v>
      </c>
      <c r="CO103">
        <v>20030708</v>
      </c>
      <c r="CP103">
        <v>6.5</v>
      </c>
      <c r="CR103" s="3">
        <v>37772</v>
      </c>
      <c r="CS103">
        <v>0.9</v>
      </c>
      <c r="CT103">
        <v>20030722</v>
      </c>
      <c r="CU103">
        <v>0.2</v>
      </c>
      <c r="CW103" s="3">
        <v>37772</v>
      </c>
      <c r="CX103">
        <v>1.2</v>
      </c>
      <c r="CY103">
        <v>20030722</v>
      </c>
      <c r="CZ103">
        <v>-0.1</v>
      </c>
      <c r="DB103" s="3">
        <v>39629</v>
      </c>
      <c r="DC103">
        <v>0</v>
      </c>
      <c r="DD103">
        <v>20080728</v>
      </c>
      <c r="DE103">
        <v>0</v>
      </c>
    </row>
    <row r="104" spans="1:109" x14ac:dyDescent="0.25">
      <c r="A104" s="3">
        <v>37802</v>
      </c>
      <c r="B104">
        <v>792.32399999999996</v>
      </c>
      <c r="C104">
        <v>20030723</v>
      </c>
      <c r="D104">
        <v>730.1</v>
      </c>
      <c r="F104" s="3">
        <v>37802</v>
      </c>
      <c r="G104">
        <v>3.9</v>
      </c>
      <c r="H104">
        <v>20030729</v>
      </c>
      <c r="I104">
        <v>3.9</v>
      </c>
      <c r="K104" s="3">
        <v>37802</v>
      </c>
      <c r="L104">
        <v>2.6</v>
      </c>
      <c r="M104">
        <v>20030701</v>
      </c>
      <c r="N104">
        <v>2.6</v>
      </c>
      <c r="P104" s="3">
        <v>37802</v>
      </c>
      <c r="Q104">
        <v>-15.7</v>
      </c>
      <c r="R104">
        <v>20030714</v>
      </c>
      <c r="S104">
        <v>-15.7</v>
      </c>
      <c r="U104" s="3">
        <v>37802</v>
      </c>
      <c r="V104">
        <v>13.4</v>
      </c>
      <c r="W104">
        <v>20030731</v>
      </c>
      <c r="X104">
        <v>13.4</v>
      </c>
      <c r="Z104" s="3">
        <v>37802</v>
      </c>
      <c r="AA104">
        <v>21.5</v>
      </c>
      <c r="AB104">
        <v>20030729</v>
      </c>
      <c r="AC104">
        <v>21.5</v>
      </c>
      <c r="AE104" s="3">
        <v>40056</v>
      </c>
      <c r="AF104">
        <v>39.4</v>
      </c>
      <c r="AG104" t="s">
        <v>22</v>
      </c>
      <c r="AH104" t="s">
        <v>22</v>
      </c>
      <c r="AJ104" s="3">
        <v>37802</v>
      </c>
      <c r="AK104">
        <v>96</v>
      </c>
      <c r="AL104" t="s">
        <v>22</v>
      </c>
      <c r="AM104" t="s">
        <v>22</v>
      </c>
      <c r="AO104" s="3">
        <v>37802</v>
      </c>
      <c r="AP104">
        <v>45.8</v>
      </c>
      <c r="AQ104">
        <v>20030625</v>
      </c>
      <c r="AR104">
        <v>45.8</v>
      </c>
      <c r="AT104" s="3">
        <v>39629</v>
      </c>
      <c r="AU104">
        <v>32.1</v>
      </c>
      <c r="AV104">
        <v>20080708</v>
      </c>
      <c r="AW104">
        <v>32.1</v>
      </c>
      <c r="AY104" s="3">
        <v>42429</v>
      </c>
      <c r="AZ104">
        <v>51</v>
      </c>
      <c r="BD104" s="3">
        <v>40268</v>
      </c>
      <c r="BE104">
        <v>52.7</v>
      </c>
      <c r="BI104" s="3">
        <v>42429</v>
      </c>
      <c r="BJ104">
        <v>51.2</v>
      </c>
      <c r="BN104" s="3">
        <v>37802</v>
      </c>
      <c r="BO104">
        <v>-2.1</v>
      </c>
      <c r="BP104">
        <v>20030724</v>
      </c>
      <c r="BQ104">
        <v>-2.1</v>
      </c>
      <c r="CC104" s="3">
        <v>37802</v>
      </c>
      <c r="CD104">
        <v>-0.19</v>
      </c>
      <c r="CE104" t="s">
        <v>22</v>
      </c>
      <c r="CF104" t="s">
        <v>22</v>
      </c>
      <c r="CH104" s="3">
        <v>37802</v>
      </c>
      <c r="CI104">
        <v>-0.8</v>
      </c>
      <c r="CJ104">
        <v>20030813</v>
      </c>
      <c r="CK104">
        <v>-1.2</v>
      </c>
      <c r="CM104" s="3">
        <v>37802</v>
      </c>
      <c r="CN104">
        <v>1.3</v>
      </c>
      <c r="CO104">
        <v>20030808</v>
      </c>
      <c r="CP104">
        <v>2.4</v>
      </c>
      <c r="CR104" s="3">
        <v>37802</v>
      </c>
      <c r="CS104">
        <v>0</v>
      </c>
      <c r="CT104">
        <v>20030821</v>
      </c>
      <c r="CU104">
        <v>0.9</v>
      </c>
      <c r="CW104" s="3">
        <v>37802</v>
      </c>
      <c r="CX104">
        <v>-0.1</v>
      </c>
      <c r="CY104">
        <v>20030821</v>
      </c>
      <c r="CZ104">
        <v>1.2</v>
      </c>
      <c r="DB104" s="3">
        <v>39660</v>
      </c>
      <c r="DC104">
        <v>-0.1</v>
      </c>
      <c r="DD104">
        <v>20080828</v>
      </c>
      <c r="DE104">
        <v>0</v>
      </c>
    </row>
    <row r="105" spans="1:109" x14ac:dyDescent="0.25">
      <c r="A105" s="3">
        <v>37833</v>
      </c>
      <c r="B105">
        <v>829.36599999999999</v>
      </c>
      <c r="C105">
        <v>20030824</v>
      </c>
      <c r="D105">
        <v>753.7</v>
      </c>
      <c r="F105" s="3">
        <v>37833</v>
      </c>
      <c r="G105">
        <v>-0.7</v>
      </c>
      <c r="H105">
        <v>20030828</v>
      </c>
      <c r="I105">
        <v>-0.7</v>
      </c>
      <c r="K105" s="3">
        <v>37833</v>
      </c>
      <c r="L105">
        <v>0.5</v>
      </c>
      <c r="M105">
        <v>20030801</v>
      </c>
      <c r="N105">
        <v>0.5</v>
      </c>
      <c r="P105" s="3">
        <v>37833</v>
      </c>
      <c r="Q105">
        <v>-14.3</v>
      </c>
      <c r="R105">
        <v>20030813</v>
      </c>
      <c r="S105">
        <v>-14.3</v>
      </c>
      <c r="U105" s="3">
        <v>37833</v>
      </c>
      <c r="V105">
        <v>2.6</v>
      </c>
      <c r="W105">
        <v>20030829</v>
      </c>
      <c r="X105">
        <v>2.6</v>
      </c>
      <c r="Z105" s="3">
        <v>37833</v>
      </c>
      <c r="AA105">
        <v>25.4</v>
      </c>
      <c r="AB105">
        <v>20030828</v>
      </c>
      <c r="AC105">
        <v>25.4</v>
      </c>
      <c r="AE105" s="3">
        <v>40086</v>
      </c>
      <c r="AF105">
        <v>39.799999999999997</v>
      </c>
      <c r="AG105" t="s">
        <v>22</v>
      </c>
      <c r="AH105" t="s">
        <v>22</v>
      </c>
      <c r="AJ105" s="3">
        <v>37833</v>
      </c>
      <c r="AK105">
        <v>97.1</v>
      </c>
      <c r="AL105" t="s">
        <v>22</v>
      </c>
      <c r="AM105" t="s">
        <v>22</v>
      </c>
      <c r="AO105" s="3">
        <v>37833</v>
      </c>
      <c r="AP105">
        <v>47</v>
      </c>
      <c r="AQ105">
        <v>20030729</v>
      </c>
      <c r="AR105">
        <v>46.9</v>
      </c>
      <c r="AT105" s="3">
        <v>39660</v>
      </c>
      <c r="AU105">
        <v>30.8</v>
      </c>
      <c r="AV105">
        <v>20080808</v>
      </c>
      <c r="AW105">
        <v>30.8</v>
      </c>
      <c r="AY105" s="3">
        <v>42460</v>
      </c>
      <c r="AZ105">
        <v>49.9</v>
      </c>
      <c r="BD105" s="3">
        <v>40298</v>
      </c>
      <c r="BE105">
        <v>53.8</v>
      </c>
      <c r="BI105" s="3">
        <v>42460</v>
      </c>
      <c r="BJ105">
        <v>50</v>
      </c>
      <c r="BN105" s="3">
        <v>37833</v>
      </c>
      <c r="BO105">
        <v>-2.2999999999999998</v>
      </c>
      <c r="BP105">
        <v>20030825</v>
      </c>
      <c r="BQ105">
        <v>-2.2999999999999998</v>
      </c>
      <c r="CC105" s="3">
        <v>37833</v>
      </c>
      <c r="CD105">
        <v>0.86</v>
      </c>
      <c r="CE105" t="s">
        <v>22</v>
      </c>
      <c r="CF105" t="s">
        <v>22</v>
      </c>
      <c r="CH105" s="3">
        <v>37833</v>
      </c>
      <c r="CI105">
        <v>0.7</v>
      </c>
      <c r="CJ105">
        <v>20030916</v>
      </c>
      <c r="CK105">
        <v>0.5</v>
      </c>
      <c r="CM105" s="3">
        <v>37833</v>
      </c>
      <c r="CN105">
        <v>-3.8</v>
      </c>
      <c r="CO105">
        <v>20030909</v>
      </c>
      <c r="CP105">
        <v>-3.1</v>
      </c>
      <c r="CR105" s="3">
        <v>37833</v>
      </c>
      <c r="CS105">
        <v>-0.3</v>
      </c>
      <c r="CT105">
        <v>20030923</v>
      </c>
      <c r="CU105">
        <v>-1.5</v>
      </c>
      <c r="CW105" s="3">
        <v>37833</v>
      </c>
      <c r="CX105">
        <v>-0.6</v>
      </c>
      <c r="CY105">
        <v>20030923</v>
      </c>
      <c r="CZ105">
        <v>-2.5</v>
      </c>
      <c r="DB105" s="3">
        <v>39691</v>
      </c>
      <c r="DC105">
        <v>0</v>
      </c>
      <c r="DD105">
        <v>20080928</v>
      </c>
      <c r="DE105">
        <v>0.7</v>
      </c>
    </row>
    <row r="106" spans="1:109" x14ac:dyDescent="0.25">
      <c r="A106" s="3">
        <v>37864</v>
      </c>
      <c r="B106">
        <v>945.04499999999996</v>
      </c>
      <c r="C106">
        <v>20030921</v>
      </c>
      <c r="D106">
        <v>908.6</v>
      </c>
      <c r="F106" s="3">
        <v>37864</v>
      </c>
      <c r="G106">
        <v>-5.6</v>
      </c>
      <c r="H106">
        <v>20030929</v>
      </c>
      <c r="I106">
        <v>-5.6</v>
      </c>
      <c r="K106" s="3">
        <v>37864</v>
      </c>
      <c r="L106">
        <v>-2.6</v>
      </c>
      <c r="M106">
        <v>20030901</v>
      </c>
      <c r="N106">
        <v>-2.6</v>
      </c>
      <c r="P106" s="3">
        <v>37864</v>
      </c>
      <c r="Q106">
        <v>16.5</v>
      </c>
      <c r="R106">
        <v>20030916</v>
      </c>
      <c r="S106">
        <v>16.5</v>
      </c>
      <c r="U106" s="3">
        <v>37864</v>
      </c>
      <c r="V106">
        <v>-5.4</v>
      </c>
      <c r="W106">
        <v>20030930</v>
      </c>
      <c r="X106">
        <v>-5.4</v>
      </c>
      <c r="Z106" s="3">
        <v>37864</v>
      </c>
      <c r="AA106">
        <v>22</v>
      </c>
      <c r="AB106">
        <v>20030929</v>
      </c>
      <c r="AC106">
        <v>22</v>
      </c>
      <c r="AE106" s="3">
        <v>40117</v>
      </c>
      <c r="AF106">
        <v>40.200000000000003</v>
      </c>
      <c r="AG106" t="s">
        <v>22</v>
      </c>
      <c r="AH106" t="s">
        <v>22</v>
      </c>
      <c r="AJ106" s="3">
        <v>37864</v>
      </c>
      <c r="AK106">
        <v>97</v>
      </c>
      <c r="AL106" t="s">
        <v>22</v>
      </c>
      <c r="AM106" t="s">
        <v>22</v>
      </c>
      <c r="AO106" s="3">
        <v>37864</v>
      </c>
      <c r="AP106">
        <v>46</v>
      </c>
      <c r="AQ106">
        <v>20030828</v>
      </c>
      <c r="AR106">
        <v>46</v>
      </c>
      <c r="AT106" s="3">
        <v>39691</v>
      </c>
      <c r="AU106">
        <v>32</v>
      </c>
      <c r="AV106">
        <v>20080908</v>
      </c>
      <c r="AW106">
        <v>32</v>
      </c>
      <c r="AY106" s="3">
        <v>42490</v>
      </c>
      <c r="AZ106">
        <v>48.9</v>
      </c>
      <c r="BD106" s="3">
        <v>40329</v>
      </c>
      <c r="BE106">
        <v>54.7</v>
      </c>
      <c r="BI106" s="3">
        <v>42490</v>
      </c>
      <c r="BJ106">
        <v>49.3</v>
      </c>
      <c r="BN106" s="3">
        <v>37864</v>
      </c>
      <c r="BO106">
        <v>-1.9</v>
      </c>
      <c r="BP106">
        <v>20030924</v>
      </c>
      <c r="BQ106">
        <v>-1.9</v>
      </c>
      <c r="CC106" s="3">
        <v>37864</v>
      </c>
      <c r="CD106">
        <v>-1.04</v>
      </c>
      <c r="CE106" t="s">
        <v>22</v>
      </c>
      <c r="CF106" t="s">
        <v>22</v>
      </c>
      <c r="CH106" s="3">
        <v>37864</v>
      </c>
      <c r="CI106">
        <v>-1.3</v>
      </c>
      <c r="CJ106">
        <v>20031015</v>
      </c>
      <c r="CK106">
        <v>-0.7</v>
      </c>
      <c r="CM106" s="3">
        <v>37864</v>
      </c>
      <c r="CN106">
        <v>5.4</v>
      </c>
      <c r="CO106">
        <v>20031008</v>
      </c>
      <c r="CP106">
        <v>-4.3</v>
      </c>
      <c r="CR106" s="3">
        <v>37864</v>
      </c>
      <c r="CS106">
        <v>0.3</v>
      </c>
      <c r="CT106">
        <v>20031022</v>
      </c>
      <c r="CU106">
        <v>0.3</v>
      </c>
      <c r="CW106" s="3">
        <v>37864</v>
      </c>
      <c r="CX106">
        <v>0.7</v>
      </c>
      <c r="CY106">
        <v>20031022</v>
      </c>
      <c r="CZ106">
        <v>1</v>
      </c>
      <c r="DB106" s="3">
        <v>39721</v>
      </c>
      <c r="DC106">
        <v>0.4</v>
      </c>
      <c r="DD106">
        <v>20081027</v>
      </c>
      <c r="DE106">
        <v>-0.5</v>
      </c>
    </row>
    <row r="107" spans="1:109" x14ac:dyDescent="0.25">
      <c r="A107" s="3">
        <v>37894</v>
      </c>
      <c r="B107">
        <v>1004.974</v>
      </c>
      <c r="C107">
        <v>20031022</v>
      </c>
      <c r="D107">
        <v>986.1</v>
      </c>
      <c r="F107" s="3">
        <v>37894</v>
      </c>
      <c r="G107">
        <v>1.6</v>
      </c>
      <c r="H107">
        <v>20031029</v>
      </c>
      <c r="I107">
        <v>1.6</v>
      </c>
      <c r="K107" s="3">
        <v>37894</v>
      </c>
      <c r="L107">
        <v>4.2</v>
      </c>
      <c r="M107">
        <v>20031001</v>
      </c>
      <c r="N107">
        <v>4.2</v>
      </c>
      <c r="P107" s="3">
        <v>37894</v>
      </c>
      <c r="Q107">
        <v>-11.8</v>
      </c>
      <c r="R107">
        <v>20031015</v>
      </c>
      <c r="S107">
        <v>-11.8</v>
      </c>
      <c r="U107" s="3">
        <v>37894</v>
      </c>
      <c r="V107">
        <v>1.2</v>
      </c>
      <c r="W107">
        <v>20031031</v>
      </c>
      <c r="X107">
        <v>1.2</v>
      </c>
      <c r="Z107" s="3">
        <v>37894</v>
      </c>
      <c r="AA107">
        <v>22.1</v>
      </c>
      <c r="AB107">
        <v>20031030</v>
      </c>
      <c r="AC107">
        <v>22.1</v>
      </c>
      <c r="AE107" s="3">
        <v>40147</v>
      </c>
      <c r="AF107">
        <v>40.200000000000003</v>
      </c>
      <c r="AG107" t="s">
        <v>22</v>
      </c>
      <c r="AH107" t="s">
        <v>22</v>
      </c>
      <c r="AJ107" s="3">
        <v>37894</v>
      </c>
      <c r="AK107">
        <v>99.2</v>
      </c>
      <c r="AL107" t="s">
        <v>22</v>
      </c>
      <c r="AM107" t="s">
        <v>22</v>
      </c>
      <c r="AO107" s="3">
        <v>37894</v>
      </c>
      <c r="AP107">
        <v>49.4</v>
      </c>
      <c r="AQ107">
        <v>20030930</v>
      </c>
      <c r="AR107">
        <v>49.4</v>
      </c>
      <c r="AT107" s="3">
        <v>39721</v>
      </c>
      <c r="AU107">
        <v>32.1</v>
      </c>
      <c r="AV107">
        <v>20081008</v>
      </c>
      <c r="AW107">
        <v>32.1</v>
      </c>
      <c r="AY107" s="3">
        <v>42521</v>
      </c>
      <c r="AZ107">
        <v>49.2</v>
      </c>
      <c r="BD107" s="3">
        <v>40359</v>
      </c>
      <c r="BE107">
        <v>53.9</v>
      </c>
      <c r="BI107" s="3">
        <v>42521</v>
      </c>
      <c r="BJ107">
        <v>50.4</v>
      </c>
      <c r="BN107" s="3">
        <v>37894</v>
      </c>
      <c r="BO107">
        <v>-5.2</v>
      </c>
      <c r="BP107">
        <v>20031024</v>
      </c>
      <c r="BQ107">
        <v>-5.2</v>
      </c>
      <c r="CC107" s="3">
        <v>37894</v>
      </c>
      <c r="CD107">
        <v>3.15</v>
      </c>
      <c r="CE107" t="s">
        <v>22</v>
      </c>
      <c r="CF107" t="s">
        <v>22</v>
      </c>
      <c r="CH107" s="3">
        <v>37894</v>
      </c>
      <c r="CI107">
        <v>2.9</v>
      </c>
      <c r="CJ107">
        <v>20031111</v>
      </c>
      <c r="CK107">
        <v>3.8</v>
      </c>
      <c r="CM107" s="3">
        <v>37894</v>
      </c>
      <c r="CN107">
        <v>-0.8</v>
      </c>
      <c r="CO107">
        <v>20031111</v>
      </c>
      <c r="CP107">
        <v>-1.6</v>
      </c>
      <c r="CR107" s="3">
        <v>37894</v>
      </c>
      <c r="CS107">
        <v>0.7</v>
      </c>
      <c r="CT107">
        <v>20031120</v>
      </c>
      <c r="CU107">
        <v>2.2000000000000002</v>
      </c>
      <c r="CW107" s="3">
        <v>37894</v>
      </c>
      <c r="CX107">
        <v>0.7</v>
      </c>
      <c r="CY107">
        <v>20031120</v>
      </c>
      <c r="CZ107">
        <v>2.2000000000000002</v>
      </c>
      <c r="DB107" s="3">
        <v>39752</v>
      </c>
      <c r="DC107">
        <v>-0.5</v>
      </c>
      <c r="DD107">
        <v>20081127</v>
      </c>
      <c r="DE107">
        <v>-0.6</v>
      </c>
    </row>
    <row r="108" spans="1:109" x14ac:dyDescent="0.25">
      <c r="A108" s="3">
        <v>37925</v>
      </c>
      <c r="B108">
        <v>946.01900000000001</v>
      </c>
      <c r="C108">
        <v>20031119</v>
      </c>
      <c r="D108">
        <v>1039</v>
      </c>
      <c r="F108" s="3">
        <v>37925</v>
      </c>
      <c r="G108">
        <v>2.2000000000000002</v>
      </c>
      <c r="H108">
        <v>20031127</v>
      </c>
      <c r="I108">
        <v>2.2000000000000002</v>
      </c>
      <c r="K108" s="3">
        <v>37925</v>
      </c>
      <c r="L108">
        <v>0.5</v>
      </c>
      <c r="M108">
        <v>20031104</v>
      </c>
      <c r="N108">
        <v>0.5</v>
      </c>
      <c r="P108" s="3">
        <v>37925</v>
      </c>
      <c r="Q108">
        <v>-24.3</v>
      </c>
      <c r="R108">
        <v>20031112</v>
      </c>
      <c r="S108">
        <v>-24.3</v>
      </c>
      <c r="U108" s="3">
        <v>37925</v>
      </c>
      <c r="V108">
        <v>1</v>
      </c>
      <c r="W108">
        <v>20031128</v>
      </c>
      <c r="X108">
        <v>1</v>
      </c>
      <c r="Z108" s="3">
        <v>37925</v>
      </c>
      <c r="AA108">
        <v>24.7</v>
      </c>
      <c r="AB108">
        <v>20031201</v>
      </c>
      <c r="AC108">
        <v>24.7</v>
      </c>
      <c r="AE108" s="3">
        <v>40178</v>
      </c>
      <c r="AF108">
        <v>38.9</v>
      </c>
      <c r="AG108" t="s">
        <v>22</v>
      </c>
      <c r="AH108" t="s">
        <v>22</v>
      </c>
      <c r="AJ108" s="3">
        <v>37925</v>
      </c>
      <c r="AK108">
        <v>101.1</v>
      </c>
      <c r="AL108" t="s">
        <v>22</v>
      </c>
      <c r="AM108" t="s">
        <v>22</v>
      </c>
      <c r="AO108" s="3">
        <v>37925</v>
      </c>
      <c r="AP108">
        <v>49.1</v>
      </c>
      <c r="AQ108">
        <v>20031028</v>
      </c>
      <c r="AR108">
        <v>49.1</v>
      </c>
      <c r="AT108" s="3">
        <v>39752</v>
      </c>
      <c r="AU108">
        <v>25.2</v>
      </c>
      <c r="AV108">
        <v>20081111</v>
      </c>
      <c r="AW108">
        <v>25.2</v>
      </c>
      <c r="AY108" s="3">
        <v>42551</v>
      </c>
      <c r="AZ108">
        <v>49</v>
      </c>
      <c r="BD108" s="3">
        <v>40390</v>
      </c>
      <c r="BE108">
        <v>52.8</v>
      </c>
      <c r="BI108" s="3">
        <v>42551</v>
      </c>
      <c r="BJ108">
        <v>49.4</v>
      </c>
      <c r="BN108" s="3">
        <v>37925</v>
      </c>
      <c r="BO108">
        <v>0.2</v>
      </c>
      <c r="BP108">
        <v>20031125</v>
      </c>
      <c r="BQ108">
        <v>0.2</v>
      </c>
      <c r="CC108" s="3">
        <v>37925</v>
      </c>
      <c r="CD108">
        <v>1.48</v>
      </c>
      <c r="CE108" t="s">
        <v>22</v>
      </c>
      <c r="CF108" t="s">
        <v>22</v>
      </c>
      <c r="CH108" s="3">
        <v>37925</v>
      </c>
      <c r="CI108">
        <v>1.7</v>
      </c>
      <c r="CJ108">
        <v>20031211</v>
      </c>
      <c r="CK108">
        <v>1</v>
      </c>
      <c r="CM108" s="3">
        <v>37925</v>
      </c>
      <c r="CN108">
        <v>8.6999999999999993</v>
      </c>
      <c r="CO108">
        <v>20031209</v>
      </c>
      <c r="CP108">
        <v>17.399999999999999</v>
      </c>
      <c r="CR108" s="3">
        <v>37925</v>
      </c>
      <c r="CS108">
        <v>0.8</v>
      </c>
      <c r="CT108">
        <v>20031221</v>
      </c>
      <c r="CU108">
        <v>0.8</v>
      </c>
      <c r="CW108" s="3">
        <v>37925</v>
      </c>
      <c r="CX108">
        <v>0.6</v>
      </c>
      <c r="CY108">
        <v>20031221</v>
      </c>
      <c r="CZ108">
        <v>1.1000000000000001</v>
      </c>
      <c r="DB108" s="3">
        <v>39782</v>
      </c>
      <c r="DC108">
        <v>0.2</v>
      </c>
      <c r="DD108">
        <v>20081225</v>
      </c>
      <c r="DE108">
        <v>-0.1</v>
      </c>
    </row>
    <row r="109" spans="1:109" x14ac:dyDescent="0.25">
      <c r="A109" s="3">
        <v>37955</v>
      </c>
      <c r="B109">
        <v>871.86900000000003</v>
      </c>
      <c r="C109">
        <v>20031221</v>
      </c>
      <c r="D109">
        <v>1020.2</v>
      </c>
      <c r="F109" s="3">
        <v>37955</v>
      </c>
      <c r="G109">
        <v>-3.5</v>
      </c>
      <c r="H109">
        <v>20031224</v>
      </c>
      <c r="I109">
        <v>-3.5</v>
      </c>
      <c r="K109" s="3">
        <v>37955</v>
      </c>
      <c r="L109">
        <v>-6.6</v>
      </c>
      <c r="M109">
        <v>20031201</v>
      </c>
      <c r="N109">
        <v>-6.6</v>
      </c>
      <c r="P109" s="3">
        <v>37955</v>
      </c>
      <c r="Q109">
        <v>15</v>
      </c>
      <c r="R109">
        <v>20031214</v>
      </c>
      <c r="S109">
        <v>15</v>
      </c>
      <c r="U109" s="3">
        <v>37955</v>
      </c>
      <c r="V109">
        <v>-0.3</v>
      </c>
      <c r="W109">
        <v>20031225</v>
      </c>
      <c r="X109">
        <v>-0.3</v>
      </c>
      <c r="Z109" s="3">
        <v>37955</v>
      </c>
      <c r="AA109">
        <v>24.3</v>
      </c>
      <c r="AB109">
        <v>20031225</v>
      </c>
      <c r="AC109">
        <v>24.3</v>
      </c>
      <c r="AE109" s="3">
        <v>40209</v>
      </c>
      <c r="AF109">
        <v>40.1</v>
      </c>
      <c r="AG109" t="s">
        <v>22</v>
      </c>
      <c r="AH109" t="s">
        <v>22</v>
      </c>
      <c r="AJ109" s="3">
        <v>37955</v>
      </c>
      <c r="AK109">
        <v>99.4</v>
      </c>
      <c r="AL109" t="s">
        <v>22</v>
      </c>
      <c r="AM109" t="s">
        <v>22</v>
      </c>
      <c r="AO109" s="3">
        <v>37955</v>
      </c>
      <c r="AP109">
        <v>49.4</v>
      </c>
      <c r="AQ109">
        <v>20031127</v>
      </c>
      <c r="AR109">
        <v>49.4</v>
      </c>
      <c r="AT109" s="3">
        <v>39782</v>
      </c>
      <c r="AU109">
        <v>24.7</v>
      </c>
      <c r="AV109">
        <v>20081208</v>
      </c>
      <c r="AW109">
        <v>24.7</v>
      </c>
      <c r="AY109" s="3">
        <v>42582</v>
      </c>
      <c r="AZ109">
        <v>50.1</v>
      </c>
      <c r="BD109" s="3">
        <v>40421</v>
      </c>
      <c r="BE109">
        <v>50.1</v>
      </c>
      <c r="BI109" s="3">
        <v>42582</v>
      </c>
      <c r="BJ109">
        <v>50.4</v>
      </c>
      <c r="BN109" s="3">
        <v>37955</v>
      </c>
      <c r="BO109">
        <v>-4.2</v>
      </c>
      <c r="BP109">
        <v>20031224</v>
      </c>
      <c r="BQ109">
        <v>-4.2</v>
      </c>
      <c r="CC109" s="3">
        <v>37955</v>
      </c>
      <c r="CD109">
        <v>-0.82</v>
      </c>
      <c r="CE109" t="s">
        <v>22</v>
      </c>
      <c r="CF109" t="s">
        <v>22</v>
      </c>
      <c r="CH109" s="3">
        <v>37955</v>
      </c>
      <c r="CI109">
        <v>-0.2</v>
      </c>
      <c r="CJ109">
        <v>20040115</v>
      </c>
      <c r="CK109">
        <v>1</v>
      </c>
      <c r="CM109" s="3">
        <v>37955</v>
      </c>
      <c r="CN109">
        <v>-3.6</v>
      </c>
      <c r="CO109">
        <v>20040114</v>
      </c>
      <c r="CP109">
        <v>-7.8</v>
      </c>
      <c r="CR109" s="3">
        <v>37955</v>
      </c>
      <c r="CS109">
        <v>-0.6</v>
      </c>
      <c r="CT109">
        <v>20040122</v>
      </c>
      <c r="CU109">
        <v>-1.3</v>
      </c>
      <c r="CW109" s="3">
        <v>37955</v>
      </c>
      <c r="CX109">
        <v>-0.8</v>
      </c>
      <c r="CY109">
        <v>20040122</v>
      </c>
      <c r="CZ109">
        <v>-2.2999999999999998</v>
      </c>
      <c r="DB109" s="3">
        <v>39813</v>
      </c>
      <c r="DC109">
        <v>-0.9</v>
      </c>
      <c r="DD109">
        <v>20090128</v>
      </c>
      <c r="DE109">
        <v>-2</v>
      </c>
    </row>
    <row r="110" spans="1:109" x14ac:dyDescent="0.25">
      <c r="A110" s="3">
        <v>37986</v>
      </c>
      <c r="B110">
        <v>1075.778</v>
      </c>
      <c r="C110">
        <v>20040125</v>
      </c>
      <c r="D110">
        <v>1120.5</v>
      </c>
      <c r="F110" s="3">
        <v>37986</v>
      </c>
      <c r="G110">
        <v>-0.7</v>
      </c>
      <c r="H110">
        <v>20040129</v>
      </c>
      <c r="I110">
        <v>-0.7</v>
      </c>
      <c r="K110" s="3">
        <v>37986</v>
      </c>
      <c r="L110">
        <v>-1.9</v>
      </c>
      <c r="M110">
        <v>20040105</v>
      </c>
      <c r="N110">
        <v>-1.9</v>
      </c>
      <c r="P110" s="3">
        <v>37986</v>
      </c>
      <c r="Q110">
        <v>9.1</v>
      </c>
      <c r="R110">
        <v>20040118</v>
      </c>
      <c r="S110">
        <v>9.1</v>
      </c>
      <c r="U110" s="3">
        <v>37986</v>
      </c>
      <c r="V110">
        <v>9.4</v>
      </c>
      <c r="W110">
        <v>20040130</v>
      </c>
      <c r="X110">
        <v>9.4</v>
      </c>
      <c r="Z110" s="3">
        <v>37986</v>
      </c>
      <c r="AA110">
        <v>20.9</v>
      </c>
      <c r="AB110">
        <v>20040129</v>
      </c>
      <c r="AC110">
        <v>20.9</v>
      </c>
      <c r="AE110" s="3">
        <v>40237</v>
      </c>
      <c r="AF110">
        <v>40.700000000000003</v>
      </c>
      <c r="AG110" t="s">
        <v>22</v>
      </c>
      <c r="AH110" t="s">
        <v>22</v>
      </c>
      <c r="AJ110" s="3">
        <v>37986</v>
      </c>
      <c r="AK110">
        <v>100.5</v>
      </c>
      <c r="AL110" t="s">
        <v>22</v>
      </c>
      <c r="AM110" t="s">
        <v>22</v>
      </c>
      <c r="AO110" s="3">
        <v>37986</v>
      </c>
      <c r="AP110">
        <v>49.1</v>
      </c>
      <c r="AQ110">
        <v>20031224</v>
      </c>
      <c r="AR110">
        <v>49.1</v>
      </c>
      <c r="AT110" s="3">
        <v>39813</v>
      </c>
      <c r="AU110">
        <v>17.600000000000001</v>
      </c>
      <c r="AV110">
        <v>20090113</v>
      </c>
      <c r="AW110">
        <v>17.600000000000001</v>
      </c>
      <c r="BD110" s="3">
        <v>40451</v>
      </c>
      <c r="BE110">
        <v>49.5</v>
      </c>
      <c r="BN110" s="3">
        <v>37986</v>
      </c>
      <c r="BO110">
        <v>-3</v>
      </c>
      <c r="BP110">
        <v>20040126</v>
      </c>
      <c r="BQ110">
        <v>-3</v>
      </c>
      <c r="CC110" s="3">
        <v>37986</v>
      </c>
      <c r="CD110">
        <v>0.55000000000000004</v>
      </c>
      <c r="CE110" t="s">
        <v>22</v>
      </c>
      <c r="CF110" t="s">
        <v>22</v>
      </c>
      <c r="CH110" s="3">
        <v>37986</v>
      </c>
      <c r="CI110">
        <v>-0.1</v>
      </c>
      <c r="CJ110">
        <v>20040212</v>
      </c>
      <c r="CK110">
        <v>-0.8</v>
      </c>
      <c r="CM110" s="3">
        <v>37986</v>
      </c>
      <c r="CN110">
        <v>0.8</v>
      </c>
      <c r="CO110">
        <v>20040212</v>
      </c>
      <c r="CP110">
        <v>8.1</v>
      </c>
      <c r="CR110" s="3">
        <v>37986</v>
      </c>
      <c r="CS110">
        <v>0.2</v>
      </c>
      <c r="CT110">
        <v>20040219</v>
      </c>
      <c r="CU110">
        <v>-0.4</v>
      </c>
      <c r="CW110" s="3">
        <v>37986</v>
      </c>
      <c r="CX110">
        <v>0.3</v>
      </c>
      <c r="CY110">
        <v>20040219</v>
      </c>
      <c r="CZ110">
        <v>0.2</v>
      </c>
      <c r="DB110" s="3">
        <v>39844</v>
      </c>
      <c r="DC110">
        <v>-0.9</v>
      </c>
      <c r="DD110">
        <v>20090226</v>
      </c>
      <c r="DE110">
        <v>0.6</v>
      </c>
    </row>
    <row r="111" spans="1:109" x14ac:dyDescent="0.25">
      <c r="A111" s="3">
        <v>38017</v>
      </c>
      <c r="B111">
        <v>989.82600000000002</v>
      </c>
      <c r="C111">
        <v>20040222</v>
      </c>
      <c r="D111">
        <v>1098.5999999999999</v>
      </c>
      <c r="F111" s="3">
        <v>38017</v>
      </c>
      <c r="G111">
        <v>-3.1</v>
      </c>
      <c r="H111" t="s">
        <v>22</v>
      </c>
      <c r="I111">
        <v>3.5</v>
      </c>
      <c r="K111" s="3">
        <v>38017</v>
      </c>
      <c r="L111">
        <v>4.8</v>
      </c>
      <c r="M111">
        <v>20040202</v>
      </c>
      <c r="N111">
        <v>4.8</v>
      </c>
      <c r="P111" s="3">
        <v>38017</v>
      </c>
      <c r="Q111">
        <v>11.4</v>
      </c>
      <c r="R111">
        <v>20040215</v>
      </c>
      <c r="S111">
        <v>11.4</v>
      </c>
      <c r="U111" s="3">
        <v>38017</v>
      </c>
      <c r="V111">
        <v>7.3</v>
      </c>
      <c r="W111">
        <v>20040227</v>
      </c>
      <c r="X111">
        <v>7.3</v>
      </c>
      <c r="Z111" s="3">
        <v>38017</v>
      </c>
      <c r="AA111">
        <v>29</v>
      </c>
      <c r="AB111">
        <v>20040226</v>
      </c>
      <c r="AC111">
        <v>29</v>
      </c>
      <c r="AE111" s="3">
        <v>40268</v>
      </c>
      <c r="AF111">
        <v>41.4</v>
      </c>
      <c r="AG111" t="s">
        <v>22</v>
      </c>
      <c r="AH111" t="s">
        <v>22</v>
      </c>
      <c r="AJ111" s="3">
        <v>38017</v>
      </c>
      <c r="AK111">
        <v>102.2</v>
      </c>
      <c r="AL111" t="s">
        <v>22</v>
      </c>
      <c r="AM111" t="s">
        <v>22</v>
      </c>
      <c r="AO111" s="3">
        <v>38017</v>
      </c>
      <c r="AP111">
        <v>48.7</v>
      </c>
      <c r="AQ111">
        <v>20040129</v>
      </c>
      <c r="AR111">
        <v>48.7</v>
      </c>
      <c r="AT111" s="3">
        <v>39844</v>
      </c>
      <c r="AU111">
        <v>22.1</v>
      </c>
      <c r="AV111">
        <v>20090209</v>
      </c>
      <c r="AW111">
        <v>22.1</v>
      </c>
      <c r="BD111" s="3">
        <v>40482</v>
      </c>
      <c r="BE111">
        <v>47.2</v>
      </c>
      <c r="BN111" s="3">
        <v>38017</v>
      </c>
      <c r="BO111">
        <v>-0.2</v>
      </c>
      <c r="BP111">
        <v>20040224</v>
      </c>
      <c r="BQ111">
        <v>-0.2</v>
      </c>
      <c r="CC111" s="3">
        <v>38017</v>
      </c>
      <c r="CD111">
        <v>1.37</v>
      </c>
      <c r="CE111" t="s">
        <v>22</v>
      </c>
      <c r="CF111" t="s">
        <v>22</v>
      </c>
      <c r="CH111" s="3">
        <v>38017</v>
      </c>
      <c r="CI111">
        <v>1.6</v>
      </c>
      <c r="CJ111">
        <v>20040314</v>
      </c>
      <c r="CK111">
        <v>3.3</v>
      </c>
      <c r="CM111" s="3">
        <v>38017</v>
      </c>
      <c r="CN111">
        <v>-1.5</v>
      </c>
      <c r="CO111">
        <v>20040309</v>
      </c>
      <c r="CP111">
        <v>-12.2</v>
      </c>
      <c r="CR111" s="3">
        <v>38017</v>
      </c>
      <c r="CS111">
        <v>0.4</v>
      </c>
      <c r="CT111">
        <v>20040322</v>
      </c>
      <c r="CU111">
        <v>2.6</v>
      </c>
      <c r="CW111" s="3">
        <v>38017</v>
      </c>
      <c r="CX111">
        <v>0.5</v>
      </c>
      <c r="CY111">
        <v>20040322</v>
      </c>
      <c r="CZ111">
        <v>2.6</v>
      </c>
      <c r="DB111" s="3">
        <v>39872</v>
      </c>
      <c r="DC111">
        <v>-0.8</v>
      </c>
      <c r="DD111">
        <v>20090326</v>
      </c>
      <c r="DE111">
        <v>-0.3</v>
      </c>
    </row>
    <row r="112" spans="1:109" x14ac:dyDescent="0.25">
      <c r="A112" s="3">
        <v>38046</v>
      </c>
      <c r="B112">
        <v>1176.741</v>
      </c>
      <c r="C112">
        <v>20040324</v>
      </c>
      <c r="D112">
        <v>1252.0999999999999</v>
      </c>
      <c r="F112" s="3">
        <v>38046</v>
      </c>
      <c r="G112">
        <v>1.3</v>
      </c>
      <c r="H112">
        <v>20040325</v>
      </c>
      <c r="I112">
        <v>1.3</v>
      </c>
      <c r="K112" s="3">
        <v>38046</v>
      </c>
      <c r="L112">
        <v>-1.6</v>
      </c>
      <c r="M112">
        <v>20040301</v>
      </c>
      <c r="N112">
        <v>-1.6</v>
      </c>
      <c r="P112" s="3">
        <v>38046</v>
      </c>
      <c r="Q112">
        <v>14.2</v>
      </c>
      <c r="R112">
        <v>20040314</v>
      </c>
      <c r="S112">
        <v>14.2</v>
      </c>
      <c r="U112" s="3">
        <v>38046</v>
      </c>
      <c r="V112">
        <v>1.9</v>
      </c>
      <c r="W112">
        <v>20040331</v>
      </c>
      <c r="X112">
        <v>1.9</v>
      </c>
      <c r="Z112" s="3">
        <v>38046</v>
      </c>
      <c r="AA112">
        <v>23</v>
      </c>
      <c r="AB112">
        <v>20040325</v>
      </c>
      <c r="AC112">
        <v>23</v>
      </c>
      <c r="AE112" s="3">
        <v>40298</v>
      </c>
      <c r="AF112">
        <v>41.9</v>
      </c>
      <c r="AG112" t="s">
        <v>22</v>
      </c>
      <c r="AH112" t="s">
        <v>22</v>
      </c>
      <c r="AJ112" s="3">
        <v>38046</v>
      </c>
      <c r="AK112">
        <v>102.3</v>
      </c>
      <c r="AL112" t="s">
        <v>22</v>
      </c>
      <c r="AM112" t="s">
        <v>22</v>
      </c>
      <c r="AO112" s="3">
        <v>38046</v>
      </c>
      <c r="AP112">
        <v>49.3</v>
      </c>
      <c r="AQ112">
        <v>20040225</v>
      </c>
      <c r="AR112">
        <v>49.3</v>
      </c>
      <c r="AT112" s="3">
        <v>39872</v>
      </c>
      <c r="AU112">
        <v>26.5</v>
      </c>
      <c r="AV112">
        <v>20090309</v>
      </c>
      <c r="AW112">
        <v>26.5</v>
      </c>
      <c r="BD112" s="3">
        <v>40512</v>
      </c>
      <c r="BE112">
        <v>47.3</v>
      </c>
      <c r="BN112" s="3">
        <v>38046</v>
      </c>
      <c r="BO112">
        <v>2.2999999999999998</v>
      </c>
      <c r="BP112">
        <v>20040324</v>
      </c>
      <c r="BQ112">
        <v>2.2999999999999998</v>
      </c>
      <c r="CC112" s="3">
        <v>38046</v>
      </c>
      <c r="CD112">
        <v>-0.45</v>
      </c>
      <c r="CE112" t="s">
        <v>22</v>
      </c>
      <c r="CF112" t="s">
        <v>22</v>
      </c>
      <c r="CH112" s="3">
        <v>38046</v>
      </c>
      <c r="CI112">
        <v>-0.2</v>
      </c>
      <c r="CJ112">
        <v>20040416</v>
      </c>
      <c r="CK112">
        <v>-3.8</v>
      </c>
      <c r="CM112" s="3">
        <v>38046</v>
      </c>
      <c r="CN112">
        <v>2.8</v>
      </c>
      <c r="CO112">
        <v>20040409</v>
      </c>
      <c r="CP112">
        <v>4.9000000000000004</v>
      </c>
      <c r="CR112" s="3">
        <v>38046</v>
      </c>
      <c r="CS112">
        <v>-0.4</v>
      </c>
      <c r="CT112">
        <v>20040422</v>
      </c>
      <c r="CU112">
        <v>-3.6</v>
      </c>
      <c r="CW112" s="3">
        <v>38046</v>
      </c>
      <c r="CX112">
        <v>-0.4</v>
      </c>
      <c r="CY112">
        <v>20040422</v>
      </c>
      <c r="CZ112">
        <v>-3.9</v>
      </c>
      <c r="DB112" s="3">
        <v>39903</v>
      </c>
      <c r="DC112">
        <v>-0.5</v>
      </c>
      <c r="DD112">
        <v>20090427</v>
      </c>
      <c r="DE112">
        <v>-1.1000000000000001</v>
      </c>
    </row>
    <row r="113" spans="1:109" x14ac:dyDescent="0.25">
      <c r="A113" s="3">
        <v>38077</v>
      </c>
      <c r="B113">
        <v>981.76800000000003</v>
      </c>
      <c r="C113">
        <v>20040420</v>
      </c>
      <c r="D113">
        <v>1010.1</v>
      </c>
      <c r="F113" s="3">
        <v>38077</v>
      </c>
      <c r="G113">
        <v>9.1</v>
      </c>
      <c r="H113">
        <v>20040427</v>
      </c>
      <c r="I113">
        <v>9.1</v>
      </c>
      <c r="K113" s="3">
        <v>38077</v>
      </c>
      <c r="L113">
        <v>-0.8</v>
      </c>
      <c r="M113">
        <v>20040401</v>
      </c>
      <c r="N113">
        <v>-0.8</v>
      </c>
      <c r="P113" s="3">
        <v>38077</v>
      </c>
      <c r="Q113">
        <v>-13.6</v>
      </c>
      <c r="R113">
        <v>20040414</v>
      </c>
      <c r="S113">
        <v>-13.6</v>
      </c>
      <c r="U113" s="3">
        <v>38077</v>
      </c>
      <c r="V113">
        <v>6.9</v>
      </c>
      <c r="W113">
        <v>20040430</v>
      </c>
      <c r="X113">
        <v>6.9</v>
      </c>
      <c r="Z113" s="3">
        <v>38077</v>
      </c>
      <c r="AA113">
        <v>36.1</v>
      </c>
      <c r="AB113">
        <v>20040419</v>
      </c>
      <c r="AC113">
        <v>36.1</v>
      </c>
      <c r="AE113" s="3">
        <v>40329</v>
      </c>
      <c r="AF113">
        <v>42</v>
      </c>
      <c r="AG113" t="s">
        <v>22</v>
      </c>
      <c r="AH113" t="s">
        <v>22</v>
      </c>
      <c r="AJ113" s="3">
        <v>38077</v>
      </c>
      <c r="AK113">
        <v>104.2</v>
      </c>
      <c r="AL113" t="s">
        <v>22</v>
      </c>
      <c r="AM113" t="s">
        <v>22</v>
      </c>
      <c r="AO113" s="3">
        <v>38077</v>
      </c>
      <c r="AP113">
        <v>50.8</v>
      </c>
      <c r="AQ113">
        <v>20040330</v>
      </c>
      <c r="AR113">
        <v>50.8</v>
      </c>
      <c r="AT113" s="3">
        <v>39903</v>
      </c>
      <c r="AU113">
        <v>35.799999999999997</v>
      </c>
      <c r="AV113">
        <v>20090408</v>
      </c>
      <c r="AW113">
        <v>35.799999999999997</v>
      </c>
      <c r="BD113" s="3">
        <v>40543</v>
      </c>
      <c r="BE113">
        <v>48.3</v>
      </c>
      <c r="BN113" s="3">
        <v>38077</v>
      </c>
      <c r="BO113">
        <v>-4.7</v>
      </c>
      <c r="BP113">
        <v>20040426</v>
      </c>
      <c r="BQ113">
        <v>-4.7</v>
      </c>
      <c r="CC113" s="3">
        <v>38077</v>
      </c>
      <c r="CD113">
        <v>-0.45</v>
      </c>
      <c r="CE113" t="s">
        <v>22</v>
      </c>
      <c r="CF113" t="s">
        <v>22</v>
      </c>
      <c r="CH113" s="3">
        <v>38077</v>
      </c>
      <c r="CI113">
        <v>-0.5</v>
      </c>
      <c r="CJ113">
        <v>20040517</v>
      </c>
      <c r="CK113">
        <v>0.6</v>
      </c>
      <c r="CM113" s="3">
        <v>38077</v>
      </c>
      <c r="CN113">
        <v>-8</v>
      </c>
      <c r="CO113">
        <v>20040513</v>
      </c>
      <c r="CP113">
        <v>-3.2</v>
      </c>
      <c r="CR113" s="3">
        <v>38077</v>
      </c>
      <c r="CS113">
        <v>-0.3</v>
      </c>
      <c r="CT113">
        <v>20040520</v>
      </c>
      <c r="CU113">
        <v>1.1000000000000001</v>
      </c>
      <c r="CW113" s="3">
        <v>38077</v>
      </c>
      <c r="CX113">
        <v>-0.1</v>
      </c>
      <c r="CY113">
        <v>20040520</v>
      </c>
      <c r="CZ113">
        <v>1</v>
      </c>
      <c r="DB113" s="3">
        <v>39933</v>
      </c>
      <c r="DC113">
        <v>0</v>
      </c>
      <c r="DD113">
        <v>20090527</v>
      </c>
      <c r="DE113">
        <v>0.6</v>
      </c>
    </row>
    <row r="114" spans="1:109" x14ac:dyDescent="0.25">
      <c r="A114" s="3">
        <v>38107</v>
      </c>
      <c r="B114">
        <v>1071.1310000000001</v>
      </c>
      <c r="C114">
        <v>20040525</v>
      </c>
      <c r="D114">
        <v>985.5</v>
      </c>
      <c r="F114" s="3">
        <v>38107</v>
      </c>
      <c r="G114">
        <v>9.6999999999999993</v>
      </c>
      <c r="H114">
        <v>20040528</v>
      </c>
      <c r="I114">
        <v>9.6999999999999993</v>
      </c>
      <c r="K114" s="3">
        <v>38107</v>
      </c>
      <c r="L114">
        <v>-4.4000000000000004</v>
      </c>
      <c r="M114">
        <v>20040506</v>
      </c>
      <c r="N114">
        <v>-4.4000000000000004</v>
      </c>
      <c r="P114" s="3">
        <v>38107</v>
      </c>
      <c r="Q114">
        <v>2.6</v>
      </c>
      <c r="R114">
        <v>20040517</v>
      </c>
      <c r="S114">
        <v>2.6</v>
      </c>
      <c r="U114" s="3">
        <v>38107</v>
      </c>
      <c r="V114">
        <v>-4.0869999999999997</v>
      </c>
      <c r="W114">
        <v>20040531</v>
      </c>
      <c r="X114">
        <v>-4.0999999999999996</v>
      </c>
      <c r="Z114" s="3">
        <v>38107</v>
      </c>
      <c r="AA114">
        <v>43</v>
      </c>
      <c r="AB114">
        <v>20040519</v>
      </c>
      <c r="AC114">
        <v>43</v>
      </c>
      <c r="AE114" s="3">
        <v>40359</v>
      </c>
      <c r="AF114">
        <v>42.3</v>
      </c>
      <c r="AG114" t="s">
        <v>22</v>
      </c>
      <c r="AH114" t="s">
        <v>22</v>
      </c>
      <c r="AJ114" s="3">
        <v>38107</v>
      </c>
      <c r="AK114">
        <v>104.7</v>
      </c>
      <c r="AL114" t="s">
        <v>22</v>
      </c>
      <c r="AM114" t="s">
        <v>22</v>
      </c>
      <c r="AO114" s="3">
        <v>38107</v>
      </c>
      <c r="AP114">
        <v>50.3</v>
      </c>
      <c r="AQ114">
        <v>20040427</v>
      </c>
      <c r="AR114">
        <v>50.3</v>
      </c>
      <c r="AT114" s="3">
        <v>39933</v>
      </c>
      <c r="AU114">
        <v>39.700000000000003</v>
      </c>
      <c r="AV114">
        <v>20090513</v>
      </c>
      <c r="AW114">
        <v>39.700000000000003</v>
      </c>
      <c r="BD114" s="3">
        <v>40574</v>
      </c>
      <c r="BE114">
        <v>51.4</v>
      </c>
      <c r="BN114" s="3">
        <v>38107</v>
      </c>
      <c r="BO114">
        <v>-1</v>
      </c>
      <c r="BP114">
        <v>20040524</v>
      </c>
      <c r="BQ114">
        <v>-1</v>
      </c>
      <c r="CC114" s="3">
        <v>38107</v>
      </c>
      <c r="CD114">
        <v>1.27</v>
      </c>
      <c r="CE114" t="s">
        <v>22</v>
      </c>
      <c r="CF114" t="s">
        <v>22</v>
      </c>
      <c r="CH114" s="3">
        <v>38107</v>
      </c>
      <c r="CI114">
        <v>1.7</v>
      </c>
      <c r="CJ114">
        <v>20040611</v>
      </c>
      <c r="CK114">
        <v>3.5</v>
      </c>
      <c r="CM114" s="3">
        <v>38107</v>
      </c>
      <c r="CN114">
        <v>10.9</v>
      </c>
      <c r="CO114">
        <v>20040610</v>
      </c>
      <c r="CP114">
        <v>11.8</v>
      </c>
      <c r="CR114" s="3">
        <v>38107</v>
      </c>
      <c r="CS114">
        <v>1</v>
      </c>
      <c r="CT114">
        <v>20040623</v>
      </c>
      <c r="CU114">
        <v>2.2999999999999998</v>
      </c>
      <c r="CW114" s="3">
        <v>38107</v>
      </c>
      <c r="CX114">
        <v>0.7</v>
      </c>
      <c r="CY114">
        <v>20040623</v>
      </c>
      <c r="CZ114">
        <v>2.2000000000000002</v>
      </c>
      <c r="DB114" s="3">
        <v>39964</v>
      </c>
      <c r="DC114">
        <v>0.1</v>
      </c>
      <c r="DD114">
        <v>20090628</v>
      </c>
      <c r="DE114">
        <v>0</v>
      </c>
    </row>
    <row r="115" spans="1:109" x14ac:dyDescent="0.25">
      <c r="A115" s="3">
        <v>38138</v>
      </c>
      <c r="B115">
        <v>1142.78</v>
      </c>
      <c r="C115">
        <v>20040622</v>
      </c>
      <c r="D115">
        <v>1284.75</v>
      </c>
      <c r="F115" s="3">
        <v>38138</v>
      </c>
      <c r="G115">
        <v>-3.9</v>
      </c>
      <c r="H115">
        <v>20040628</v>
      </c>
      <c r="I115">
        <v>-3.9</v>
      </c>
      <c r="K115" s="3">
        <v>38138</v>
      </c>
      <c r="L115">
        <v>-10.6</v>
      </c>
      <c r="M115">
        <v>20040601</v>
      </c>
      <c r="N115">
        <v>-10.6</v>
      </c>
      <c r="P115" s="3">
        <v>38138</v>
      </c>
      <c r="Q115">
        <v>0.2</v>
      </c>
      <c r="R115">
        <v>20040615</v>
      </c>
      <c r="S115">
        <v>0.2</v>
      </c>
      <c r="U115" s="3">
        <v>38138</v>
      </c>
      <c r="V115">
        <v>0.93799999999999994</v>
      </c>
      <c r="W115">
        <v>20040630</v>
      </c>
      <c r="X115">
        <v>0.9</v>
      </c>
      <c r="Z115" s="3">
        <v>38138</v>
      </c>
      <c r="AA115">
        <v>55.2</v>
      </c>
      <c r="AB115">
        <v>20040621</v>
      </c>
      <c r="AC115">
        <v>55.2</v>
      </c>
      <c r="AE115" s="3">
        <v>40390</v>
      </c>
      <c r="AF115">
        <v>42.3</v>
      </c>
      <c r="AG115" t="s">
        <v>22</v>
      </c>
      <c r="AH115" t="s">
        <v>22</v>
      </c>
      <c r="AJ115" s="3">
        <v>38138</v>
      </c>
      <c r="AK115">
        <v>105.6</v>
      </c>
      <c r="AL115" t="s">
        <v>22</v>
      </c>
      <c r="AM115" t="s">
        <v>22</v>
      </c>
      <c r="AO115" s="3">
        <v>38138</v>
      </c>
      <c r="AP115">
        <v>50.4</v>
      </c>
      <c r="AQ115">
        <v>20040526</v>
      </c>
      <c r="AR115">
        <v>50.1</v>
      </c>
      <c r="AT115" s="3">
        <v>39964</v>
      </c>
      <c r="AU115">
        <v>43.3</v>
      </c>
      <c r="AV115">
        <v>20090608</v>
      </c>
      <c r="AW115">
        <v>43.3</v>
      </c>
      <c r="BD115" s="3">
        <v>40602</v>
      </c>
      <c r="BE115">
        <v>52.9</v>
      </c>
      <c r="BN115" s="3">
        <v>38138</v>
      </c>
      <c r="BO115">
        <v>-2.4</v>
      </c>
      <c r="BP115">
        <v>20040624</v>
      </c>
      <c r="BQ115">
        <v>-2.4</v>
      </c>
      <c r="CC115" s="3">
        <v>38138</v>
      </c>
      <c r="CD115">
        <v>0</v>
      </c>
      <c r="CE115" t="s">
        <v>22</v>
      </c>
      <c r="CF115" t="s">
        <v>22</v>
      </c>
      <c r="CH115" s="3">
        <v>38138</v>
      </c>
      <c r="CI115">
        <v>0</v>
      </c>
      <c r="CJ115">
        <v>20040713</v>
      </c>
      <c r="CK115">
        <v>0.8</v>
      </c>
      <c r="CM115" s="3">
        <v>38138</v>
      </c>
      <c r="CN115">
        <v>3.2</v>
      </c>
      <c r="CO115">
        <v>20040708</v>
      </c>
      <c r="CP115">
        <v>-2.1</v>
      </c>
      <c r="CR115" s="3">
        <v>38138</v>
      </c>
      <c r="CS115">
        <v>-0.1</v>
      </c>
      <c r="CT115">
        <v>20040722</v>
      </c>
      <c r="CU115">
        <v>-0.7</v>
      </c>
      <c r="CW115" s="3">
        <v>38138</v>
      </c>
      <c r="CX115">
        <v>-0.5</v>
      </c>
      <c r="CY115">
        <v>20040722</v>
      </c>
      <c r="CZ115">
        <v>-1</v>
      </c>
      <c r="DB115" s="3">
        <v>39994</v>
      </c>
      <c r="DC115">
        <v>0.1</v>
      </c>
      <c r="DD115">
        <v>20090728</v>
      </c>
      <c r="DE115">
        <v>-0.3</v>
      </c>
    </row>
    <row r="116" spans="1:109" x14ac:dyDescent="0.25">
      <c r="A116" s="3">
        <v>38168</v>
      </c>
      <c r="B116">
        <v>1037.3989999999999</v>
      </c>
      <c r="C116">
        <v>20040721</v>
      </c>
      <c r="D116">
        <v>942.78</v>
      </c>
      <c r="F116" s="3">
        <v>38168</v>
      </c>
      <c r="G116">
        <v>6.9</v>
      </c>
      <c r="H116">
        <v>20040728</v>
      </c>
      <c r="I116">
        <v>6.9</v>
      </c>
      <c r="K116" s="3">
        <v>38168</v>
      </c>
      <c r="L116">
        <v>-5.7</v>
      </c>
      <c r="M116">
        <v>20040701</v>
      </c>
      <c r="N116">
        <v>-5.7</v>
      </c>
      <c r="P116" s="3">
        <v>38168</v>
      </c>
      <c r="Q116">
        <v>2</v>
      </c>
      <c r="R116">
        <v>20040713</v>
      </c>
      <c r="S116">
        <v>2</v>
      </c>
      <c r="U116" s="3">
        <v>38168</v>
      </c>
      <c r="V116">
        <v>-7.3849999999999998</v>
      </c>
      <c r="W116">
        <v>20040730</v>
      </c>
      <c r="X116">
        <v>-7.4</v>
      </c>
      <c r="Z116" s="3">
        <v>38168</v>
      </c>
      <c r="AA116">
        <v>53.2</v>
      </c>
      <c r="AB116">
        <v>20040721</v>
      </c>
      <c r="AC116">
        <v>53.2</v>
      </c>
      <c r="AE116" s="3">
        <v>40421</v>
      </c>
      <c r="AF116">
        <v>41.7</v>
      </c>
      <c r="AG116" t="s">
        <v>22</v>
      </c>
      <c r="AH116" t="s">
        <v>22</v>
      </c>
      <c r="AJ116" s="3">
        <v>38168</v>
      </c>
      <c r="AK116">
        <v>105.1</v>
      </c>
      <c r="AL116" t="s">
        <v>22</v>
      </c>
      <c r="AM116" t="s">
        <v>22</v>
      </c>
      <c r="AO116" s="3">
        <v>38168</v>
      </c>
      <c r="AP116">
        <v>49.3</v>
      </c>
      <c r="AQ116">
        <v>20040629</v>
      </c>
      <c r="AR116">
        <v>49.7</v>
      </c>
      <c r="AT116" s="3">
        <v>39994</v>
      </c>
      <c r="AU116">
        <v>45.6</v>
      </c>
      <c r="AV116">
        <v>20090708</v>
      </c>
      <c r="AW116">
        <v>45.6</v>
      </c>
      <c r="BD116" s="3">
        <v>40633</v>
      </c>
      <c r="BE116">
        <v>46.4</v>
      </c>
      <c r="BN116" s="3">
        <v>38168</v>
      </c>
      <c r="BO116">
        <v>-5.7</v>
      </c>
      <c r="BP116">
        <v>20040726</v>
      </c>
      <c r="BQ116">
        <v>-5.7</v>
      </c>
      <c r="CC116" s="3">
        <v>38168</v>
      </c>
      <c r="CD116">
        <v>0.36</v>
      </c>
      <c r="CE116" t="s">
        <v>22</v>
      </c>
      <c r="CF116" t="s">
        <v>22</v>
      </c>
      <c r="CH116" s="3">
        <v>38168</v>
      </c>
      <c r="CI116">
        <v>0.3</v>
      </c>
      <c r="CJ116">
        <v>20040813</v>
      </c>
      <c r="CK116">
        <v>-1.3</v>
      </c>
      <c r="CM116" s="3">
        <v>38168</v>
      </c>
      <c r="CN116">
        <v>-2.4</v>
      </c>
      <c r="CO116">
        <v>20040809</v>
      </c>
      <c r="CP116">
        <v>3.9</v>
      </c>
      <c r="CR116" s="3">
        <v>38168</v>
      </c>
      <c r="CS116">
        <v>0.2</v>
      </c>
      <c r="CT116">
        <v>20040819</v>
      </c>
      <c r="CU116">
        <v>0.6</v>
      </c>
      <c r="CW116" s="3">
        <v>38168</v>
      </c>
      <c r="CX116">
        <v>0.6</v>
      </c>
      <c r="CY116">
        <v>20040819</v>
      </c>
      <c r="CZ116">
        <v>0.8</v>
      </c>
      <c r="DB116" s="3">
        <v>40025</v>
      </c>
      <c r="DC116">
        <v>0.4</v>
      </c>
      <c r="DD116">
        <v>20090830</v>
      </c>
      <c r="DE116">
        <v>0.4</v>
      </c>
    </row>
    <row r="117" spans="1:109" x14ac:dyDescent="0.25">
      <c r="A117" s="3">
        <v>38199</v>
      </c>
      <c r="B117">
        <v>989.601</v>
      </c>
      <c r="C117">
        <v>20040825</v>
      </c>
      <c r="D117">
        <v>974.2</v>
      </c>
      <c r="F117" s="3">
        <v>38199</v>
      </c>
      <c r="G117">
        <v>0.5</v>
      </c>
      <c r="H117">
        <v>20040830</v>
      </c>
      <c r="I117">
        <v>0.5</v>
      </c>
      <c r="K117" s="3">
        <v>38199</v>
      </c>
      <c r="L117">
        <v>-2</v>
      </c>
      <c r="M117">
        <v>20040802</v>
      </c>
      <c r="N117">
        <v>-2</v>
      </c>
      <c r="P117" s="3">
        <v>38199</v>
      </c>
      <c r="Q117">
        <v>8.1999999999999993</v>
      </c>
      <c r="R117">
        <v>20040816</v>
      </c>
      <c r="S117">
        <v>8.1999999999999993</v>
      </c>
      <c r="U117" s="3">
        <v>38199</v>
      </c>
      <c r="V117">
        <v>7.8449999999999998</v>
      </c>
      <c r="W117">
        <v>20040831</v>
      </c>
      <c r="X117">
        <v>7.8</v>
      </c>
      <c r="Z117" s="3">
        <v>38199</v>
      </c>
      <c r="AA117">
        <v>43.9</v>
      </c>
      <c r="AB117">
        <v>20040819</v>
      </c>
      <c r="AC117">
        <v>43.9</v>
      </c>
      <c r="AE117" s="3">
        <v>40451</v>
      </c>
      <c r="AF117">
        <v>40.700000000000003</v>
      </c>
      <c r="AG117" t="s">
        <v>22</v>
      </c>
      <c r="AH117" t="s">
        <v>22</v>
      </c>
      <c r="AJ117" s="3">
        <v>38199</v>
      </c>
      <c r="AK117">
        <v>107.1</v>
      </c>
      <c r="AL117" t="s">
        <v>22</v>
      </c>
      <c r="AM117" t="s">
        <v>22</v>
      </c>
      <c r="AO117" s="3">
        <v>38199</v>
      </c>
      <c r="AP117">
        <v>50.2</v>
      </c>
      <c r="AQ117">
        <v>20040729</v>
      </c>
      <c r="AR117">
        <v>50.8</v>
      </c>
      <c r="AT117" s="3">
        <v>40025</v>
      </c>
      <c r="AU117">
        <v>44.9</v>
      </c>
      <c r="AV117">
        <v>20090810</v>
      </c>
      <c r="AW117">
        <v>44.9</v>
      </c>
      <c r="BD117" s="3">
        <v>40663</v>
      </c>
      <c r="BE117">
        <v>45.7</v>
      </c>
      <c r="BN117" s="3">
        <v>38199</v>
      </c>
      <c r="BO117">
        <v>-1.3</v>
      </c>
      <c r="BP117">
        <v>20040824</v>
      </c>
      <c r="BQ117">
        <v>-1.3</v>
      </c>
      <c r="CC117" s="3">
        <v>38199</v>
      </c>
      <c r="CD117">
        <v>0.72</v>
      </c>
      <c r="CE117" t="s">
        <v>22</v>
      </c>
      <c r="CF117" t="s">
        <v>22</v>
      </c>
      <c r="CH117" s="3">
        <v>38199</v>
      </c>
      <c r="CI117">
        <v>1.2</v>
      </c>
      <c r="CJ117">
        <v>20040914</v>
      </c>
      <c r="CK117">
        <v>0</v>
      </c>
      <c r="CM117" s="3">
        <v>38199</v>
      </c>
      <c r="CN117">
        <v>-6</v>
      </c>
      <c r="CO117">
        <v>20040909</v>
      </c>
      <c r="CP117">
        <v>-11.3</v>
      </c>
      <c r="CR117" s="3">
        <v>38199</v>
      </c>
      <c r="CS117">
        <v>0.8</v>
      </c>
      <c r="CT117">
        <v>20040923</v>
      </c>
      <c r="CU117">
        <v>-0.6</v>
      </c>
      <c r="CW117" s="3">
        <v>38199</v>
      </c>
      <c r="CX117">
        <v>0.7</v>
      </c>
      <c r="CY117">
        <v>20040923</v>
      </c>
      <c r="CZ117">
        <v>-0.8</v>
      </c>
      <c r="DB117" s="3">
        <v>40056</v>
      </c>
      <c r="DC117">
        <v>0.4</v>
      </c>
      <c r="DD117">
        <v>20090930</v>
      </c>
      <c r="DE117">
        <v>1</v>
      </c>
    </row>
    <row r="118" spans="1:109" x14ac:dyDescent="0.25">
      <c r="A118" s="3">
        <v>38230</v>
      </c>
      <c r="B118">
        <v>1039.02</v>
      </c>
      <c r="C118">
        <v>20040921</v>
      </c>
      <c r="D118">
        <v>1044.69</v>
      </c>
      <c r="F118" s="3">
        <v>38230</v>
      </c>
      <c r="G118">
        <v>2.5</v>
      </c>
      <c r="H118">
        <v>20040929</v>
      </c>
      <c r="I118">
        <v>2.5</v>
      </c>
      <c r="K118" s="3">
        <v>38230</v>
      </c>
      <c r="L118">
        <v>2.1</v>
      </c>
      <c r="M118">
        <v>20040901</v>
      </c>
      <c r="N118">
        <v>2.1</v>
      </c>
      <c r="P118" s="3">
        <v>38230</v>
      </c>
      <c r="Q118">
        <v>-11.2</v>
      </c>
      <c r="R118">
        <v>20040913</v>
      </c>
      <c r="S118">
        <v>-11.2</v>
      </c>
      <c r="U118" s="3">
        <v>38230</v>
      </c>
      <c r="V118">
        <v>10.458</v>
      </c>
      <c r="W118">
        <v>20040930</v>
      </c>
      <c r="X118">
        <v>10.5</v>
      </c>
      <c r="Z118" s="3">
        <v>38230</v>
      </c>
      <c r="AA118">
        <v>55.3</v>
      </c>
      <c r="AB118">
        <v>20040921</v>
      </c>
      <c r="AC118">
        <v>55.3</v>
      </c>
      <c r="AE118" s="3">
        <v>40482</v>
      </c>
      <c r="AF118">
        <v>40.799999999999997</v>
      </c>
      <c r="AG118" t="s">
        <v>22</v>
      </c>
      <c r="AH118" t="s">
        <v>22</v>
      </c>
      <c r="AJ118" s="3">
        <v>38230</v>
      </c>
      <c r="AK118">
        <v>106.1</v>
      </c>
      <c r="AL118" t="s">
        <v>22</v>
      </c>
      <c r="AM118" t="s">
        <v>22</v>
      </c>
      <c r="AO118" s="3">
        <v>38230</v>
      </c>
      <c r="AP118">
        <v>49.4</v>
      </c>
      <c r="AQ118">
        <v>20040831</v>
      </c>
      <c r="AR118">
        <v>49.9</v>
      </c>
      <c r="AT118" s="3">
        <v>40056</v>
      </c>
      <c r="AU118">
        <v>44</v>
      </c>
      <c r="AV118">
        <v>20090908</v>
      </c>
      <c r="AW118">
        <v>44</v>
      </c>
      <c r="BD118" s="3">
        <v>40694</v>
      </c>
      <c r="BE118">
        <v>51.3</v>
      </c>
      <c r="BN118" s="3">
        <v>38230</v>
      </c>
      <c r="BO118">
        <v>-4.8</v>
      </c>
      <c r="BP118">
        <v>20040924</v>
      </c>
      <c r="BQ118">
        <v>-4.8</v>
      </c>
      <c r="CC118" s="3">
        <v>38230</v>
      </c>
      <c r="CD118">
        <v>-0.8</v>
      </c>
      <c r="CE118" t="s">
        <v>22</v>
      </c>
      <c r="CF118" t="s">
        <v>22</v>
      </c>
      <c r="CH118" s="3">
        <v>38230</v>
      </c>
      <c r="CI118">
        <v>-1.1000000000000001</v>
      </c>
      <c r="CJ118">
        <v>20041013</v>
      </c>
      <c r="CK118">
        <v>0.1</v>
      </c>
      <c r="CM118" s="3">
        <v>38230</v>
      </c>
      <c r="CN118">
        <v>0.4</v>
      </c>
      <c r="CO118">
        <v>20041008</v>
      </c>
      <c r="CP118">
        <v>3.1</v>
      </c>
      <c r="CR118" s="3">
        <v>38230</v>
      </c>
      <c r="CS118">
        <v>-0.8</v>
      </c>
      <c r="CT118">
        <v>20041021</v>
      </c>
      <c r="CU118">
        <v>0.2</v>
      </c>
      <c r="CW118" s="3">
        <v>38230</v>
      </c>
      <c r="CX118">
        <v>-0.8</v>
      </c>
      <c r="CY118">
        <v>20041021</v>
      </c>
      <c r="CZ118">
        <v>0.4</v>
      </c>
      <c r="DB118" s="3">
        <v>40086</v>
      </c>
      <c r="DC118">
        <v>1.2</v>
      </c>
      <c r="DD118">
        <v>20091027</v>
      </c>
      <c r="DE118">
        <v>0.9</v>
      </c>
    </row>
    <row r="119" spans="1:109" x14ac:dyDescent="0.25">
      <c r="A119" s="3">
        <v>38260</v>
      </c>
      <c r="B119">
        <v>901.92</v>
      </c>
      <c r="C119">
        <v>20041020</v>
      </c>
      <c r="D119">
        <v>816.4</v>
      </c>
      <c r="F119" s="3">
        <v>38260</v>
      </c>
      <c r="G119">
        <v>3.5</v>
      </c>
      <c r="H119">
        <v>20041027</v>
      </c>
      <c r="I119">
        <v>3.5</v>
      </c>
      <c r="K119" s="3">
        <v>38260</v>
      </c>
      <c r="L119">
        <v>-3.1</v>
      </c>
      <c r="M119">
        <v>20041001</v>
      </c>
      <c r="N119">
        <v>-3.1</v>
      </c>
      <c r="P119" s="3">
        <v>38260</v>
      </c>
      <c r="Q119">
        <v>-5.4</v>
      </c>
      <c r="R119">
        <v>20041013</v>
      </c>
      <c r="S119">
        <v>-5.4</v>
      </c>
      <c r="U119" s="3">
        <v>38260</v>
      </c>
      <c r="V119">
        <v>10.076000000000001</v>
      </c>
      <c r="W119">
        <v>20041029</v>
      </c>
      <c r="X119">
        <v>10.1</v>
      </c>
      <c r="Z119" s="3">
        <v>38260</v>
      </c>
      <c r="AA119">
        <v>54.8</v>
      </c>
      <c r="AB119">
        <v>20041014</v>
      </c>
      <c r="AC119">
        <v>54.8</v>
      </c>
      <c r="AE119" s="3">
        <v>40512</v>
      </c>
      <c r="AF119">
        <v>41.3</v>
      </c>
      <c r="AG119" t="s">
        <v>22</v>
      </c>
      <c r="AH119" t="s">
        <v>22</v>
      </c>
      <c r="AJ119" s="3">
        <v>38260</v>
      </c>
      <c r="AK119">
        <v>106.4</v>
      </c>
      <c r="AL119" t="s">
        <v>22</v>
      </c>
      <c r="AM119" t="s">
        <v>22</v>
      </c>
      <c r="AO119" s="3">
        <v>38260</v>
      </c>
      <c r="AP119">
        <v>49.8</v>
      </c>
      <c r="AQ119">
        <v>20040930</v>
      </c>
      <c r="AR119">
        <v>49.8</v>
      </c>
      <c r="AT119" s="3">
        <v>40086</v>
      </c>
      <c r="AU119">
        <v>44.5</v>
      </c>
      <c r="AV119">
        <v>20091008</v>
      </c>
      <c r="AW119">
        <v>44.5</v>
      </c>
      <c r="BD119" s="3">
        <v>40724</v>
      </c>
      <c r="BE119">
        <v>50.7</v>
      </c>
      <c r="BN119" s="3">
        <v>38260</v>
      </c>
      <c r="BO119">
        <v>-4.4000000000000004</v>
      </c>
      <c r="BP119">
        <v>20041025</v>
      </c>
      <c r="BQ119">
        <v>-4.4000000000000004</v>
      </c>
      <c r="CC119" s="3">
        <v>38260</v>
      </c>
      <c r="CD119">
        <v>0.27</v>
      </c>
      <c r="CE119" t="s">
        <v>22</v>
      </c>
      <c r="CF119" t="s">
        <v>22</v>
      </c>
      <c r="CH119" s="3">
        <v>38260</v>
      </c>
      <c r="CI119">
        <v>0.2</v>
      </c>
      <c r="CJ119">
        <v>20041111</v>
      </c>
      <c r="CK119">
        <v>-0.4</v>
      </c>
      <c r="CM119" s="3">
        <v>38260</v>
      </c>
      <c r="CN119">
        <v>3.7</v>
      </c>
      <c r="CO119">
        <v>20041111</v>
      </c>
      <c r="CP119">
        <v>-1.9</v>
      </c>
      <c r="CR119" s="3">
        <v>38260</v>
      </c>
      <c r="CS119">
        <v>0.1</v>
      </c>
      <c r="CT119">
        <v>20041123</v>
      </c>
      <c r="CU119">
        <v>-0.1</v>
      </c>
      <c r="CW119" s="3">
        <v>38260</v>
      </c>
      <c r="CX119">
        <v>0.2</v>
      </c>
      <c r="CY119">
        <v>20041123</v>
      </c>
      <c r="CZ119">
        <v>0.1</v>
      </c>
      <c r="DB119" s="3">
        <v>40117</v>
      </c>
      <c r="DC119">
        <v>-0.4</v>
      </c>
      <c r="DD119">
        <v>20091126</v>
      </c>
      <c r="DE119">
        <v>-0.9</v>
      </c>
    </row>
    <row r="120" spans="1:109" x14ac:dyDescent="0.25">
      <c r="A120" s="3">
        <v>38291</v>
      </c>
      <c r="B120">
        <v>931.24599999999998</v>
      </c>
      <c r="C120">
        <v>20041124</v>
      </c>
      <c r="D120">
        <v>859.9</v>
      </c>
      <c r="F120" s="3">
        <v>38291</v>
      </c>
      <c r="G120">
        <v>-3.7</v>
      </c>
      <c r="H120">
        <v>20041125</v>
      </c>
      <c r="I120">
        <v>-3.7</v>
      </c>
      <c r="K120" s="3">
        <v>38291</v>
      </c>
      <c r="L120">
        <v>-7</v>
      </c>
      <c r="M120">
        <v>20041101</v>
      </c>
      <c r="N120">
        <v>-7</v>
      </c>
      <c r="P120" s="3">
        <v>38291</v>
      </c>
      <c r="Q120">
        <v>20.8</v>
      </c>
      <c r="R120">
        <v>20041114</v>
      </c>
      <c r="S120">
        <v>20.8</v>
      </c>
      <c r="U120" s="3">
        <v>38291</v>
      </c>
      <c r="V120">
        <v>1.504</v>
      </c>
      <c r="W120">
        <v>20041130</v>
      </c>
      <c r="X120">
        <v>1.5</v>
      </c>
      <c r="Z120" s="3">
        <v>38291</v>
      </c>
      <c r="AA120">
        <v>48.3</v>
      </c>
      <c r="AB120">
        <v>20041125</v>
      </c>
      <c r="AC120">
        <v>48.3</v>
      </c>
      <c r="AE120" s="3">
        <v>40543</v>
      </c>
      <c r="AF120">
        <v>41.5</v>
      </c>
      <c r="AG120" t="s">
        <v>22</v>
      </c>
      <c r="AH120" t="s">
        <v>22</v>
      </c>
      <c r="AJ120" s="3">
        <v>38291</v>
      </c>
      <c r="AK120">
        <v>106.4</v>
      </c>
      <c r="AL120" t="s">
        <v>22</v>
      </c>
      <c r="AM120" t="s">
        <v>22</v>
      </c>
      <c r="AO120" s="3">
        <v>38291</v>
      </c>
      <c r="AP120">
        <v>49.5</v>
      </c>
      <c r="AQ120">
        <v>20041026</v>
      </c>
      <c r="AR120">
        <v>49.5</v>
      </c>
      <c r="AT120" s="3">
        <v>40117</v>
      </c>
      <c r="AU120">
        <v>42.8</v>
      </c>
      <c r="AV120">
        <v>20091110</v>
      </c>
      <c r="AW120">
        <v>42.8</v>
      </c>
      <c r="BD120" s="3">
        <v>40755</v>
      </c>
      <c r="BE120">
        <v>52.1</v>
      </c>
      <c r="BN120" s="3">
        <v>38291</v>
      </c>
      <c r="BO120">
        <v>-3.5</v>
      </c>
      <c r="BP120">
        <v>20041124</v>
      </c>
      <c r="BQ120">
        <v>-3.5</v>
      </c>
      <c r="CC120" s="3">
        <v>38291</v>
      </c>
      <c r="CD120">
        <v>-0.89</v>
      </c>
      <c r="CE120" t="s">
        <v>22</v>
      </c>
      <c r="CF120" t="s">
        <v>22</v>
      </c>
      <c r="CH120" s="3">
        <v>38291</v>
      </c>
      <c r="CI120">
        <v>-1.5</v>
      </c>
      <c r="CJ120">
        <v>20041212</v>
      </c>
      <c r="CK120">
        <v>-1.3</v>
      </c>
      <c r="CM120" s="3">
        <v>38291</v>
      </c>
      <c r="CN120">
        <v>0.6</v>
      </c>
      <c r="CO120">
        <v>20041209</v>
      </c>
      <c r="CP120">
        <v>-3.1</v>
      </c>
      <c r="CR120" s="3">
        <v>38291</v>
      </c>
      <c r="CS120">
        <v>0.1</v>
      </c>
      <c r="CT120">
        <v>20041221</v>
      </c>
      <c r="CU120">
        <v>-0.4</v>
      </c>
      <c r="CW120" s="3">
        <v>38291</v>
      </c>
      <c r="CX120">
        <v>0.4</v>
      </c>
      <c r="CY120">
        <v>20041221</v>
      </c>
      <c r="CZ120">
        <v>-0.1</v>
      </c>
      <c r="DB120" s="3">
        <v>40147</v>
      </c>
      <c r="DC120">
        <v>0.5</v>
      </c>
      <c r="DD120">
        <v>20091227</v>
      </c>
      <c r="DE120">
        <v>0.2</v>
      </c>
    </row>
    <row r="121" spans="1:109" x14ac:dyDescent="0.25">
      <c r="A121" s="3">
        <v>38321</v>
      </c>
      <c r="B121">
        <v>748.803</v>
      </c>
      <c r="C121">
        <v>20041221</v>
      </c>
      <c r="D121">
        <v>990.53</v>
      </c>
      <c r="F121" s="3">
        <v>38321</v>
      </c>
      <c r="G121">
        <v>7.1</v>
      </c>
      <c r="H121">
        <v>20041226</v>
      </c>
      <c r="I121">
        <v>7.1</v>
      </c>
      <c r="K121" s="3">
        <v>38321</v>
      </c>
      <c r="L121">
        <v>7.5</v>
      </c>
      <c r="M121">
        <v>20041201</v>
      </c>
      <c r="N121">
        <v>7.5</v>
      </c>
      <c r="P121" s="3">
        <v>38321</v>
      </c>
      <c r="Q121">
        <v>-9.4</v>
      </c>
      <c r="R121">
        <v>20041212</v>
      </c>
      <c r="S121">
        <v>-9.4</v>
      </c>
      <c r="U121" s="3">
        <v>38321</v>
      </c>
      <c r="V121">
        <v>0.16500000000000001</v>
      </c>
      <c r="W121">
        <v>20041227</v>
      </c>
      <c r="X121">
        <v>0.2</v>
      </c>
      <c r="Z121" s="3">
        <v>38321</v>
      </c>
      <c r="AA121">
        <v>48.4</v>
      </c>
      <c r="AB121">
        <v>20041215</v>
      </c>
      <c r="AC121">
        <v>48.4</v>
      </c>
      <c r="AE121" s="3">
        <v>40574</v>
      </c>
      <c r="AF121">
        <v>41.7</v>
      </c>
      <c r="AG121" t="s">
        <v>22</v>
      </c>
      <c r="AH121" t="s">
        <v>22</v>
      </c>
      <c r="AJ121" s="3">
        <v>38321</v>
      </c>
      <c r="AK121">
        <v>106.9</v>
      </c>
      <c r="AL121" t="s">
        <v>22</v>
      </c>
      <c r="AM121" t="s">
        <v>22</v>
      </c>
      <c r="AO121" s="3">
        <v>38321</v>
      </c>
      <c r="AP121">
        <v>48.9</v>
      </c>
      <c r="AQ121">
        <v>20041130</v>
      </c>
      <c r="AR121">
        <v>48.9</v>
      </c>
      <c r="AT121" s="3">
        <v>40147</v>
      </c>
      <c r="AU121">
        <v>34.5</v>
      </c>
      <c r="AV121">
        <v>20091208</v>
      </c>
      <c r="AW121">
        <v>34.5</v>
      </c>
      <c r="BD121" s="3">
        <v>40786</v>
      </c>
      <c r="BE121">
        <v>51.9</v>
      </c>
      <c r="BN121" s="3">
        <v>38321</v>
      </c>
      <c r="BO121">
        <v>-5.0999999999999996</v>
      </c>
      <c r="BP121">
        <v>20041224</v>
      </c>
      <c r="BQ121">
        <v>-5.0999999999999996</v>
      </c>
      <c r="CC121" s="3">
        <v>38321</v>
      </c>
      <c r="CD121">
        <v>0.9</v>
      </c>
      <c r="CE121" t="s">
        <v>22</v>
      </c>
      <c r="CF121" t="s">
        <v>22</v>
      </c>
      <c r="CH121" s="3">
        <v>38321</v>
      </c>
      <c r="CI121">
        <v>1</v>
      </c>
      <c r="CJ121">
        <v>20050113</v>
      </c>
      <c r="CK121">
        <v>1.7</v>
      </c>
      <c r="CM121" s="3">
        <v>38321</v>
      </c>
      <c r="CN121">
        <v>11.5</v>
      </c>
      <c r="CO121">
        <v>20050114</v>
      </c>
      <c r="CP121">
        <v>19.899999999999999</v>
      </c>
      <c r="CR121" s="3">
        <v>38321</v>
      </c>
      <c r="CS121">
        <v>0</v>
      </c>
      <c r="CT121">
        <v>20050120</v>
      </c>
      <c r="CU121">
        <v>0.3</v>
      </c>
      <c r="CW121" s="3">
        <v>38321</v>
      </c>
      <c r="CX121">
        <v>0</v>
      </c>
      <c r="CY121">
        <v>20050120</v>
      </c>
      <c r="CZ121">
        <v>0.4</v>
      </c>
      <c r="DB121" s="3">
        <v>40178</v>
      </c>
      <c r="DC121">
        <v>0.1</v>
      </c>
      <c r="DD121">
        <v>20100127</v>
      </c>
      <c r="DE121">
        <v>-1.2</v>
      </c>
    </row>
    <row r="122" spans="1:109" x14ac:dyDescent="0.25">
      <c r="A122" s="3">
        <v>38352</v>
      </c>
      <c r="B122">
        <v>916.34100000000001</v>
      </c>
      <c r="C122">
        <v>20050125</v>
      </c>
      <c r="D122">
        <v>949.745</v>
      </c>
      <c r="F122" s="3">
        <v>38352</v>
      </c>
      <c r="G122">
        <v>-3.3</v>
      </c>
      <c r="H122">
        <v>20050125</v>
      </c>
      <c r="I122">
        <v>-3.3</v>
      </c>
      <c r="K122" s="3">
        <v>38352</v>
      </c>
      <c r="L122">
        <v>2.6</v>
      </c>
      <c r="M122">
        <v>20050105</v>
      </c>
      <c r="N122">
        <v>2.6</v>
      </c>
      <c r="P122" s="3">
        <v>38352</v>
      </c>
      <c r="Q122">
        <v>18.5</v>
      </c>
      <c r="R122">
        <v>20050117</v>
      </c>
      <c r="S122">
        <v>18.5</v>
      </c>
      <c r="U122" s="3">
        <v>38352</v>
      </c>
      <c r="V122">
        <v>-1.9609999999999999</v>
      </c>
      <c r="W122">
        <v>20050131</v>
      </c>
      <c r="X122">
        <v>-2</v>
      </c>
      <c r="Z122" s="3">
        <v>38352</v>
      </c>
      <c r="AA122">
        <v>50.9</v>
      </c>
      <c r="AB122">
        <v>20050121</v>
      </c>
      <c r="AC122">
        <v>50.9</v>
      </c>
      <c r="AE122" s="3">
        <v>40602</v>
      </c>
      <c r="AF122">
        <v>41.2</v>
      </c>
      <c r="AG122" t="s">
        <v>22</v>
      </c>
      <c r="AH122" t="s">
        <v>22</v>
      </c>
      <c r="AJ122" s="3">
        <v>38352</v>
      </c>
      <c r="AK122">
        <v>107.2</v>
      </c>
      <c r="AL122" t="s">
        <v>22</v>
      </c>
      <c r="AM122" t="s">
        <v>22</v>
      </c>
      <c r="AO122" s="3">
        <v>38352</v>
      </c>
      <c r="AP122">
        <v>48.4</v>
      </c>
      <c r="AQ122">
        <v>20041228</v>
      </c>
      <c r="AR122">
        <v>48.4</v>
      </c>
      <c r="AT122" s="3">
        <v>40178</v>
      </c>
      <c r="AU122">
        <v>36.299999999999997</v>
      </c>
      <c r="AV122">
        <v>20100112</v>
      </c>
      <c r="AW122">
        <v>36.299999999999997</v>
      </c>
      <c r="BD122" s="3">
        <v>40816</v>
      </c>
      <c r="BE122">
        <v>49.3</v>
      </c>
      <c r="BN122" s="3">
        <v>38352</v>
      </c>
      <c r="BO122">
        <v>-2.6</v>
      </c>
      <c r="BP122">
        <v>20050124</v>
      </c>
      <c r="BQ122">
        <v>-2.6</v>
      </c>
      <c r="CC122" s="3">
        <v>38352</v>
      </c>
      <c r="CD122">
        <v>-2.14</v>
      </c>
      <c r="CE122" t="s">
        <v>22</v>
      </c>
      <c r="CF122" t="s">
        <v>22</v>
      </c>
      <c r="CH122" s="3">
        <v>38352</v>
      </c>
      <c r="CI122">
        <v>-1.3</v>
      </c>
      <c r="CJ122">
        <v>20050213</v>
      </c>
      <c r="CK122">
        <v>-0.8</v>
      </c>
      <c r="CM122" s="3">
        <v>38352</v>
      </c>
      <c r="CN122">
        <v>-10.7</v>
      </c>
      <c r="CO122">
        <v>20050210</v>
      </c>
      <c r="CP122">
        <v>-8.8000000000000007</v>
      </c>
      <c r="CR122" s="3">
        <v>38352</v>
      </c>
      <c r="CS122">
        <v>0.1</v>
      </c>
      <c r="CT122">
        <v>20050222</v>
      </c>
      <c r="CU122">
        <v>-0.3</v>
      </c>
      <c r="CW122" s="3">
        <v>38352</v>
      </c>
      <c r="CX122">
        <v>0.3</v>
      </c>
      <c r="CY122">
        <v>20050222</v>
      </c>
      <c r="CZ122">
        <v>0</v>
      </c>
      <c r="DB122" s="3">
        <v>40209</v>
      </c>
      <c r="DC122">
        <v>0.5</v>
      </c>
      <c r="DD122">
        <v>20100225</v>
      </c>
      <c r="DE122">
        <v>2.9</v>
      </c>
    </row>
    <row r="123" spans="1:109" x14ac:dyDescent="0.25">
      <c r="A123" s="3">
        <v>38383</v>
      </c>
      <c r="B123">
        <v>788.50599999999997</v>
      </c>
      <c r="C123">
        <v>20050223</v>
      </c>
      <c r="D123">
        <v>572.26</v>
      </c>
      <c r="F123" s="3">
        <v>38383</v>
      </c>
      <c r="G123">
        <v>3.5</v>
      </c>
      <c r="H123">
        <v>20050224</v>
      </c>
      <c r="I123">
        <v>3.5</v>
      </c>
      <c r="K123" s="3">
        <v>38383</v>
      </c>
      <c r="L123">
        <v>-4.0999999999999996</v>
      </c>
      <c r="M123">
        <v>20050201</v>
      </c>
      <c r="N123">
        <v>-4.0999999999999996</v>
      </c>
      <c r="P123" s="3">
        <v>38383</v>
      </c>
      <c r="Q123">
        <v>-5.9</v>
      </c>
      <c r="R123">
        <v>20050214</v>
      </c>
      <c r="S123">
        <v>-5.9</v>
      </c>
      <c r="U123" s="3">
        <v>38383</v>
      </c>
      <c r="V123">
        <v>6.923</v>
      </c>
      <c r="W123">
        <v>20050228</v>
      </c>
      <c r="X123">
        <v>6.9</v>
      </c>
      <c r="Z123" s="3">
        <v>38383</v>
      </c>
      <c r="AA123">
        <v>30.4</v>
      </c>
      <c r="AB123">
        <v>20050215</v>
      </c>
      <c r="AC123">
        <v>30.4</v>
      </c>
      <c r="AE123" s="3">
        <v>40633</v>
      </c>
      <c r="AF123">
        <v>38.5</v>
      </c>
      <c r="AG123">
        <v>20110419</v>
      </c>
      <c r="AH123">
        <v>38.6</v>
      </c>
      <c r="AJ123" s="3">
        <v>38383</v>
      </c>
      <c r="AK123">
        <v>106.7</v>
      </c>
      <c r="AL123" t="s">
        <v>22</v>
      </c>
      <c r="AM123" t="s">
        <v>22</v>
      </c>
      <c r="AO123" s="3">
        <v>38383</v>
      </c>
      <c r="AP123">
        <v>47.3</v>
      </c>
      <c r="AQ123">
        <v>20050125</v>
      </c>
      <c r="AR123">
        <v>47.3</v>
      </c>
      <c r="AT123" s="3">
        <v>40209</v>
      </c>
      <c r="AU123">
        <v>41.9</v>
      </c>
      <c r="AV123">
        <v>20100208</v>
      </c>
      <c r="AW123">
        <v>41.9</v>
      </c>
      <c r="BD123" s="3">
        <v>40847</v>
      </c>
      <c r="BE123">
        <v>50.6</v>
      </c>
      <c r="BN123" s="3">
        <v>38383</v>
      </c>
      <c r="BO123">
        <v>0.9</v>
      </c>
      <c r="BP123">
        <v>20050224</v>
      </c>
      <c r="BQ123">
        <v>0.9</v>
      </c>
      <c r="CC123" s="3">
        <v>38383</v>
      </c>
      <c r="CD123">
        <v>2.65</v>
      </c>
      <c r="CE123" t="s">
        <v>22</v>
      </c>
      <c r="CF123" t="s">
        <v>22</v>
      </c>
      <c r="CH123" s="3">
        <v>38383</v>
      </c>
      <c r="CI123">
        <v>2.2999999999999998</v>
      </c>
      <c r="CJ123">
        <v>20050313</v>
      </c>
      <c r="CK123">
        <v>2.5</v>
      </c>
      <c r="CM123" s="3">
        <v>38383</v>
      </c>
      <c r="CN123">
        <v>3.4</v>
      </c>
      <c r="CO123">
        <v>20050310</v>
      </c>
      <c r="CP123">
        <v>-2.2000000000000002</v>
      </c>
      <c r="CR123" s="3">
        <v>38383</v>
      </c>
      <c r="CS123">
        <v>2.4</v>
      </c>
      <c r="CT123">
        <v>20050323</v>
      </c>
      <c r="CU123">
        <v>2.4</v>
      </c>
      <c r="CW123" s="3">
        <v>38383</v>
      </c>
      <c r="CX123">
        <v>0.7</v>
      </c>
      <c r="CY123">
        <v>20050323</v>
      </c>
      <c r="CZ123">
        <v>2.2000000000000002</v>
      </c>
      <c r="DB123" s="3">
        <v>40237</v>
      </c>
      <c r="DC123">
        <v>1.3</v>
      </c>
      <c r="DD123">
        <v>20100328</v>
      </c>
      <c r="DE123">
        <v>0.9</v>
      </c>
    </row>
    <row r="124" spans="1:109" x14ac:dyDescent="0.25">
      <c r="A124" s="3">
        <v>38411</v>
      </c>
      <c r="B124">
        <v>856.43499999999995</v>
      </c>
      <c r="C124">
        <v>20050323</v>
      </c>
      <c r="D124">
        <v>682.64</v>
      </c>
      <c r="F124" s="3">
        <v>38411</v>
      </c>
      <c r="G124">
        <v>5</v>
      </c>
      <c r="H124">
        <v>20050328</v>
      </c>
      <c r="I124">
        <v>5</v>
      </c>
      <c r="K124" s="3">
        <v>38411</v>
      </c>
      <c r="L124">
        <v>-1.2</v>
      </c>
      <c r="M124">
        <v>20050301</v>
      </c>
      <c r="N124">
        <v>-1.2</v>
      </c>
      <c r="P124" s="3">
        <v>38411</v>
      </c>
      <c r="Q124">
        <v>-13</v>
      </c>
      <c r="R124">
        <v>20050314</v>
      </c>
      <c r="S124">
        <v>-13</v>
      </c>
      <c r="U124" s="3">
        <v>38411</v>
      </c>
      <c r="V124">
        <v>0.39800000000000002</v>
      </c>
      <c r="W124">
        <v>20050331</v>
      </c>
      <c r="X124">
        <v>0.4</v>
      </c>
      <c r="Z124" s="3">
        <v>38411</v>
      </c>
      <c r="AA124">
        <v>26</v>
      </c>
      <c r="AB124">
        <v>20050315</v>
      </c>
      <c r="AC124">
        <v>26</v>
      </c>
      <c r="AE124" s="3">
        <v>40663</v>
      </c>
      <c r="AF124">
        <v>33.200000000000003</v>
      </c>
      <c r="AG124">
        <v>20110516</v>
      </c>
      <c r="AH124">
        <v>33.1</v>
      </c>
      <c r="AJ124" s="3">
        <v>38411</v>
      </c>
      <c r="AK124">
        <v>106</v>
      </c>
      <c r="AL124" t="s">
        <v>22</v>
      </c>
      <c r="AM124" t="s">
        <v>22</v>
      </c>
      <c r="AO124" s="3">
        <v>38411</v>
      </c>
      <c r="AP124">
        <v>47.6</v>
      </c>
      <c r="AQ124">
        <v>20050301</v>
      </c>
      <c r="AR124">
        <v>47.6</v>
      </c>
      <c r="AT124" s="3">
        <v>40237</v>
      </c>
      <c r="AU124">
        <v>44.8</v>
      </c>
      <c r="AV124">
        <v>20100308</v>
      </c>
      <c r="AW124">
        <v>44.8</v>
      </c>
      <c r="BD124" s="3">
        <v>40877</v>
      </c>
      <c r="BE124">
        <v>49.1</v>
      </c>
      <c r="BN124" s="3">
        <v>38411</v>
      </c>
      <c r="BO124">
        <v>-7</v>
      </c>
      <c r="BP124">
        <v>20050324</v>
      </c>
      <c r="BQ124">
        <v>-7</v>
      </c>
      <c r="CC124" s="3">
        <v>38411</v>
      </c>
      <c r="CD124">
        <v>-0.36</v>
      </c>
      <c r="CE124" t="s">
        <v>22</v>
      </c>
      <c r="CF124" t="s">
        <v>22</v>
      </c>
      <c r="CH124" s="3">
        <v>38411</v>
      </c>
      <c r="CI124">
        <v>-0.2</v>
      </c>
      <c r="CJ124">
        <v>20050415</v>
      </c>
      <c r="CK124">
        <v>-2.2999999999999998</v>
      </c>
      <c r="CM124" s="3">
        <v>38411</v>
      </c>
      <c r="CN124">
        <v>0.4</v>
      </c>
      <c r="CO124">
        <v>20050408</v>
      </c>
      <c r="CP124">
        <v>4.9000000000000004</v>
      </c>
      <c r="CR124" s="3">
        <v>38411</v>
      </c>
      <c r="CS124">
        <v>-1.1000000000000001</v>
      </c>
      <c r="CT124">
        <v>20050421</v>
      </c>
      <c r="CU124">
        <v>-1.1000000000000001</v>
      </c>
      <c r="CW124" s="3">
        <v>38411</v>
      </c>
      <c r="CX124">
        <v>-0.4</v>
      </c>
      <c r="CY124">
        <v>20050421</v>
      </c>
      <c r="CZ124">
        <v>-1</v>
      </c>
      <c r="DB124" s="3">
        <v>40268</v>
      </c>
      <c r="DC124">
        <v>0.2</v>
      </c>
      <c r="DD124">
        <v>20100427</v>
      </c>
      <c r="DE124">
        <v>0.8</v>
      </c>
    </row>
    <row r="125" spans="1:109" x14ac:dyDescent="0.25">
      <c r="A125" s="3">
        <v>38442</v>
      </c>
      <c r="B125">
        <v>861.59199999999998</v>
      </c>
      <c r="C125">
        <v>20050420</v>
      </c>
      <c r="D125">
        <v>1043.6199999999999</v>
      </c>
      <c r="F125" s="3">
        <v>38442</v>
      </c>
      <c r="G125">
        <v>3</v>
      </c>
      <c r="H125">
        <v>20050428</v>
      </c>
      <c r="I125">
        <v>3</v>
      </c>
      <c r="K125" s="3">
        <v>38442</v>
      </c>
      <c r="L125">
        <v>-1.2</v>
      </c>
      <c r="M125">
        <v>20050401</v>
      </c>
      <c r="N125">
        <v>-1.2</v>
      </c>
      <c r="P125" s="3">
        <v>38442</v>
      </c>
      <c r="Q125">
        <v>-19</v>
      </c>
      <c r="R125">
        <v>20050414</v>
      </c>
      <c r="S125">
        <v>-19</v>
      </c>
      <c r="U125" s="3">
        <v>38442</v>
      </c>
      <c r="V125">
        <v>-2.6760000000000002</v>
      </c>
      <c r="W125">
        <v>20050428</v>
      </c>
      <c r="X125">
        <v>-2.7</v>
      </c>
      <c r="Z125" s="3">
        <v>38442</v>
      </c>
      <c r="AA125">
        <v>17.100000000000001</v>
      </c>
      <c r="AB125">
        <v>20050419</v>
      </c>
      <c r="AC125">
        <v>17.100000000000001</v>
      </c>
      <c r="AE125" s="3">
        <v>40694</v>
      </c>
      <c r="AF125">
        <v>34.200000000000003</v>
      </c>
      <c r="AG125">
        <v>20110609</v>
      </c>
      <c r="AH125">
        <v>34.200000000000003</v>
      </c>
      <c r="AJ125" s="3">
        <v>38442</v>
      </c>
      <c r="AK125">
        <v>107.2</v>
      </c>
      <c r="AL125" t="s">
        <v>22</v>
      </c>
      <c r="AM125" t="s">
        <v>22</v>
      </c>
      <c r="AO125" s="3">
        <v>38442</v>
      </c>
      <c r="AP125">
        <v>49.3</v>
      </c>
      <c r="AQ125">
        <v>20050329</v>
      </c>
      <c r="AR125">
        <v>49.3</v>
      </c>
      <c r="AT125" s="3">
        <v>40268</v>
      </c>
      <c r="AU125">
        <v>47</v>
      </c>
      <c r="AV125">
        <v>20100408</v>
      </c>
      <c r="AW125">
        <v>47</v>
      </c>
      <c r="BD125" s="3">
        <v>40908</v>
      </c>
      <c r="BE125">
        <v>50.2</v>
      </c>
      <c r="BN125" s="3">
        <v>38442</v>
      </c>
      <c r="BO125">
        <v>-2.9</v>
      </c>
      <c r="BP125">
        <v>20050425</v>
      </c>
      <c r="BQ125">
        <v>-2.9</v>
      </c>
      <c r="CC125" s="3">
        <v>38442</v>
      </c>
      <c r="CD125">
        <v>0.27</v>
      </c>
      <c r="CE125" t="s">
        <v>22</v>
      </c>
      <c r="CF125" t="s">
        <v>22</v>
      </c>
      <c r="CH125" s="3">
        <v>38442</v>
      </c>
      <c r="CI125">
        <v>0.4</v>
      </c>
      <c r="CJ125">
        <v>20050517</v>
      </c>
      <c r="CK125">
        <v>-0.2</v>
      </c>
      <c r="CM125" s="3">
        <v>38442</v>
      </c>
      <c r="CN125">
        <v>4.9000000000000004</v>
      </c>
      <c r="CO125">
        <v>20050513</v>
      </c>
      <c r="CP125">
        <v>1.9</v>
      </c>
      <c r="CR125" s="3">
        <v>38442</v>
      </c>
      <c r="CS125">
        <v>0.2</v>
      </c>
      <c r="CT125">
        <v>20050523</v>
      </c>
      <c r="CU125">
        <v>-0.5</v>
      </c>
      <c r="CW125" s="3">
        <v>38442</v>
      </c>
      <c r="CX125">
        <v>0.4</v>
      </c>
      <c r="CY125">
        <v>20050523</v>
      </c>
      <c r="CZ125">
        <v>-1</v>
      </c>
      <c r="DB125" s="3">
        <v>40298</v>
      </c>
      <c r="DC125">
        <v>-0.1</v>
      </c>
      <c r="DD125">
        <v>20100527</v>
      </c>
      <c r="DE125">
        <v>0.5</v>
      </c>
    </row>
    <row r="126" spans="1:109" x14ac:dyDescent="0.25">
      <c r="A126" s="3">
        <v>38472</v>
      </c>
      <c r="B126">
        <v>864.47699999999998</v>
      </c>
      <c r="C126">
        <v>20050524</v>
      </c>
      <c r="D126">
        <v>712.2</v>
      </c>
      <c r="F126" s="3">
        <v>38472</v>
      </c>
      <c r="G126">
        <v>2.8</v>
      </c>
      <c r="H126">
        <v>20050527</v>
      </c>
      <c r="I126">
        <v>2.8</v>
      </c>
      <c r="K126" s="3">
        <v>38472</v>
      </c>
      <c r="L126">
        <v>10.8</v>
      </c>
      <c r="M126">
        <v>20050502</v>
      </c>
      <c r="N126">
        <v>10.8</v>
      </c>
      <c r="P126" s="3">
        <v>38472</v>
      </c>
      <c r="Q126">
        <v>-7.5</v>
      </c>
      <c r="R126">
        <v>20050517</v>
      </c>
      <c r="S126">
        <v>-7.5</v>
      </c>
      <c r="U126" s="3">
        <v>38472</v>
      </c>
      <c r="V126">
        <v>0.58399999999999996</v>
      </c>
      <c r="W126">
        <v>20050531</v>
      </c>
      <c r="X126">
        <v>0.6</v>
      </c>
      <c r="Z126" s="3">
        <v>38472</v>
      </c>
      <c r="AA126">
        <v>18.2</v>
      </c>
      <c r="AB126">
        <v>20050518</v>
      </c>
      <c r="AC126">
        <v>18.2</v>
      </c>
      <c r="AE126" s="3">
        <v>40724</v>
      </c>
      <c r="AF126">
        <v>35.200000000000003</v>
      </c>
      <c r="AG126">
        <v>20110711</v>
      </c>
      <c r="AH126">
        <v>35.299999999999997</v>
      </c>
      <c r="AJ126" s="3">
        <v>38472</v>
      </c>
      <c r="AK126">
        <v>107.8</v>
      </c>
      <c r="AL126" t="s">
        <v>22</v>
      </c>
      <c r="AM126" t="s">
        <v>22</v>
      </c>
      <c r="AO126" s="3">
        <v>38472</v>
      </c>
      <c r="AP126">
        <v>48.1</v>
      </c>
      <c r="AQ126">
        <v>20050426</v>
      </c>
      <c r="AR126">
        <v>48.1</v>
      </c>
      <c r="AT126" s="3">
        <v>40298</v>
      </c>
      <c r="AU126">
        <v>49.9</v>
      </c>
      <c r="AV126">
        <v>20100513</v>
      </c>
      <c r="AW126">
        <v>49.9</v>
      </c>
      <c r="BD126" s="3">
        <v>40939</v>
      </c>
      <c r="BE126">
        <v>50.7</v>
      </c>
      <c r="BN126" s="3">
        <v>38472</v>
      </c>
      <c r="BO126">
        <v>0</v>
      </c>
      <c r="BP126">
        <v>20050524</v>
      </c>
      <c r="BQ126">
        <v>0</v>
      </c>
      <c r="CC126" s="3">
        <v>38472</v>
      </c>
      <c r="CD126">
        <v>1.87</v>
      </c>
      <c r="CE126" t="s">
        <v>22</v>
      </c>
      <c r="CF126" t="s">
        <v>22</v>
      </c>
      <c r="CH126" s="3">
        <v>38472</v>
      </c>
      <c r="CI126">
        <v>0.5</v>
      </c>
      <c r="CJ126">
        <v>20050613</v>
      </c>
      <c r="CK126">
        <v>1.9</v>
      </c>
      <c r="CM126" s="3">
        <v>38472</v>
      </c>
      <c r="CN126">
        <v>-4.5</v>
      </c>
      <c r="CO126">
        <v>20050616</v>
      </c>
      <c r="CP126">
        <v>-1</v>
      </c>
      <c r="CR126" s="3">
        <v>38472</v>
      </c>
      <c r="CS126">
        <v>0.1</v>
      </c>
      <c r="CT126">
        <v>20050622</v>
      </c>
      <c r="CU126">
        <v>1.7</v>
      </c>
      <c r="CW126" s="3">
        <v>38472</v>
      </c>
      <c r="CX126">
        <v>0.3</v>
      </c>
      <c r="CY126">
        <v>20050622</v>
      </c>
      <c r="CZ126">
        <v>1.8</v>
      </c>
      <c r="DB126" s="3">
        <v>40329</v>
      </c>
      <c r="DC126">
        <v>-1.7</v>
      </c>
      <c r="DD126">
        <v>20100627</v>
      </c>
      <c r="DE126">
        <v>-2</v>
      </c>
    </row>
    <row r="127" spans="1:109" x14ac:dyDescent="0.25">
      <c r="A127" s="3">
        <v>38503</v>
      </c>
      <c r="B127">
        <v>669.21699999999998</v>
      </c>
      <c r="C127">
        <v>20050621</v>
      </c>
      <c r="D127">
        <v>690</v>
      </c>
      <c r="F127" s="3">
        <v>38503</v>
      </c>
      <c r="G127">
        <v>4.4000000000000004</v>
      </c>
      <c r="H127">
        <v>20050629</v>
      </c>
      <c r="I127">
        <v>4.4000000000000004</v>
      </c>
      <c r="K127" s="3">
        <v>38503</v>
      </c>
      <c r="L127">
        <v>7</v>
      </c>
      <c r="M127">
        <v>20050601</v>
      </c>
      <c r="N127">
        <v>7</v>
      </c>
      <c r="P127" s="3">
        <v>38503</v>
      </c>
      <c r="Q127">
        <v>-4.4000000000000004</v>
      </c>
      <c r="R127">
        <v>20050614</v>
      </c>
      <c r="S127">
        <v>-4.4000000000000004</v>
      </c>
      <c r="U127" s="3">
        <v>38503</v>
      </c>
      <c r="V127">
        <v>3.0059999999999998</v>
      </c>
      <c r="W127">
        <v>20050630</v>
      </c>
      <c r="X127">
        <v>3</v>
      </c>
      <c r="Z127" s="3">
        <v>38503</v>
      </c>
      <c r="AA127">
        <v>0.2</v>
      </c>
      <c r="AB127">
        <v>20050616</v>
      </c>
      <c r="AC127">
        <v>0.2</v>
      </c>
      <c r="AE127" s="3">
        <v>40755</v>
      </c>
      <c r="AF127">
        <v>36.799999999999997</v>
      </c>
      <c r="AG127">
        <v>20110809</v>
      </c>
      <c r="AH127">
        <v>37</v>
      </c>
      <c r="AJ127" s="3">
        <v>38503</v>
      </c>
      <c r="AK127">
        <v>106.7</v>
      </c>
      <c r="AL127" t="s">
        <v>22</v>
      </c>
      <c r="AM127" t="s">
        <v>22</v>
      </c>
      <c r="AO127" s="3">
        <v>38503</v>
      </c>
      <c r="AP127">
        <v>47.9</v>
      </c>
      <c r="AQ127">
        <v>20050531</v>
      </c>
      <c r="AR127">
        <v>47.9</v>
      </c>
      <c r="AT127" s="3">
        <v>40329</v>
      </c>
      <c r="AU127">
        <v>48.7</v>
      </c>
      <c r="AV127">
        <v>20100608</v>
      </c>
      <c r="AW127">
        <v>48.7</v>
      </c>
      <c r="BD127" s="3">
        <v>40968</v>
      </c>
      <c r="BE127">
        <v>50.5</v>
      </c>
      <c r="BN127" s="3">
        <v>38503</v>
      </c>
      <c r="BO127">
        <v>-1.3</v>
      </c>
      <c r="BP127">
        <v>20050624</v>
      </c>
      <c r="BQ127">
        <v>-1.3</v>
      </c>
      <c r="CC127" s="3">
        <v>38503</v>
      </c>
      <c r="CD127">
        <v>-1.48</v>
      </c>
      <c r="CE127" t="s">
        <v>22</v>
      </c>
      <c r="CF127" t="s">
        <v>22</v>
      </c>
      <c r="CH127" s="3">
        <v>38503</v>
      </c>
      <c r="CI127">
        <v>-0.7</v>
      </c>
      <c r="CJ127">
        <v>20050713</v>
      </c>
      <c r="CK127">
        <v>-2.8</v>
      </c>
      <c r="CM127" s="3">
        <v>38503</v>
      </c>
      <c r="CN127">
        <v>-0.4</v>
      </c>
      <c r="CO127">
        <v>20050708</v>
      </c>
      <c r="CP127">
        <v>-6.7</v>
      </c>
      <c r="CR127" s="3">
        <v>38503</v>
      </c>
      <c r="CS127">
        <v>-0.4</v>
      </c>
      <c r="CT127">
        <v>20050721</v>
      </c>
      <c r="CU127">
        <v>-1.4</v>
      </c>
      <c r="CW127" s="3">
        <v>38503</v>
      </c>
      <c r="CX127">
        <v>-1.1000000000000001</v>
      </c>
      <c r="CY127">
        <v>20050721</v>
      </c>
      <c r="CZ127">
        <v>-1.5</v>
      </c>
      <c r="DB127" s="3">
        <v>40359</v>
      </c>
      <c r="DC127">
        <v>0.7</v>
      </c>
      <c r="DD127">
        <v>20100728</v>
      </c>
      <c r="DE127">
        <v>0.4</v>
      </c>
    </row>
    <row r="128" spans="1:109" x14ac:dyDescent="0.25">
      <c r="A128" s="3">
        <v>38533</v>
      </c>
      <c r="B128">
        <v>682.74599999999998</v>
      </c>
      <c r="C128">
        <v>20050720</v>
      </c>
      <c r="D128">
        <v>694.43399999999997</v>
      </c>
      <c r="F128" s="3">
        <v>38533</v>
      </c>
      <c r="G128">
        <v>1.7</v>
      </c>
      <c r="H128">
        <v>20050729</v>
      </c>
      <c r="I128">
        <v>1.7</v>
      </c>
      <c r="K128" s="3">
        <v>38533</v>
      </c>
      <c r="L128">
        <v>8.6</v>
      </c>
      <c r="M128">
        <v>20050701</v>
      </c>
      <c r="N128">
        <v>8.6</v>
      </c>
      <c r="P128" s="3">
        <v>38533</v>
      </c>
      <c r="Q128">
        <v>20.9</v>
      </c>
      <c r="R128">
        <v>20050713</v>
      </c>
      <c r="S128">
        <v>20.9</v>
      </c>
      <c r="U128" s="3">
        <v>38533</v>
      </c>
      <c r="V128">
        <v>2.4409999999999998</v>
      </c>
      <c r="W128">
        <v>20050729</v>
      </c>
      <c r="X128">
        <v>2.4</v>
      </c>
      <c r="Z128" s="3">
        <v>38533</v>
      </c>
      <c r="AA128">
        <v>10.8</v>
      </c>
      <c r="AB128">
        <v>20050719</v>
      </c>
      <c r="AC128">
        <v>10.8</v>
      </c>
      <c r="AE128" s="3">
        <v>40786</v>
      </c>
      <c r="AF128">
        <v>36.9</v>
      </c>
      <c r="AG128">
        <v>20110909</v>
      </c>
      <c r="AH128">
        <v>37</v>
      </c>
      <c r="AJ128" s="3">
        <v>38533</v>
      </c>
      <c r="AK128">
        <v>107.2</v>
      </c>
      <c r="AL128" t="s">
        <v>22</v>
      </c>
      <c r="AM128" t="s">
        <v>22</v>
      </c>
      <c r="AO128" s="3">
        <v>38533</v>
      </c>
      <c r="AP128">
        <v>48.4</v>
      </c>
      <c r="AQ128">
        <v>20050630</v>
      </c>
      <c r="AR128">
        <v>48.4</v>
      </c>
      <c r="AT128" s="3">
        <v>40359</v>
      </c>
      <c r="AU128">
        <v>48.3</v>
      </c>
      <c r="AV128">
        <v>20100708</v>
      </c>
      <c r="AW128">
        <v>48.3</v>
      </c>
      <c r="BD128" s="3">
        <v>40999</v>
      </c>
      <c r="BE128">
        <v>51.1</v>
      </c>
      <c r="BN128" s="3">
        <v>38533</v>
      </c>
      <c r="BO128">
        <v>1.4</v>
      </c>
      <c r="BP128">
        <v>20050725</v>
      </c>
      <c r="BQ128">
        <v>1.4</v>
      </c>
      <c r="CC128" s="3">
        <v>38533</v>
      </c>
      <c r="CD128">
        <v>0.53</v>
      </c>
      <c r="CE128" t="s">
        <v>22</v>
      </c>
      <c r="CF128" t="s">
        <v>22</v>
      </c>
      <c r="CH128" s="3">
        <v>38533</v>
      </c>
      <c r="CI128">
        <v>0.3</v>
      </c>
      <c r="CJ128">
        <v>20050812</v>
      </c>
      <c r="CK128">
        <v>1.6</v>
      </c>
      <c r="CM128" s="3">
        <v>38533</v>
      </c>
      <c r="CN128">
        <v>-0.8</v>
      </c>
      <c r="CO128">
        <v>20050809</v>
      </c>
      <c r="CP128">
        <v>11.1</v>
      </c>
      <c r="CR128" s="3">
        <v>38533</v>
      </c>
      <c r="CS128">
        <v>0.6</v>
      </c>
      <c r="CT128">
        <v>20050822</v>
      </c>
      <c r="CU128">
        <v>1.3</v>
      </c>
      <c r="CW128" s="3">
        <v>38533</v>
      </c>
      <c r="CX128">
        <v>1.1000000000000001</v>
      </c>
      <c r="CY128">
        <v>20050822</v>
      </c>
      <c r="CZ128">
        <v>1</v>
      </c>
      <c r="DB128" s="3">
        <v>40390</v>
      </c>
      <c r="DC128">
        <v>1.2</v>
      </c>
      <c r="DD128">
        <v>20100830</v>
      </c>
      <c r="DE128">
        <v>0.7</v>
      </c>
    </row>
    <row r="129" spans="1:109" x14ac:dyDescent="0.25">
      <c r="A129" s="3">
        <v>38564</v>
      </c>
      <c r="B129">
        <v>717.024</v>
      </c>
      <c r="C129">
        <v>20050824</v>
      </c>
      <c r="D129">
        <v>604.87400000000002</v>
      </c>
      <c r="F129" s="3">
        <v>38564</v>
      </c>
      <c r="G129">
        <v>-2.5</v>
      </c>
      <c r="H129">
        <v>20050830</v>
      </c>
      <c r="I129">
        <v>-2.5</v>
      </c>
      <c r="K129" s="3">
        <v>38564</v>
      </c>
      <c r="L129">
        <v>-3.4</v>
      </c>
      <c r="M129">
        <v>20050801</v>
      </c>
      <c r="N129">
        <v>-3.4</v>
      </c>
      <c r="P129" s="3">
        <v>38564</v>
      </c>
      <c r="Q129">
        <v>-4.9000000000000004</v>
      </c>
      <c r="R129">
        <v>20050816</v>
      </c>
      <c r="S129">
        <v>-4.4000000000000004</v>
      </c>
      <c r="U129" s="3">
        <v>38564</v>
      </c>
      <c r="V129">
        <v>8.3420000000000005</v>
      </c>
      <c r="W129">
        <v>20050831</v>
      </c>
      <c r="X129">
        <v>8.3000000000000007</v>
      </c>
      <c r="Z129" s="3">
        <v>38564</v>
      </c>
      <c r="AA129">
        <v>8.1</v>
      </c>
      <c r="AB129">
        <v>20050824</v>
      </c>
      <c r="AC129">
        <v>8.1</v>
      </c>
      <c r="AE129" s="3">
        <v>40816</v>
      </c>
      <c r="AF129">
        <v>38.200000000000003</v>
      </c>
      <c r="AG129">
        <v>20111011</v>
      </c>
      <c r="AH129">
        <v>38.6</v>
      </c>
      <c r="AJ129" s="3">
        <v>38564</v>
      </c>
      <c r="AK129">
        <v>107.7</v>
      </c>
      <c r="AL129" t="s">
        <v>22</v>
      </c>
      <c r="AM129" t="s">
        <v>22</v>
      </c>
      <c r="AO129" s="3">
        <v>38564</v>
      </c>
      <c r="AP129">
        <v>48.8</v>
      </c>
      <c r="AQ129">
        <v>20050802</v>
      </c>
      <c r="AR129">
        <v>48.8</v>
      </c>
      <c r="AT129" s="3">
        <v>40390</v>
      </c>
      <c r="AU129">
        <v>46.6</v>
      </c>
      <c r="AV129">
        <v>20100809</v>
      </c>
      <c r="AW129">
        <v>46.6</v>
      </c>
      <c r="BD129" s="3">
        <v>41029</v>
      </c>
      <c r="BE129">
        <v>50.7</v>
      </c>
      <c r="BN129" s="3">
        <v>38564</v>
      </c>
      <c r="BO129">
        <v>1.1000000000000001</v>
      </c>
      <c r="BP129">
        <v>20050824</v>
      </c>
      <c r="BQ129">
        <v>1.1000000000000001</v>
      </c>
      <c r="CC129" s="3">
        <v>38564</v>
      </c>
      <c r="CD129">
        <v>-1.23</v>
      </c>
      <c r="CE129" t="s">
        <v>22</v>
      </c>
      <c r="CF129" t="s">
        <v>22</v>
      </c>
      <c r="CH129" s="3">
        <v>38564</v>
      </c>
      <c r="CI129">
        <v>-0.8</v>
      </c>
      <c r="CJ129">
        <v>20050913</v>
      </c>
      <c r="CK129">
        <v>-1.2</v>
      </c>
      <c r="CM129" s="3">
        <v>38564</v>
      </c>
      <c r="CN129">
        <v>3.8</v>
      </c>
      <c r="CO129">
        <v>20050908</v>
      </c>
      <c r="CP129">
        <v>-4.3</v>
      </c>
      <c r="CR129" s="3">
        <v>38564</v>
      </c>
      <c r="CS129">
        <v>-0.1</v>
      </c>
      <c r="CT129">
        <v>20050921</v>
      </c>
      <c r="CU129">
        <v>-0.8</v>
      </c>
      <c r="CW129" s="3">
        <v>38564</v>
      </c>
      <c r="CX129">
        <v>-0.2</v>
      </c>
      <c r="CY129">
        <v>20050921</v>
      </c>
      <c r="CZ129">
        <v>-0.8</v>
      </c>
      <c r="DB129" s="3">
        <v>40421</v>
      </c>
      <c r="DC129">
        <v>0.9</v>
      </c>
      <c r="DD129">
        <v>20100929</v>
      </c>
      <c r="DE129">
        <v>1.4</v>
      </c>
    </row>
    <row r="130" spans="1:109" x14ac:dyDescent="0.25">
      <c r="A130" s="3">
        <v>38595</v>
      </c>
      <c r="B130">
        <v>571.72199999999998</v>
      </c>
      <c r="C130">
        <v>20050921</v>
      </c>
      <c r="D130">
        <v>614.70600000000002</v>
      </c>
      <c r="F130" s="3">
        <v>38595</v>
      </c>
      <c r="G130">
        <v>0.4</v>
      </c>
      <c r="H130">
        <v>20050929</v>
      </c>
      <c r="I130">
        <v>0.4</v>
      </c>
      <c r="K130" s="3">
        <v>38595</v>
      </c>
      <c r="L130">
        <v>-1.5</v>
      </c>
      <c r="M130">
        <v>20050901</v>
      </c>
      <c r="N130">
        <v>-1.5</v>
      </c>
      <c r="P130" s="3">
        <v>38595</v>
      </c>
      <c r="Q130">
        <v>12.7</v>
      </c>
      <c r="R130">
        <v>20050914</v>
      </c>
      <c r="S130">
        <v>12.7</v>
      </c>
      <c r="U130" s="3">
        <v>38595</v>
      </c>
      <c r="V130">
        <v>6.984</v>
      </c>
      <c r="W130">
        <v>20050930</v>
      </c>
      <c r="X130">
        <v>7</v>
      </c>
      <c r="Z130" s="3">
        <v>38595</v>
      </c>
      <c r="AA130">
        <v>5.4</v>
      </c>
      <c r="AB130">
        <v>20050927</v>
      </c>
      <c r="AC130">
        <v>5.4</v>
      </c>
      <c r="AE130" s="3">
        <v>40847</v>
      </c>
      <c r="AF130">
        <v>38.700000000000003</v>
      </c>
      <c r="AG130">
        <v>20111110</v>
      </c>
      <c r="AH130">
        <v>38.6</v>
      </c>
      <c r="AJ130" s="3">
        <v>38595</v>
      </c>
      <c r="AK130">
        <v>108.4</v>
      </c>
      <c r="AL130" t="s">
        <v>22</v>
      </c>
      <c r="AM130" t="s">
        <v>22</v>
      </c>
      <c r="AO130" s="3">
        <v>38595</v>
      </c>
      <c r="AP130">
        <v>48.3</v>
      </c>
      <c r="AQ130">
        <v>20050830</v>
      </c>
      <c r="AR130">
        <v>48.3</v>
      </c>
      <c r="AT130" s="3">
        <v>40421</v>
      </c>
      <c r="AU130">
        <v>40</v>
      </c>
      <c r="AV130">
        <v>20100908</v>
      </c>
      <c r="AW130">
        <v>40</v>
      </c>
      <c r="BD130" s="3">
        <v>41060</v>
      </c>
      <c r="BE130">
        <v>50.7</v>
      </c>
      <c r="BN130" s="3">
        <v>38595</v>
      </c>
      <c r="BO130">
        <v>-0.7</v>
      </c>
      <c r="BP130">
        <v>20050926</v>
      </c>
      <c r="BQ130">
        <v>-0.7</v>
      </c>
      <c r="CC130" s="3">
        <v>38595</v>
      </c>
      <c r="CD130">
        <v>-0.18</v>
      </c>
      <c r="CE130" t="s">
        <v>22</v>
      </c>
      <c r="CF130" t="s">
        <v>22</v>
      </c>
      <c r="CH130" s="3">
        <v>38595</v>
      </c>
      <c r="CI130">
        <v>0.1</v>
      </c>
      <c r="CJ130">
        <v>20051014</v>
      </c>
      <c r="CK130">
        <v>1.1000000000000001</v>
      </c>
      <c r="CM130" s="3">
        <v>38595</v>
      </c>
      <c r="CN130">
        <v>4.7</v>
      </c>
      <c r="CO130">
        <v>20051011</v>
      </c>
      <c r="CP130">
        <v>8.1999999999999993</v>
      </c>
      <c r="CR130" s="3">
        <v>38595</v>
      </c>
      <c r="CS130">
        <v>0.6</v>
      </c>
      <c r="CT130">
        <v>20051020</v>
      </c>
      <c r="CU130">
        <v>1.1000000000000001</v>
      </c>
      <c r="CW130" s="3">
        <v>38595</v>
      </c>
      <c r="CX130">
        <v>0.9</v>
      </c>
      <c r="CY130">
        <v>20051020</v>
      </c>
      <c r="CZ130">
        <v>1.7</v>
      </c>
      <c r="DB130" s="3">
        <v>40451</v>
      </c>
      <c r="DC130">
        <v>-1</v>
      </c>
      <c r="DD130">
        <v>20101027</v>
      </c>
      <c r="DE130">
        <v>-3</v>
      </c>
    </row>
    <row r="131" spans="1:109" x14ac:dyDescent="0.25">
      <c r="A131" s="3">
        <v>38625</v>
      </c>
      <c r="B131">
        <v>650.82500000000005</v>
      </c>
      <c r="C131">
        <v>20051025</v>
      </c>
      <c r="D131">
        <v>556.5</v>
      </c>
      <c r="F131" s="3">
        <v>38625</v>
      </c>
      <c r="G131">
        <v>1</v>
      </c>
      <c r="H131">
        <v>20051026</v>
      </c>
      <c r="I131">
        <v>1</v>
      </c>
      <c r="K131" s="3">
        <v>38625</v>
      </c>
      <c r="L131">
        <v>-0.1</v>
      </c>
      <c r="M131">
        <v>20051003</v>
      </c>
      <c r="N131">
        <v>-0.1</v>
      </c>
      <c r="P131" s="3">
        <v>38625</v>
      </c>
      <c r="Q131">
        <v>14.8</v>
      </c>
      <c r="R131">
        <v>20051013</v>
      </c>
      <c r="S131">
        <v>16.2</v>
      </c>
      <c r="U131" s="3">
        <v>38625</v>
      </c>
      <c r="V131">
        <v>-0.18</v>
      </c>
      <c r="W131">
        <v>20051031</v>
      </c>
      <c r="X131">
        <v>-0.2</v>
      </c>
      <c r="Z131" s="3">
        <v>38625</v>
      </c>
      <c r="AA131">
        <v>3.6</v>
      </c>
      <c r="AB131">
        <v>20051018</v>
      </c>
      <c r="AC131">
        <v>3.6</v>
      </c>
      <c r="AE131" s="3">
        <v>40877</v>
      </c>
      <c r="AF131">
        <v>38.6</v>
      </c>
      <c r="AG131">
        <v>20111212</v>
      </c>
      <c r="AH131">
        <v>38.1</v>
      </c>
      <c r="AJ131" s="3">
        <v>38625</v>
      </c>
      <c r="AK131">
        <v>107.9</v>
      </c>
      <c r="AL131" t="s">
        <v>22</v>
      </c>
      <c r="AM131" t="s">
        <v>22</v>
      </c>
      <c r="AO131" s="3">
        <v>38625</v>
      </c>
      <c r="AP131">
        <v>50.4</v>
      </c>
      <c r="AQ131">
        <v>20050928</v>
      </c>
      <c r="AR131">
        <v>50.4</v>
      </c>
      <c r="AT131" s="3">
        <v>40451</v>
      </c>
      <c r="AU131">
        <v>41.4</v>
      </c>
      <c r="AV131">
        <v>20101008</v>
      </c>
      <c r="AW131">
        <v>41.4</v>
      </c>
      <c r="BD131" s="3">
        <v>41090</v>
      </c>
      <c r="BE131">
        <v>49.9</v>
      </c>
      <c r="BN131" s="3">
        <v>38625</v>
      </c>
      <c r="BO131">
        <v>0.8</v>
      </c>
      <c r="BP131">
        <v>20051024</v>
      </c>
      <c r="BQ131">
        <v>0.8</v>
      </c>
      <c r="CC131" s="3">
        <v>38625</v>
      </c>
      <c r="CD131">
        <v>0.89</v>
      </c>
      <c r="CE131" t="s">
        <v>22</v>
      </c>
      <c r="CF131" t="s">
        <v>22</v>
      </c>
      <c r="CH131" s="3">
        <v>38625</v>
      </c>
      <c r="CI131">
        <v>0.9</v>
      </c>
      <c r="CJ131">
        <v>20051110</v>
      </c>
      <c r="CK131">
        <v>0.4</v>
      </c>
      <c r="CM131" s="3">
        <v>38625</v>
      </c>
      <c r="CN131">
        <v>-0.9</v>
      </c>
      <c r="CO131">
        <v>20051110</v>
      </c>
      <c r="CP131">
        <v>-10</v>
      </c>
      <c r="CR131" s="3">
        <v>38625</v>
      </c>
      <c r="CS131">
        <v>0.2</v>
      </c>
      <c r="CT131">
        <v>20051121</v>
      </c>
      <c r="CU131">
        <v>-0.4</v>
      </c>
      <c r="CW131" s="3">
        <v>38625</v>
      </c>
      <c r="CX131">
        <v>0.3</v>
      </c>
      <c r="CY131">
        <v>20051121</v>
      </c>
      <c r="CZ131">
        <v>-0.7</v>
      </c>
      <c r="DB131" s="3">
        <v>40482</v>
      </c>
      <c r="DC131">
        <v>-2</v>
      </c>
      <c r="DD131">
        <v>20101128</v>
      </c>
      <c r="DE131">
        <v>-1.9</v>
      </c>
    </row>
    <row r="132" spans="1:109" x14ac:dyDescent="0.25">
      <c r="A132" s="3">
        <v>38656</v>
      </c>
      <c r="B132">
        <v>661.79499999999996</v>
      </c>
      <c r="C132">
        <v>20051123</v>
      </c>
      <c r="D132">
        <v>719.7</v>
      </c>
      <c r="F132" s="3">
        <v>38656</v>
      </c>
      <c r="G132">
        <v>-1</v>
      </c>
      <c r="H132">
        <v>20051128</v>
      </c>
      <c r="I132">
        <v>-1</v>
      </c>
      <c r="K132" s="3">
        <v>38656</v>
      </c>
      <c r="L132">
        <v>-3.4</v>
      </c>
      <c r="M132">
        <v>20051101</v>
      </c>
      <c r="N132">
        <v>-3.4</v>
      </c>
      <c r="P132" s="3">
        <v>38656</v>
      </c>
      <c r="Q132">
        <v>8.8000000000000007</v>
      </c>
      <c r="R132">
        <v>20051114</v>
      </c>
      <c r="S132">
        <v>8.9</v>
      </c>
      <c r="U132" s="3">
        <v>38656</v>
      </c>
      <c r="V132">
        <v>9.1170000000000009</v>
      </c>
      <c r="W132">
        <v>20051130</v>
      </c>
      <c r="X132">
        <v>9.1</v>
      </c>
      <c r="Z132" s="3">
        <v>38656</v>
      </c>
      <c r="AA132">
        <v>1.1000000000000001</v>
      </c>
      <c r="AB132">
        <v>20051117</v>
      </c>
      <c r="AC132">
        <v>1.1000000000000001</v>
      </c>
      <c r="AE132" s="3">
        <v>40908</v>
      </c>
      <c r="AF132">
        <v>39.200000000000003</v>
      </c>
      <c r="AG132">
        <v>20120116</v>
      </c>
      <c r="AH132">
        <v>38.9</v>
      </c>
      <c r="AJ132" s="3">
        <v>38656</v>
      </c>
      <c r="AK132">
        <v>109.5</v>
      </c>
      <c r="AL132" t="s">
        <v>22</v>
      </c>
      <c r="AM132" t="s">
        <v>22</v>
      </c>
      <c r="AO132" s="3">
        <v>38656</v>
      </c>
      <c r="AP132">
        <v>50</v>
      </c>
      <c r="AQ132">
        <v>20051027</v>
      </c>
      <c r="AR132">
        <v>50</v>
      </c>
      <c r="AT132" s="3">
        <v>40482</v>
      </c>
      <c r="AU132">
        <v>41.1</v>
      </c>
      <c r="AV132">
        <v>20101109</v>
      </c>
      <c r="AW132">
        <v>41.1</v>
      </c>
      <c r="BD132" s="3">
        <v>41121</v>
      </c>
      <c r="BE132">
        <v>47.9</v>
      </c>
      <c r="BN132" s="3">
        <v>38656</v>
      </c>
      <c r="BO132">
        <v>0.1</v>
      </c>
      <c r="BP132">
        <v>20051124</v>
      </c>
      <c r="BQ132">
        <v>0.1</v>
      </c>
      <c r="CC132" s="3">
        <v>38656</v>
      </c>
      <c r="CD132">
        <v>-0.53</v>
      </c>
      <c r="CE132" t="s">
        <v>22</v>
      </c>
      <c r="CF132" t="s">
        <v>22</v>
      </c>
      <c r="CH132" s="3">
        <v>38656</v>
      </c>
      <c r="CI132">
        <v>-0.5</v>
      </c>
      <c r="CJ132">
        <v>20051212</v>
      </c>
      <c r="CK132">
        <v>0.6</v>
      </c>
      <c r="CM132" s="3">
        <v>38656</v>
      </c>
      <c r="CN132">
        <v>0.6</v>
      </c>
      <c r="CO132">
        <v>20051208</v>
      </c>
      <c r="CP132">
        <v>4.8</v>
      </c>
      <c r="CR132" s="3">
        <v>38656</v>
      </c>
      <c r="CS132">
        <v>-0.2</v>
      </c>
      <c r="CT132">
        <v>20051221</v>
      </c>
      <c r="CU132">
        <v>0.9</v>
      </c>
      <c r="CW132" s="3">
        <v>38656</v>
      </c>
      <c r="CX132">
        <v>-0.2</v>
      </c>
      <c r="CY132">
        <v>20051221</v>
      </c>
      <c r="CZ132">
        <v>1.2</v>
      </c>
      <c r="DB132" s="3">
        <v>40512</v>
      </c>
      <c r="DC132">
        <v>2.4</v>
      </c>
      <c r="DD132">
        <v>20101227</v>
      </c>
      <c r="DE132">
        <v>1.9</v>
      </c>
    </row>
    <row r="133" spans="1:109" x14ac:dyDescent="0.25">
      <c r="A133" s="3">
        <v>38686</v>
      </c>
      <c r="B133">
        <v>621.57299999999998</v>
      </c>
      <c r="C133">
        <v>20051221</v>
      </c>
      <c r="D133">
        <v>708.11699999999996</v>
      </c>
      <c r="F133" s="3">
        <v>38686</v>
      </c>
      <c r="G133">
        <v>3.9</v>
      </c>
      <c r="H133">
        <v>20051226</v>
      </c>
      <c r="I133">
        <v>3.9</v>
      </c>
      <c r="K133" s="3">
        <v>38686</v>
      </c>
      <c r="L133">
        <v>-8.1999999999999993</v>
      </c>
      <c r="M133">
        <v>20051201</v>
      </c>
      <c r="N133">
        <v>-8.1999999999999993</v>
      </c>
      <c r="P133" s="3">
        <v>38686</v>
      </c>
      <c r="Q133">
        <v>-2.4</v>
      </c>
      <c r="R133">
        <v>20051212</v>
      </c>
      <c r="S133">
        <v>-2.2999999999999998</v>
      </c>
      <c r="U133" s="3">
        <v>38686</v>
      </c>
      <c r="V133">
        <v>12.606</v>
      </c>
      <c r="W133">
        <v>20051227</v>
      </c>
      <c r="X133">
        <v>12.6</v>
      </c>
      <c r="Z133" s="3">
        <v>38686</v>
      </c>
      <c r="AA133">
        <v>1.8</v>
      </c>
      <c r="AB133">
        <v>20051215</v>
      </c>
      <c r="AC133">
        <v>1.8</v>
      </c>
      <c r="AE133" s="3">
        <v>40939</v>
      </c>
      <c r="AF133">
        <v>39.9</v>
      </c>
      <c r="AG133">
        <v>20120209</v>
      </c>
      <c r="AH133">
        <v>40</v>
      </c>
      <c r="AJ133" s="3">
        <v>38686</v>
      </c>
      <c r="AK133">
        <v>110.9</v>
      </c>
      <c r="AL133" t="s">
        <v>22</v>
      </c>
      <c r="AM133" t="s">
        <v>22</v>
      </c>
      <c r="AO133" s="3">
        <v>38686</v>
      </c>
      <c r="AP133">
        <v>50.9</v>
      </c>
      <c r="AQ133">
        <v>20051129</v>
      </c>
      <c r="AR133">
        <v>50.9</v>
      </c>
      <c r="AT133" s="3">
        <v>40512</v>
      </c>
      <c r="AU133">
        <v>41.4</v>
      </c>
      <c r="AV133">
        <v>20101208</v>
      </c>
      <c r="AW133">
        <v>41.4</v>
      </c>
      <c r="BD133" s="3">
        <v>41152</v>
      </c>
      <c r="BE133">
        <v>47.7</v>
      </c>
      <c r="BN133" s="3">
        <v>38686</v>
      </c>
      <c r="BO133">
        <v>3.2</v>
      </c>
      <c r="BP133">
        <v>20051226</v>
      </c>
      <c r="BQ133">
        <v>3.2</v>
      </c>
      <c r="CC133" s="3">
        <v>38686</v>
      </c>
      <c r="CD133">
        <v>1.25</v>
      </c>
      <c r="CE133" t="s">
        <v>22</v>
      </c>
      <c r="CF133" t="s">
        <v>22</v>
      </c>
      <c r="CH133" s="3">
        <v>38686</v>
      </c>
      <c r="CI133">
        <v>1.6</v>
      </c>
      <c r="CJ133">
        <v>20060115</v>
      </c>
      <c r="CK133">
        <v>1.5</v>
      </c>
      <c r="CM133" s="3">
        <v>38686</v>
      </c>
      <c r="CN133">
        <v>4</v>
      </c>
      <c r="CO133">
        <v>20060113</v>
      </c>
      <c r="CP133">
        <v>2.2999999999999998</v>
      </c>
      <c r="CR133" s="3">
        <v>38686</v>
      </c>
      <c r="CS133">
        <v>0.8</v>
      </c>
      <c r="CT133">
        <v>20060123</v>
      </c>
      <c r="CU133">
        <v>0.3</v>
      </c>
      <c r="CW133" s="3">
        <v>38686</v>
      </c>
      <c r="CX133">
        <v>0.7</v>
      </c>
      <c r="CY133">
        <v>20060123</v>
      </c>
      <c r="CZ133">
        <v>0.1</v>
      </c>
      <c r="DB133" s="3">
        <v>40543</v>
      </c>
      <c r="DC133">
        <v>-3.8</v>
      </c>
      <c r="DD133">
        <v>20110127</v>
      </c>
      <c r="DE133">
        <v>-4.0999999999999996</v>
      </c>
    </row>
    <row r="134" spans="1:109" x14ac:dyDescent="0.25">
      <c r="A134" s="3">
        <v>38717</v>
      </c>
      <c r="B134">
        <v>537.99199999999996</v>
      </c>
      <c r="C134">
        <v>20060125</v>
      </c>
      <c r="D134">
        <v>611.21799999999996</v>
      </c>
      <c r="F134" s="3">
        <v>38717</v>
      </c>
      <c r="G134">
        <v>11.8</v>
      </c>
      <c r="H134">
        <v>20060129</v>
      </c>
      <c r="I134">
        <v>11.8</v>
      </c>
      <c r="K134" s="3">
        <v>38717</v>
      </c>
      <c r="L134">
        <v>-9.6999999999999993</v>
      </c>
      <c r="M134">
        <v>20060105</v>
      </c>
      <c r="N134">
        <v>-9.6999999999999993</v>
      </c>
      <c r="P134" s="3">
        <v>38717</v>
      </c>
      <c r="Q134">
        <v>-6.4</v>
      </c>
      <c r="R134">
        <v>20060118</v>
      </c>
      <c r="S134">
        <v>-6.4</v>
      </c>
      <c r="U134" s="3">
        <v>38717</v>
      </c>
      <c r="V134">
        <v>-0.92800000000000005</v>
      </c>
      <c r="W134">
        <v>20060131</v>
      </c>
      <c r="X134">
        <v>-0.9</v>
      </c>
      <c r="Z134" s="3">
        <v>38717</v>
      </c>
      <c r="AA134">
        <v>10.199999999999999</v>
      </c>
      <c r="AB134">
        <v>20060120</v>
      </c>
      <c r="AC134">
        <v>10.199999999999999</v>
      </c>
      <c r="AE134" s="3">
        <v>40968</v>
      </c>
      <c r="AF134">
        <v>39.799999999999997</v>
      </c>
      <c r="AG134">
        <v>20120312</v>
      </c>
      <c r="AH134">
        <v>39.5</v>
      </c>
      <c r="AJ134" s="3">
        <v>38717</v>
      </c>
      <c r="AK134">
        <v>110.6</v>
      </c>
      <c r="AL134" t="s">
        <v>22</v>
      </c>
      <c r="AM134" t="s">
        <v>22</v>
      </c>
      <c r="AO134" s="3">
        <v>38717</v>
      </c>
      <c r="AP134">
        <v>50.1</v>
      </c>
      <c r="AQ134">
        <v>20051228</v>
      </c>
      <c r="AR134">
        <v>50.1</v>
      </c>
      <c r="AT134" s="3">
        <v>40543</v>
      </c>
      <c r="AU134">
        <v>43.9</v>
      </c>
      <c r="AV134">
        <v>20110112</v>
      </c>
      <c r="AW134">
        <v>43.9</v>
      </c>
      <c r="BD134" s="3">
        <v>41182</v>
      </c>
      <c r="BE134">
        <v>48</v>
      </c>
      <c r="BN134" s="3">
        <v>38717</v>
      </c>
      <c r="BO134">
        <v>0.9</v>
      </c>
      <c r="BP134">
        <v>20060124</v>
      </c>
      <c r="BQ134">
        <v>0.9</v>
      </c>
      <c r="CC134" s="3">
        <v>38717</v>
      </c>
      <c r="CD134">
        <v>0.09</v>
      </c>
      <c r="CE134" t="s">
        <v>22</v>
      </c>
      <c r="CF134" t="s">
        <v>22</v>
      </c>
      <c r="CH134" s="3">
        <v>38717</v>
      </c>
      <c r="CI134">
        <v>0.2</v>
      </c>
      <c r="CJ134">
        <v>20060212</v>
      </c>
      <c r="CK134">
        <v>1.3</v>
      </c>
      <c r="CM134" s="3">
        <v>38717</v>
      </c>
      <c r="CN134">
        <v>0</v>
      </c>
      <c r="CO134">
        <v>20060210</v>
      </c>
      <c r="CP134">
        <v>6.8</v>
      </c>
      <c r="CR134" s="3">
        <v>38717</v>
      </c>
      <c r="CS134">
        <v>0.5</v>
      </c>
      <c r="CT134">
        <v>20060222</v>
      </c>
      <c r="CU134">
        <v>0.4</v>
      </c>
      <c r="CW134" s="3">
        <v>38717</v>
      </c>
      <c r="CX134">
        <v>0.5</v>
      </c>
      <c r="CY134">
        <v>20060222</v>
      </c>
      <c r="CZ134">
        <v>0.2</v>
      </c>
      <c r="DB134" s="3">
        <v>40574</v>
      </c>
      <c r="DC134">
        <v>2.1</v>
      </c>
      <c r="DD134">
        <v>20110227</v>
      </c>
      <c r="DE134">
        <v>4.0999999999999996</v>
      </c>
    </row>
    <row r="135" spans="1:109" x14ac:dyDescent="0.25">
      <c r="A135" s="3">
        <v>38748</v>
      </c>
      <c r="B135">
        <v>501.67500000000001</v>
      </c>
      <c r="C135">
        <v>20060222</v>
      </c>
      <c r="D135">
        <v>572.26</v>
      </c>
      <c r="F135" s="3">
        <v>38748</v>
      </c>
      <c r="G135">
        <v>4.2</v>
      </c>
      <c r="H135" t="s">
        <v>22</v>
      </c>
      <c r="I135" t="s">
        <v>22</v>
      </c>
      <c r="K135" s="3">
        <v>38748</v>
      </c>
      <c r="L135">
        <v>-0.5</v>
      </c>
      <c r="M135">
        <v>20060201</v>
      </c>
      <c r="N135">
        <v>-0.5</v>
      </c>
      <c r="P135" s="3">
        <v>38748</v>
      </c>
      <c r="Q135">
        <v>-7</v>
      </c>
      <c r="R135">
        <v>20060213</v>
      </c>
      <c r="S135">
        <v>-7</v>
      </c>
      <c r="U135" s="3">
        <v>38748</v>
      </c>
      <c r="V135">
        <v>-2.1539999999999999</v>
      </c>
      <c r="W135">
        <v>20060228</v>
      </c>
      <c r="X135">
        <v>-2.2000000000000002</v>
      </c>
      <c r="Z135" s="3">
        <v>38748</v>
      </c>
      <c r="AA135">
        <v>5.4</v>
      </c>
      <c r="AB135">
        <v>20060215</v>
      </c>
      <c r="AC135">
        <v>5.4</v>
      </c>
      <c r="AE135" s="3">
        <v>40999</v>
      </c>
      <c r="AF135">
        <v>40</v>
      </c>
      <c r="AG135">
        <v>20120417</v>
      </c>
      <c r="AH135">
        <v>40.299999999999997</v>
      </c>
      <c r="AJ135" s="3">
        <v>38748</v>
      </c>
      <c r="AK135">
        <v>111.6</v>
      </c>
      <c r="AL135" t="s">
        <v>22</v>
      </c>
      <c r="AM135" t="s">
        <v>22</v>
      </c>
      <c r="AO135" s="3">
        <v>38748</v>
      </c>
      <c r="AP135">
        <v>49.6</v>
      </c>
      <c r="AQ135">
        <v>20060131</v>
      </c>
      <c r="AR135">
        <v>49.6</v>
      </c>
      <c r="AT135" s="3">
        <v>40574</v>
      </c>
      <c r="AU135">
        <v>47.2</v>
      </c>
      <c r="AV135">
        <v>20110208</v>
      </c>
      <c r="AW135">
        <v>47.2</v>
      </c>
      <c r="BD135" s="3">
        <v>41213</v>
      </c>
      <c r="BE135">
        <v>46.9</v>
      </c>
      <c r="BN135" s="3">
        <v>38748</v>
      </c>
      <c r="BO135">
        <v>-0.4</v>
      </c>
      <c r="BP135">
        <v>20060224</v>
      </c>
      <c r="BQ135">
        <v>-0.4</v>
      </c>
      <c r="CC135" s="3">
        <v>38748</v>
      </c>
      <c r="CD135">
        <v>0.18</v>
      </c>
      <c r="CE135" t="s">
        <v>22</v>
      </c>
      <c r="CF135" t="s">
        <v>22</v>
      </c>
      <c r="CH135" s="3">
        <v>38748</v>
      </c>
      <c r="CI135">
        <v>0.4</v>
      </c>
      <c r="CJ135">
        <v>20060313</v>
      </c>
      <c r="CK135">
        <v>0.4</v>
      </c>
      <c r="CM135" s="3">
        <v>38748</v>
      </c>
      <c r="CN135">
        <v>-6.4</v>
      </c>
      <c r="CO135">
        <v>20060310</v>
      </c>
      <c r="CP135">
        <v>-6.2</v>
      </c>
      <c r="CR135" s="3">
        <v>38748</v>
      </c>
      <c r="CS135">
        <v>0</v>
      </c>
      <c r="CT135">
        <v>20060323</v>
      </c>
      <c r="CU135">
        <v>1.4</v>
      </c>
      <c r="CW135" s="3">
        <v>38748</v>
      </c>
      <c r="CX135">
        <v>0.1</v>
      </c>
      <c r="CY135">
        <v>20060323</v>
      </c>
      <c r="CZ135">
        <v>2.2000000000000002</v>
      </c>
      <c r="DB135" s="3">
        <v>40602</v>
      </c>
      <c r="DC135">
        <v>1.6</v>
      </c>
      <c r="DD135">
        <v>20110328</v>
      </c>
      <c r="DE135">
        <v>0.8</v>
      </c>
    </row>
    <row r="136" spans="1:109" x14ac:dyDescent="0.25">
      <c r="A136" s="3">
        <v>38776</v>
      </c>
      <c r="B136">
        <v>609.58100000000002</v>
      </c>
      <c r="C136">
        <v>20060322</v>
      </c>
      <c r="D136">
        <v>682.64</v>
      </c>
      <c r="F136" s="3">
        <v>38776</v>
      </c>
      <c r="G136">
        <v>3</v>
      </c>
      <c r="H136">
        <v>20060329</v>
      </c>
      <c r="I136">
        <v>3</v>
      </c>
      <c r="K136" s="3">
        <v>38776</v>
      </c>
      <c r="L136">
        <v>-1.2</v>
      </c>
      <c r="M136">
        <v>20060301</v>
      </c>
      <c r="N136">
        <v>-1.2</v>
      </c>
      <c r="P136" s="3">
        <v>38776</v>
      </c>
      <c r="Q136">
        <v>-16.7</v>
      </c>
      <c r="R136">
        <v>20060313</v>
      </c>
      <c r="S136">
        <v>-16.7</v>
      </c>
      <c r="U136" s="3">
        <v>38776</v>
      </c>
      <c r="V136">
        <v>13.725999999999999</v>
      </c>
      <c r="W136">
        <v>20060331</v>
      </c>
      <c r="X136">
        <v>13.7</v>
      </c>
      <c r="Z136" s="3">
        <v>38776</v>
      </c>
      <c r="AA136">
        <v>5.6</v>
      </c>
      <c r="AB136">
        <v>20060315</v>
      </c>
      <c r="AC136">
        <v>5.6</v>
      </c>
      <c r="AE136" s="3">
        <v>41029</v>
      </c>
      <c r="AF136">
        <v>39.799999999999997</v>
      </c>
      <c r="AG136">
        <v>20120515</v>
      </c>
      <c r="AH136">
        <v>40</v>
      </c>
      <c r="AJ136" s="3">
        <v>38776</v>
      </c>
      <c r="AK136">
        <v>112.2</v>
      </c>
      <c r="AL136" t="s">
        <v>22</v>
      </c>
      <c r="AM136" t="s">
        <v>22</v>
      </c>
      <c r="AO136" s="3">
        <v>38776</v>
      </c>
      <c r="AP136">
        <v>49.3</v>
      </c>
      <c r="AQ136">
        <v>20060228</v>
      </c>
      <c r="AR136">
        <v>49.3</v>
      </c>
      <c r="AT136" s="3">
        <v>40602</v>
      </c>
      <c r="AU136">
        <v>47.2</v>
      </c>
      <c r="AV136">
        <v>20110308</v>
      </c>
      <c r="AW136">
        <v>47.2</v>
      </c>
      <c r="BD136" s="3">
        <v>41243</v>
      </c>
      <c r="BE136">
        <v>46.5</v>
      </c>
      <c r="BN136" s="3">
        <v>38776</v>
      </c>
      <c r="BO136">
        <v>0.5</v>
      </c>
      <c r="BP136">
        <v>20060324</v>
      </c>
      <c r="BQ136">
        <v>0.5</v>
      </c>
      <c r="CC136" s="3">
        <v>38776</v>
      </c>
      <c r="CD136">
        <v>0.09</v>
      </c>
      <c r="CE136" t="s">
        <v>22</v>
      </c>
      <c r="CF136" t="s">
        <v>22</v>
      </c>
      <c r="CH136" s="3">
        <v>38776</v>
      </c>
      <c r="CI136">
        <v>-0.1</v>
      </c>
      <c r="CJ136">
        <v>20060417</v>
      </c>
      <c r="CK136">
        <v>-1.2</v>
      </c>
      <c r="CM136" s="3">
        <v>38776</v>
      </c>
      <c r="CN136">
        <v>0.4</v>
      </c>
      <c r="CO136">
        <v>20060410</v>
      </c>
      <c r="CP136">
        <v>3.4</v>
      </c>
      <c r="CR136" s="3">
        <v>38776</v>
      </c>
      <c r="CS136">
        <v>-0.3</v>
      </c>
      <c r="CT136">
        <v>20060420</v>
      </c>
      <c r="CU136">
        <v>-0.9</v>
      </c>
      <c r="CW136" s="3">
        <v>38776</v>
      </c>
      <c r="CX136">
        <v>-0.5</v>
      </c>
      <c r="CY136">
        <v>20060420</v>
      </c>
      <c r="CZ136">
        <v>-1.5</v>
      </c>
      <c r="DB136" s="3">
        <v>40633</v>
      </c>
      <c r="DC136">
        <v>-8.4</v>
      </c>
      <c r="DD136">
        <v>20110426</v>
      </c>
      <c r="DE136">
        <v>-7.8</v>
      </c>
    </row>
    <row r="137" spans="1:109" x14ac:dyDescent="0.25">
      <c r="A137" s="3">
        <v>38807</v>
      </c>
      <c r="B137">
        <v>574.74599999999998</v>
      </c>
      <c r="C137">
        <v>20060419</v>
      </c>
      <c r="D137">
        <v>698.1</v>
      </c>
      <c r="F137" s="3">
        <v>38807</v>
      </c>
      <c r="G137">
        <v>5.4</v>
      </c>
      <c r="H137">
        <v>20060428</v>
      </c>
      <c r="I137">
        <v>5.4</v>
      </c>
      <c r="K137" s="3">
        <v>38807</v>
      </c>
      <c r="L137">
        <v>-1.7</v>
      </c>
      <c r="M137">
        <v>20060403</v>
      </c>
      <c r="N137">
        <v>-1.7</v>
      </c>
      <c r="P137" s="3">
        <v>38807</v>
      </c>
      <c r="Q137">
        <v>13.4</v>
      </c>
      <c r="R137">
        <v>20060412</v>
      </c>
      <c r="S137">
        <v>13.4</v>
      </c>
      <c r="U137" s="3">
        <v>38807</v>
      </c>
      <c r="V137">
        <v>3.887</v>
      </c>
      <c r="W137">
        <v>20060428</v>
      </c>
      <c r="X137">
        <v>3.3</v>
      </c>
      <c r="Z137" s="3">
        <v>38807</v>
      </c>
      <c r="AA137">
        <v>5.2</v>
      </c>
      <c r="AB137">
        <v>20060419</v>
      </c>
      <c r="AC137">
        <v>5.2</v>
      </c>
      <c r="AE137" s="3">
        <v>41060</v>
      </c>
      <c r="AF137">
        <v>40.200000000000003</v>
      </c>
      <c r="AG137">
        <v>20120611</v>
      </c>
      <c r="AH137">
        <v>40.700000000000003</v>
      </c>
      <c r="AJ137" s="3">
        <v>38807</v>
      </c>
      <c r="AK137">
        <v>110.2</v>
      </c>
      <c r="AL137" t="s">
        <v>22</v>
      </c>
      <c r="AM137" t="s">
        <v>22</v>
      </c>
      <c r="AO137" s="3">
        <v>38807</v>
      </c>
      <c r="AP137">
        <v>51.5</v>
      </c>
      <c r="AQ137">
        <v>20060330</v>
      </c>
      <c r="AR137">
        <v>51.5</v>
      </c>
      <c r="AT137" s="3">
        <v>40633</v>
      </c>
      <c r="AU137">
        <v>26.6</v>
      </c>
      <c r="AV137">
        <v>20110408</v>
      </c>
      <c r="AW137">
        <v>26.6</v>
      </c>
      <c r="BD137" s="3">
        <v>41274</v>
      </c>
      <c r="BE137">
        <v>45</v>
      </c>
      <c r="BN137" s="3">
        <v>38807</v>
      </c>
      <c r="BO137">
        <v>2</v>
      </c>
      <c r="BP137">
        <v>20060424</v>
      </c>
      <c r="BQ137">
        <v>2</v>
      </c>
      <c r="CC137" s="3">
        <v>38807</v>
      </c>
      <c r="CD137">
        <v>0.53</v>
      </c>
      <c r="CE137" t="s">
        <v>22</v>
      </c>
      <c r="CF137" t="s">
        <v>22</v>
      </c>
      <c r="CH137" s="3">
        <v>38807</v>
      </c>
      <c r="CI137">
        <v>0.6</v>
      </c>
      <c r="CJ137">
        <v>20060517</v>
      </c>
      <c r="CK137">
        <v>0.2</v>
      </c>
      <c r="CM137" s="3">
        <v>38807</v>
      </c>
      <c r="CN137">
        <v>2.2999999999999998</v>
      </c>
      <c r="CO137">
        <v>20060515</v>
      </c>
      <c r="CP137">
        <v>-5.2</v>
      </c>
      <c r="CR137" s="3">
        <v>38807</v>
      </c>
      <c r="CS137">
        <v>0.2</v>
      </c>
      <c r="CT137">
        <v>20060523</v>
      </c>
      <c r="CU137">
        <v>-0.4</v>
      </c>
      <c r="CW137" s="3">
        <v>38807</v>
      </c>
      <c r="CX137">
        <v>0.1</v>
      </c>
      <c r="CY137">
        <v>20060523</v>
      </c>
      <c r="CZ137">
        <v>-0.6</v>
      </c>
      <c r="DB137" s="3">
        <v>40663</v>
      </c>
      <c r="DC137">
        <v>4.0999999999999996</v>
      </c>
      <c r="DD137">
        <v>20110526</v>
      </c>
      <c r="DE137">
        <v>4.0999999999999996</v>
      </c>
    </row>
    <row r="138" spans="1:109" x14ac:dyDescent="0.25">
      <c r="A138" s="3">
        <v>38837</v>
      </c>
      <c r="B138">
        <v>570.36400000000003</v>
      </c>
      <c r="C138">
        <v>20060524</v>
      </c>
      <c r="D138">
        <v>383.83100000000002</v>
      </c>
      <c r="F138" s="3">
        <v>38837</v>
      </c>
      <c r="G138">
        <v>3.9</v>
      </c>
      <c r="H138">
        <v>20060530</v>
      </c>
      <c r="I138">
        <v>3.9</v>
      </c>
      <c r="K138" s="3">
        <v>38837</v>
      </c>
      <c r="L138">
        <v>-7.8</v>
      </c>
      <c r="M138">
        <v>20060501</v>
      </c>
      <c r="N138">
        <v>-7.8</v>
      </c>
      <c r="P138" s="3">
        <v>38837</v>
      </c>
      <c r="Q138">
        <v>-2.5</v>
      </c>
      <c r="R138">
        <v>20060517</v>
      </c>
      <c r="S138">
        <v>-2.5</v>
      </c>
      <c r="U138" s="3">
        <v>38837</v>
      </c>
      <c r="V138">
        <v>15.009</v>
      </c>
      <c r="W138">
        <v>20060531</v>
      </c>
      <c r="X138">
        <v>15</v>
      </c>
      <c r="Z138" s="3">
        <v>38837</v>
      </c>
      <c r="AA138">
        <v>1.4</v>
      </c>
      <c r="AB138">
        <v>20060516</v>
      </c>
      <c r="AC138">
        <v>1.4</v>
      </c>
      <c r="AE138" s="3">
        <v>41090</v>
      </c>
      <c r="AF138">
        <v>40</v>
      </c>
      <c r="AG138">
        <v>20120710</v>
      </c>
      <c r="AH138">
        <v>40.4</v>
      </c>
      <c r="AJ138" s="3">
        <v>38837</v>
      </c>
      <c r="AK138">
        <v>112.7</v>
      </c>
      <c r="AL138" t="s">
        <v>22</v>
      </c>
      <c r="AM138" t="s">
        <v>22</v>
      </c>
      <c r="AO138" s="3">
        <v>38837</v>
      </c>
      <c r="AP138">
        <v>50.8</v>
      </c>
      <c r="AQ138">
        <v>20060427</v>
      </c>
      <c r="AR138">
        <v>50.8</v>
      </c>
      <c r="AT138" s="3">
        <v>40663</v>
      </c>
      <c r="AU138">
        <v>38.4</v>
      </c>
      <c r="AV138">
        <v>20110512</v>
      </c>
      <c r="AW138">
        <v>38.4</v>
      </c>
      <c r="BD138" s="3">
        <v>41305</v>
      </c>
      <c r="BE138">
        <v>47.7</v>
      </c>
      <c r="BN138" s="3">
        <v>38837</v>
      </c>
      <c r="BO138">
        <v>-0.6</v>
      </c>
      <c r="BP138">
        <v>20060518</v>
      </c>
      <c r="BQ138">
        <v>-0.6</v>
      </c>
      <c r="CC138" s="3">
        <v>38837</v>
      </c>
      <c r="CD138">
        <v>1.48</v>
      </c>
      <c r="CE138" t="s">
        <v>22</v>
      </c>
      <c r="CF138" t="s">
        <v>22</v>
      </c>
      <c r="CH138" s="3">
        <v>38837</v>
      </c>
      <c r="CI138">
        <v>2</v>
      </c>
      <c r="CJ138">
        <v>20060613</v>
      </c>
      <c r="CK138">
        <v>1.4</v>
      </c>
      <c r="CM138" s="3">
        <v>38837</v>
      </c>
      <c r="CN138">
        <v>2.7</v>
      </c>
      <c r="CO138">
        <v>20060609</v>
      </c>
      <c r="CP138">
        <v>10.8</v>
      </c>
      <c r="CR138" s="3">
        <v>38837</v>
      </c>
      <c r="CS138">
        <v>0.3</v>
      </c>
      <c r="CT138">
        <v>20060621</v>
      </c>
      <c r="CU138">
        <v>1.3</v>
      </c>
      <c r="CW138" s="3">
        <v>38837</v>
      </c>
      <c r="CX138">
        <v>-0.1</v>
      </c>
      <c r="CY138">
        <v>20060614</v>
      </c>
      <c r="CZ138">
        <v>1.3</v>
      </c>
      <c r="DB138" s="3">
        <v>40694</v>
      </c>
      <c r="DC138">
        <v>2.4</v>
      </c>
      <c r="DD138">
        <v>20110627</v>
      </c>
      <c r="DE138">
        <v>2.4</v>
      </c>
    </row>
    <row r="139" spans="1:109" x14ac:dyDescent="0.25">
      <c r="A139" s="3">
        <v>38868</v>
      </c>
      <c r="B139">
        <v>757.37</v>
      </c>
      <c r="C139">
        <v>20060621</v>
      </c>
      <c r="D139">
        <v>840.6</v>
      </c>
      <c r="F139" s="3">
        <v>38868</v>
      </c>
      <c r="G139">
        <v>3.5</v>
      </c>
      <c r="H139">
        <v>20060629</v>
      </c>
      <c r="I139">
        <v>3.5</v>
      </c>
      <c r="K139" s="3">
        <v>38868</v>
      </c>
      <c r="L139">
        <v>-7.8</v>
      </c>
      <c r="M139">
        <v>20060601</v>
      </c>
      <c r="N139">
        <v>-7.8</v>
      </c>
      <c r="P139" s="3">
        <v>38868</v>
      </c>
      <c r="Q139">
        <v>-18.600000000000001</v>
      </c>
      <c r="R139">
        <v>20060614</v>
      </c>
      <c r="S139">
        <v>-18.600000000000001</v>
      </c>
      <c r="U139" s="3">
        <v>38868</v>
      </c>
      <c r="V139">
        <v>6.6660000000000004</v>
      </c>
      <c r="W139">
        <v>20060630</v>
      </c>
      <c r="X139">
        <v>6.7</v>
      </c>
      <c r="Z139" s="3">
        <v>38868</v>
      </c>
      <c r="AA139">
        <v>15.3</v>
      </c>
      <c r="AB139">
        <v>20060613</v>
      </c>
      <c r="AC139">
        <v>15.3</v>
      </c>
      <c r="AE139" s="3">
        <v>41121</v>
      </c>
      <c r="AF139">
        <v>39.799999999999997</v>
      </c>
      <c r="AG139">
        <v>20120809</v>
      </c>
      <c r="AH139">
        <v>39.700000000000003</v>
      </c>
      <c r="AJ139" s="3">
        <v>38868</v>
      </c>
      <c r="AK139">
        <v>112.1</v>
      </c>
      <c r="AL139" t="s">
        <v>22</v>
      </c>
      <c r="AM139" t="s">
        <v>22</v>
      </c>
      <c r="AO139" s="3">
        <v>38868</v>
      </c>
      <c r="AP139">
        <v>49.2</v>
      </c>
      <c r="AQ139">
        <v>20060530</v>
      </c>
      <c r="AR139">
        <v>49.2</v>
      </c>
      <c r="AT139" s="3">
        <v>40694</v>
      </c>
      <c r="AU139">
        <v>44.9</v>
      </c>
      <c r="AV139">
        <v>20110608</v>
      </c>
      <c r="AW139">
        <v>44.9</v>
      </c>
      <c r="BD139" s="3">
        <v>41333</v>
      </c>
      <c r="BE139">
        <v>48.5</v>
      </c>
      <c r="BN139" s="3">
        <v>38868</v>
      </c>
      <c r="BO139">
        <v>-1.1000000000000001</v>
      </c>
      <c r="BP139">
        <v>20060619</v>
      </c>
      <c r="BQ139">
        <v>-1.1000000000000001</v>
      </c>
      <c r="CC139" s="3">
        <v>38868</v>
      </c>
      <c r="CD139">
        <v>-1.81</v>
      </c>
      <c r="CE139" t="s">
        <v>22</v>
      </c>
      <c r="CF139" t="s">
        <v>22</v>
      </c>
      <c r="CH139" s="3">
        <v>38868</v>
      </c>
      <c r="CI139">
        <v>-1.4</v>
      </c>
      <c r="CJ139">
        <v>20060713</v>
      </c>
      <c r="CK139">
        <v>-1.3</v>
      </c>
      <c r="CM139" s="3">
        <v>38868</v>
      </c>
      <c r="CN139">
        <v>0.6</v>
      </c>
      <c r="CO139">
        <v>20060710</v>
      </c>
      <c r="CP139">
        <v>-2.1</v>
      </c>
      <c r="CR139" s="3">
        <v>38868</v>
      </c>
      <c r="CS139">
        <v>-0.2</v>
      </c>
      <c r="CT139">
        <v>20060720</v>
      </c>
      <c r="CU139">
        <v>-0.2</v>
      </c>
      <c r="CW139" s="3">
        <v>38868</v>
      </c>
      <c r="CX139">
        <v>0.1</v>
      </c>
      <c r="CY139">
        <v>20060717</v>
      </c>
      <c r="CZ139">
        <v>0.5</v>
      </c>
      <c r="DB139" s="3">
        <v>40724</v>
      </c>
      <c r="DC139">
        <v>2.8</v>
      </c>
      <c r="DD139">
        <v>20110727</v>
      </c>
      <c r="DE139">
        <v>2.9</v>
      </c>
    </row>
    <row r="140" spans="1:109" x14ac:dyDescent="0.25">
      <c r="A140" s="3">
        <v>38898</v>
      </c>
      <c r="B140">
        <v>650.30499999999995</v>
      </c>
      <c r="C140">
        <v>20060725</v>
      </c>
      <c r="D140">
        <v>612.5</v>
      </c>
      <c r="F140" s="3">
        <v>38898</v>
      </c>
      <c r="G140">
        <v>7.2</v>
      </c>
      <c r="H140">
        <v>20060731</v>
      </c>
      <c r="I140">
        <v>7.2</v>
      </c>
      <c r="K140" s="3">
        <v>38898</v>
      </c>
      <c r="L140">
        <v>-6.5</v>
      </c>
      <c r="M140">
        <v>20060703</v>
      </c>
      <c r="N140">
        <v>-6.5</v>
      </c>
      <c r="P140" s="3">
        <v>38898</v>
      </c>
      <c r="Q140">
        <v>-24.6</v>
      </c>
      <c r="R140">
        <v>20060713</v>
      </c>
      <c r="S140">
        <v>-24.6</v>
      </c>
      <c r="U140" s="3">
        <v>38898</v>
      </c>
      <c r="V140">
        <v>4.7140000000000004</v>
      </c>
      <c r="W140">
        <v>20060731</v>
      </c>
      <c r="X140">
        <v>4.7</v>
      </c>
      <c r="Z140" s="3">
        <v>38898</v>
      </c>
      <c r="AA140">
        <v>11</v>
      </c>
      <c r="AB140">
        <v>20060719</v>
      </c>
      <c r="AC140">
        <v>11</v>
      </c>
      <c r="AE140" s="3">
        <v>41152</v>
      </c>
      <c r="AF140">
        <v>40.299999999999997</v>
      </c>
      <c r="AG140">
        <v>20120910</v>
      </c>
      <c r="AH140">
        <v>40.5</v>
      </c>
      <c r="AJ140" s="3">
        <v>38898</v>
      </c>
      <c r="AK140">
        <v>110.2</v>
      </c>
      <c r="AL140" t="s">
        <v>22</v>
      </c>
      <c r="AM140" t="s">
        <v>22</v>
      </c>
      <c r="AO140" s="3">
        <v>38898</v>
      </c>
      <c r="AP140">
        <v>50.1</v>
      </c>
      <c r="AQ140">
        <v>20060629</v>
      </c>
      <c r="AR140">
        <v>50.1</v>
      </c>
      <c r="AT140" s="3">
        <v>40724</v>
      </c>
      <c r="AU140">
        <v>49</v>
      </c>
      <c r="AV140">
        <v>20110708</v>
      </c>
      <c r="AW140">
        <v>49</v>
      </c>
      <c r="BD140" s="3">
        <v>41364</v>
      </c>
      <c r="BE140">
        <v>50.4</v>
      </c>
      <c r="BN140" s="3">
        <v>38898</v>
      </c>
      <c r="BO140">
        <v>-2.2000000000000002</v>
      </c>
      <c r="BP140">
        <v>20060718</v>
      </c>
      <c r="BQ140">
        <v>-2.2000000000000002</v>
      </c>
      <c r="CC140" s="3">
        <v>38898</v>
      </c>
      <c r="CD140">
        <v>1.8399999999999999</v>
      </c>
      <c r="CE140" t="s">
        <v>22</v>
      </c>
      <c r="CF140" t="s">
        <v>22</v>
      </c>
      <c r="CH140" s="3">
        <v>38898</v>
      </c>
      <c r="CI140">
        <v>1.3</v>
      </c>
      <c r="CJ140">
        <v>20060811</v>
      </c>
      <c r="CK140">
        <v>2.1</v>
      </c>
      <c r="CM140" s="3">
        <v>38898</v>
      </c>
      <c r="CN140">
        <v>7.1</v>
      </c>
      <c r="CO140">
        <v>20060809</v>
      </c>
      <c r="CP140">
        <v>8.5</v>
      </c>
      <c r="CR140" s="3">
        <v>38898</v>
      </c>
      <c r="CS140">
        <v>0.3</v>
      </c>
      <c r="CT140">
        <v>20060821</v>
      </c>
      <c r="CU140">
        <v>0.1</v>
      </c>
      <c r="CW140" s="3">
        <v>38898</v>
      </c>
      <c r="CX140">
        <v>0.3</v>
      </c>
      <c r="CY140">
        <v>20060814</v>
      </c>
      <c r="CZ140">
        <v>-0.6</v>
      </c>
      <c r="DB140" s="3">
        <v>40755</v>
      </c>
      <c r="DC140">
        <v>0.1</v>
      </c>
      <c r="DD140">
        <v>20110829</v>
      </c>
      <c r="DE140">
        <v>-0.3</v>
      </c>
    </row>
    <row r="141" spans="1:109" x14ac:dyDescent="0.25">
      <c r="A141" s="3">
        <v>38929</v>
      </c>
      <c r="B141">
        <v>781.44</v>
      </c>
      <c r="C141">
        <v>20060822</v>
      </c>
      <c r="D141">
        <v>799.9</v>
      </c>
      <c r="F141" s="3">
        <v>38929</v>
      </c>
      <c r="G141">
        <v>8.1999999999999993</v>
      </c>
      <c r="H141">
        <v>20060831</v>
      </c>
      <c r="I141">
        <v>8.1999999999999993</v>
      </c>
      <c r="K141" s="3">
        <v>38929</v>
      </c>
      <c r="L141">
        <v>-9.1</v>
      </c>
      <c r="M141">
        <v>20060801</v>
      </c>
      <c r="N141">
        <v>-9.1</v>
      </c>
      <c r="P141" s="3">
        <v>38929</v>
      </c>
      <c r="Q141">
        <v>3.6</v>
      </c>
      <c r="R141">
        <v>20060815</v>
      </c>
      <c r="S141">
        <v>3.6</v>
      </c>
      <c r="U141" s="3">
        <v>38929</v>
      </c>
      <c r="V141">
        <v>-7.5380000000000003</v>
      </c>
      <c r="W141">
        <v>20060831</v>
      </c>
      <c r="X141">
        <v>-7.5</v>
      </c>
      <c r="Z141" s="3">
        <v>38929</v>
      </c>
      <c r="AA141">
        <v>2.2000000000000002</v>
      </c>
      <c r="AB141">
        <v>20060823</v>
      </c>
      <c r="AC141">
        <v>2.2000000000000002</v>
      </c>
      <c r="AE141" s="3">
        <v>41182</v>
      </c>
      <c r="AF141">
        <v>40.200000000000003</v>
      </c>
      <c r="AG141">
        <v>20121011</v>
      </c>
      <c r="AH141">
        <v>40.1</v>
      </c>
      <c r="AJ141" s="3">
        <v>38929</v>
      </c>
      <c r="AK141">
        <v>109</v>
      </c>
      <c r="AL141" t="s">
        <v>22</v>
      </c>
      <c r="AM141" t="s">
        <v>22</v>
      </c>
      <c r="AO141" s="3">
        <v>38929</v>
      </c>
      <c r="AP141">
        <v>51.5</v>
      </c>
      <c r="AQ141">
        <v>20060725</v>
      </c>
      <c r="AR141">
        <v>51.1</v>
      </c>
      <c r="AT141" s="3">
        <v>40755</v>
      </c>
      <c r="AU141">
        <v>48.5</v>
      </c>
      <c r="AV141">
        <v>20110808</v>
      </c>
      <c r="AW141">
        <v>48.5</v>
      </c>
      <c r="BD141" s="3">
        <v>41394</v>
      </c>
      <c r="BE141">
        <v>51.1</v>
      </c>
      <c r="BN141" s="3">
        <v>38929</v>
      </c>
      <c r="BO141">
        <v>-1.5</v>
      </c>
      <c r="BP141">
        <v>20060818</v>
      </c>
      <c r="BQ141">
        <v>-1.5</v>
      </c>
      <c r="CC141" s="3">
        <v>38929</v>
      </c>
      <c r="CD141">
        <v>-0.09</v>
      </c>
      <c r="CE141" t="s">
        <v>22</v>
      </c>
      <c r="CF141" t="s">
        <v>22</v>
      </c>
      <c r="CH141" s="3">
        <v>38929</v>
      </c>
      <c r="CI141">
        <v>0.4</v>
      </c>
      <c r="CJ141">
        <v>20060913</v>
      </c>
      <c r="CK141">
        <v>-0.9</v>
      </c>
      <c r="CM141" s="3">
        <v>38929</v>
      </c>
      <c r="CN141">
        <v>-9.4</v>
      </c>
      <c r="CO141">
        <v>20060911</v>
      </c>
      <c r="CP141">
        <v>-16.7</v>
      </c>
      <c r="CR141" s="3">
        <v>38929</v>
      </c>
      <c r="CS141">
        <v>-0.2</v>
      </c>
      <c r="CT141">
        <v>20060921</v>
      </c>
      <c r="CU141">
        <v>-0.4</v>
      </c>
      <c r="CW141" s="3">
        <v>38929</v>
      </c>
      <c r="CX141">
        <v>-0.3</v>
      </c>
      <c r="CY141">
        <v>20060914</v>
      </c>
      <c r="CZ141">
        <v>-0.2</v>
      </c>
      <c r="DB141" s="3">
        <v>40786</v>
      </c>
      <c r="DC141">
        <v>-2.2000000000000002</v>
      </c>
      <c r="DD141">
        <v>20110928</v>
      </c>
      <c r="DE141">
        <v>-1.7</v>
      </c>
    </row>
    <row r="142" spans="1:109" x14ac:dyDescent="0.25">
      <c r="A142" s="3">
        <v>38960</v>
      </c>
      <c r="B142">
        <v>612.76199999999994</v>
      </c>
      <c r="C142">
        <v>20060920</v>
      </c>
      <c r="D142">
        <v>685.8</v>
      </c>
      <c r="F142" s="3">
        <v>38960</v>
      </c>
      <c r="G142">
        <v>15.7</v>
      </c>
      <c r="H142">
        <v>20060929</v>
      </c>
      <c r="I142">
        <v>15.7</v>
      </c>
      <c r="K142" s="3">
        <v>38960</v>
      </c>
      <c r="L142">
        <v>-5.9</v>
      </c>
      <c r="M142">
        <v>20060901</v>
      </c>
      <c r="N142">
        <v>-5.9</v>
      </c>
      <c r="P142" s="3">
        <v>38960</v>
      </c>
      <c r="Q142">
        <v>-40.5</v>
      </c>
      <c r="R142">
        <v>20060913</v>
      </c>
      <c r="S142">
        <v>-40.5</v>
      </c>
      <c r="U142" s="3">
        <v>38960</v>
      </c>
      <c r="V142">
        <v>1.821</v>
      </c>
      <c r="W142">
        <v>20060929</v>
      </c>
      <c r="X142">
        <v>1.8</v>
      </c>
      <c r="Z142" s="3">
        <v>38960</v>
      </c>
      <c r="AA142">
        <v>4.8</v>
      </c>
      <c r="AB142">
        <v>20060914</v>
      </c>
      <c r="AC142">
        <v>4.8</v>
      </c>
      <c r="AE142" s="3">
        <v>41213</v>
      </c>
      <c r="AF142">
        <v>40</v>
      </c>
      <c r="AG142">
        <v>20121109</v>
      </c>
      <c r="AH142">
        <v>39.700000000000003</v>
      </c>
      <c r="AJ142" s="3">
        <v>38960</v>
      </c>
      <c r="AK142">
        <v>110.8</v>
      </c>
      <c r="AL142" t="s">
        <v>22</v>
      </c>
      <c r="AM142" t="s">
        <v>22</v>
      </c>
      <c r="AO142" s="3">
        <v>38960</v>
      </c>
      <c r="AP142">
        <v>49</v>
      </c>
      <c r="AQ142">
        <v>20060831</v>
      </c>
      <c r="AR142">
        <v>49</v>
      </c>
      <c r="AT142" s="3">
        <v>40786</v>
      </c>
      <c r="AU142">
        <v>47.1</v>
      </c>
      <c r="AV142">
        <v>20110908</v>
      </c>
      <c r="AW142">
        <v>47.1</v>
      </c>
      <c r="BD142" s="3">
        <v>41425</v>
      </c>
      <c r="BE142">
        <v>51.5</v>
      </c>
      <c r="BN142" s="3">
        <v>38960</v>
      </c>
      <c r="BO142">
        <v>-0.9</v>
      </c>
      <c r="BP142">
        <v>20060919</v>
      </c>
      <c r="BQ142">
        <v>-0.9</v>
      </c>
      <c r="CC142" s="3">
        <v>38960</v>
      </c>
      <c r="CD142">
        <v>0.34</v>
      </c>
      <c r="CE142" t="s">
        <v>22</v>
      </c>
      <c r="CF142" t="s">
        <v>22</v>
      </c>
      <c r="CH142" s="3">
        <v>38960</v>
      </c>
      <c r="CI142">
        <v>0.4</v>
      </c>
      <c r="CJ142">
        <v>20061013</v>
      </c>
      <c r="CK142">
        <v>1.8</v>
      </c>
      <c r="CM142" s="3">
        <v>38960</v>
      </c>
      <c r="CN142">
        <v>-1.1000000000000001</v>
      </c>
      <c r="CO142">
        <v>20061010</v>
      </c>
      <c r="CP142">
        <v>6.7</v>
      </c>
      <c r="CR142" s="3">
        <v>38960</v>
      </c>
      <c r="CS142">
        <v>0.4</v>
      </c>
      <c r="CT142">
        <v>20061019</v>
      </c>
      <c r="CU142">
        <v>0.7</v>
      </c>
      <c r="CW142" s="3">
        <v>38960</v>
      </c>
      <c r="CX142">
        <v>0.3</v>
      </c>
      <c r="CY142">
        <v>20061016</v>
      </c>
      <c r="CZ142">
        <v>0.7</v>
      </c>
      <c r="DB142" s="3">
        <v>40816</v>
      </c>
      <c r="DC142">
        <v>0.3</v>
      </c>
      <c r="DD142">
        <v>20111026</v>
      </c>
      <c r="DE142">
        <v>-1.5</v>
      </c>
    </row>
    <row r="143" spans="1:109" x14ac:dyDescent="0.25">
      <c r="A143" s="3">
        <v>38990</v>
      </c>
      <c r="B143">
        <v>477.11900000000003</v>
      </c>
      <c r="C143">
        <v>20061024</v>
      </c>
      <c r="D143">
        <v>419.9</v>
      </c>
      <c r="F143" s="3">
        <v>38990</v>
      </c>
      <c r="G143">
        <v>2.8</v>
      </c>
      <c r="H143">
        <v>20061029</v>
      </c>
      <c r="I143">
        <v>2.8</v>
      </c>
      <c r="K143" s="3">
        <v>38990</v>
      </c>
      <c r="L143">
        <v>-7.4</v>
      </c>
      <c r="M143">
        <v>20061002</v>
      </c>
      <c r="N143">
        <v>-7.4</v>
      </c>
      <c r="P143" s="3">
        <v>38990</v>
      </c>
      <c r="Q143">
        <v>-0.7</v>
      </c>
      <c r="R143">
        <v>20061017</v>
      </c>
      <c r="S143">
        <v>-0.7</v>
      </c>
      <c r="U143" s="3">
        <v>38990</v>
      </c>
      <c r="V143">
        <v>4.03</v>
      </c>
      <c r="W143">
        <v>20061031</v>
      </c>
      <c r="X143">
        <v>4</v>
      </c>
      <c r="Z143" s="3">
        <v>38990</v>
      </c>
      <c r="AA143">
        <v>5.4</v>
      </c>
      <c r="AB143">
        <v>20061018</v>
      </c>
      <c r="AC143">
        <v>5.4</v>
      </c>
      <c r="AE143" s="3">
        <v>41243</v>
      </c>
      <c r="AF143">
        <v>40.1</v>
      </c>
      <c r="AG143">
        <v>20121210</v>
      </c>
      <c r="AH143">
        <v>39.4</v>
      </c>
      <c r="AJ143" s="3">
        <v>38990</v>
      </c>
      <c r="AK143">
        <v>109.8</v>
      </c>
      <c r="AL143" t="s">
        <v>22</v>
      </c>
      <c r="AM143" t="s">
        <v>22</v>
      </c>
      <c r="AO143" s="3">
        <v>38990</v>
      </c>
      <c r="AP143">
        <v>50.1</v>
      </c>
      <c r="AQ143">
        <v>20060928</v>
      </c>
      <c r="AR143">
        <v>50.1</v>
      </c>
      <c r="AT143" s="3">
        <v>40816</v>
      </c>
      <c r="AU143">
        <v>46.4</v>
      </c>
      <c r="AV143">
        <v>20111011</v>
      </c>
      <c r="AW143">
        <v>46.4</v>
      </c>
      <c r="BD143" s="3">
        <v>41455</v>
      </c>
      <c r="BE143">
        <v>52.3</v>
      </c>
      <c r="BN143" s="3">
        <v>38990</v>
      </c>
      <c r="BO143">
        <v>1</v>
      </c>
      <c r="BP143">
        <v>20061017</v>
      </c>
      <c r="BQ143">
        <v>1</v>
      </c>
      <c r="CC143" s="3">
        <v>38990</v>
      </c>
      <c r="CD143">
        <v>-1.03</v>
      </c>
      <c r="CE143" t="s">
        <v>22</v>
      </c>
      <c r="CF143" t="s">
        <v>22</v>
      </c>
      <c r="CH143" s="3">
        <v>38990</v>
      </c>
      <c r="CI143">
        <v>0</v>
      </c>
      <c r="CJ143">
        <v>20061112</v>
      </c>
      <c r="CK143">
        <v>-0.7</v>
      </c>
      <c r="CM143" s="3">
        <v>38990</v>
      </c>
      <c r="CN143">
        <v>-3.3</v>
      </c>
      <c r="CO143">
        <v>20061110</v>
      </c>
      <c r="CP143">
        <v>-7.4</v>
      </c>
      <c r="CR143" s="3">
        <v>38990</v>
      </c>
      <c r="CS143">
        <v>-0.5</v>
      </c>
      <c r="CT143">
        <v>20061121</v>
      </c>
      <c r="CU143">
        <v>-0.9</v>
      </c>
      <c r="CW143" s="3">
        <v>38990</v>
      </c>
      <c r="CX143">
        <v>-0.2</v>
      </c>
      <c r="CY143">
        <v>20061114</v>
      </c>
      <c r="CZ143">
        <v>-1.3</v>
      </c>
      <c r="DB143" s="3">
        <v>40847</v>
      </c>
      <c r="DC143">
        <v>0.7</v>
      </c>
      <c r="DD143">
        <v>20111128</v>
      </c>
      <c r="DE143">
        <v>1.4</v>
      </c>
    </row>
    <row r="144" spans="1:109" x14ac:dyDescent="0.25">
      <c r="A144" s="3">
        <v>39021</v>
      </c>
      <c r="B144">
        <v>690.06500000000005</v>
      </c>
      <c r="C144">
        <v>20061121</v>
      </c>
      <c r="D144">
        <v>648.6</v>
      </c>
      <c r="F144" s="3">
        <v>39021</v>
      </c>
      <c r="G144">
        <v>12.1</v>
      </c>
      <c r="H144">
        <v>20061128</v>
      </c>
      <c r="I144">
        <v>12.1</v>
      </c>
      <c r="K144" s="3">
        <v>39021</v>
      </c>
      <c r="L144">
        <v>-6.2</v>
      </c>
      <c r="M144">
        <v>20061101</v>
      </c>
      <c r="N144">
        <v>-6.2</v>
      </c>
      <c r="P144" s="3">
        <v>39021</v>
      </c>
      <c r="Q144">
        <v>-28.8</v>
      </c>
      <c r="R144">
        <v>20061114</v>
      </c>
      <c r="S144">
        <v>-28.8</v>
      </c>
      <c r="U144" s="3">
        <v>39021</v>
      </c>
      <c r="V144">
        <v>2.1909999999999998</v>
      </c>
      <c r="W144">
        <v>20061130</v>
      </c>
      <c r="X144">
        <v>2.2000000000000002</v>
      </c>
      <c r="Z144" s="3">
        <v>39021</v>
      </c>
      <c r="AA144">
        <v>7.2</v>
      </c>
      <c r="AB144">
        <v>20061116</v>
      </c>
      <c r="AC144">
        <v>7.2</v>
      </c>
      <c r="AE144" s="3">
        <v>41274</v>
      </c>
      <c r="AF144">
        <v>39.9</v>
      </c>
      <c r="AG144">
        <v>20130116</v>
      </c>
      <c r="AH144">
        <v>39.200000000000003</v>
      </c>
      <c r="AJ144" s="3">
        <v>39021</v>
      </c>
      <c r="AK144">
        <v>109.9</v>
      </c>
      <c r="AL144" t="s">
        <v>22</v>
      </c>
      <c r="AM144" t="s">
        <v>22</v>
      </c>
      <c r="AO144" s="3">
        <v>39021</v>
      </c>
      <c r="AP144">
        <v>49.8</v>
      </c>
      <c r="AQ144">
        <v>20061031</v>
      </c>
      <c r="AR144">
        <v>49.8</v>
      </c>
      <c r="AT144" s="3">
        <v>40847</v>
      </c>
      <c r="AU144">
        <v>45.9</v>
      </c>
      <c r="AV144">
        <v>20111109</v>
      </c>
      <c r="AW144">
        <v>45.9</v>
      </c>
      <c r="BD144" s="3">
        <v>41486</v>
      </c>
      <c r="BE144">
        <v>50.7</v>
      </c>
      <c r="BN144" s="3">
        <v>39021</v>
      </c>
      <c r="BO144">
        <v>-1.9</v>
      </c>
      <c r="BP144">
        <v>20061117</v>
      </c>
      <c r="BQ144">
        <v>-1.9</v>
      </c>
      <c r="CC144" s="3">
        <v>39021</v>
      </c>
      <c r="CD144">
        <v>0.78</v>
      </c>
      <c r="CE144" t="s">
        <v>22</v>
      </c>
      <c r="CF144" t="s">
        <v>22</v>
      </c>
      <c r="CH144" s="3">
        <v>39021</v>
      </c>
      <c r="CI144">
        <v>0.8</v>
      </c>
      <c r="CJ144">
        <v>20061212</v>
      </c>
      <c r="CK144">
        <v>1.6</v>
      </c>
      <c r="CM144" s="3">
        <v>39021</v>
      </c>
      <c r="CN144">
        <v>0.4</v>
      </c>
      <c r="CO144">
        <v>20061208</v>
      </c>
      <c r="CP144">
        <v>2.8</v>
      </c>
      <c r="CR144" s="3">
        <v>39021</v>
      </c>
      <c r="CS144">
        <v>0.9</v>
      </c>
      <c r="CT144">
        <v>20061220</v>
      </c>
      <c r="CU144">
        <v>1.7</v>
      </c>
      <c r="CW144" s="3">
        <v>39021</v>
      </c>
      <c r="CX144">
        <v>0.5</v>
      </c>
      <c r="CY144">
        <v>20061214</v>
      </c>
      <c r="CZ144">
        <v>2.1</v>
      </c>
      <c r="DB144" s="3">
        <v>40877</v>
      </c>
      <c r="DC144">
        <v>-1.3</v>
      </c>
      <c r="DD144">
        <v>20111227</v>
      </c>
      <c r="DE144">
        <v>-2.1</v>
      </c>
    </row>
    <row r="145" spans="1:109" x14ac:dyDescent="0.25">
      <c r="A145" s="3">
        <v>39051</v>
      </c>
      <c r="B145">
        <v>829.94399999999996</v>
      </c>
      <c r="C145">
        <v>20061220</v>
      </c>
      <c r="D145">
        <v>991.1</v>
      </c>
      <c r="F145" s="3">
        <v>39051</v>
      </c>
      <c r="G145">
        <v>7.4</v>
      </c>
      <c r="H145">
        <v>20061226</v>
      </c>
      <c r="I145">
        <v>7.4</v>
      </c>
      <c r="K145" s="3">
        <v>39051</v>
      </c>
      <c r="L145">
        <v>-6.5</v>
      </c>
      <c r="M145">
        <v>20061201</v>
      </c>
      <c r="N145">
        <v>-6.5</v>
      </c>
      <c r="P145" s="3">
        <v>39051</v>
      </c>
      <c r="Q145">
        <v>-13.5</v>
      </c>
      <c r="R145">
        <v>20061213</v>
      </c>
      <c r="S145">
        <v>-13.5</v>
      </c>
      <c r="U145" s="3">
        <v>39051</v>
      </c>
      <c r="V145">
        <v>3.9699999999999998</v>
      </c>
      <c r="W145">
        <v>20061227</v>
      </c>
      <c r="X145">
        <v>4</v>
      </c>
      <c r="Z145" s="3">
        <v>39051</v>
      </c>
      <c r="AA145">
        <v>4.9000000000000004</v>
      </c>
      <c r="AB145">
        <v>20061214</v>
      </c>
      <c r="AC145">
        <v>4.9000000000000004</v>
      </c>
      <c r="AE145" s="3">
        <v>41305</v>
      </c>
      <c r="AF145">
        <v>43.2</v>
      </c>
      <c r="AG145">
        <v>20130212</v>
      </c>
      <c r="AH145">
        <v>43.3</v>
      </c>
      <c r="AJ145" s="3">
        <v>39051</v>
      </c>
      <c r="AK145">
        <v>110.8</v>
      </c>
      <c r="AL145" t="s">
        <v>22</v>
      </c>
      <c r="AM145" t="s">
        <v>22</v>
      </c>
      <c r="AO145" s="3">
        <v>39051</v>
      </c>
      <c r="AP145">
        <v>50.8</v>
      </c>
      <c r="AQ145">
        <v>20061130</v>
      </c>
      <c r="AR145">
        <v>50.8</v>
      </c>
      <c r="AT145" s="3">
        <v>40877</v>
      </c>
      <c r="AU145">
        <v>44.7</v>
      </c>
      <c r="AV145">
        <v>20111208</v>
      </c>
      <c r="AW145">
        <v>44.7</v>
      </c>
      <c r="BD145" s="3">
        <v>41517</v>
      </c>
      <c r="BE145">
        <v>52.2</v>
      </c>
      <c r="BN145" s="3">
        <v>39051</v>
      </c>
      <c r="BO145">
        <v>-0.2</v>
      </c>
      <c r="BP145">
        <v>20061218</v>
      </c>
      <c r="BQ145">
        <v>-0.2</v>
      </c>
      <c r="CC145" s="3">
        <v>39051</v>
      </c>
      <c r="CD145">
        <v>0.26</v>
      </c>
      <c r="CE145" t="s">
        <v>22</v>
      </c>
      <c r="CF145" t="s">
        <v>22</v>
      </c>
      <c r="CH145" s="3">
        <v>39051</v>
      </c>
      <c r="CI145">
        <v>0.4</v>
      </c>
      <c r="CJ145">
        <v>20070115</v>
      </c>
      <c r="CK145">
        <v>0.8</v>
      </c>
      <c r="CM145" s="3">
        <v>39051</v>
      </c>
      <c r="CN145">
        <v>12.1</v>
      </c>
      <c r="CO145">
        <v>20070114</v>
      </c>
      <c r="CP145">
        <v>3.8</v>
      </c>
      <c r="CR145" s="3">
        <v>39051</v>
      </c>
      <c r="CS145">
        <v>0</v>
      </c>
      <c r="CT145">
        <v>20070123</v>
      </c>
      <c r="CU145">
        <v>-0.2</v>
      </c>
      <c r="CW145" s="3">
        <v>39051</v>
      </c>
      <c r="CX145">
        <v>0.1</v>
      </c>
      <c r="CY145">
        <v>20070117</v>
      </c>
      <c r="CZ145">
        <v>-0.3</v>
      </c>
      <c r="DB145" s="3">
        <v>40908</v>
      </c>
      <c r="DC145">
        <v>1</v>
      </c>
      <c r="DD145">
        <v>20120126</v>
      </c>
      <c r="DE145">
        <v>0.3</v>
      </c>
    </row>
    <row r="146" spans="1:109" x14ac:dyDescent="0.25">
      <c r="A146" s="3">
        <v>39082</v>
      </c>
      <c r="B146">
        <v>697.64400000000001</v>
      </c>
      <c r="C146">
        <v>20070124</v>
      </c>
      <c r="D146">
        <v>658.13900000000001</v>
      </c>
      <c r="F146" s="3">
        <v>39082</v>
      </c>
      <c r="G146">
        <v>7.9</v>
      </c>
      <c r="H146">
        <v>20070129</v>
      </c>
      <c r="I146">
        <v>7.9</v>
      </c>
      <c r="K146" s="3">
        <v>39082</v>
      </c>
      <c r="L146">
        <v>-7.2</v>
      </c>
      <c r="M146">
        <v>20070105</v>
      </c>
      <c r="N146">
        <v>-7.2</v>
      </c>
      <c r="P146" s="3">
        <v>39082</v>
      </c>
      <c r="Q146">
        <v>1.5</v>
      </c>
      <c r="R146">
        <v>20070117</v>
      </c>
      <c r="S146">
        <v>1.5</v>
      </c>
      <c r="U146" s="3">
        <v>39082</v>
      </c>
      <c r="V146">
        <v>10.185</v>
      </c>
      <c r="W146">
        <v>20070131</v>
      </c>
      <c r="X146">
        <v>10.199999999999999</v>
      </c>
      <c r="Z146" s="3">
        <v>39082</v>
      </c>
      <c r="AA146">
        <v>-1.9</v>
      </c>
      <c r="AB146">
        <v>20070117</v>
      </c>
      <c r="AC146">
        <v>-1.9</v>
      </c>
      <c r="AE146" s="3">
        <v>41333</v>
      </c>
      <c r="AF146">
        <v>44.2</v>
      </c>
      <c r="AG146">
        <v>20130312</v>
      </c>
      <c r="AH146">
        <v>44.3</v>
      </c>
      <c r="AJ146" s="3">
        <v>39082</v>
      </c>
      <c r="AK146">
        <v>110.4</v>
      </c>
      <c r="AL146" t="s">
        <v>22</v>
      </c>
      <c r="AM146" t="s">
        <v>22</v>
      </c>
      <c r="AO146" s="3">
        <v>39082</v>
      </c>
      <c r="AP146">
        <v>49.1</v>
      </c>
      <c r="AQ146">
        <v>20061226</v>
      </c>
      <c r="AR146">
        <v>49.1</v>
      </c>
      <c r="AT146" s="3">
        <v>40908</v>
      </c>
      <c r="AU146">
        <v>44.4</v>
      </c>
      <c r="AV146">
        <v>20120112</v>
      </c>
      <c r="AW146">
        <v>44.4</v>
      </c>
      <c r="BD146" s="3">
        <v>41547</v>
      </c>
      <c r="BE146">
        <v>52.5</v>
      </c>
      <c r="BN146" s="3">
        <v>39082</v>
      </c>
      <c r="BO146">
        <v>-2.2999999999999998</v>
      </c>
      <c r="BP146">
        <v>20070118</v>
      </c>
      <c r="BQ146">
        <v>-2.2999999999999998</v>
      </c>
      <c r="CC146" s="3">
        <v>39082</v>
      </c>
      <c r="CD146">
        <v>0.69</v>
      </c>
      <c r="CE146" t="s">
        <v>22</v>
      </c>
      <c r="CF146" t="s">
        <v>22</v>
      </c>
      <c r="CH146" s="3">
        <v>39082</v>
      </c>
      <c r="CI146">
        <v>0.3</v>
      </c>
      <c r="CJ146">
        <v>20070213</v>
      </c>
      <c r="CK146">
        <v>0.9</v>
      </c>
      <c r="CM146" s="3">
        <v>39082</v>
      </c>
      <c r="CN146">
        <v>-6.7</v>
      </c>
      <c r="CO146">
        <v>20070208</v>
      </c>
      <c r="CP146">
        <v>-0.7</v>
      </c>
      <c r="CR146" s="3">
        <v>39082</v>
      </c>
      <c r="CS146">
        <v>0.4</v>
      </c>
      <c r="CT146">
        <v>20070222</v>
      </c>
      <c r="CU146">
        <v>0</v>
      </c>
      <c r="CW146" s="3">
        <v>39082</v>
      </c>
      <c r="CX146">
        <v>0.4</v>
      </c>
      <c r="CY146">
        <v>20070215</v>
      </c>
      <c r="CZ146">
        <v>-0.4</v>
      </c>
      <c r="DB146" s="3">
        <v>40939</v>
      </c>
      <c r="DC146">
        <v>1</v>
      </c>
      <c r="DD146">
        <v>20120227</v>
      </c>
      <c r="DE146">
        <v>4.0999999999999996</v>
      </c>
    </row>
    <row r="147" spans="1:109" x14ac:dyDescent="0.25">
      <c r="A147" s="3">
        <v>39113</v>
      </c>
      <c r="B147">
        <v>989.38</v>
      </c>
      <c r="C147">
        <v>20070221</v>
      </c>
      <c r="D147">
        <v>1086.2</v>
      </c>
      <c r="F147" s="3">
        <v>39113</v>
      </c>
      <c r="G147">
        <v>4.2</v>
      </c>
      <c r="H147">
        <v>20070227</v>
      </c>
      <c r="I147">
        <v>4.2</v>
      </c>
      <c r="K147" s="3">
        <v>39113</v>
      </c>
      <c r="L147">
        <v>-10.3</v>
      </c>
      <c r="M147">
        <v>20070201</v>
      </c>
      <c r="N147">
        <v>-10.3</v>
      </c>
      <c r="P147" s="3">
        <v>39113</v>
      </c>
      <c r="Q147">
        <v>-11.6</v>
      </c>
      <c r="R147">
        <v>20070214</v>
      </c>
      <c r="S147">
        <v>-11.6</v>
      </c>
      <c r="U147" s="3">
        <v>39113</v>
      </c>
      <c r="V147">
        <v>-0.73199999999999998</v>
      </c>
      <c r="W147">
        <v>20070228</v>
      </c>
      <c r="X147">
        <v>-0.7</v>
      </c>
      <c r="Z147" s="3">
        <v>39113</v>
      </c>
      <c r="AA147">
        <v>6</v>
      </c>
      <c r="AB147">
        <v>20070215</v>
      </c>
      <c r="AC147">
        <v>6</v>
      </c>
      <c r="AE147" s="3">
        <v>41364</v>
      </c>
      <c r="AF147">
        <v>44.8</v>
      </c>
      <c r="AG147">
        <v>20130417</v>
      </c>
      <c r="AH147">
        <v>44.8</v>
      </c>
      <c r="AJ147" s="3">
        <v>39113</v>
      </c>
      <c r="AK147">
        <v>110.7</v>
      </c>
      <c r="AL147" t="s">
        <v>22</v>
      </c>
      <c r="AM147" t="s">
        <v>22</v>
      </c>
      <c r="AO147" s="3">
        <v>39113</v>
      </c>
      <c r="AP147">
        <v>48.5</v>
      </c>
      <c r="AQ147">
        <v>20070130</v>
      </c>
      <c r="AR147">
        <v>48.5</v>
      </c>
      <c r="AT147" s="3">
        <v>40939</v>
      </c>
      <c r="AU147">
        <v>47.1</v>
      </c>
      <c r="AV147">
        <v>20120208</v>
      </c>
      <c r="AW147">
        <v>47.1</v>
      </c>
      <c r="BD147" s="3">
        <v>41578</v>
      </c>
      <c r="BE147">
        <v>54.2</v>
      </c>
      <c r="BN147" s="3">
        <v>39113</v>
      </c>
      <c r="BO147">
        <v>0</v>
      </c>
      <c r="BP147">
        <v>20070219</v>
      </c>
      <c r="BQ147">
        <v>0</v>
      </c>
      <c r="CC147" s="3">
        <v>39113</v>
      </c>
      <c r="CD147">
        <v>-1.87</v>
      </c>
      <c r="CE147" t="s">
        <v>22</v>
      </c>
      <c r="CF147" t="s">
        <v>22</v>
      </c>
      <c r="CH147" s="3">
        <v>39113</v>
      </c>
      <c r="CI147">
        <v>-1.1000000000000001</v>
      </c>
      <c r="CJ147">
        <v>20070314</v>
      </c>
      <c r="CK147">
        <v>-1.7</v>
      </c>
      <c r="CM147" s="3">
        <v>39113</v>
      </c>
      <c r="CN147">
        <v>-0.7</v>
      </c>
      <c r="CO147">
        <v>20070308</v>
      </c>
      <c r="CP147">
        <v>3.9</v>
      </c>
      <c r="CR147" s="3">
        <v>39113</v>
      </c>
      <c r="CS147">
        <v>-0.4</v>
      </c>
      <c r="CT147">
        <v>20070322</v>
      </c>
      <c r="CU147">
        <v>0.7</v>
      </c>
      <c r="CW147" s="3">
        <v>39113</v>
      </c>
      <c r="CX147">
        <v>-0.6</v>
      </c>
      <c r="CY147">
        <v>20070315</v>
      </c>
      <c r="CZ147">
        <v>1.6</v>
      </c>
      <c r="DB147" s="3">
        <v>40968</v>
      </c>
      <c r="DC147">
        <v>-0.5</v>
      </c>
      <c r="DD147">
        <v>20120328</v>
      </c>
      <c r="DE147">
        <v>2</v>
      </c>
    </row>
    <row r="148" spans="1:109" x14ac:dyDescent="0.25">
      <c r="A148" s="3">
        <v>39141</v>
      </c>
      <c r="B148">
        <v>675.42100000000005</v>
      </c>
      <c r="C148">
        <v>20070321</v>
      </c>
      <c r="D148">
        <v>655.11</v>
      </c>
      <c r="F148" s="3">
        <v>39141</v>
      </c>
      <c r="G148">
        <v>1.9</v>
      </c>
      <c r="H148">
        <v>20070330</v>
      </c>
      <c r="I148">
        <v>1.9</v>
      </c>
      <c r="K148" s="3">
        <v>39141</v>
      </c>
      <c r="L148">
        <v>-8.6999999999999993</v>
      </c>
      <c r="M148">
        <v>20070301</v>
      </c>
      <c r="N148">
        <v>-8.6999999999999993</v>
      </c>
      <c r="P148" s="3">
        <v>39141</v>
      </c>
      <c r="Q148">
        <v>-19.399999999999999</v>
      </c>
      <c r="R148">
        <v>20070315</v>
      </c>
      <c r="S148">
        <v>-19.399999999999999</v>
      </c>
      <c r="U148" s="3">
        <v>39141</v>
      </c>
      <c r="V148">
        <v>-9.9339999999999993</v>
      </c>
      <c r="W148">
        <v>20070330</v>
      </c>
      <c r="X148">
        <v>-9.9</v>
      </c>
      <c r="Z148" s="3">
        <v>39141</v>
      </c>
      <c r="AA148">
        <v>16.5</v>
      </c>
      <c r="AB148">
        <v>20070315</v>
      </c>
      <c r="AC148">
        <v>16.5</v>
      </c>
      <c r="AE148" s="3">
        <v>41394</v>
      </c>
      <c r="AF148">
        <v>44.5</v>
      </c>
      <c r="AG148">
        <v>20130515</v>
      </c>
      <c r="AH148">
        <v>44.5</v>
      </c>
      <c r="AJ148" s="3">
        <v>39141</v>
      </c>
      <c r="AK148">
        <v>111.2</v>
      </c>
      <c r="AL148" t="s">
        <v>22</v>
      </c>
      <c r="AM148" t="s">
        <v>22</v>
      </c>
      <c r="AO148" s="3">
        <v>39141</v>
      </c>
      <c r="AP148">
        <v>48.8</v>
      </c>
      <c r="AQ148">
        <v>20070227</v>
      </c>
      <c r="AR148">
        <v>48.8</v>
      </c>
      <c r="AT148" s="3">
        <v>40968</v>
      </c>
      <c r="AU148">
        <v>50.1</v>
      </c>
      <c r="AV148">
        <v>20120308</v>
      </c>
      <c r="AW148">
        <v>50.1</v>
      </c>
      <c r="BD148" s="3">
        <v>41608</v>
      </c>
      <c r="BE148">
        <v>55.1</v>
      </c>
      <c r="BN148" s="3">
        <v>39141</v>
      </c>
      <c r="BO148">
        <v>1.7</v>
      </c>
      <c r="BP148">
        <v>20070319</v>
      </c>
      <c r="BQ148">
        <v>1.7</v>
      </c>
      <c r="CC148" s="3">
        <v>39141</v>
      </c>
      <c r="CD148">
        <v>0.43</v>
      </c>
      <c r="CE148" t="s">
        <v>22</v>
      </c>
      <c r="CF148" t="s">
        <v>22</v>
      </c>
      <c r="CH148" s="3">
        <v>39141</v>
      </c>
      <c r="CI148">
        <v>0.6</v>
      </c>
      <c r="CJ148">
        <v>20070416</v>
      </c>
      <c r="CK148">
        <v>0.7</v>
      </c>
      <c r="CM148" s="3">
        <v>39141</v>
      </c>
      <c r="CN148">
        <v>0</v>
      </c>
      <c r="CO148">
        <v>20070410</v>
      </c>
      <c r="CP148">
        <v>-5.2</v>
      </c>
      <c r="CR148" s="3">
        <v>39141</v>
      </c>
      <c r="CS148">
        <v>0.5</v>
      </c>
      <c r="CT148">
        <v>20070419</v>
      </c>
      <c r="CU148">
        <v>0.9</v>
      </c>
      <c r="CW148" s="3">
        <v>39141</v>
      </c>
      <c r="CX148">
        <v>0.9</v>
      </c>
      <c r="CY148">
        <v>20070418</v>
      </c>
      <c r="CZ148">
        <v>1</v>
      </c>
      <c r="DB148" s="3">
        <v>40999</v>
      </c>
      <c r="DC148">
        <v>0.4</v>
      </c>
      <c r="DD148">
        <v>20120426</v>
      </c>
      <c r="DE148">
        <v>-1.2</v>
      </c>
    </row>
    <row r="149" spans="1:109" x14ac:dyDescent="0.25">
      <c r="A149" s="3">
        <v>39172</v>
      </c>
      <c r="B149">
        <v>1061.088</v>
      </c>
      <c r="C149">
        <v>20070424</v>
      </c>
      <c r="D149">
        <v>1123.0999999999999</v>
      </c>
      <c r="F149" s="3">
        <v>39172</v>
      </c>
      <c r="G149">
        <v>-3.4</v>
      </c>
      <c r="H149">
        <v>20070427</v>
      </c>
      <c r="I149">
        <v>-3.4</v>
      </c>
      <c r="K149" s="3">
        <v>39172</v>
      </c>
      <c r="L149">
        <v>-12.6</v>
      </c>
      <c r="M149">
        <v>20070402</v>
      </c>
      <c r="N149">
        <v>-12.6</v>
      </c>
      <c r="P149" s="3">
        <v>39172</v>
      </c>
      <c r="Q149">
        <v>-28</v>
      </c>
      <c r="R149">
        <v>20070416</v>
      </c>
      <c r="S149">
        <v>-28</v>
      </c>
      <c r="U149" s="3">
        <v>39172</v>
      </c>
      <c r="V149">
        <v>5.4809999999999999</v>
      </c>
      <c r="W149">
        <v>20070427</v>
      </c>
      <c r="X149">
        <v>5.5</v>
      </c>
      <c r="Z149" s="3">
        <v>39172</v>
      </c>
      <c r="AA149">
        <v>9.6999999999999993</v>
      </c>
      <c r="AB149">
        <v>20070418</v>
      </c>
      <c r="AC149">
        <v>9.6999999999999993</v>
      </c>
      <c r="AE149" s="3">
        <v>41425</v>
      </c>
      <c r="AF149">
        <v>45.2</v>
      </c>
      <c r="AG149">
        <v>20130610</v>
      </c>
      <c r="AH149">
        <v>45.7</v>
      </c>
      <c r="AJ149" s="3">
        <v>39172</v>
      </c>
      <c r="AK149">
        <v>110.4</v>
      </c>
      <c r="AL149" t="s">
        <v>22</v>
      </c>
      <c r="AM149" t="s">
        <v>22</v>
      </c>
      <c r="AO149" s="3">
        <v>39172</v>
      </c>
      <c r="AP149">
        <v>50.4</v>
      </c>
      <c r="AQ149">
        <v>20070329</v>
      </c>
      <c r="AR149">
        <v>50.4</v>
      </c>
      <c r="AT149" s="3">
        <v>40999</v>
      </c>
      <c r="AU149">
        <v>49.7</v>
      </c>
      <c r="AV149">
        <v>20120409</v>
      </c>
      <c r="AW149">
        <v>49.7</v>
      </c>
      <c r="BD149" s="3">
        <v>41639</v>
      </c>
      <c r="BE149">
        <v>55.2</v>
      </c>
      <c r="BN149" s="3">
        <v>39172</v>
      </c>
      <c r="BO149">
        <v>-1.5</v>
      </c>
      <c r="BP149">
        <v>20070419</v>
      </c>
      <c r="BQ149">
        <v>-1.5</v>
      </c>
      <c r="CC149" s="3">
        <v>39172</v>
      </c>
      <c r="CD149">
        <v>0.26</v>
      </c>
      <c r="CE149" t="s">
        <v>22</v>
      </c>
      <c r="CF149" t="s">
        <v>22</v>
      </c>
      <c r="CH149" s="3">
        <v>39172</v>
      </c>
      <c r="CI149">
        <v>0</v>
      </c>
      <c r="CJ149">
        <v>20070516</v>
      </c>
      <c r="CK149">
        <v>-0.3</v>
      </c>
      <c r="CM149" s="3">
        <v>39172</v>
      </c>
      <c r="CN149">
        <v>-2.7</v>
      </c>
      <c r="CO149">
        <v>20070514</v>
      </c>
      <c r="CP149">
        <v>-4.5</v>
      </c>
      <c r="CR149" s="3">
        <v>39172</v>
      </c>
      <c r="CS149">
        <v>-0.2</v>
      </c>
      <c r="CT149">
        <v>20070522</v>
      </c>
      <c r="CU149">
        <v>-1.4</v>
      </c>
      <c r="CW149" s="3">
        <v>39172</v>
      </c>
      <c r="CX149">
        <v>-0.2</v>
      </c>
      <c r="CY149">
        <v>20070517</v>
      </c>
      <c r="CZ149">
        <v>-2.2000000000000002</v>
      </c>
      <c r="DB149" s="3">
        <v>41029</v>
      </c>
      <c r="DC149">
        <v>0</v>
      </c>
      <c r="DD149">
        <v>20120528</v>
      </c>
      <c r="DE149">
        <v>-0.3</v>
      </c>
    </row>
    <row r="150" spans="1:109" x14ac:dyDescent="0.25">
      <c r="A150" s="3">
        <v>39202</v>
      </c>
      <c r="B150">
        <v>1200.3109999999999</v>
      </c>
      <c r="C150">
        <v>20070523</v>
      </c>
      <c r="D150">
        <v>1027.8</v>
      </c>
      <c r="F150" s="3">
        <v>39202</v>
      </c>
      <c r="G150">
        <v>-3.8</v>
      </c>
      <c r="H150">
        <v>20070530</v>
      </c>
      <c r="I150">
        <v>-3.8</v>
      </c>
      <c r="K150" s="3">
        <v>39202</v>
      </c>
      <c r="L150">
        <v>-10.199999999999999</v>
      </c>
      <c r="M150">
        <v>20070501</v>
      </c>
      <c r="N150">
        <v>-10.199999999999999</v>
      </c>
      <c r="P150" s="3">
        <v>39202</v>
      </c>
      <c r="Q150">
        <v>-9.3000000000000007</v>
      </c>
      <c r="R150">
        <v>20070517</v>
      </c>
      <c r="S150">
        <v>-9.3000000000000007</v>
      </c>
      <c r="U150" s="3">
        <v>39202</v>
      </c>
      <c r="V150">
        <v>-3.6</v>
      </c>
      <c r="W150">
        <v>20070531</v>
      </c>
      <c r="X150">
        <v>-3.6</v>
      </c>
      <c r="Z150" s="3">
        <v>39202</v>
      </c>
      <c r="AA150">
        <v>7.5</v>
      </c>
      <c r="AB150">
        <v>20070516</v>
      </c>
      <c r="AC150">
        <v>7.5</v>
      </c>
      <c r="AE150" s="3">
        <v>41455</v>
      </c>
      <c r="AF150">
        <v>43.8</v>
      </c>
      <c r="AG150">
        <v>20130710</v>
      </c>
      <c r="AH150">
        <v>44.3</v>
      </c>
      <c r="AJ150" s="3">
        <v>39202</v>
      </c>
      <c r="AK150">
        <v>111</v>
      </c>
      <c r="AL150" t="s">
        <v>22</v>
      </c>
      <c r="AM150" t="s">
        <v>22</v>
      </c>
      <c r="AO150" s="3">
        <v>39202</v>
      </c>
      <c r="AP150">
        <v>49.6</v>
      </c>
      <c r="AQ150">
        <v>20070426</v>
      </c>
      <c r="AR150">
        <v>49.6</v>
      </c>
      <c r="AT150" s="3">
        <v>41029</v>
      </c>
      <c r="AU150">
        <v>50.9</v>
      </c>
      <c r="AV150">
        <v>20120510</v>
      </c>
      <c r="AW150">
        <v>50.9</v>
      </c>
      <c r="BD150" s="3">
        <v>41670</v>
      </c>
      <c r="BE150">
        <v>56.6</v>
      </c>
      <c r="BN150" s="3">
        <v>39202</v>
      </c>
      <c r="BO150">
        <v>-1.3</v>
      </c>
      <c r="BP150">
        <v>20070518</v>
      </c>
      <c r="BQ150">
        <v>-1.3</v>
      </c>
      <c r="CC150" s="3">
        <v>39202</v>
      </c>
      <c r="CD150">
        <v>-1.03</v>
      </c>
      <c r="CE150" t="s">
        <v>22</v>
      </c>
      <c r="CF150" t="s">
        <v>22</v>
      </c>
      <c r="CH150" s="3">
        <v>39202</v>
      </c>
      <c r="CI150">
        <v>-0.4</v>
      </c>
      <c r="CJ150">
        <v>20070613</v>
      </c>
      <c r="CK150">
        <v>-0.2</v>
      </c>
      <c r="CM150" s="3">
        <v>39202</v>
      </c>
      <c r="CN150">
        <v>0.9</v>
      </c>
      <c r="CO150">
        <v>20070607</v>
      </c>
      <c r="CP150">
        <v>2.2000000000000002</v>
      </c>
      <c r="CR150" s="3">
        <v>39202</v>
      </c>
      <c r="CS150">
        <v>0</v>
      </c>
      <c r="CT150">
        <v>20070619</v>
      </c>
      <c r="CU150">
        <v>1.2</v>
      </c>
      <c r="CW150" s="3">
        <v>39202</v>
      </c>
      <c r="CX150">
        <v>0.1</v>
      </c>
      <c r="CY150">
        <v>20070614</v>
      </c>
      <c r="CZ150">
        <v>1.7</v>
      </c>
      <c r="DB150" s="3">
        <v>41060</v>
      </c>
      <c r="DC150">
        <v>0.7</v>
      </c>
      <c r="DD150">
        <v>20120627</v>
      </c>
      <c r="DE150">
        <v>0.7</v>
      </c>
    </row>
    <row r="151" spans="1:109" x14ac:dyDescent="0.25">
      <c r="A151" s="3">
        <v>39233</v>
      </c>
      <c r="B151">
        <v>698.30899999999997</v>
      </c>
      <c r="C151">
        <v>20070620</v>
      </c>
      <c r="D151">
        <v>788.5</v>
      </c>
      <c r="F151" s="3">
        <v>39233</v>
      </c>
      <c r="G151">
        <v>6.3</v>
      </c>
      <c r="H151">
        <v>20070628</v>
      </c>
      <c r="I151">
        <v>6.3</v>
      </c>
      <c r="K151" s="3">
        <v>39233</v>
      </c>
      <c r="L151">
        <v>-8.3000000000000007</v>
      </c>
      <c r="M151">
        <v>20070601</v>
      </c>
      <c r="N151">
        <v>-8.3000000000000007</v>
      </c>
      <c r="P151" s="3">
        <v>39233</v>
      </c>
      <c r="Q151">
        <v>-16.899999999999999</v>
      </c>
      <c r="R151">
        <v>20070614</v>
      </c>
      <c r="S151">
        <v>-16.899999999999999</v>
      </c>
      <c r="U151" s="3">
        <v>39233</v>
      </c>
      <c r="V151">
        <v>-10.654</v>
      </c>
      <c r="W151">
        <v>20070629</v>
      </c>
      <c r="X151">
        <v>-10.7</v>
      </c>
      <c r="Z151" s="3">
        <v>39233</v>
      </c>
      <c r="AA151">
        <v>5.7</v>
      </c>
      <c r="AB151">
        <v>20070613</v>
      </c>
      <c r="AC151">
        <v>5.7</v>
      </c>
      <c r="AE151" s="3">
        <v>41486</v>
      </c>
      <c r="AF151">
        <v>43.3</v>
      </c>
      <c r="AG151">
        <v>20130809</v>
      </c>
      <c r="AH151">
        <v>43.6</v>
      </c>
      <c r="AJ151" s="3">
        <v>39233</v>
      </c>
      <c r="AK151">
        <v>110.6</v>
      </c>
      <c r="AL151" t="s">
        <v>22</v>
      </c>
      <c r="AM151" t="s">
        <v>22</v>
      </c>
      <c r="AO151" s="3">
        <v>39233</v>
      </c>
      <c r="AP151">
        <v>49.3</v>
      </c>
      <c r="AQ151">
        <v>20070529</v>
      </c>
      <c r="AR151">
        <v>49.3</v>
      </c>
      <c r="AT151" s="3">
        <v>41060</v>
      </c>
      <c r="AU151">
        <v>48.1</v>
      </c>
      <c r="AV151">
        <v>20120608</v>
      </c>
      <c r="AW151">
        <v>48.1</v>
      </c>
      <c r="BD151" s="3">
        <v>41698</v>
      </c>
      <c r="BE151">
        <v>55.5</v>
      </c>
      <c r="BN151" s="3">
        <v>39233</v>
      </c>
      <c r="BO151">
        <v>-0.4</v>
      </c>
      <c r="BP151">
        <v>20070619</v>
      </c>
      <c r="BQ151">
        <v>-0.4</v>
      </c>
      <c r="CC151" s="3">
        <v>39233</v>
      </c>
      <c r="CD151">
        <v>0.7</v>
      </c>
      <c r="CE151" t="s">
        <v>22</v>
      </c>
      <c r="CF151" t="s">
        <v>22</v>
      </c>
      <c r="CH151" s="3">
        <v>39233</v>
      </c>
      <c r="CI151">
        <v>1.2</v>
      </c>
      <c r="CJ151">
        <v>20070712</v>
      </c>
      <c r="CK151">
        <v>-0.3</v>
      </c>
      <c r="CM151" s="3">
        <v>39233</v>
      </c>
      <c r="CN151">
        <v>-3.4</v>
      </c>
      <c r="CO151">
        <v>20070709</v>
      </c>
      <c r="CP151">
        <v>5.9</v>
      </c>
      <c r="CR151" s="3">
        <v>39233</v>
      </c>
      <c r="CS151">
        <v>0.1</v>
      </c>
      <c r="CT151">
        <v>20070718</v>
      </c>
      <c r="CU151">
        <v>-0.3</v>
      </c>
      <c r="CW151" s="3">
        <v>39233</v>
      </c>
      <c r="CX151">
        <v>0.2</v>
      </c>
      <c r="CY151">
        <v>20070716</v>
      </c>
      <c r="CZ151">
        <v>-0.1</v>
      </c>
      <c r="DB151" s="3">
        <v>41090</v>
      </c>
      <c r="DC151">
        <v>-0.7</v>
      </c>
      <c r="DD151">
        <v>20120726</v>
      </c>
      <c r="DE151">
        <v>-1.2</v>
      </c>
    </row>
    <row r="152" spans="1:109" x14ac:dyDescent="0.25">
      <c r="A152" s="3">
        <v>39263</v>
      </c>
      <c r="B152">
        <v>893.53800000000001</v>
      </c>
      <c r="C152">
        <v>20070724</v>
      </c>
      <c r="D152">
        <v>823.77</v>
      </c>
      <c r="F152" s="3">
        <v>39263</v>
      </c>
      <c r="G152">
        <v>-2.9</v>
      </c>
      <c r="H152">
        <v>20070729</v>
      </c>
      <c r="I152">
        <v>-2.9</v>
      </c>
      <c r="K152" s="3">
        <v>39263</v>
      </c>
      <c r="L152">
        <v>-11.2</v>
      </c>
      <c r="M152">
        <v>20070702</v>
      </c>
      <c r="N152">
        <v>-11.2</v>
      </c>
      <c r="P152" s="3">
        <v>39263</v>
      </c>
      <c r="Q152">
        <v>-10.9</v>
      </c>
      <c r="R152">
        <v>20070717</v>
      </c>
      <c r="S152">
        <v>-10.9</v>
      </c>
      <c r="U152" s="3">
        <v>39263</v>
      </c>
      <c r="V152">
        <v>5.9630000000000001</v>
      </c>
      <c r="W152">
        <v>20070731</v>
      </c>
      <c r="X152">
        <v>6</v>
      </c>
      <c r="Z152" s="3">
        <v>39263</v>
      </c>
      <c r="AA152">
        <v>3</v>
      </c>
      <c r="AB152">
        <v>20070718</v>
      </c>
      <c r="AC152">
        <v>3</v>
      </c>
      <c r="AE152" s="3">
        <v>41517</v>
      </c>
      <c r="AF152">
        <v>42.6</v>
      </c>
      <c r="AG152">
        <v>20130909</v>
      </c>
      <c r="AH152">
        <v>43</v>
      </c>
      <c r="AJ152" s="3">
        <v>39263</v>
      </c>
      <c r="AK152">
        <v>110.1</v>
      </c>
      <c r="AL152" t="s">
        <v>22</v>
      </c>
      <c r="AM152" t="s">
        <v>22</v>
      </c>
      <c r="AO152" s="3">
        <v>39263</v>
      </c>
      <c r="AP152">
        <v>48.4</v>
      </c>
      <c r="AQ152">
        <v>20070627</v>
      </c>
      <c r="AR152">
        <v>48.4</v>
      </c>
      <c r="AT152" s="3">
        <v>41090</v>
      </c>
      <c r="AU152">
        <v>45.7</v>
      </c>
      <c r="AV152">
        <v>20120709</v>
      </c>
      <c r="AW152">
        <v>45.7</v>
      </c>
      <c r="BD152" s="3">
        <v>41729</v>
      </c>
      <c r="BE152">
        <v>53.9</v>
      </c>
      <c r="BN152" s="3">
        <v>39263</v>
      </c>
      <c r="BO152">
        <v>5.5</v>
      </c>
      <c r="BP152">
        <v>20070719</v>
      </c>
      <c r="BQ152">
        <v>5.5</v>
      </c>
      <c r="CC152" s="3">
        <v>39263</v>
      </c>
      <c r="CD152">
        <v>0.09</v>
      </c>
      <c r="CE152" t="s">
        <v>22</v>
      </c>
      <c r="CF152" t="s">
        <v>22</v>
      </c>
      <c r="CH152" s="3">
        <v>39263</v>
      </c>
      <c r="CI152">
        <v>0.1</v>
      </c>
      <c r="CJ152">
        <v>20070810</v>
      </c>
      <c r="CK152">
        <v>1.3</v>
      </c>
      <c r="CM152" s="3">
        <v>39263</v>
      </c>
      <c r="CN152">
        <v>-4.3</v>
      </c>
      <c r="CO152">
        <v>20070808</v>
      </c>
      <c r="CP152">
        <v>-10.4</v>
      </c>
      <c r="CR152" s="3">
        <v>39263</v>
      </c>
      <c r="CS152">
        <v>0.2</v>
      </c>
      <c r="CT152">
        <v>20070820</v>
      </c>
      <c r="CU152">
        <v>0.2</v>
      </c>
      <c r="CW152" s="3">
        <v>39263</v>
      </c>
      <c r="CX152">
        <v>0.3</v>
      </c>
      <c r="CY152">
        <v>20070813</v>
      </c>
      <c r="CZ152">
        <v>0.1</v>
      </c>
      <c r="DB152" s="3">
        <v>41121</v>
      </c>
      <c r="DC152">
        <v>-0.4</v>
      </c>
      <c r="DD152">
        <v>20120829</v>
      </c>
      <c r="DE152">
        <v>-1.5</v>
      </c>
    </row>
    <row r="153" spans="1:109" x14ac:dyDescent="0.25">
      <c r="A153" s="3">
        <v>39294</v>
      </c>
      <c r="B153">
        <v>886.745</v>
      </c>
      <c r="C153">
        <v>20070821</v>
      </c>
      <c r="D153">
        <v>822.6</v>
      </c>
      <c r="F153" s="3">
        <v>39294</v>
      </c>
      <c r="G153">
        <v>-10.5</v>
      </c>
      <c r="H153">
        <v>20070831</v>
      </c>
      <c r="I153">
        <v>-10.5</v>
      </c>
      <c r="K153" s="3">
        <v>39294</v>
      </c>
      <c r="L153">
        <v>-9.6999999999999993</v>
      </c>
      <c r="M153">
        <v>20070801</v>
      </c>
      <c r="N153">
        <v>-9.6999999999999993</v>
      </c>
      <c r="P153" s="3">
        <v>39294</v>
      </c>
      <c r="Q153">
        <v>-10</v>
      </c>
      <c r="R153">
        <v>20070813</v>
      </c>
      <c r="S153">
        <v>-10</v>
      </c>
      <c r="U153" s="3">
        <v>39294</v>
      </c>
      <c r="V153">
        <v>-23.38</v>
      </c>
      <c r="W153">
        <v>20070831</v>
      </c>
      <c r="X153">
        <v>-23.4</v>
      </c>
      <c r="Z153" s="3">
        <v>39294</v>
      </c>
      <c r="AA153">
        <v>18.8</v>
      </c>
      <c r="AB153">
        <v>20070821</v>
      </c>
      <c r="AC153">
        <v>18.8</v>
      </c>
      <c r="AE153" s="3">
        <v>41547</v>
      </c>
      <c r="AF153">
        <v>45.4</v>
      </c>
      <c r="AG153">
        <v>20131010</v>
      </c>
      <c r="AH153">
        <v>45.4</v>
      </c>
      <c r="AJ153" s="3">
        <v>39294</v>
      </c>
      <c r="AK153">
        <v>109.9</v>
      </c>
      <c r="AL153" t="s">
        <v>22</v>
      </c>
      <c r="AM153" t="s">
        <v>22</v>
      </c>
      <c r="AO153" s="3">
        <v>39294</v>
      </c>
      <c r="AP153">
        <v>48.4</v>
      </c>
      <c r="AQ153">
        <v>20070731</v>
      </c>
      <c r="AR153">
        <v>48.4</v>
      </c>
      <c r="AT153" s="3">
        <v>41121</v>
      </c>
      <c r="AU153">
        <v>44.9</v>
      </c>
      <c r="AV153">
        <v>20120808</v>
      </c>
      <c r="AW153">
        <v>44.9</v>
      </c>
      <c r="BD153" s="3">
        <v>41759</v>
      </c>
      <c r="BE153">
        <v>49.4</v>
      </c>
      <c r="BN153" s="3">
        <v>39294</v>
      </c>
      <c r="BO153">
        <v>-4.3</v>
      </c>
      <c r="BP153">
        <v>20070817</v>
      </c>
      <c r="BQ153">
        <v>-4.3</v>
      </c>
      <c r="CC153" s="3">
        <v>39294</v>
      </c>
      <c r="CD153">
        <v>-1.56</v>
      </c>
      <c r="CE153" t="s">
        <v>22</v>
      </c>
      <c r="CF153" t="s">
        <v>22</v>
      </c>
      <c r="CH153" s="3">
        <v>39294</v>
      </c>
      <c r="CI153">
        <v>0.1</v>
      </c>
      <c r="CJ153">
        <v>20070914</v>
      </c>
      <c r="CK153">
        <v>-0.4</v>
      </c>
      <c r="CM153" s="3">
        <v>39294</v>
      </c>
      <c r="CN153">
        <v>8.9</v>
      </c>
      <c r="CO153">
        <v>20070911</v>
      </c>
      <c r="CP153">
        <v>17</v>
      </c>
      <c r="CR153" s="3">
        <v>39294</v>
      </c>
      <c r="CS153">
        <v>-0.7</v>
      </c>
      <c r="CT153">
        <v>20070920</v>
      </c>
      <c r="CU153">
        <v>-0.4</v>
      </c>
      <c r="CW153" s="3">
        <v>39294</v>
      </c>
      <c r="CX153">
        <v>-0.7</v>
      </c>
      <c r="CY153">
        <v>20070917</v>
      </c>
      <c r="CZ153">
        <v>-0.5</v>
      </c>
      <c r="DB153" s="3">
        <v>41152</v>
      </c>
      <c r="DC153">
        <v>-0.1</v>
      </c>
      <c r="DD153">
        <v>20120927</v>
      </c>
      <c r="DE153">
        <v>1.5</v>
      </c>
    </row>
    <row r="154" spans="1:109" x14ac:dyDescent="0.25">
      <c r="A154" s="3">
        <v>39325</v>
      </c>
      <c r="B154">
        <v>1102.4580000000001</v>
      </c>
      <c r="C154">
        <v>20070925</v>
      </c>
      <c r="D154">
        <v>1144.9000000000001</v>
      </c>
      <c r="F154" s="3">
        <v>39325</v>
      </c>
      <c r="G154">
        <v>6.4</v>
      </c>
      <c r="H154">
        <v>20070928</v>
      </c>
      <c r="I154">
        <v>6.4</v>
      </c>
      <c r="K154" s="3">
        <v>39325</v>
      </c>
      <c r="L154">
        <v>-1.9</v>
      </c>
      <c r="M154">
        <v>20070903</v>
      </c>
      <c r="N154">
        <v>-1.9</v>
      </c>
      <c r="P154" s="3">
        <v>39325</v>
      </c>
      <c r="Q154">
        <v>1.9</v>
      </c>
      <c r="R154">
        <v>20070913</v>
      </c>
      <c r="S154">
        <v>1.9</v>
      </c>
      <c r="U154" s="3">
        <v>39325</v>
      </c>
      <c r="V154">
        <v>-43.27</v>
      </c>
      <c r="W154">
        <v>20070928</v>
      </c>
      <c r="X154">
        <v>-43.3</v>
      </c>
      <c r="Z154" s="3">
        <v>39325</v>
      </c>
      <c r="AA154">
        <v>12.6</v>
      </c>
      <c r="AB154">
        <v>20070912</v>
      </c>
      <c r="AC154">
        <v>12.6</v>
      </c>
      <c r="AE154" s="3">
        <v>41578</v>
      </c>
      <c r="AF154">
        <v>41.6</v>
      </c>
      <c r="AG154">
        <v>20131112</v>
      </c>
      <c r="AH154">
        <v>41.2</v>
      </c>
      <c r="AJ154" s="3">
        <v>39325</v>
      </c>
      <c r="AK154">
        <v>107.6</v>
      </c>
      <c r="AL154" t="s">
        <v>22</v>
      </c>
      <c r="AM154" t="s">
        <v>22</v>
      </c>
      <c r="AO154" s="3">
        <v>39325</v>
      </c>
      <c r="AP154">
        <v>47.5</v>
      </c>
      <c r="AQ154">
        <v>20070830</v>
      </c>
      <c r="AR154">
        <v>47.5</v>
      </c>
      <c r="AT154" s="3">
        <v>41152</v>
      </c>
      <c r="AU154">
        <v>43.6</v>
      </c>
      <c r="AV154">
        <v>20120910</v>
      </c>
      <c r="AW154">
        <v>43.6</v>
      </c>
      <c r="BD154" s="3">
        <v>41790</v>
      </c>
      <c r="BE154">
        <v>49.9</v>
      </c>
      <c r="BN154" s="3">
        <v>39325</v>
      </c>
      <c r="BO154">
        <v>1.4</v>
      </c>
      <c r="BP154">
        <v>20070919</v>
      </c>
      <c r="BQ154">
        <v>1.4</v>
      </c>
      <c r="CC154" s="3">
        <v>39325</v>
      </c>
      <c r="CD154">
        <v>5.27</v>
      </c>
      <c r="CE154" t="s">
        <v>22</v>
      </c>
      <c r="CF154" t="s">
        <v>22</v>
      </c>
      <c r="CH154" s="3">
        <v>39325</v>
      </c>
      <c r="CI154">
        <v>2.5</v>
      </c>
      <c r="CJ154">
        <v>20071015</v>
      </c>
      <c r="CK154">
        <v>3.5</v>
      </c>
      <c r="CM154" s="3">
        <v>39325</v>
      </c>
      <c r="CN154">
        <v>-4.0999999999999996</v>
      </c>
      <c r="CO154">
        <v>20071011</v>
      </c>
      <c r="CP154">
        <v>-7.7</v>
      </c>
      <c r="CR154" s="3">
        <v>39325</v>
      </c>
      <c r="CS154">
        <v>1</v>
      </c>
      <c r="CT154">
        <v>20071018</v>
      </c>
      <c r="CU154">
        <v>1</v>
      </c>
      <c r="CW154" s="3">
        <v>39325</v>
      </c>
      <c r="CX154">
        <v>0.9</v>
      </c>
      <c r="CY154">
        <v>20071016</v>
      </c>
      <c r="CZ154">
        <v>1.3</v>
      </c>
      <c r="DB154" s="3">
        <v>41182</v>
      </c>
      <c r="DC154">
        <v>-0.6</v>
      </c>
      <c r="DD154">
        <v>20121028</v>
      </c>
      <c r="DE154">
        <v>-3.6</v>
      </c>
    </row>
    <row r="155" spans="1:109" x14ac:dyDescent="0.25">
      <c r="A155" s="3">
        <v>39355</v>
      </c>
      <c r="B155">
        <v>1048.722</v>
      </c>
      <c r="C155">
        <v>20071023</v>
      </c>
      <c r="D155">
        <v>1034.3</v>
      </c>
      <c r="F155" s="3">
        <v>39355</v>
      </c>
      <c r="G155">
        <v>1.2</v>
      </c>
      <c r="H155">
        <v>20071030</v>
      </c>
      <c r="I155">
        <v>1.2</v>
      </c>
      <c r="K155" s="3">
        <v>39355</v>
      </c>
      <c r="L155">
        <v>-9.5</v>
      </c>
      <c r="M155">
        <v>20071001</v>
      </c>
      <c r="N155">
        <v>-9.5</v>
      </c>
      <c r="P155" s="3">
        <v>39355</v>
      </c>
      <c r="Q155">
        <v>-19.8</v>
      </c>
      <c r="R155">
        <v>20071016</v>
      </c>
      <c r="S155">
        <v>-19.8</v>
      </c>
      <c r="U155" s="3">
        <v>39355</v>
      </c>
      <c r="V155">
        <v>-43.954999999999998</v>
      </c>
      <c r="W155">
        <v>20071031</v>
      </c>
      <c r="X155">
        <v>-44</v>
      </c>
      <c r="Z155" s="3">
        <v>39355</v>
      </c>
      <c r="AA155">
        <v>16.3</v>
      </c>
      <c r="AB155">
        <v>20071017</v>
      </c>
      <c r="AC155">
        <v>16.3</v>
      </c>
      <c r="AE155" s="3">
        <v>41608</v>
      </c>
      <c r="AF155">
        <v>42.9</v>
      </c>
      <c r="AG155">
        <v>20131210</v>
      </c>
      <c r="AH155">
        <v>42.5</v>
      </c>
      <c r="AJ155" s="3">
        <v>39355</v>
      </c>
      <c r="AK155">
        <v>106.6</v>
      </c>
      <c r="AL155" t="s">
        <v>22</v>
      </c>
      <c r="AM155" t="s">
        <v>22</v>
      </c>
      <c r="AO155" s="3">
        <v>39355</v>
      </c>
      <c r="AP155">
        <v>49.1</v>
      </c>
      <c r="AQ155">
        <v>20070927</v>
      </c>
      <c r="AR155">
        <v>49.1</v>
      </c>
      <c r="AT155" s="3">
        <v>41182</v>
      </c>
      <c r="AU155">
        <v>43.5</v>
      </c>
      <c r="AV155">
        <v>20121009</v>
      </c>
      <c r="AW155">
        <v>43.5</v>
      </c>
      <c r="BD155" s="3">
        <v>41820</v>
      </c>
      <c r="BE155">
        <v>51.5</v>
      </c>
      <c r="BN155" s="3">
        <v>39355</v>
      </c>
      <c r="BO155">
        <v>-2.5</v>
      </c>
      <c r="BP155">
        <v>20071018</v>
      </c>
      <c r="BQ155">
        <v>-2.5</v>
      </c>
      <c r="CC155" s="3">
        <v>39355</v>
      </c>
      <c r="CD155">
        <v>-1.42</v>
      </c>
      <c r="CE155" t="s">
        <v>22</v>
      </c>
      <c r="CF155" t="s">
        <v>22</v>
      </c>
      <c r="CH155" s="3">
        <v>39355</v>
      </c>
      <c r="CI155">
        <v>-1.6</v>
      </c>
      <c r="CJ155">
        <v>20071108</v>
      </c>
      <c r="CK155">
        <v>-1.4</v>
      </c>
      <c r="CM155" s="3">
        <v>39355</v>
      </c>
      <c r="CN155">
        <v>4.3</v>
      </c>
      <c r="CO155">
        <v>20071107</v>
      </c>
      <c r="CP155">
        <v>-7.6</v>
      </c>
      <c r="CR155" s="3">
        <v>39355</v>
      </c>
      <c r="CS155">
        <v>-1.3</v>
      </c>
      <c r="CT155">
        <v>20071120</v>
      </c>
      <c r="CU155">
        <v>-1.6</v>
      </c>
      <c r="CW155" s="3">
        <v>39355</v>
      </c>
      <c r="CX155">
        <v>-0.6</v>
      </c>
      <c r="CY155">
        <v>20071114</v>
      </c>
      <c r="CZ155">
        <v>-1.6</v>
      </c>
      <c r="DB155" s="3">
        <v>41213</v>
      </c>
      <c r="DC155">
        <v>-0.1</v>
      </c>
      <c r="DD155">
        <v>20121128</v>
      </c>
      <c r="DE155">
        <v>0.7</v>
      </c>
    </row>
    <row r="156" spans="1:109" x14ac:dyDescent="0.25">
      <c r="A156" s="3">
        <v>39386</v>
      </c>
      <c r="B156">
        <v>995.33</v>
      </c>
      <c r="C156">
        <v>20071120</v>
      </c>
      <c r="D156">
        <v>1072.5999999999999</v>
      </c>
      <c r="F156" s="3">
        <v>39386</v>
      </c>
      <c r="G156">
        <v>9.1</v>
      </c>
      <c r="H156">
        <v>20071128</v>
      </c>
      <c r="I156">
        <v>9.1</v>
      </c>
      <c r="K156" s="3">
        <v>39386</v>
      </c>
      <c r="L156">
        <v>2</v>
      </c>
      <c r="M156">
        <v>20071101</v>
      </c>
      <c r="N156">
        <v>2</v>
      </c>
      <c r="P156" s="3">
        <v>39386</v>
      </c>
      <c r="Q156">
        <v>-9.1</v>
      </c>
      <c r="R156">
        <v>20071114</v>
      </c>
      <c r="S156">
        <v>-9.1</v>
      </c>
      <c r="U156" s="3">
        <v>39386</v>
      </c>
      <c r="V156">
        <v>-35.012</v>
      </c>
      <c r="W156">
        <v>20071130</v>
      </c>
      <c r="X156">
        <v>-35</v>
      </c>
      <c r="Z156" s="3">
        <v>39386</v>
      </c>
      <c r="AA156">
        <v>16.600000000000001</v>
      </c>
      <c r="AB156">
        <v>20071115</v>
      </c>
      <c r="AC156">
        <v>16.600000000000001</v>
      </c>
      <c r="AE156" s="3">
        <v>41639</v>
      </c>
      <c r="AF156">
        <v>41.7</v>
      </c>
      <c r="AG156">
        <v>20140117</v>
      </c>
      <c r="AH156">
        <v>41.3</v>
      </c>
      <c r="AJ156" s="3">
        <v>39386</v>
      </c>
      <c r="AK156">
        <v>108.4</v>
      </c>
      <c r="AL156" t="s">
        <v>22</v>
      </c>
      <c r="AM156" t="s">
        <v>22</v>
      </c>
      <c r="AO156" s="3">
        <v>39386</v>
      </c>
      <c r="AP156">
        <v>47.8</v>
      </c>
      <c r="AQ156">
        <v>20071030</v>
      </c>
      <c r="AR156">
        <v>47.8</v>
      </c>
      <c r="AT156" s="3">
        <v>41213</v>
      </c>
      <c r="AU156">
        <v>41.7</v>
      </c>
      <c r="AV156">
        <v>20121108</v>
      </c>
      <c r="AW156">
        <v>41.7</v>
      </c>
      <c r="BD156" s="3">
        <v>41851</v>
      </c>
      <c r="BE156">
        <v>50.5</v>
      </c>
      <c r="BN156" s="3">
        <v>39386</v>
      </c>
      <c r="BO156">
        <v>-1.4</v>
      </c>
      <c r="BP156">
        <v>20071119</v>
      </c>
      <c r="BQ156">
        <v>-1.4</v>
      </c>
      <c r="CC156" s="3">
        <v>39386</v>
      </c>
      <c r="CD156">
        <v>1.27</v>
      </c>
      <c r="CE156" t="s">
        <v>22</v>
      </c>
      <c r="CF156" t="s">
        <v>22</v>
      </c>
      <c r="CH156" s="3">
        <v>39386</v>
      </c>
      <c r="CI156">
        <v>1.9</v>
      </c>
      <c r="CJ156">
        <v>20071212</v>
      </c>
      <c r="CK156">
        <v>1.7</v>
      </c>
      <c r="CM156" s="3">
        <v>39386</v>
      </c>
      <c r="CN156">
        <v>0.7</v>
      </c>
      <c r="CO156">
        <v>20071209</v>
      </c>
      <c r="CP156">
        <v>12.7</v>
      </c>
      <c r="CR156" s="3">
        <v>39386</v>
      </c>
      <c r="CS156">
        <v>0.7</v>
      </c>
      <c r="CT156">
        <v>20071218</v>
      </c>
      <c r="CU156">
        <v>1.2</v>
      </c>
      <c r="CW156" s="3">
        <v>39386</v>
      </c>
      <c r="CX156">
        <v>-0.1</v>
      </c>
      <c r="CY156">
        <v>20071216</v>
      </c>
      <c r="CZ156">
        <v>1.1000000000000001</v>
      </c>
      <c r="DB156" s="3">
        <v>41243</v>
      </c>
      <c r="DC156">
        <v>0.5</v>
      </c>
      <c r="DD156">
        <v>20121227</v>
      </c>
      <c r="DE156">
        <v>0</v>
      </c>
    </row>
    <row r="157" spans="1:109" x14ac:dyDescent="0.25">
      <c r="A157" s="3">
        <v>39416</v>
      </c>
      <c r="B157">
        <v>769.37800000000004</v>
      </c>
      <c r="C157">
        <v>20071219</v>
      </c>
      <c r="D157">
        <v>890.8</v>
      </c>
      <c r="F157" s="3">
        <v>39416</v>
      </c>
      <c r="G157">
        <v>3.8</v>
      </c>
      <c r="H157">
        <v>20071226</v>
      </c>
      <c r="I157">
        <v>3.8</v>
      </c>
      <c r="K157" s="3">
        <v>39416</v>
      </c>
      <c r="L157">
        <v>3.9</v>
      </c>
      <c r="M157">
        <v>20071203</v>
      </c>
      <c r="N157">
        <v>3.9</v>
      </c>
      <c r="P157" s="3">
        <v>39416</v>
      </c>
      <c r="Q157">
        <v>-43.6</v>
      </c>
      <c r="R157">
        <v>20071212</v>
      </c>
      <c r="S157">
        <v>-43.6</v>
      </c>
      <c r="U157" s="3">
        <v>39416</v>
      </c>
      <c r="V157">
        <v>-26.986000000000001</v>
      </c>
      <c r="W157">
        <v>20071227</v>
      </c>
      <c r="X157">
        <v>-27</v>
      </c>
      <c r="Z157" s="3">
        <v>39416</v>
      </c>
      <c r="AA157">
        <v>13</v>
      </c>
      <c r="AB157">
        <v>20071212</v>
      </c>
      <c r="AC157">
        <v>13</v>
      </c>
      <c r="AE157" s="3">
        <v>41670</v>
      </c>
      <c r="AF157">
        <v>40.5</v>
      </c>
      <c r="AG157">
        <v>20140210</v>
      </c>
      <c r="AH157">
        <v>40.5</v>
      </c>
      <c r="AJ157" s="3">
        <v>39416</v>
      </c>
      <c r="AK157">
        <v>106.5</v>
      </c>
      <c r="AL157" t="s">
        <v>22</v>
      </c>
      <c r="AM157" t="s">
        <v>22</v>
      </c>
      <c r="AO157" s="3">
        <v>39416</v>
      </c>
      <c r="AP157">
        <v>46.9</v>
      </c>
      <c r="AQ157">
        <v>20071129</v>
      </c>
      <c r="AR157">
        <v>46.9</v>
      </c>
      <c r="AT157" s="3">
        <v>41243</v>
      </c>
      <c r="AU157">
        <v>41.9</v>
      </c>
      <c r="AV157">
        <v>20121210</v>
      </c>
      <c r="AW157">
        <v>41.9</v>
      </c>
      <c r="BD157" s="3">
        <v>41882</v>
      </c>
      <c r="BE157">
        <v>52.2</v>
      </c>
      <c r="BN157" s="3">
        <v>39416</v>
      </c>
      <c r="BO157">
        <v>0.9</v>
      </c>
      <c r="BP157">
        <v>20071218</v>
      </c>
      <c r="BQ157">
        <v>0.9</v>
      </c>
      <c r="CC157" s="3">
        <v>39416</v>
      </c>
      <c r="CD157">
        <v>-1.25</v>
      </c>
      <c r="CE157" t="s">
        <v>22</v>
      </c>
      <c r="CF157" t="s">
        <v>22</v>
      </c>
      <c r="CH157" s="3">
        <v>39416</v>
      </c>
      <c r="CI157">
        <v>-1.4</v>
      </c>
      <c r="CJ157">
        <v>20080116</v>
      </c>
      <c r="CK157">
        <v>-1.6</v>
      </c>
      <c r="CM157" s="3">
        <v>39416</v>
      </c>
      <c r="CN157">
        <v>0.7</v>
      </c>
      <c r="CO157">
        <v>20080115</v>
      </c>
      <c r="CP157">
        <v>-2.8</v>
      </c>
      <c r="CR157" s="3">
        <v>39416</v>
      </c>
      <c r="CS157">
        <v>0.2</v>
      </c>
      <c r="CT157">
        <v>20080123</v>
      </c>
      <c r="CU157">
        <v>-0.5</v>
      </c>
      <c r="CW157" s="3">
        <v>39416</v>
      </c>
      <c r="CX157">
        <v>0.5</v>
      </c>
      <c r="CY157">
        <v>20080117</v>
      </c>
      <c r="CZ157">
        <v>0.1</v>
      </c>
      <c r="DB157" s="3">
        <v>41274</v>
      </c>
      <c r="DC157">
        <v>0</v>
      </c>
      <c r="DD157">
        <v>20130129</v>
      </c>
      <c r="DE157">
        <v>0.1</v>
      </c>
    </row>
    <row r="158" spans="1:109" x14ac:dyDescent="0.25">
      <c r="A158" s="3">
        <v>39447</v>
      </c>
      <c r="B158">
        <v>506.81200000000001</v>
      </c>
      <c r="C158">
        <v>20080123</v>
      </c>
      <c r="D158">
        <v>642.5</v>
      </c>
      <c r="F158" s="3">
        <v>39447</v>
      </c>
      <c r="G158">
        <v>1.5</v>
      </c>
      <c r="H158">
        <v>20080129</v>
      </c>
      <c r="I158">
        <v>1.5</v>
      </c>
      <c r="K158" s="3">
        <v>39447</v>
      </c>
      <c r="L158">
        <v>-7.1</v>
      </c>
      <c r="M158">
        <v>20080107</v>
      </c>
      <c r="N158">
        <v>-7.1</v>
      </c>
      <c r="P158" s="3">
        <v>39447</v>
      </c>
      <c r="Q158">
        <v>-20.2</v>
      </c>
      <c r="R158">
        <v>20080120</v>
      </c>
      <c r="S158">
        <v>-20.2</v>
      </c>
      <c r="U158" s="3">
        <v>39447</v>
      </c>
      <c r="V158">
        <v>-19.175999999999998</v>
      </c>
      <c r="W158">
        <v>20080131</v>
      </c>
      <c r="X158">
        <v>-19.2</v>
      </c>
      <c r="Z158" s="3">
        <v>39447</v>
      </c>
      <c r="AA158">
        <v>3.7</v>
      </c>
      <c r="AB158">
        <v>20080122</v>
      </c>
      <c r="AC158">
        <v>3.7</v>
      </c>
      <c r="AE158" s="3">
        <v>41698</v>
      </c>
      <c r="AF158">
        <v>38.799999999999997</v>
      </c>
      <c r="AG158">
        <v>20140312</v>
      </c>
      <c r="AH158">
        <v>38.299999999999997</v>
      </c>
      <c r="AJ158" s="3">
        <v>39447</v>
      </c>
      <c r="AK158">
        <v>105.5</v>
      </c>
      <c r="AL158" t="s">
        <v>22</v>
      </c>
      <c r="AM158" t="s">
        <v>22</v>
      </c>
      <c r="AO158" s="3">
        <v>39447</v>
      </c>
      <c r="AP158">
        <v>44.5</v>
      </c>
      <c r="AQ158">
        <v>20071227</v>
      </c>
      <c r="AR158">
        <v>44.5</v>
      </c>
      <c r="AT158" s="3">
        <v>41274</v>
      </c>
      <c r="AU158">
        <v>51</v>
      </c>
      <c r="AV158">
        <v>20130111</v>
      </c>
      <c r="AW158">
        <v>51</v>
      </c>
      <c r="BD158" s="3">
        <v>41912</v>
      </c>
      <c r="BE158">
        <v>51.7</v>
      </c>
      <c r="BN158" s="3">
        <v>39447</v>
      </c>
      <c r="BO158">
        <v>-2.2999999999999998</v>
      </c>
      <c r="BP158">
        <v>20080118</v>
      </c>
      <c r="BQ158">
        <v>-2.2999999999999998</v>
      </c>
      <c r="CC158" s="3">
        <v>39447</v>
      </c>
      <c r="CD158">
        <v>0.51</v>
      </c>
      <c r="CE158" t="s">
        <v>22</v>
      </c>
      <c r="CF158" t="s">
        <v>22</v>
      </c>
      <c r="CH158" s="3">
        <v>39447</v>
      </c>
      <c r="CI158">
        <v>0.7</v>
      </c>
      <c r="CJ158">
        <v>20080213</v>
      </c>
      <c r="CK158">
        <v>1.4</v>
      </c>
      <c r="CM158" s="3">
        <v>39447</v>
      </c>
      <c r="CN158">
        <v>2.2000000000000002</v>
      </c>
      <c r="CO158">
        <v>20080207</v>
      </c>
      <c r="CP158">
        <v>-3.2</v>
      </c>
      <c r="CR158" s="3">
        <v>39447</v>
      </c>
      <c r="CS158">
        <v>-0.1</v>
      </c>
      <c r="CT158">
        <v>20080220</v>
      </c>
      <c r="CU158">
        <v>-0.2</v>
      </c>
      <c r="CW158" s="3">
        <v>39447</v>
      </c>
      <c r="CX158">
        <v>-0.6</v>
      </c>
      <c r="CY158">
        <v>20080217</v>
      </c>
      <c r="CZ158">
        <v>-0.6</v>
      </c>
      <c r="DB158" s="3">
        <v>41305</v>
      </c>
      <c r="DC158">
        <v>0.1</v>
      </c>
      <c r="DD158">
        <v>20130226</v>
      </c>
      <c r="DE158">
        <v>2.2999999999999998</v>
      </c>
    </row>
    <row r="159" spans="1:109" x14ac:dyDescent="0.25">
      <c r="A159" s="3">
        <v>39478</v>
      </c>
      <c r="B159">
        <v>806.02</v>
      </c>
      <c r="C159">
        <v>20080220</v>
      </c>
      <c r="D159">
        <v>861.9</v>
      </c>
      <c r="F159" s="3">
        <v>39478</v>
      </c>
      <c r="G159">
        <v>8.6999999999999993</v>
      </c>
      <c r="H159">
        <v>20080227</v>
      </c>
      <c r="I159">
        <v>8.6999999999999993</v>
      </c>
      <c r="K159" s="3">
        <v>39478</v>
      </c>
      <c r="L159">
        <v>3.7</v>
      </c>
      <c r="M159">
        <v>20080201</v>
      </c>
      <c r="N159">
        <v>3.7</v>
      </c>
      <c r="P159" s="3">
        <v>39478</v>
      </c>
      <c r="Q159">
        <v>-19.100000000000001</v>
      </c>
      <c r="R159">
        <v>20080213</v>
      </c>
      <c r="S159">
        <v>-19.100000000000001</v>
      </c>
      <c r="U159" s="3">
        <v>39478</v>
      </c>
      <c r="V159">
        <v>-5.6909999999999998</v>
      </c>
      <c r="W159">
        <v>20080229</v>
      </c>
      <c r="X159">
        <v>-5.7</v>
      </c>
      <c r="Z159" s="3">
        <v>39478</v>
      </c>
      <c r="AA159">
        <v>0</v>
      </c>
      <c r="AB159">
        <v>20080214</v>
      </c>
      <c r="AC159">
        <v>0</v>
      </c>
      <c r="AE159" s="3">
        <v>41729</v>
      </c>
      <c r="AF159">
        <v>37.6</v>
      </c>
      <c r="AG159">
        <v>20140417</v>
      </c>
      <c r="AH159">
        <v>37.5</v>
      </c>
      <c r="AJ159" s="3">
        <v>39478</v>
      </c>
      <c r="AK159">
        <v>105.8</v>
      </c>
      <c r="AL159" t="s">
        <v>22</v>
      </c>
      <c r="AM159" t="s">
        <v>22</v>
      </c>
      <c r="AO159" s="3">
        <v>39478</v>
      </c>
      <c r="AP159">
        <v>43.5</v>
      </c>
      <c r="AQ159">
        <v>20080131</v>
      </c>
      <c r="AR159">
        <v>43.5</v>
      </c>
      <c r="AT159" s="3">
        <v>41305</v>
      </c>
      <c r="AU159">
        <v>56.5</v>
      </c>
      <c r="AV159">
        <v>20130208</v>
      </c>
      <c r="AW159">
        <v>56.5</v>
      </c>
      <c r="BD159" s="3">
        <v>41943</v>
      </c>
      <c r="BE159">
        <v>52.4</v>
      </c>
      <c r="BN159" s="3">
        <v>39478</v>
      </c>
      <c r="BO159">
        <v>-2.1</v>
      </c>
      <c r="BP159">
        <v>20080219</v>
      </c>
      <c r="BQ159">
        <v>-2.1</v>
      </c>
      <c r="CC159" s="3">
        <v>39478</v>
      </c>
      <c r="CD159">
        <v>0</v>
      </c>
      <c r="CE159">
        <v>20080313</v>
      </c>
      <c r="CF159">
        <v>-2.5</v>
      </c>
      <c r="CH159" s="3">
        <v>39478</v>
      </c>
      <c r="CI159">
        <v>0.5</v>
      </c>
      <c r="CJ159">
        <v>20080313</v>
      </c>
      <c r="CK159">
        <v>0.5</v>
      </c>
      <c r="CM159" s="3">
        <v>39478</v>
      </c>
      <c r="CN159">
        <v>9.1</v>
      </c>
      <c r="CO159">
        <v>20080309</v>
      </c>
      <c r="CP159">
        <v>19.600000000000001</v>
      </c>
      <c r="CR159" s="3">
        <v>39478</v>
      </c>
      <c r="CS159">
        <v>0.2</v>
      </c>
      <c r="CT159">
        <v>20080318</v>
      </c>
      <c r="CU159">
        <v>-1.7</v>
      </c>
      <c r="CW159" s="3">
        <v>39478</v>
      </c>
      <c r="CX159">
        <v>0.2</v>
      </c>
      <c r="CY159">
        <v>20080316</v>
      </c>
      <c r="CZ159">
        <v>0.7</v>
      </c>
      <c r="DB159" s="3">
        <v>41333</v>
      </c>
      <c r="DC159">
        <v>1</v>
      </c>
      <c r="DD159">
        <v>20130327</v>
      </c>
      <c r="DE159">
        <v>1.6</v>
      </c>
    </row>
    <row r="160" spans="1:109" x14ac:dyDescent="0.25">
      <c r="A160" s="3">
        <v>39507</v>
      </c>
      <c r="B160">
        <v>657.48299999999995</v>
      </c>
      <c r="C160">
        <v>20080325</v>
      </c>
      <c r="D160">
        <v>598.4</v>
      </c>
      <c r="F160" s="3">
        <v>39507</v>
      </c>
      <c r="G160">
        <v>9</v>
      </c>
      <c r="H160">
        <v>20080331</v>
      </c>
      <c r="I160">
        <v>9</v>
      </c>
      <c r="K160" s="3">
        <v>39507</v>
      </c>
      <c r="L160">
        <v>0.1</v>
      </c>
      <c r="M160">
        <v>20080303</v>
      </c>
      <c r="N160">
        <v>0.1</v>
      </c>
      <c r="P160" s="3">
        <v>39507</v>
      </c>
      <c r="Q160">
        <v>-28</v>
      </c>
      <c r="R160">
        <v>20080313</v>
      </c>
      <c r="S160">
        <v>-28</v>
      </c>
      <c r="U160" s="3">
        <v>39507</v>
      </c>
      <c r="V160">
        <v>-5.0339999999999998</v>
      </c>
      <c r="W160">
        <v>20080331</v>
      </c>
      <c r="X160">
        <v>-5</v>
      </c>
      <c r="Z160" s="3">
        <v>39507</v>
      </c>
      <c r="AA160">
        <v>-0.5</v>
      </c>
      <c r="AB160">
        <v>20080311</v>
      </c>
      <c r="AC160">
        <v>-0.5</v>
      </c>
      <c r="AE160" s="3">
        <v>41759</v>
      </c>
      <c r="AF160">
        <v>37</v>
      </c>
      <c r="AG160">
        <v>20140515</v>
      </c>
      <c r="AH160">
        <v>37</v>
      </c>
      <c r="AJ160" s="3">
        <v>39507</v>
      </c>
      <c r="AK160">
        <v>105.8</v>
      </c>
      <c r="AL160" t="s">
        <v>22</v>
      </c>
      <c r="AM160" t="s">
        <v>22</v>
      </c>
      <c r="AO160" s="3">
        <v>39507</v>
      </c>
      <c r="AP160">
        <v>44.3</v>
      </c>
      <c r="AQ160">
        <v>20080226</v>
      </c>
      <c r="AR160">
        <v>44.3</v>
      </c>
      <c r="AT160" s="3">
        <v>41333</v>
      </c>
      <c r="AU160">
        <v>57.7</v>
      </c>
      <c r="AV160">
        <v>20130308</v>
      </c>
      <c r="AW160">
        <v>57.7</v>
      </c>
      <c r="BD160" s="3">
        <v>41973</v>
      </c>
      <c r="BE160">
        <v>52</v>
      </c>
      <c r="BN160" s="3">
        <v>39507</v>
      </c>
      <c r="BO160">
        <v>0.9</v>
      </c>
      <c r="BP160">
        <v>20080318</v>
      </c>
      <c r="BQ160">
        <v>0.9</v>
      </c>
      <c r="CC160" s="3">
        <v>39507</v>
      </c>
      <c r="CD160">
        <v>0.51</v>
      </c>
      <c r="CE160">
        <v>20080417</v>
      </c>
      <c r="CF160">
        <v>1.8</v>
      </c>
      <c r="CH160" s="3">
        <v>39507</v>
      </c>
      <c r="CI160">
        <v>0.3</v>
      </c>
      <c r="CJ160">
        <v>20080417</v>
      </c>
      <c r="CK160">
        <v>0.3</v>
      </c>
      <c r="CM160" s="3">
        <v>39507</v>
      </c>
      <c r="CN160">
        <v>-9.3000000000000007</v>
      </c>
      <c r="CO160">
        <v>20080409</v>
      </c>
      <c r="CP160">
        <v>-12.7</v>
      </c>
      <c r="CR160" s="3">
        <v>39507</v>
      </c>
      <c r="CS160">
        <v>-0.1</v>
      </c>
      <c r="CT160">
        <v>20080423</v>
      </c>
      <c r="CU160">
        <v>-1.4</v>
      </c>
      <c r="CW160" s="3">
        <v>39507</v>
      </c>
      <c r="CX160">
        <v>0.9</v>
      </c>
      <c r="CY160">
        <v>20080420</v>
      </c>
      <c r="CZ160">
        <v>-1.7</v>
      </c>
      <c r="DB160" s="3">
        <v>41364</v>
      </c>
      <c r="DC160">
        <v>-0.8</v>
      </c>
      <c r="DD160">
        <v>20130429</v>
      </c>
      <c r="DE160">
        <v>-1.4</v>
      </c>
    </row>
    <row r="161" spans="1:109" x14ac:dyDescent="0.25">
      <c r="A161" s="3">
        <v>39538</v>
      </c>
      <c r="B161">
        <v>717.96900000000005</v>
      </c>
      <c r="C161">
        <v>20080422</v>
      </c>
      <c r="D161">
        <v>770</v>
      </c>
      <c r="F161" s="3">
        <v>39538</v>
      </c>
      <c r="G161">
        <v>2.2999999999999998</v>
      </c>
      <c r="H161">
        <v>20080430</v>
      </c>
      <c r="I161">
        <v>2.2999999999999998</v>
      </c>
      <c r="K161" s="3">
        <v>39538</v>
      </c>
      <c r="L161">
        <v>-3.3</v>
      </c>
      <c r="M161">
        <v>20080401</v>
      </c>
      <c r="N161">
        <v>-3.3</v>
      </c>
      <c r="P161" s="3">
        <v>39538</v>
      </c>
      <c r="Q161">
        <v>-17.8</v>
      </c>
      <c r="R161">
        <v>20080415</v>
      </c>
      <c r="S161">
        <v>-17.8</v>
      </c>
      <c r="U161" s="3">
        <v>39538</v>
      </c>
      <c r="V161">
        <v>-15.577</v>
      </c>
      <c r="W161">
        <v>20080430</v>
      </c>
      <c r="X161">
        <v>-15.6</v>
      </c>
      <c r="Z161" s="3">
        <v>39538</v>
      </c>
      <c r="AA161">
        <v>3.3</v>
      </c>
      <c r="AB161">
        <v>20080416</v>
      </c>
      <c r="AC161">
        <v>3.3</v>
      </c>
      <c r="AE161" s="3">
        <v>41790</v>
      </c>
      <c r="AF161">
        <v>39</v>
      </c>
      <c r="AG161">
        <v>20140609</v>
      </c>
      <c r="AH161">
        <v>39.299999999999997</v>
      </c>
      <c r="AJ161" s="3">
        <v>39538</v>
      </c>
      <c r="AK161">
        <v>103.7</v>
      </c>
      <c r="AL161" t="s">
        <v>22</v>
      </c>
      <c r="AM161" t="s">
        <v>22</v>
      </c>
      <c r="AO161" s="3">
        <v>39538</v>
      </c>
      <c r="AP161">
        <v>46.6</v>
      </c>
      <c r="AQ161">
        <v>20080327</v>
      </c>
      <c r="AR161">
        <v>46.6</v>
      </c>
      <c r="AT161" s="3">
        <v>41364</v>
      </c>
      <c r="AU161">
        <v>57.5</v>
      </c>
      <c r="AV161">
        <v>20130408</v>
      </c>
      <c r="AW161">
        <v>57.5</v>
      </c>
      <c r="BD161" s="3">
        <v>42004</v>
      </c>
      <c r="BE161">
        <v>52</v>
      </c>
      <c r="BN161" s="3">
        <v>39538</v>
      </c>
      <c r="BO161">
        <v>-1.2</v>
      </c>
      <c r="BP161">
        <v>20080418</v>
      </c>
      <c r="BQ161">
        <v>-1.2</v>
      </c>
      <c r="CC161" s="3">
        <v>39538</v>
      </c>
      <c r="CD161">
        <v>-0.59</v>
      </c>
      <c r="CE161">
        <v>20080516</v>
      </c>
      <c r="CF161">
        <v>-3.5</v>
      </c>
      <c r="CH161" s="3">
        <v>39538</v>
      </c>
      <c r="CI161">
        <v>-0.9</v>
      </c>
      <c r="CJ161">
        <v>20080516</v>
      </c>
      <c r="CK161">
        <v>-0.9</v>
      </c>
      <c r="CM161" s="3">
        <v>39538</v>
      </c>
      <c r="CN161">
        <v>-8</v>
      </c>
      <c r="CO161">
        <v>20080514</v>
      </c>
      <c r="CP161">
        <v>-8.3000000000000007</v>
      </c>
      <c r="CR161" s="3">
        <v>39538</v>
      </c>
      <c r="CS161">
        <v>-0.7</v>
      </c>
      <c r="CT161">
        <v>20080521</v>
      </c>
      <c r="CU161">
        <v>0.5</v>
      </c>
      <c r="CW161" s="3">
        <v>39538</v>
      </c>
      <c r="CX161">
        <v>1.3</v>
      </c>
      <c r="CY161">
        <v>20080519</v>
      </c>
      <c r="CZ161">
        <v>0.3</v>
      </c>
      <c r="DB161" s="3">
        <v>41394</v>
      </c>
      <c r="DC161">
        <v>0.3</v>
      </c>
      <c r="DD161">
        <v>20130528</v>
      </c>
      <c r="DE161">
        <v>0.7</v>
      </c>
    </row>
    <row r="162" spans="1:109" x14ac:dyDescent="0.25">
      <c r="A162" s="3">
        <v>39568</v>
      </c>
      <c r="B162">
        <v>723.44600000000003</v>
      </c>
      <c r="C162">
        <v>20080521</v>
      </c>
      <c r="D162">
        <v>609.20000000000005</v>
      </c>
      <c r="F162" s="3">
        <v>39568</v>
      </c>
      <c r="G162">
        <v>5.4</v>
      </c>
      <c r="H162">
        <v>20080530</v>
      </c>
      <c r="I162">
        <v>5.4</v>
      </c>
      <c r="K162" s="3">
        <v>39568</v>
      </c>
      <c r="L162">
        <v>6.9</v>
      </c>
      <c r="M162">
        <v>20080501</v>
      </c>
      <c r="N162">
        <v>6.9</v>
      </c>
      <c r="P162" s="3">
        <v>39568</v>
      </c>
      <c r="Q162">
        <v>-29.7</v>
      </c>
      <c r="R162">
        <v>20080515</v>
      </c>
      <c r="S162">
        <v>-29.7</v>
      </c>
      <c r="U162" s="3">
        <v>39568</v>
      </c>
      <c r="V162">
        <v>-8.6630000000000003</v>
      </c>
      <c r="W162">
        <v>20080530</v>
      </c>
      <c r="X162">
        <v>-8.6999999999999993</v>
      </c>
      <c r="Z162" s="3">
        <v>39568</v>
      </c>
      <c r="AA162">
        <v>0.4</v>
      </c>
      <c r="AB162">
        <v>20080516</v>
      </c>
      <c r="AC162">
        <v>0.4</v>
      </c>
      <c r="AE162" s="3">
        <v>41820</v>
      </c>
      <c r="AF162">
        <v>40.4</v>
      </c>
      <c r="AG162">
        <v>20140710</v>
      </c>
      <c r="AH162">
        <v>41.1</v>
      </c>
      <c r="AJ162" s="3">
        <v>39568</v>
      </c>
      <c r="AK162">
        <v>104.1</v>
      </c>
      <c r="AL162">
        <v>20080618</v>
      </c>
      <c r="AM162">
        <v>92.8</v>
      </c>
      <c r="AO162" s="3">
        <v>39568</v>
      </c>
      <c r="AP162">
        <v>43.1</v>
      </c>
      <c r="AQ162">
        <v>20080430</v>
      </c>
      <c r="AR162">
        <v>43.1</v>
      </c>
      <c r="AT162" s="3">
        <v>41394</v>
      </c>
      <c r="AU162">
        <v>57.8</v>
      </c>
      <c r="AV162">
        <v>20130510</v>
      </c>
      <c r="AW162">
        <v>57.8</v>
      </c>
      <c r="BD162" s="3">
        <v>42035</v>
      </c>
      <c r="BE162">
        <v>52.2</v>
      </c>
      <c r="BN162" s="3">
        <v>39568</v>
      </c>
      <c r="BO162">
        <v>-3.4</v>
      </c>
      <c r="BP162">
        <v>20080519</v>
      </c>
      <c r="BQ162">
        <v>-3.4</v>
      </c>
      <c r="CC162" s="3">
        <v>39568</v>
      </c>
      <c r="CD162">
        <v>-1.43</v>
      </c>
      <c r="CE162">
        <v>20080613</v>
      </c>
      <c r="CF162">
        <v>-0.7</v>
      </c>
      <c r="CH162" s="3">
        <v>39568</v>
      </c>
      <c r="CI162">
        <v>-0.6</v>
      </c>
      <c r="CJ162">
        <v>20080613</v>
      </c>
      <c r="CK162">
        <v>-0.6</v>
      </c>
      <c r="CM162" s="3">
        <v>39568</v>
      </c>
      <c r="CN162">
        <v>1.5</v>
      </c>
      <c r="CO162">
        <v>20080609</v>
      </c>
      <c r="CP162">
        <v>5.5</v>
      </c>
      <c r="CR162" s="3">
        <v>39568</v>
      </c>
      <c r="CS162">
        <v>0</v>
      </c>
      <c r="CT162">
        <v>20080618</v>
      </c>
      <c r="CU162">
        <v>0.8</v>
      </c>
      <c r="CW162" s="3">
        <v>39568</v>
      </c>
      <c r="CX162">
        <v>-1.7</v>
      </c>
      <c r="CY162">
        <v>20080616</v>
      </c>
      <c r="CZ162">
        <v>1.8</v>
      </c>
      <c r="DB162" s="3">
        <v>41425</v>
      </c>
      <c r="DC162">
        <v>0.8</v>
      </c>
      <c r="DD162">
        <v>20130627</v>
      </c>
      <c r="DE162">
        <v>1.5</v>
      </c>
    </row>
    <row r="163" spans="1:109" x14ac:dyDescent="0.25">
      <c r="A163" s="3">
        <v>39599</v>
      </c>
      <c r="B163">
        <v>414.815</v>
      </c>
      <c r="C163">
        <v>20080624</v>
      </c>
      <c r="D163">
        <v>642.29999999999995</v>
      </c>
      <c r="F163" s="3">
        <v>39599</v>
      </c>
      <c r="G163">
        <v>6.8</v>
      </c>
      <c r="H163">
        <v>20080627</v>
      </c>
      <c r="I163">
        <v>6.8</v>
      </c>
      <c r="K163" s="3">
        <v>39599</v>
      </c>
      <c r="L163">
        <v>-6.1</v>
      </c>
      <c r="M163">
        <v>20080602</v>
      </c>
      <c r="N163">
        <v>-6.1</v>
      </c>
      <c r="P163" s="3">
        <v>39599</v>
      </c>
      <c r="Q163">
        <v>-17.7</v>
      </c>
      <c r="R163">
        <v>20080616</v>
      </c>
      <c r="S163">
        <v>-17.7</v>
      </c>
      <c r="U163" s="3">
        <v>39599</v>
      </c>
      <c r="V163">
        <v>-6.4610000000000003</v>
      </c>
      <c r="W163">
        <v>20080630</v>
      </c>
      <c r="X163">
        <v>-6.5</v>
      </c>
      <c r="Z163" s="3">
        <v>39599</v>
      </c>
      <c r="AA163">
        <v>1.4</v>
      </c>
      <c r="AB163">
        <v>20080617</v>
      </c>
      <c r="AC163">
        <v>1.4</v>
      </c>
      <c r="AE163" s="3">
        <v>41851</v>
      </c>
      <c r="AF163">
        <v>41.3</v>
      </c>
      <c r="AG163">
        <v>20140811</v>
      </c>
      <c r="AH163">
        <v>41.5</v>
      </c>
      <c r="AJ163" s="3">
        <v>39599</v>
      </c>
      <c r="AK163">
        <v>103.6</v>
      </c>
      <c r="AL163">
        <v>20080717</v>
      </c>
      <c r="AM163">
        <v>92.9</v>
      </c>
      <c r="AO163" s="3">
        <v>39599</v>
      </c>
      <c r="AP163">
        <v>42.2</v>
      </c>
      <c r="AQ163">
        <v>20080528</v>
      </c>
      <c r="AR163">
        <v>42.2</v>
      </c>
      <c r="AT163" s="3">
        <v>41425</v>
      </c>
      <c r="AU163">
        <v>56.2</v>
      </c>
      <c r="AV163">
        <v>20130610</v>
      </c>
      <c r="AW163">
        <v>56.2</v>
      </c>
      <c r="BD163" s="3">
        <v>42063</v>
      </c>
      <c r="BE163">
        <v>51.6</v>
      </c>
      <c r="BN163" s="3">
        <v>39599</v>
      </c>
      <c r="BO163">
        <v>-2.7</v>
      </c>
      <c r="BP163">
        <v>20080618</v>
      </c>
      <c r="BQ163">
        <v>-2.7</v>
      </c>
      <c r="CC163" s="3">
        <v>39599</v>
      </c>
      <c r="CD163">
        <v>0.26</v>
      </c>
      <c r="CE163">
        <v>20080711</v>
      </c>
      <c r="CF163">
        <v>2.2000000000000002</v>
      </c>
      <c r="CH163" s="3">
        <v>39599</v>
      </c>
      <c r="CI163">
        <v>0.5</v>
      </c>
      <c r="CJ163">
        <v>20080711</v>
      </c>
      <c r="CK163">
        <v>0.5</v>
      </c>
      <c r="CM163" s="3">
        <v>39599</v>
      </c>
      <c r="CN163">
        <v>9.1999999999999993</v>
      </c>
      <c r="CO163">
        <v>20080708</v>
      </c>
      <c r="CP163">
        <v>10.4</v>
      </c>
      <c r="CR163" s="3">
        <v>39599</v>
      </c>
      <c r="CS163">
        <v>0</v>
      </c>
      <c r="CT163">
        <v>20080721</v>
      </c>
      <c r="CU163">
        <v>0.4</v>
      </c>
      <c r="CW163" s="3">
        <v>39599</v>
      </c>
      <c r="CX163">
        <v>-0.2</v>
      </c>
      <c r="CY163">
        <v>20080715</v>
      </c>
      <c r="CZ163">
        <v>-0.2</v>
      </c>
      <c r="DB163" s="3">
        <v>41455</v>
      </c>
      <c r="DC163">
        <v>0.2</v>
      </c>
      <c r="DD163">
        <v>20130728</v>
      </c>
      <c r="DE163">
        <v>-0.2</v>
      </c>
    </row>
    <row r="164" spans="1:109" x14ac:dyDescent="0.25">
      <c r="A164" s="3">
        <v>39629</v>
      </c>
      <c r="B164">
        <v>29.86</v>
      </c>
      <c r="C164">
        <v>20080723</v>
      </c>
      <c r="D164">
        <v>135.4</v>
      </c>
      <c r="F164" s="3">
        <v>39629</v>
      </c>
      <c r="G164">
        <v>4.5</v>
      </c>
      <c r="H164">
        <v>20080730</v>
      </c>
      <c r="I164">
        <v>4.5</v>
      </c>
      <c r="K164" s="3">
        <v>39629</v>
      </c>
      <c r="L164">
        <v>-3.6</v>
      </c>
      <c r="M164">
        <v>20080701</v>
      </c>
      <c r="N164">
        <v>-3.6</v>
      </c>
      <c r="P164" s="3">
        <v>39629</v>
      </c>
      <c r="Q164">
        <v>-30</v>
      </c>
      <c r="R164">
        <v>20080715</v>
      </c>
      <c r="S164">
        <v>-30</v>
      </c>
      <c r="U164" s="3">
        <v>39629</v>
      </c>
      <c r="V164">
        <v>-16.690000000000001</v>
      </c>
      <c r="W164">
        <v>20080731</v>
      </c>
      <c r="X164">
        <v>-16.7</v>
      </c>
      <c r="Z164" s="3">
        <v>39629</v>
      </c>
      <c r="AA164">
        <v>-2.5</v>
      </c>
      <c r="AB164">
        <v>20080716</v>
      </c>
      <c r="AC164">
        <v>-2.5</v>
      </c>
      <c r="AE164" s="3">
        <v>41882</v>
      </c>
      <c r="AF164">
        <v>40.6</v>
      </c>
      <c r="AG164">
        <v>20140909</v>
      </c>
      <c r="AH164">
        <v>41.2</v>
      </c>
      <c r="AJ164" s="3">
        <v>39629</v>
      </c>
      <c r="AK164">
        <v>102.3</v>
      </c>
      <c r="AL164">
        <v>20080818</v>
      </c>
      <c r="AM164">
        <v>91.3</v>
      </c>
      <c r="AO164" s="3">
        <v>39629</v>
      </c>
      <c r="AP164">
        <v>40.700000000000003</v>
      </c>
      <c r="AQ164">
        <v>20080625</v>
      </c>
      <c r="AR164">
        <v>40.700000000000003</v>
      </c>
      <c r="AT164" s="3">
        <v>41455</v>
      </c>
      <c r="AU164">
        <v>53.6</v>
      </c>
      <c r="AV164">
        <v>20130708</v>
      </c>
      <c r="AW164">
        <v>53.6</v>
      </c>
      <c r="BD164" s="3">
        <v>42094</v>
      </c>
      <c r="BE164">
        <v>50.3</v>
      </c>
      <c r="BN164" s="3">
        <v>39629</v>
      </c>
      <c r="BO164">
        <v>-7.6</v>
      </c>
      <c r="BP164">
        <v>20080718</v>
      </c>
      <c r="BQ164">
        <v>-7.6</v>
      </c>
      <c r="CC164" s="3">
        <v>39629</v>
      </c>
      <c r="CD164">
        <v>-2.64</v>
      </c>
      <c r="CE164">
        <v>20080812</v>
      </c>
      <c r="CF164">
        <v>-1.7</v>
      </c>
      <c r="CH164" s="3">
        <v>39629</v>
      </c>
      <c r="CI164">
        <v>-2.8</v>
      </c>
      <c r="CJ164">
        <v>20080812</v>
      </c>
      <c r="CK164">
        <v>-2.8</v>
      </c>
      <c r="CM164" s="3">
        <v>39629</v>
      </c>
      <c r="CN164">
        <v>-2.7</v>
      </c>
      <c r="CO164">
        <v>20080806</v>
      </c>
      <c r="CP164">
        <v>-2.6</v>
      </c>
      <c r="CR164" s="3">
        <v>39629</v>
      </c>
      <c r="CS164">
        <v>-0.9</v>
      </c>
      <c r="CT164">
        <v>20080819</v>
      </c>
      <c r="CU164">
        <v>-0.9</v>
      </c>
      <c r="CW164" s="3">
        <v>39629</v>
      </c>
      <c r="CX164">
        <v>-0.8</v>
      </c>
      <c r="CY164">
        <v>20080813</v>
      </c>
      <c r="CZ164">
        <v>-0.8</v>
      </c>
      <c r="DB164" s="3">
        <v>41486</v>
      </c>
      <c r="DC164">
        <v>-1.5</v>
      </c>
      <c r="DD164">
        <v>20130828</v>
      </c>
      <c r="DE164">
        <v>-1.8</v>
      </c>
    </row>
    <row r="165" spans="1:109" x14ac:dyDescent="0.25">
      <c r="A165" s="3">
        <v>39660</v>
      </c>
      <c r="B165">
        <v>124.26300000000001</v>
      </c>
      <c r="C165">
        <v>20080820</v>
      </c>
      <c r="D165">
        <v>172.4</v>
      </c>
      <c r="F165" s="3">
        <v>39660</v>
      </c>
      <c r="G165">
        <v>24.1</v>
      </c>
      <c r="H165">
        <v>20080829</v>
      </c>
      <c r="I165">
        <v>24.1</v>
      </c>
      <c r="K165" s="3">
        <v>39660</v>
      </c>
      <c r="L165">
        <v>5.4</v>
      </c>
      <c r="M165">
        <v>20080801</v>
      </c>
      <c r="N165">
        <v>5.4</v>
      </c>
      <c r="P165" s="3">
        <v>39660</v>
      </c>
      <c r="Q165">
        <v>-44.5</v>
      </c>
      <c r="R165">
        <v>20080814</v>
      </c>
      <c r="S165">
        <v>-44.5</v>
      </c>
      <c r="U165" s="3">
        <v>39660</v>
      </c>
      <c r="V165">
        <v>18.966000000000001</v>
      </c>
      <c r="W165">
        <v>20080829</v>
      </c>
      <c r="X165">
        <v>19</v>
      </c>
      <c r="Z165" s="3">
        <v>39660</v>
      </c>
      <c r="AA165">
        <v>-8.9</v>
      </c>
      <c r="AB165">
        <v>20080821</v>
      </c>
      <c r="AC165">
        <v>-8.9</v>
      </c>
      <c r="AE165" s="3">
        <v>41912</v>
      </c>
      <c r="AF165">
        <v>40</v>
      </c>
      <c r="AG165">
        <v>20141010</v>
      </c>
      <c r="AH165">
        <v>39.9</v>
      </c>
      <c r="AJ165" s="3">
        <v>39660</v>
      </c>
      <c r="AK165">
        <v>101.4</v>
      </c>
      <c r="AL165">
        <v>20080919</v>
      </c>
      <c r="AM165">
        <v>91.4</v>
      </c>
      <c r="AO165" s="3">
        <v>39660</v>
      </c>
      <c r="AP165">
        <v>39.9</v>
      </c>
      <c r="AQ165">
        <v>20080730</v>
      </c>
      <c r="AR165">
        <v>39.9</v>
      </c>
      <c r="AT165" s="3">
        <v>41486</v>
      </c>
      <c r="AU165">
        <v>53.6</v>
      </c>
      <c r="AV165">
        <v>20130808</v>
      </c>
      <c r="AW165">
        <v>53.6</v>
      </c>
      <c r="BD165" s="3">
        <v>42124</v>
      </c>
      <c r="BE165">
        <v>49.9</v>
      </c>
      <c r="BN165" s="3">
        <v>39660</v>
      </c>
      <c r="BO165">
        <v>-2.5</v>
      </c>
      <c r="BP165">
        <v>20080818</v>
      </c>
      <c r="BQ165">
        <v>-2.5</v>
      </c>
      <c r="CC165" s="3">
        <v>39660</v>
      </c>
      <c r="CD165">
        <v>-0.53</v>
      </c>
      <c r="CE165">
        <v>20080912</v>
      </c>
      <c r="CF165">
        <v>1.4</v>
      </c>
      <c r="CH165" s="3">
        <v>39660</v>
      </c>
      <c r="CI165">
        <v>-0.2</v>
      </c>
      <c r="CJ165">
        <v>20080912</v>
      </c>
      <c r="CK165">
        <v>-0.2</v>
      </c>
      <c r="CM165" s="3">
        <v>39660</v>
      </c>
      <c r="CN165">
        <v>-5.7</v>
      </c>
      <c r="CO165">
        <v>20080910</v>
      </c>
      <c r="CP165">
        <v>-3.9</v>
      </c>
      <c r="CR165" s="3">
        <v>39660</v>
      </c>
      <c r="CS165">
        <v>0.1</v>
      </c>
      <c r="CT165">
        <v>20080921</v>
      </c>
      <c r="CU165">
        <v>0.8</v>
      </c>
      <c r="CW165" s="3">
        <v>39660</v>
      </c>
      <c r="CX165">
        <v>-0.2</v>
      </c>
      <c r="CY165">
        <v>20080917</v>
      </c>
      <c r="CZ165">
        <v>1.2</v>
      </c>
      <c r="DB165" s="3">
        <v>41517</v>
      </c>
      <c r="DC165">
        <v>1.6</v>
      </c>
      <c r="DD165">
        <v>20130929</v>
      </c>
      <c r="DE165">
        <v>0.9</v>
      </c>
    </row>
    <row r="166" spans="1:109" x14ac:dyDescent="0.25">
      <c r="A166" s="3">
        <v>39691</v>
      </c>
      <c r="B166">
        <v>-88.483999999999995</v>
      </c>
      <c r="C166">
        <v>20080924</v>
      </c>
      <c r="D166">
        <v>-113.3</v>
      </c>
      <c r="F166" s="3">
        <v>39691</v>
      </c>
      <c r="G166">
        <v>-10.9</v>
      </c>
      <c r="H166">
        <v>20080930</v>
      </c>
      <c r="I166">
        <v>-10.9</v>
      </c>
      <c r="K166" s="3">
        <v>39691</v>
      </c>
      <c r="L166">
        <v>-14.9</v>
      </c>
      <c r="M166">
        <v>20080901</v>
      </c>
      <c r="N166">
        <v>-14.9</v>
      </c>
      <c r="P166" s="3">
        <v>39691</v>
      </c>
      <c r="Q166">
        <v>-38.799999999999997</v>
      </c>
      <c r="R166">
        <v>20080916</v>
      </c>
      <c r="S166">
        <v>-38.799999999999997</v>
      </c>
      <c r="U166" s="3">
        <v>39691</v>
      </c>
      <c r="V166">
        <v>53.631999999999998</v>
      </c>
      <c r="W166">
        <v>20080930</v>
      </c>
      <c r="X166">
        <v>53.6</v>
      </c>
      <c r="Z166" s="3">
        <v>39691</v>
      </c>
      <c r="AA166">
        <v>-13.9</v>
      </c>
      <c r="AB166">
        <v>20080918</v>
      </c>
      <c r="AC166">
        <v>-13.9</v>
      </c>
      <c r="AE166" s="3">
        <v>41943</v>
      </c>
      <c r="AF166">
        <v>39.200000000000003</v>
      </c>
      <c r="AG166">
        <v>20141111</v>
      </c>
      <c r="AH166">
        <v>38.9</v>
      </c>
      <c r="AJ166" s="3">
        <v>39691</v>
      </c>
      <c r="AK166">
        <v>99.2</v>
      </c>
      <c r="AL166">
        <v>20081020</v>
      </c>
      <c r="AM166">
        <v>89</v>
      </c>
      <c r="AO166" s="3">
        <v>39691</v>
      </c>
      <c r="AP166">
        <v>41.4</v>
      </c>
      <c r="AQ166">
        <v>20080829</v>
      </c>
      <c r="AR166">
        <v>41.4</v>
      </c>
      <c r="AT166" s="3">
        <v>41517</v>
      </c>
      <c r="AU166">
        <v>51.2</v>
      </c>
      <c r="AV166">
        <v>20130909</v>
      </c>
      <c r="AW166">
        <v>51.2</v>
      </c>
      <c r="BD166" s="3">
        <v>42155</v>
      </c>
      <c r="BE166">
        <v>50.9</v>
      </c>
      <c r="BN166" s="3">
        <v>39691</v>
      </c>
      <c r="BO166">
        <v>-3.1</v>
      </c>
      <c r="BP166">
        <v>20080918</v>
      </c>
      <c r="BQ166">
        <v>-3.1</v>
      </c>
      <c r="CC166" s="3">
        <v>39691</v>
      </c>
      <c r="CD166">
        <v>-3.87</v>
      </c>
      <c r="CE166">
        <v>20081015</v>
      </c>
      <c r="CF166">
        <v>-3.5</v>
      </c>
      <c r="CH166" s="3">
        <v>39691</v>
      </c>
      <c r="CI166">
        <v>-3.5</v>
      </c>
      <c r="CJ166">
        <v>20081015</v>
      </c>
      <c r="CK166">
        <v>-3.5</v>
      </c>
      <c r="CM166" s="3">
        <v>39691</v>
      </c>
      <c r="CN166">
        <v>-5.8</v>
      </c>
      <c r="CO166">
        <v>20081008</v>
      </c>
      <c r="CP166">
        <v>-14.5</v>
      </c>
      <c r="CR166" s="3">
        <v>39691</v>
      </c>
      <c r="CS166">
        <v>-1</v>
      </c>
      <c r="CT166">
        <v>20081021</v>
      </c>
      <c r="CU166">
        <v>-1.8</v>
      </c>
      <c r="CW166" s="3">
        <v>39691</v>
      </c>
      <c r="CX166">
        <v>-1.1000000000000001</v>
      </c>
      <c r="CY166">
        <v>20081016</v>
      </c>
      <c r="CZ166">
        <v>-1.4</v>
      </c>
      <c r="DB166" s="3">
        <v>41547</v>
      </c>
      <c r="DC166">
        <v>1</v>
      </c>
      <c r="DD166">
        <v>20131028</v>
      </c>
      <c r="DE166">
        <v>1.8</v>
      </c>
    </row>
    <row r="167" spans="1:109" x14ac:dyDescent="0.25">
      <c r="A167" s="3">
        <v>39721</v>
      </c>
      <c r="B167">
        <v>-101.154</v>
      </c>
      <c r="C167">
        <v>20081022</v>
      </c>
      <c r="D167">
        <v>-33</v>
      </c>
      <c r="F167" s="3">
        <v>39721</v>
      </c>
      <c r="G167">
        <v>4.2</v>
      </c>
      <c r="H167">
        <v>20081029</v>
      </c>
      <c r="I167">
        <v>4.2</v>
      </c>
      <c r="K167" s="3">
        <v>39721</v>
      </c>
      <c r="L167">
        <v>-5.3</v>
      </c>
      <c r="M167">
        <v>20081001</v>
      </c>
      <c r="N167">
        <v>-5.3</v>
      </c>
      <c r="P167" s="3">
        <v>39721</v>
      </c>
      <c r="Q167">
        <v>-53.3</v>
      </c>
      <c r="R167">
        <v>20081015</v>
      </c>
      <c r="S167">
        <v>-53.3</v>
      </c>
      <c r="U167" s="3">
        <v>39721</v>
      </c>
      <c r="V167">
        <v>54.216000000000001</v>
      </c>
      <c r="W167">
        <v>20081031</v>
      </c>
      <c r="X167">
        <v>54.2</v>
      </c>
      <c r="Z167" s="3">
        <v>39721</v>
      </c>
      <c r="AA167">
        <v>-20.100000000000001</v>
      </c>
      <c r="AB167">
        <v>20081016</v>
      </c>
      <c r="AC167">
        <v>-20.100000000000001</v>
      </c>
      <c r="AE167" s="3">
        <v>41973</v>
      </c>
      <c r="AF167">
        <v>38.200000000000003</v>
      </c>
      <c r="AG167">
        <v>20141210</v>
      </c>
      <c r="AH167">
        <v>37.700000000000003</v>
      </c>
      <c r="AJ167" s="3">
        <v>39721</v>
      </c>
      <c r="AK167">
        <v>98.2</v>
      </c>
      <c r="AL167">
        <v>20081118</v>
      </c>
      <c r="AM167">
        <v>89.4</v>
      </c>
      <c r="AO167" s="3">
        <v>39721</v>
      </c>
      <c r="AP167">
        <v>40.200000000000003</v>
      </c>
      <c r="AQ167">
        <v>20080930</v>
      </c>
      <c r="AR167">
        <v>40.200000000000003</v>
      </c>
      <c r="AT167" s="3">
        <v>41547</v>
      </c>
      <c r="AU167">
        <v>54.2</v>
      </c>
      <c r="AV167">
        <v>20131008</v>
      </c>
      <c r="AW167">
        <v>54.2</v>
      </c>
      <c r="BD167" s="3">
        <v>42185</v>
      </c>
      <c r="BE167">
        <v>50.1</v>
      </c>
      <c r="BN167" s="3">
        <v>39721</v>
      </c>
      <c r="BO167">
        <v>-4.7</v>
      </c>
      <c r="BP167">
        <v>20081017</v>
      </c>
      <c r="BQ167">
        <v>-4.7</v>
      </c>
      <c r="CC167" s="3">
        <v>39721</v>
      </c>
      <c r="CD167">
        <v>2.0099999999999998</v>
      </c>
      <c r="CE167">
        <v>20081112</v>
      </c>
      <c r="CF167">
        <v>1.6</v>
      </c>
      <c r="CH167" s="3">
        <v>39721</v>
      </c>
      <c r="CI167">
        <v>1.2</v>
      </c>
      <c r="CJ167">
        <v>20081112</v>
      </c>
      <c r="CK167">
        <v>1.2</v>
      </c>
      <c r="CM167" s="3">
        <v>39721</v>
      </c>
      <c r="CN167">
        <v>0.8</v>
      </c>
      <c r="CO167">
        <v>20081109</v>
      </c>
      <c r="CP167">
        <v>5.5</v>
      </c>
      <c r="CR167" s="3">
        <v>39721</v>
      </c>
      <c r="CS167">
        <v>-0.5</v>
      </c>
      <c r="CT167">
        <v>20081118</v>
      </c>
      <c r="CU167">
        <v>-0.1</v>
      </c>
      <c r="CW167" s="3">
        <v>39721</v>
      </c>
      <c r="CX167">
        <v>0.5</v>
      </c>
      <c r="CY167">
        <v>20081116</v>
      </c>
      <c r="CZ167">
        <v>-0.6</v>
      </c>
      <c r="DB167" s="3">
        <v>41578</v>
      </c>
      <c r="DC167">
        <v>-0.3</v>
      </c>
      <c r="DD167">
        <v>20131127</v>
      </c>
      <c r="DE167">
        <v>-1</v>
      </c>
    </row>
    <row r="168" spans="1:109" x14ac:dyDescent="0.25">
      <c r="A168" s="3">
        <v>39752</v>
      </c>
      <c r="B168">
        <v>-287.495</v>
      </c>
      <c r="C168">
        <v>20081119</v>
      </c>
      <c r="D168">
        <v>-175.6</v>
      </c>
      <c r="F168" s="3">
        <v>39752</v>
      </c>
      <c r="G168">
        <v>-6.8</v>
      </c>
      <c r="H168">
        <v>20081127</v>
      </c>
      <c r="I168">
        <v>-6.8</v>
      </c>
      <c r="K168" s="3">
        <v>39752</v>
      </c>
      <c r="L168">
        <v>-13.1</v>
      </c>
      <c r="M168">
        <v>20081104</v>
      </c>
      <c r="N168">
        <v>-13.1</v>
      </c>
      <c r="P168" s="3">
        <v>39752</v>
      </c>
      <c r="Q168">
        <v>-26</v>
      </c>
      <c r="R168">
        <v>20081112</v>
      </c>
      <c r="S168">
        <v>-26</v>
      </c>
      <c r="U168" s="3">
        <v>39752</v>
      </c>
      <c r="V168">
        <v>19.765000000000001</v>
      </c>
      <c r="W168">
        <v>20081128</v>
      </c>
      <c r="X168">
        <v>19.8</v>
      </c>
      <c r="Z168" s="3">
        <v>39752</v>
      </c>
      <c r="AA168">
        <v>-40</v>
      </c>
      <c r="AB168">
        <v>20081113</v>
      </c>
      <c r="AC168">
        <v>-40</v>
      </c>
      <c r="AE168" s="3">
        <v>42004</v>
      </c>
      <c r="AF168">
        <v>39.200000000000003</v>
      </c>
      <c r="AG168">
        <v>20150119</v>
      </c>
      <c r="AH168">
        <v>38.799999999999997</v>
      </c>
      <c r="AJ168" s="3">
        <v>39752</v>
      </c>
      <c r="AK168">
        <v>92.3</v>
      </c>
      <c r="AL168">
        <v>20081209</v>
      </c>
      <c r="AM168">
        <v>85.2</v>
      </c>
      <c r="AO168" s="3">
        <v>39752</v>
      </c>
      <c r="AP168">
        <v>37.6</v>
      </c>
      <c r="AQ168">
        <v>20081029</v>
      </c>
      <c r="AR168">
        <v>37.6</v>
      </c>
      <c r="AT168" s="3">
        <v>41578</v>
      </c>
      <c r="AU168">
        <v>54.5</v>
      </c>
      <c r="AV168">
        <v>20131111</v>
      </c>
      <c r="AW168">
        <v>54.5</v>
      </c>
      <c r="BD168" s="3">
        <v>42216</v>
      </c>
      <c r="BE168">
        <v>51.2</v>
      </c>
      <c r="BN168" s="3">
        <v>39752</v>
      </c>
      <c r="BO168">
        <v>-6.8</v>
      </c>
      <c r="BP168">
        <v>20081118</v>
      </c>
      <c r="BQ168">
        <v>-6.8</v>
      </c>
      <c r="CC168" s="3">
        <v>39752</v>
      </c>
      <c r="CD168">
        <v>-2.5099999999999998</v>
      </c>
      <c r="CE168">
        <v>20081211</v>
      </c>
      <c r="CF168">
        <v>-3.9</v>
      </c>
      <c r="CH168" s="3">
        <v>39752</v>
      </c>
      <c r="CI168">
        <v>-2.4</v>
      </c>
      <c r="CJ168">
        <v>20081211</v>
      </c>
      <c r="CK168">
        <v>-2.4</v>
      </c>
      <c r="CM168" s="3">
        <v>39752</v>
      </c>
      <c r="CN168">
        <v>-4.7</v>
      </c>
      <c r="CO168">
        <v>20081209</v>
      </c>
      <c r="CP168">
        <v>-4.4000000000000004</v>
      </c>
      <c r="CR168" s="3">
        <v>39752</v>
      </c>
      <c r="CS168">
        <v>0.2</v>
      </c>
      <c r="CT168">
        <v>20081218</v>
      </c>
      <c r="CU168">
        <v>-0.5</v>
      </c>
      <c r="CW168" s="3">
        <v>39752</v>
      </c>
      <c r="CX168">
        <v>-0.4</v>
      </c>
      <c r="CY168">
        <v>20081215</v>
      </c>
      <c r="CZ168">
        <v>0.4</v>
      </c>
      <c r="DB168" s="3">
        <v>41608</v>
      </c>
      <c r="DC168">
        <v>1.1000000000000001</v>
      </c>
      <c r="DD168">
        <v>20131226</v>
      </c>
      <c r="DE168">
        <v>1.9</v>
      </c>
    </row>
    <row r="169" spans="1:109" x14ac:dyDescent="0.25">
      <c r="A169" s="3">
        <v>39782</v>
      </c>
      <c r="B169">
        <v>-387.92899999999997</v>
      </c>
      <c r="C169">
        <v>20081221</v>
      </c>
      <c r="D169">
        <v>-367.6</v>
      </c>
      <c r="F169" s="3">
        <v>39782</v>
      </c>
      <c r="G169">
        <v>-20.399999999999999</v>
      </c>
      <c r="H169">
        <v>20081224</v>
      </c>
      <c r="I169">
        <v>-20.399999999999999</v>
      </c>
      <c r="K169" s="3">
        <v>39782</v>
      </c>
      <c r="L169">
        <v>-27.3</v>
      </c>
      <c r="M169">
        <v>20081201</v>
      </c>
      <c r="N169">
        <v>-27.3</v>
      </c>
      <c r="P169" s="3">
        <v>39782</v>
      </c>
      <c r="Q169">
        <v>-14.9</v>
      </c>
      <c r="R169">
        <v>20081214</v>
      </c>
      <c r="S169">
        <v>-14.9</v>
      </c>
      <c r="U169" s="3">
        <v>39782</v>
      </c>
      <c r="V169">
        <v>0.03</v>
      </c>
      <c r="W169">
        <v>20081225</v>
      </c>
      <c r="X169">
        <v>0</v>
      </c>
      <c r="Z169" s="3">
        <v>39782</v>
      </c>
      <c r="AA169">
        <v>-62.1</v>
      </c>
      <c r="AB169">
        <v>20081209</v>
      </c>
      <c r="AC169">
        <v>-62.1</v>
      </c>
      <c r="AE169" s="3">
        <v>42035</v>
      </c>
      <c r="AF169">
        <v>39.299999999999997</v>
      </c>
      <c r="AG169">
        <v>20150209</v>
      </c>
      <c r="AH169">
        <v>39.1</v>
      </c>
      <c r="AJ169" s="3">
        <v>39782</v>
      </c>
      <c r="AK169">
        <v>86.5</v>
      </c>
      <c r="AL169">
        <v>20090121</v>
      </c>
      <c r="AM169">
        <v>81.3</v>
      </c>
      <c r="AO169" s="3">
        <v>39782</v>
      </c>
      <c r="AP169">
        <v>35.1</v>
      </c>
      <c r="AQ169">
        <v>20081128</v>
      </c>
      <c r="AR169">
        <v>35.1</v>
      </c>
      <c r="AT169" s="3">
        <v>41608</v>
      </c>
      <c r="AU169">
        <v>54.8</v>
      </c>
      <c r="AV169">
        <v>20131209</v>
      </c>
      <c r="AW169">
        <v>54.8</v>
      </c>
      <c r="BD169" s="3">
        <v>42247</v>
      </c>
      <c r="BE169">
        <v>51.7</v>
      </c>
      <c r="BN169" s="3">
        <v>39782</v>
      </c>
      <c r="BO169">
        <v>-6.4</v>
      </c>
      <c r="BP169">
        <v>20081218</v>
      </c>
      <c r="BQ169">
        <v>-6.4</v>
      </c>
      <c r="CC169" s="3">
        <v>39782</v>
      </c>
      <c r="CD169">
        <v>-8.93</v>
      </c>
      <c r="CE169">
        <v>20090119</v>
      </c>
      <c r="CF169">
        <v>-9.4</v>
      </c>
      <c r="CH169" s="3">
        <v>39782</v>
      </c>
      <c r="CI169">
        <v>-6.7</v>
      </c>
      <c r="CJ169">
        <v>20090118</v>
      </c>
      <c r="CK169">
        <v>-6.7</v>
      </c>
      <c r="CM169" s="3">
        <v>39782</v>
      </c>
      <c r="CN169">
        <v>-7</v>
      </c>
      <c r="CO169">
        <v>20090114</v>
      </c>
      <c r="CP169">
        <v>-16.2</v>
      </c>
      <c r="CR169" s="3">
        <v>39782</v>
      </c>
      <c r="CS169">
        <v>-2.1</v>
      </c>
      <c r="CT169">
        <v>20090122</v>
      </c>
      <c r="CU169">
        <v>-2.2999999999999998</v>
      </c>
      <c r="CW169" s="3">
        <v>39782</v>
      </c>
      <c r="CX169">
        <v>-0.9</v>
      </c>
      <c r="CY169">
        <v>20090119</v>
      </c>
      <c r="CZ169">
        <v>-0.9</v>
      </c>
      <c r="DB169" s="3">
        <v>41639</v>
      </c>
      <c r="DC169">
        <v>-0.6</v>
      </c>
      <c r="DD169">
        <v>20140129</v>
      </c>
      <c r="DE169">
        <v>-1.1000000000000001</v>
      </c>
    </row>
    <row r="170" spans="1:109" x14ac:dyDescent="0.25">
      <c r="A170" s="3">
        <v>39813</v>
      </c>
      <c r="B170">
        <v>-387.85</v>
      </c>
      <c r="C170">
        <v>20090121</v>
      </c>
      <c r="D170">
        <v>-148.80000000000001</v>
      </c>
      <c r="F170" s="3">
        <v>39813</v>
      </c>
      <c r="G170">
        <v>-25.2</v>
      </c>
      <c r="H170">
        <v>20090130</v>
      </c>
      <c r="I170">
        <v>-25.2</v>
      </c>
      <c r="K170" s="3">
        <v>39813</v>
      </c>
      <c r="L170">
        <v>-22.3</v>
      </c>
      <c r="M170">
        <v>20090105</v>
      </c>
      <c r="N170">
        <v>-22.3</v>
      </c>
      <c r="P170" s="3">
        <v>39813</v>
      </c>
      <c r="Q170">
        <v>-18.2</v>
      </c>
      <c r="R170">
        <v>20090119</v>
      </c>
      <c r="S170">
        <v>-18.2</v>
      </c>
      <c r="U170" s="3">
        <v>39813</v>
      </c>
      <c r="V170">
        <v>-5.7530000000000001</v>
      </c>
      <c r="W170">
        <v>20090130</v>
      </c>
      <c r="X170">
        <v>-5.8</v>
      </c>
      <c r="Z170" s="3">
        <v>39813</v>
      </c>
      <c r="AA170">
        <v>-71.8</v>
      </c>
      <c r="AB170">
        <v>20090120</v>
      </c>
      <c r="AC170">
        <v>-71.8</v>
      </c>
      <c r="AE170" s="3">
        <v>42063</v>
      </c>
      <c r="AF170">
        <v>40.9</v>
      </c>
      <c r="AG170">
        <v>20150312</v>
      </c>
      <c r="AH170">
        <v>40.700000000000003</v>
      </c>
      <c r="AJ170" s="3">
        <v>39813</v>
      </c>
      <c r="AK170">
        <v>82.6</v>
      </c>
      <c r="AL170">
        <v>20090218</v>
      </c>
      <c r="AM170">
        <v>80</v>
      </c>
      <c r="AO170" s="3">
        <v>39813</v>
      </c>
      <c r="AP170">
        <v>29.4</v>
      </c>
      <c r="AQ170">
        <v>20081226</v>
      </c>
      <c r="AR170">
        <v>29.4</v>
      </c>
      <c r="AT170" s="3">
        <v>41639</v>
      </c>
      <c r="AU170">
        <v>54.7</v>
      </c>
      <c r="AV170">
        <v>20140114</v>
      </c>
      <c r="AW170">
        <v>54.7</v>
      </c>
      <c r="BD170" s="3">
        <v>42277</v>
      </c>
      <c r="BE170">
        <v>51</v>
      </c>
      <c r="BN170" s="3">
        <v>39813</v>
      </c>
      <c r="BO170">
        <v>-9.4</v>
      </c>
      <c r="BP170">
        <v>20090119</v>
      </c>
      <c r="BQ170">
        <v>-9.4</v>
      </c>
      <c r="CC170" s="3">
        <v>39813</v>
      </c>
      <c r="CD170">
        <v>-10.210000000000001</v>
      </c>
      <c r="CE170">
        <v>20090216</v>
      </c>
      <c r="CF170">
        <v>-11.8</v>
      </c>
      <c r="CH170" s="3">
        <v>39813</v>
      </c>
      <c r="CI170">
        <v>-8.3000000000000007</v>
      </c>
      <c r="CJ170">
        <v>20090215</v>
      </c>
      <c r="CK170">
        <v>-8.3000000000000007</v>
      </c>
      <c r="CM170" s="3">
        <v>39813</v>
      </c>
      <c r="CN170">
        <v>-9.3000000000000007</v>
      </c>
      <c r="CO170">
        <v>20090208</v>
      </c>
      <c r="CP170">
        <v>-1.7</v>
      </c>
      <c r="CR170" s="3">
        <v>39813</v>
      </c>
      <c r="CS170">
        <v>-2.5</v>
      </c>
      <c r="CT170">
        <v>20090219</v>
      </c>
      <c r="CU170">
        <v>-2.7</v>
      </c>
      <c r="CW170" s="3">
        <v>39813</v>
      </c>
      <c r="CX170">
        <v>-0.5</v>
      </c>
      <c r="CY170">
        <v>20090216</v>
      </c>
      <c r="CZ170">
        <v>-1.6</v>
      </c>
      <c r="DB170" s="3">
        <v>41670</v>
      </c>
      <c r="DC170">
        <v>1.6</v>
      </c>
      <c r="DD170">
        <v>20140227</v>
      </c>
      <c r="DE170">
        <v>1.4</v>
      </c>
    </row>
    <row r="171" spans="1:109" x14ac:dyDescent="0.25">
      <c r="A171" s="3">
        <v>39844</v>
      </c>
      <c r="B171">
        <v>-602.024</v>
      </c>
      <c r="C171">
        <v>20090224</v>
      </c>
      <c r="D171">
        <v>-364.9</v>
      </c>
      <c r="F171" s="3">
        <v>39844</v>
      </c>
      <c r="G171">
        <v>-41</v>
      </c>
      <c r="H171">
        <v>20090227</v>
      </c>
      <c r="I171">
        <v>-41</v>
      </c>
      <c r="K171" s="3">
        <v>39844</v>
      </c>
      <c r="L171">
        <v>-27.9</v>
      </c>
      <c r="M171">
        <v>20090202</v>
      </c>
      <c r="N171">
        <v>-27.9</v>
      </c>
      <c r="P171" s="3">
        <v>39844</v>
      </c>
      <c r="Q171">
        <v>-24.1</v>
      </c>
      <c r="R171">
        <v>20090215</v>
      </c>
      <c r="S171">
        <v>-24.1</v>
      </c>
      <c r="U171" s="3">
        <v>39844</v>
      </c>
      <c r="V171">
        <v>-18.722000000000001</v>
      </c>
      <c r="W171">
        <v>20090227</v>
      </c>
      <c r="X171">
        <v>-18.7</v>
      </c>
      <c r="Z171" s="3">
        <v>39844</v>
      </c>
      <c r="AA171">
        <v>-84.1</v>
      </c>
      <c r="AB171">
        <v>20090217</v>
      </c>
      <c r="AC171">
        <v>-84.1</v>
      </c>
      <c r="AE171" s="3">
        <v>42094</v>
      </c>
      <c r="AF171">
        <v>41.7</v>
      </c>
      <c r="AG171">
        <v>20150417</v>
      </c>
      <c r="AH171">
        <v>41.7</v>
      </c>
      <c r="AJ171" s="3">
        <v>39844</v>
      </c>
      <c r="AK171">
        <v>76.900000000000006</v>
      </c>
      <c r="AL171">
        <v>20090318</v>
      </c>
      <c r="AM171">
        <v>77.2</v>
      </c>
      <c r="AO171" s="3">
        <v>39844</v>
      </c>
      <c r="AP171">
        <v>24.8</v>
      </c>
      <c r="AQ171">
        <v>20090128</v>
      </c>
      <c r="AR171">
        <v>24.8</v>
      </c>
      <c r="AT171" s="3">
        <v>41670</v>
      </c>
      <c r="AU171">
        <v>49</v>
      </c>
      <c r="AV171">
        <v>20140210</v>
      </c>
      <c r="AW171">
        <v>49</v>
      </c>
      <c r="BD171" s="3">
        <v>42308</v>
      </c>
      <c r="BE171">
        <v>52.4</v>
      </c>
      <c r="BN171" s="3">
        <v>39844</v>
      </c>
      <c r="BO171">
        <v>-9.1</v>
      </c>
      <c r="BP171">
        <v>20090219</v>
      </c>
      <c r="BQ171">
        <v>-9.1</v>
      </c>
      <c r="CC171" s="3">
        <v>39844</v>
      </c>
      <c r="CD171">
        <v>-12.05</v>
      </c>
      <c r="CE171">
        <v>20090313</v>
      </c>
      <c r="CF171">
        <v>-12.9</v>
      </c>
      <c r="CH171" s="3">
        <v>39844</v>
      </c>
      <c r="CI171">
        <v>-8.8000000000000007</v>
      </c>
      <c r="CJ171">
        <v>20090313</v>
      </c>
      <c r="CK171">
        <v>-8.8000000000000007</v>
      </c>
      <c r="CM171" s="3">
        <v>39844</v>
      </c>
      <c r="CN171">
        <v>-7.2</v>
      </c>
      <c r="CO171">
        <v>20090310</v>
      </c>
      <c r="CP171">
        <v>-3.2</v>
      </c>
      <c r="CR171" s="3">
        <v>39844</v>
      </c>
      <c r="CS171">
        <v>-1.3</v>
      </c>
      <c r="CT171">
        <v>20090318</v>
      </c>
      <c r="CU171">
        <v>-1.7</v>
      </c>
      <c r="CW171" s="3">
        <v>39844</v>
      </c>
      <c r="CX171">
        <v>-0.9</v>
      </c>
      <c r="CY171">
        <v>20090316</v>
      </c>
      <c r="CZ171">
        <v>0.4</v>
      </c>
      <c r="DB171" s="3">
        <v>41698</v>
      </c>
      <c r="DC171">
        <v>0.1</v>
      </c>
      <c r="DD171">
        <v>20140327</v>
      </c>
      <c r="DE171">
        <v>0.3</v>
      </c>
    </row>
    <row r="172" spans="1:109" x14ac:dyDescent="0.25">
      <c r="A172" s="3">
        <v>39872</v>
      </c>
      <c r="B172">
        <v>-81.872</v>
      </c>
      <c r="C172">
        <v>20090324</v>
      </c>
      <c r="D172">
        <v>-43.3</v>
      </c>
      <c r="F172" s="3">
        <v>39872</v>
      </c>
      <c r="G172">
        <v>-56.2</v>
      </c>
      <c r="H172">
        <v>20090330</v>
      </c>
      <c r="I172">
        <v>-56.2</v>
      </c>
      <c r="K172" s="3">
        <v>39872</v>
      </c>
      <c r="L172">
        <v>-32.4</v>
      </c>
      <c r="M172">
        <v>20090302</v>
      </c>
      <c r="N172">
        <v>-32.4</v>
      </c>
      <c r="P172" s="3">
        <v>39872</v>
      </c>
      <c r="Q172">
        <v>-27.5</v>
      </c>
      <c r="R172">
        <v>20090316</v>
      </c>
      <c r="S172">
        <v>-27.5</v>
      </c>
      <c r="U172" s="3">
        <v>39872</v>
      </c>
      <c r="V172">
        <v>-24.902000000000001</v>
      </c>
      <c r="W172">
        <v>20090331</v>
      </c>
      <c r="X172">
        <v>-24.9</v>
      </c>
      <c r="Z172" s="3">
        <v>39872</v>
      </c>
      <c r="AA172">
        <v>-84.4</v>
      </c>
      <c r="AB172">
        <v>20090317</v>
      </c>
      <c r="AC172">
        <v>-84.4</v>
      </c>
      <c r="AE172" s="3">
        <v>42124</v>
      </c>
      <c r="AF172">
        <v>41.5</v>
      </c>
      <c r="AG172">
        <v>20150515</v>
      </c>
      <c r="AH172">
        <v>41.5</v>
      </c>
      <c r="AJ172" s="3">
        <v>39872</v>
      </c>
      <c r="AK172">
        <v>74.5</v>
      </c>
      <c r="AL172">
        <v>20090420</v>
      </c>
      <c r="AM172">
        <v>75</v>
      </c>
      <c r="AO172" s="3">
        <v>39872</v>
      </c>
      <c r="AP172">
        <v>25</v>
      </c>
      <c r="AQ172">
        <v>20090225</v>
      </c>
      <c r="AR172">
        <v>25</v>
      </c>
      <c r="AT172" s="3">
        <v>41698</v>
      </c>
      <c r="AU172">
        <v>40</v>
      </c>
      <c r="AV172">
        <v>20140310</v>
      </c>
      <c r="AW172">
        <v>40</v>
      </c>
      <c r="BD172" s="3">
        <v>42338</v>
      </c>
      <c r="BE172">
        <v>52.6</v>
      </c>
      <c r="BN172" s="3">
        <v>39872</v>
      </c>
      <c r="BO172">
        <v>-11.5</v>
      </c>
      <c r="BP172">
        <v>20090319</v>
      </c>
      <c r="BQ172">
        <v>-11.5</v>
      </c>
      <c r="CC172" s="3">
        <v>39872</v>
      </c>
      <c r="CD172">
        <v>-11.27</v>
      </c>
      <c r="CE172">
        <v>20090415</v>
      </c>
      <c r="CF172">
        <v>-11.9</v>
      </c>
      <c r="CH172" s="3">
        <v>39872</v>
      </c>
      <c r="CI172">
        <v>-8.6</v>
      </c>
      <c r="CJ172">
        <v>20090415</v>
      </c>
      <c r="CK172">
        <v>-8.6</v>
      </c>
      <c r="CM172" s="3">
        <v>39872</v>
      </c>
      <c r="CN172">
        <v>7.4</v>
      </c>
      <c r="CO172">
        <v>20090408</v>
      </c>
      <c r="CP172">
        <v>1.4</v>
      </c>
      <c r="CR172" s="3">
        <v>39872</v>
      </c>
      <c r="CS172">
        <v>-3.7</v>
      </c>
      <c r="CT172">
        <v>20090423</v>
      </c>
      <c r="CU172" t="s">
        <v>22</v>
      </c>
      <c r="CW172" s="3">
        <v>39872</v>
      </c>
      <c r="CX172">
        <v>-1.3</v>
      </c>
      <c r="CY172">
        <v>20090416</v>
      </c>
      <c r="CZ172">
        <v>-0.8</v>
      </c>
      <c r="DB172" s="3">
        <v>41729</v>
      </c>
      <c r="DC172">
        <v>6.5</v>
      </c>
      <c r="DD172">
        <v>20140427</v>
      </c>
      <c r="DE172">
        <v>6.3</v>
      </c>
    </row>
    <row r="173" spans="1:109" x14ac:dyDescent="0.25">
      <c r="A173" s="3">
        <v>39903</v>
      </c>
      <c r="B173">
        <v>-9.5909999999999993</v>
      </c>
      <c r="C173">
        <v>20090421</v>
      </c>
      <c r="D173">
        <v>-97.1</v>
      </c>
      <c r="F173" s="3">
        <v>39903</v>
      </c>
      <c r="G173">
        <v>-50</v>
      </c>
      <c r="H173">
        <v>20090430</v>
      </c>
      <c r="I173">
        <v>-50</v>
      </c>
      <c r="K173" s="3">
        <v>39903</v>
      </c>
      <c r="L173">
        <v>-31.5</v>
      </c>
      <c r="M173">
        <v>20090401</v>
      </c>
      <c r="N173">
        <v>-31.5</v>
      </c>
      <c r="P173" s="3">
        <v>39903</v>
      </c>
      <c r="Q173">
        <v>-46.2</v>
      </c>
      <c r="R173">
        <v>20090415</v>
      </c>
      <c r="S173">
        <v>-46.2</v>
      </c>
      <c r="U173" s="3">
        <v>39903</v>
      </c>
      <c r="V173">
        <v>-20.672000000000001</v>
      </c>
      <c r="W173">
        <v>20090430</v>
      </c>
      <c r="X173">
        <v>-20.7</v>
      </c>
      <c r="Z173" s="3">
        <v>39903</v>
      </c>
      <c r="AA173">
        <v>-85.2</v>
      </c>
      <c r="AB173">
        <v>20090416</v>
      </c>
      <c r="AC173">
        <v>-85.2</v>
      </c>
      <c r="AE173" s="3">
        <v>42155</v>
      </c>
      <c r="AF173">
        <v>41.3</v>
      </c>
      <c r="AG173">
        <v>20150609</v>
      </c>
      <c r="AH173">
        <v>41.4</v>
      </c>
      <c r="AJ173" s="3">
        <v>39903</v>
      </c>
      <c r="AK173">
        <v>76.099999999999994</v>
      </c>
      <c r="AL173">
        <v>20090522</v>
      </c>
      <c r="AM173">
        <v>76.3</v>
      </c>
      <c r="AO173" s="3">
        <v>39903</v>
      </c>
      <c r="AP173">
        <v>30.4</v>
      </c>
      <c r="AQ173">
        <v>20090331</v>
      </c>
      <c r="AR173">
        <v>30.4</v>
      </c>
      <c r="AT173" s="3">
        <v>41729</v>
      </c>
      <c r="AU173">
        <v>34.700000000000003</v>
      </c>
      <c r="AV173">
        <v>20140408</v>
      </c>
      <c r="AW173">
        <v>34.700000000000003</v>
      </c>
      <c r="BD173" s="3">
        <v>42369</v>
      </c>
      <c r="BE173">
        <v>52.6</v>
      </c>
      <c r="BN173" s="3">
        <v>39903</v>
      </c>
      <c r="BO173">
        <v>-13.1</v>
      </c>
      <c r="BP173">
        <v>20090417</v>
      </c>
      <c r="BQ173">
        <v>-13.1</v>
      </c>
      <c r="CC173" s="3">
        <v>39903</v>
      </c>
      <c r="CD173">
        <v>1.44</v>
      </c>
      <c r="CE173">
        <v>20090519</v>
      </c>
      <c r="CF173">
        <v>0.8</v>
      </c>
      <c r="CH173" s="3">
        <v>39903</v>
      </c>
      <c r="CI173">
        <v>1.3</v>
      </c>
      <c r="CJ173">
        <v>20090519</v>
      </c>
      <c r="CK173">
        <v>1.3</v>
      </c>
      <c r="CM173" s="3">
        <v>39903</v>
      </c>
      <c r="CN173">
        <v>-1.6</v>
      </c>
      <c r="CO173">
        <v>20090514</v>
      </c>
      <c r="CP173">
        <v>-1.3</v>
      </c>
      <c r="CR173" s="3">
        <v>39903</v>
      </c>
      <c r="CS173">
        <v>-1</v>
      </c>
      <c r="CT173">
        <v>20090524</v>
      </c>
      <c r="CU173">
        <v>-2.4</v>
      </c>
      <c r="CW173" s="3">
        <v>39903</v>
      </c>
      <c r="CX173">
        <v>-0.1</v>
      </c>
      <c r="CY173">
        <v>20090520</v>
      </c>
      <c r="CZ173">
        <v>-4</v>
      </c>
      <c r="DB173" s="3">
        <v>41759</v>
      </c>
      <c r="DC173">
        <v>-13.4</v>
      </c>
      <c r="DD173">
        <v>20140528</v>
      </c>
      <c r="DE173">
        <v>-13.7</v>
      </c>
    </row>
    <row r="174" spans="1:109" x14ac:dyDescent="0.25">
      <c r="A174" s="3">
        <v>39933</v>
      </c>
      <c r="B174">
        <v>147.31200000000001</v>
      </c>
      <c r="C174">
        <v>20090526</v>
      </c>
      <c r="D174">
        <v>-52.15</v>
      </c>
      <c r="F174" s="3">
        <v>39933</v>
      </c>
      <c r="G174">
        <v>-47.1</v>
      </c>
      <c r="H174">
        <v>20090529</v>
      </c>
      <c r="I174">
        <v>-47.1</v>
      </c>
      <c r="K174" s="3">
        <v>39933</v>
      </c>
      <c r="L174">
        <v>-28.6</v>
      </c>
      <c r="M174">
        <v>20090501</v>
      </c>
      <c r="N174">
        <v>-28.6</v>
      </c>
      <c r="P174" s="3">
        <v>39933</v>
      </c>
      <c r="Q174">
        <v>-8.5</v>
      </c>
      <c r="R174">
        <v>20090518</v>
      </c>
      <c r="S174">
        <v>-8.5</v>
      </c>
      <c r="U174" s="3">
        <v>39933</v>
      </c>
      <c r="V174">
        <v>-32.426000000000002</v>
      </c>
      <c r="W174">
        <v>20090529</v>
      </c>
      <c r="X174">
        <v>-32.4</v>
      </c>
      <c r="Z174" s="3">
        <v>39933</v>
      </c>
      <c r="AA174">
        <v>-80.400000000000006</v>
      </c>
      <c r="AB174">
        <v>20090519</v>
      </c>
      <c r="AC174">
        <v>-80.400000000000006</v>
      </c>
      <c r="AE174" s="3">
        <v>42185</v>
      </c>
      <c r="AF174">
        <v>41.6</v>
      </c>
      <c r="AG174">
        <v>20150710</v>
      </c>
      <c r="AH174">
        <v>41.7</v>
      </c>
      <c r="AJ174" s="3">
        <v>39933</v>
      </c>
      <c r="AK174">
        <v>80</v>
      </c>
      <c r="AL174">
        <v>20090623</v>
      </c>
      <c r="AM174">
        <v>76.2</v>
      </c>
      <c r="AO174" s="3">
        <v>39933</v>
      </c>
      <c r="AP174">
        <v>30.8</v>
      </c>
      <c r="AQ174">
        <v>20090428</v>
      </c>
      <c r="AR174">
        <v>30.8</v>
      </c>
      <c r="AT174" s="3">
        <v>41759</v>
      </c>
      <c r="AU174">
        <v>50.3</v>
      </c>
      <c r="AV174">
        <v>20140512</v>
      </c>
      <c r="AW174">
        <v>50.3</v>
      </c>
      <c r="BD174" s="3">
        <v>42400</v>
      </c>
      <c r="BE174">
        <v>52.3</v>
      </c>
      <c r="BN174" s="3">
        <v>39933</v>
      </c>
      <c r="BO174">
        <v>-11.3</v>
      </c>
      <c r="BP174">
        <v>20090518</v>
      </c>
      <c r="BQ174">
        <v>-11.3</v>
      </c>
      <c r="CC174" s="3">
        <v>39933</v>
      </c>
      <c r="CD174">
        <v>9.82</v>
      </c>
      <c r="CE174">
        <v>20090612</v>
      </c>
      <c r="CF174">
        <v>10.199999999999999</v>
      </c>
      <c r="CH174" s="3">
        <v>39933</v>
      </c>
      <c r="CI174">
        <v>4.4000000000000004</v>
      </c>
      <c r="CJ174">
        <v>20090612</v>
      </c>
      <c r="CK174">
        <v>4.4000000000000004</v>
      </c>
      <c r="CM174" s="3">
        <v>39933</v>
      </c>
      <c r="CN174">
        <v>-6.9</v>
      </c>
      <c r="CO174">
        <v>20090609</v>
      </c>
      <c r="CP174">
        <v>-5.4</v>
      </c>
      <c r="CR174" s="3">
        <v>39933</v>
      </c>
      <c r="CS174">
        <v>2.4</v>
      </c>
      <c r="CT174">
        <v>20090626</v>
      </c>
      <c r="CU174">
        <v>2.6</v>
      </c>
      <c r="CW174" s="3">
        <v>39933</v>
      </c>
      <c r="CX174">
        <v>-0.3</v>
      </c>
      <c r="CY174">
        <v>20090621</v>
      </c>
      <c r="CZ174">
        <v>2.2000000000000002</v>
      </c>
      <c r="DB174" s="3">
        <v>41790</v>
      </c>
      <c r="DC174">
        <v>3.8</v>
      </c>
      <c r="DD174">
        <v>20140626</v>
      </c>
      <c r="DE174">
        <v>4.5999999999999996</v>
      </c>
    </row>
    <row r="175" spans="1:109" x14ac:dyDescent="0.25">
      <c r="A175" s="3">
        <v>39964</v>
      </c>
      <c r="B175">
        <v>343.08300000000003</v>
      </c>
      <c r="C175">
        <v>20090623</v>
      </c>
      <c r="D175">
        <v>222.4</v>
      </c>
      <c r="F175" s="3">
        <v>39964</v>
      </c>
      <c r="G175">
        <v>-41.4</v>
      </c>
      <c r="H175">
        <v>20090629</v>
      </c>
      <c r="I175">
        <v>-41.4</v>
      </c>
      <c r="K175" s="3">
        <v>39964</v>
      </c>
      <c r="L175">
        <v>-19.399999999999999</v>
      </c>
      <c r="M175">
        <v>20090601</v>
      </c>
      <c r="N175">
        <v>-19.399999999999999</v>
      </c>
      <c r="P175" s="3">
        <v>39964</v>
      </c>
      <c r="Q175">
        <v>-19.399999999999999</v>
      </c>
      <c r="R175">
        <v>20090616</v>
      </c>
      <c r="S175">
        <v>-19.399999999999999</v>
      </c>
      <c r="U175" s="3">
        <v>39964</v>
      </c>
      <c r="V175">
        <v>-30.835000000000001</v>
      </c>
      <c r="W175">
        <v>20090630</v>
      </c>
      <c r="X175">
        <v>-30.8</v>
      </c>
      <c r="Z175" s="3">
        <v>39964</v>
      </c>
      <c r="AA175">
        <v>-79.2</v>
      </c>
      <c r="AB175">
        <v>20090617</v>
      </c>
      <c r="AC175">
        <v>-79.2</v>
      </c>
      <c r="AE175" s="3">
        <v>42216</v>
      </c>
      <c r="AF175">
        <v>40.700000000000003</v>
      </c>
      <c r="AG175">
        <v>20150810</v>
      </c>
      <c r="AH175">
        <v>40.299999999999997</v>
      </c>
      <c r="AJ175" s="3">
        <v>39964</v>
      </c>
      <c r="AK175">
        <v>82.7</v>
      </c>
      <c r="AL175">
        <v>20090717</v>
      </c>
      <c r="AM175">
        <v>76.900000000000006</v>
      </c>
      <c r="AO175" s="3">
        <v>39964</v>
      </c>
      <c r="AP175">
        <v>34.1</v>
      </c>
      <c r="AQ175">
        <v>20090527</v>
      </c>
      <c r="AR175">
        <v>34.1</v>
      </c>
      <c r="AT175" s="3">
        <v>41790</v>
      </c>
      <c r="AU175">
        <v>53.8</v>
      </c>
      <c r="AV175">
        <v>20140609</v>
      </c>
      <c r="AW175">
        <v>53.8</v>
      </c>
      <c r="BD175" s="3">
        <v>42429</v>
      </c>
      <c r="BE175">
        <v>50.1</v>
      </c>
      <c r="BN175" s="3">
        <v>39964</v>
      </c>
      <c r="BO175">
        <v>-12.3</v>
      </c>
      <c r="BP175">
        <v>20090619</v>
      </c>
      <c r="BQ175">
        <v>-12.3</v>
      </c>
      <c r="CC175" s="3">
        <v>39964</v>
      </c>
      <c r="CD175">
        <v>5.18</v>
      </c>
      <c r="CE175">
        <v>20090713</v>
      </c>
      <c r="CF175">
        <v>8</v>
      </c>
      <c r="CH175" s="3">
        <v>39964</v>
      </c>
      <c r="CI175">
        <v>3.7</v>
      </c>
      <c r="CJ175">
        <v>20090713</v>
      </c>
      <c r="CK175">
        <v>3.7</v>
      </c>
      <c r="CM175" s="3">
        <v>39964</v>
      </c>
      <c r="CN175">
        <v>-1.5</v>
      </c>
      <c r="CO175">
        <v>20090707</v>
      </c>
      <c r="CP175">
        <v>-3</v>
      </c>
      <c r="CR175" s="3">
        <v>39964</v>
      </c>
      <c r="CS175">
        <v>0.9</v>
      </c>
      <c r="CT175">
        <v>20090724</v>
      </c>
      <c r="CU175">
        <v>0.7</v>
      </c>
      <c r="CW175" s="3">
        <v>39964</v>
      </c>
      <c r="CX175">
        <v>-0.2</v>
      </c>
      <c r="CY175">
        <v>20090715</v>
      </c>
      <c r="CZ175">
        <v>-0.1</v>
      </c>
      <c r="DB175" s="3">
        <v>41820</v>
      </c>
      <c r="DC175">
        <v>0.9</v>
      </c>
      <c r="DD175">
        <v>20140728</v>
      </c>
      <c r="DE175">
        <v>0.4</v>
      </c>
    </row>
    <row r="176" spans="1:109" x14ac:dyDescent="0.25">
      <c r="A176" s="3">
        <v>39994</v>
      </c>
      <c r="B176">
        <v>501.18099999999998</v>
      </c>
      <c r="C176">
        <v>20090722</v>
      </c>
      <c r="D176">
        <v>438.166</v>
      </c>
      <c r="F176" s="3">
        <v>39994</v>
      </c>
      <c r="G176">
        <v>-34</v>
      </c>
      <c r="H176">
        <v>20090730</v>
      </c>
      <c r="I176">
        <v>-34</v>
      </c>
      <c r="K176" s="3">
        <v>39994</v>
      </c>
      <c r="L176">
        <v>-13.5</v>
      </c>
      <c r="M176">
        <v>20090701</v>
      </c>
      <c r="N176">
        <v>-13.5</v>
      </c>
      <c r="P176" s="3">
        <v>39994</v>
      </c>
      <c r="Q176">
        <v>-23</v>
      </c>
      <c r="R176">
        <v>20090714</v>
      </c>
      <c r="S176">
        <v>-23</v>
      </c>
      <c r="U176" s="3">
        <v>39994</v>
      </c>
      <c r="V176">
        <v>-32.36</v>
      </c>
      <c r="W176">
        <v>20090731</v>
      </c>
      <c r="X176">
        <v>-32.4</v>
      </c>
      <c r="Z176" s="3">
        <v>39994</v>
      </c>
      <c r="AA176">
        <v>-72.8</v>
      </c>
      <c r="AB176">
        <v>20090715</v>
      </c>
      <c r="AC176">
        <v>-72.8</v>
      </c>
      <c r="AE176" s="3">
        <v>42247</v>
      </c>
      <c r="AF176">
        <v>41.5</v>
      </c>
      <c r="AG176">
        <v>20150909</v>
      </c>
      <c r="AH176">
        <v>41.7</v>
      </c>
      <c r="AJ176" s="3">
        <v>39994</v>
      </c>
      <c r="AK176">
        <v>86.4</v>
      </c>
      <c r="AL176">
        <v>20090818</v>
      </c>
      <c r="AM176">
        <v>79.900000000000006</v>
      </c>
      <c r="AO176" s="3">
        <v>39994</v>
      </c>
      <c r="AP176">
        <v>38</v>
      </c>
      <c r="AQ176">
        <v>20090630</v>
      </c>
      <c r="AR176">
        <v>38</v>
      </c>
      <c r="AT176" s="3">
        <v>41820</v>
      </c>
      <c r="AU176">
        <v>53.3</v>
      </c>
      <c r="AV176">
        <v>20140708</v>
      </c>
      <c r="AW176">
        <v>53.3</v>
      </c>
      <c r="BD176" s="3">
        <v>42460</v>
      </c>
      <c r="BE176">
        <v>49.1</v>
      </c>
      <c r="BN176" s="3">
        <v>39994</v>
      </c>
      <c r="BO176">
        <v>-8.8000000000000007</v>
      </c>
      <c r="BP176">
        <v>20090721</v>
      </c>
      <c r="BQ176">
        <v>-8.8000000000000007</v>
      </c>
      <c r="CC176" s="3">
        <v>39994</v>
      </c>
      <c r="CD176">
        <v>2.2200000000000002</v>
      </c>
      <c r="CE176">
        <v>20090812</v>
      </c>
      <c r="CF176">
        <v>2.2999999999999998</v>
      </c>
      <c r="CH176" s="3">
        <v>39994</v>
      </c>
      <c r="CI176">
        <v>1.9</v>
      </c>
      <c r="CJ176">
        <v>20090812</v>
      </c>
      <c r="CK176">
        <v>1.9</v>
      </c>
      <c r="CM176" s="3">
        <v>39994</v>
      </c>
      <c r="CN176">
        <v>1.8</v>
      </c>
      <c r="CO176">
        <v>20090809</v>
      </c>
      <c r="CP176">
        <v>9.6999999999999993</v>
      </c>
      <c r="CR176" s="3">
        <v>39994</v>
      </c>
      <c r="CS176">
        <v>0.3</v>
      </c>
      <c r="CT176">
        <v>20090819</v>
      </c>
      <c r="CU176">
        <v>0.1</v>
      </c>
      <c r="CW176" s="3">
        <v>39994</v>
      </c>
      <c r="CX176">
        <v>0.3</v>
      </c>
      <c r="CY176">
        <v>20090813</v>
      </c>
      <c r="CZ176">
        <v>0.1</v>
      </c>
      <c r="DB176" s="3">
        <v>41851</v>
      </c>
      <c r="DC176">
        <v>0.6</v>
      </c>
      <c r="DD176">
        <v>20140828</v>
      </c>
      <c r="DE176">
        <v>-0.5</v>
      </c>
    </row>
    <row r="177" spans="1:109" x14ac:dyDescent="0.25">
      <c r="A177" s="3">
        <v>40025</v>
      </c>
      <c r="B177">
        <v>308.68200000000002</v>
      </c>
      <c r="C177">
        <v>20090825</v>
      </c>
      <c r="D177">
        <v>194.5</v>
      </c>
      <c r="F177" s="3">
        <v>40025</v>
      </c>
      <c r="G177">
        <v>-31.9</v>
      </c>
      <c r="H177">
        <v>20090831</v>
      </c>
      <c r="I177">
        <v>-31.9</v>
      </c>
      <c r="K177" s="3">
        <v>40025</v>
      </c>
      <c r="L177">
        <v>-4.2</v>
      </c>
      <c r="M177">
        <v>20090803</v>
      </c>
      <c r="N177">
        <v>-4.2</v>
      </c>
      <c r="P177" s="3">
        <v>40025</v>
      </c>
      <c r="Q177">
        <v>-9.1</v>
      </c>
      <c r="R177">
        <v>20090813</v>
      </c>
      <c r="S177">
        <v>-9.1</v>
      </c>
      <c r="U177" s="3">
        <v>40025</v>
      </c>
      <c r="V177">
        <v>-32.134</v>
      </c>
      <c r="W177">
        <v>20090831</v>
      </c>
      <c r="X177">
        <v>-32.1</v>
      </c>
      <c r="Z177" s="3">
        <v>40025</v>
      </c>
      <c r="AA177">
        <v>-72.3</v>
      </c>
      <c r="AB177">
        <v>20090819</v>
      </c>
      <c r="AC177">
        <v>-72.3</v>
      </c>
      <c r="AE177" s="3">
        <v>42277</v>
      </c>
      <c r="AF177">
        <v>40.799999999999997</v>
      </c>
      <c r="AG177">
        <v>20151013</v>
      </c>
      <c r="AH177">
        <v>40.6</v>
      </c>
      <c r="AJ177" s="3">
        <v>40025</v>
      </c>
      <c r="AK177">
        <v>88.1</v>
      </c>
      <c r="AL177">
        <v>20090918</v>
      </c>
      <c r="AM177">
        <v>82.5</v>
      </c>
      <c r="AO177" s="3">
        <v>40025</v>
      </c>
      <c r="AP177">
        <v>41.1</v>
      </c>
      <c r="AQ177">
        <v>20090729</v>
      </c>
      <c r="AR177">
        <v>41.1</v>
      </c>
      <c r="AT177" s="3">
        <v>41851</v>
      </c>
      <c r="AU177">
        <v>51.5</v>
      </c>
      <c r="AV177">
        <v>20140808</v>
      </c>
      <c r="AW177">
        <v>51.5</v>
      </c>
      <c r="BD177" s="3">
        <v>42490</v>
      </c>
      <c r="BE177">
        <v>48.2</v>
      </c>
      <c r="BN177" s="3">
        <v>40025</v>
      </c>
      <c r="BO177">
        <v>-11.7</v>
      </c>
      <c r="BP177">
        <v>20090818</v>
      </c>
      <c r="BQ177">
        <v>-11.7</v>
      </c>
      <c r="CC177" s="3">
        <v>40025</v>
      </c>
      <c r="CD177">
        <v>2.89</v>
      </c>
      <c r="CE177">
        <v>20090914</v>
      </c>
      <c r="CF177">
        <v>3.9</v>
      </c>
      <c r="CH177" s="3">
        <v>40025</v>
      </c>
      <c r="CI177">
        <v>1.3</v>
      </c>
      <c r="CJ177">
        <v>20090914</v>
      </c>
      <c r="CK177">
        <v>1.3</v>
      </c>
      <c r="CM177" s="3">
        <v>40025</v>
      </c>
      <c r="CN177">
        <v>-7.3</v>
      </c>
      <c r="CO177">
        <v>20090909</v>
      </c>
      <c r="CP177">
        <v>-9.3000000000000007</v>
      </c>
      <c r="CR177" s="3">
        <v>40025</v>
      </c>
      <c r="CS177">
        <v>0.5</v>
      </c>
      <c r="CT177">
        <v>20090924</v>
      </c>
      <c r="CU177">
        <v>0.5</v>
      </c>
      <c r="CW177" s="3">
        <v>40025</v>
      </c>
      <c r="CX177">
        <v>-0.2</v>
      </c>
      <c r="CY177">
        <v>20090916</v>
      </c>
      <c r="CZ177">
        <v>0.6</v>
      </c>
      <c r="DB177" s="3">
        <v>41882</v>
      </c>
      <c r="DC177">
        <v>1.2</v>
      </c>
      <c r="DD177">
        <v>20140929</v>
      </c>
      <c r="DE177">
        <v>1.9</v>
      </c>
    </row>
    <row r="178" spans="1:109" x14ac:dyDescent="0.25">
      <c r="A178" s="3">
        <v>40056</v>
      </c>
      <c r="B178">
        <v>378.99200000000002</v>
      </c>
      <c r="C178">
        <v>20090923</v>
      </c>
      <c r="D178">
        <v>235.4</v>
      </c>
      <c r="F178" s="3">
        <v>40056</v>
      </c>
      <c r="G178">
        <v>-25.9</v>
      </c>
      <c r="H178">
        <v>20090930</v>
      </c>
      <c r="I178">
        <v>-25.9</v>
      </c>
      <c r="K178" s="3">
        <v>40056</v>
      </c>
      <c r="L178">
        <v>2.2999999999999998</v>
      </c>
      <c r="M178">
        <v>20090901</v>
      </c>
      <c r="N178">
        <v>2.2999999999999998</v>
      </c>
      <c r="P178" s="3">
        <v>40056</v>
      </c>
      <c r="Q178">
        <v>-6.2</v>
      </c>
      <c r="R178">
        <v>20090914</v>
      </c>
      <c r="S178">
        <v>-6.2</v>
      </c>
      <c r="U178" s="3">
        <v>40056</v>
      </c>
      <c r="V178">
        <v>-38.343000000000004</v>
      </c>
      <c r="W178">
        <v>20090930</v>
      </c>
      <c r="X178">
        <v>-38.299999999999997</v>
      </c>
      <c r="Z178" s="3">
        <v>40056</v>
      </c>
      <c r="AA178">
        <v>-71.5</v>
      </c>
      <c r="AB178">
        <v>20090915</v>
      </c>
      <c r="AC178">
        <v>-71.5</v>
      </c>
      <c r="AE178" s="3">
        <v>42308</v>
      </c>
      <c r="AF178">
        <v>41.6</v>
      </c>
      <c r="AG178">
        <v>20151104</v>
      </c>
      <c r="AH178">
        <v>41.5</v>
      </c>
      <c r="AJ178" s="3">
        <v>40056</v>
      </c>
      <c r="AK178">
        <v>89.9</v>
      </c>
      <c r="AL178">
        <v>20091020</v>
      </c>
      <c r="AM178">
        <v>83.2</v>
      </c>
      <c r="AO178" s="3">
        <v>40056</v>
      </c>
      <c r="AP178">
        <v>41.8</v>
      </c>
      <c r="AQ178">
        <v>20090826</v>
      </c>
      <c r="AR178">
        <v>41.8</v>
      </c>
      <c r="AT178" s="3">
        <v>41882</v>
      </c>
      <c r="AU178">
        <v>50.4</v>
      </c>
      <c r="AV178">
        <v>20140908</v>
      </c>
      <c r="AW178">
        <v>50.4</v>
      </c>
      <c r="BD178" s="3">
        <v>42521</v>
      </c>
      <c r="BE178">
        <v>47.7</v>
      </c>
      <c r="BN178" s="3">
        <v>40056</v>
      </c>
      <c r="BO178">
        <v>-8.8000000000000007</v>
      </c>
      <c r="BP178">
        <v>20090918</v>
      </c>
      <c r="BQ178">
        <v>-8.8000000000000007</v>
      </c>
      <c r="CC178" s="3">
        <v>40056</v>
      </c>
      <c r="CD178">
        <v>1.52</v>
      </c>
      <c r="CE178">
        <v>20091015</v>
      </c>
      <c r="CF178">
        <v>2.2999999999999998</v>
      </c>
      <c r="CH178" s="3">
        <v>40056</v>
      </c>
      <c r="CI178">
        <v>1.5</v>
      </c>
      <c r="CJ178">
        <v>20091015</v>
      </c>
      <c r="CK178">
        <v>1.5</v>
      </c>
      <c r="CM178" s="3">
        <v>40056</v>
      </c>
      <c r="CN178">
        <v>9.1</v>
      </c>
      <c r="CO178">
        <v>20091008</v>
      </c>
      <c r="CP178">
        <v>0.5</v>
      </c>
      <c r="CR178" s="3">
        <v>40056</v>
      </c>
      <c r="CS178">
        <v>0</v>
      </c>
      <c r="CT178">
        <v>20091022</v>
      </c>
      <c r="CU178">
        <v>0.9</v>
      </c>
      <c r="CW178" s="3">
        <v>40056</v>
      </c>
      <c r="CX178">
        <v>0.2</v>
      </c>
      <c r="CY178">
        <v>20091018</v>
      </c>
      <c r="CZ178">
        <v>0.3</v>
      </c>
      <c r="DB178" s="3">
        <v>41912</v>
      </c>
      <c r="DC178">
        <v>1.7</v>
      </c>
      <c r="DD178">
        <v>20141027</v>
      </c>
      <c r="DE178">
        <v>2.7</v>
      </c>
    </row>
    <row r="179" spans="1:109" x14ac:dyDescent="0.25">
      <c r="A179" s="3">
        <v>40086</v>
      </c>
      <c r="B179">
        <v>261.27499999999998</v>
      </c>
      <c r="C179">
        <v>20091021</v>
      </c>
      <c r="D179">
        <v>58.6</v>
      </c>
      <c r="F179" s="3">
        <v>40086</v>
      </c>
      <c r="G179">
        <v>-21.6</v>
      </c>
      <c r="H179">
        <v>20091029</v>
      </c>
      <c r="I179">
        <v>-21.6</v>
      </c>
      <c r="K179" s="3">
        <v>40086</v>
      </c>
      <c r="L179">
        <v>3.5</v>
      </c>
      <c r="M179">
        <v>20091001</v>
      </c>
      <c r="N179">
        <v>3.5</v>
      </c>
      <c r="P179" s="3">
        <v>40086</v>
      </c>
      <c r="Q179">
        <v>26.2</v>
      </c>
      <c r="R179">
        <v>20091014</v>
      </c>
      <c r="S179">
        <v>26.2</v>
      </c>
      <c r="U179" s="3">
        <v>40086</v>
      </c>
      <c r="V179">
        <v>-37.045999999999999</v>
      </c>
      <c r="W179">
        <v>20091030</v>
      </c>
      <c r="X179">
        <v>-37</v>
      </c>
      <c r="Z179" s="3">
        <v>40086</v>
      </c>
      <c r="AA179">
        <v>-62.1</v>
      </c>
      <c r="AB179">
        <v>20091020</v>
      </c>
      <c r="AC179">
        <v>-62.1</v>
      </c>
      <c r="AE179" s="3">
        <v>42338</v>
      </c>
      <c r="AF179">
        <v>42.4</v>
      </c>
      <c r="AG179">
        <v>20151204</v>
      </c>
      <c r="AH179">
        <v>42.6</v>
      </c>
      <c r="AJ179" s="3">
        <v>40086</v>
      </c>
      <c r="AK179">
        <v>92.4</v>
      </c>
      <c r="AL179">
        <v>20091119</v>
      </c>
      <c r="AM179">
        <v>86.4</v>
      </c>
      <c r="AO179" s="3">
        <v>40086</v>
      </c>
      <c r="AP179">
        <v>43.5</v>
      </c>
      <c r="AQ179">
        <v>20090929</v>
      </c>
      <c r="AR179">
        <v>43.5</v>
      </c>
      <c r="AT179" s="3">
        <v>41912</v>
      </c>
      <c r="AU179">
        <v>48.7</v>
      </c>
      <c r="AV179">
        <v>20141008</v>
      </c>
      <c r="AW179">
        <v>48.7</v>
      </c>
      <c r="BD179" s="3">
        <v>42551</v>
      </c>
      <c r="BE179">
        <v>48.1</v>
      </c>
      <c r="BN179" s="3">
        <v>40086</v>
      </c>
      <c r="BO179">
        <v>-7.8</v>
      </c>
      <c r="BP179">
        <v>20091019</v>
      </c>
      <c r="BQ179">
        <v>-7.8</v>
      </c>
      <c r="CC179" s="3">
        <v>40086</v>
      </c>
      <c r="CD179">
        <v>3.46</v>
      </c>
      <c r="CE179">
        <v>20091112</v>
      </c>
      <c r="CF179">
        <v>1.6</v>
      </c>
      <c r="CH179" s="3">
        <v>40086</v>
      </c>
      <c r="CI179">
        <v>3.4</v>
      </c>
      <c r="CJ179">
        <v>20091112</v>
      </c>
      <c r="CK179">
        <v>3.4</v>
      </c>
      <c r="CM179" s="3">
        <v>40086</v>
      </c>
      <c r="CN179">
        <v>6.6</v>
      </c>
      <c r="CO179">
        <v>20091110</v>
      </c>
      <c r="CP179">
        <v>10.5</v>
      </c>
      <c r="CR179" s="3">
        <v>40086</v>
      </c>
      <c r="CS179">
        <v>0.1</v>
      </c>
      <c r="CT179">
        <v>20091118</v>
      </c>
      <c r="CU179">
        <v>-0.6</v>
      </c>
      <c r="CW179" s="3">
        <v>40086</v>
      </c>
      <c r="CX179">
        <v>0.3</v>
      </c>
      <c r="CY179">
        <v>20091116</v>
      </c>
      <c r="CZ179">
        <v>-0.5</v>
      </c>
      <c r="DB179" s="3">
        <v>41943</v>
      </c>
      <c r="DC179">
        <v>-0.6</v>
      </c>
      <c r="DD179">
        <v>20141127</v>
      </c>
      <c r="DE179">
        <v>-1.4</v>
      </c>
    </row>
    <row r="180" spans="1:109" x14ac:dyDescent="0.25">
      <c r="A180" s="3">
        <v>40117</v>
      </c>
      <c r="B180">
        <v>511.33699999999999</v>
      </c>
      <c r="C180">
        <v>20091124</v>
      </c>
      <c r="D180">
        <v>419.1</v>
      </c>
      <c r="F180" s="3">
        <v>40117</v>
      </c>
      <c r="G180">
        <v>-19.100000000000001</v>
      </c>
      <c r="H180">
        <v>20091129</v>
      </c>
      <c r="I180">
        <v>-19.100000000000001</v>
      </c>
      <c r="K180" s="3">
        <v>40117</v>
      </c>
      <c r="L180">
        <v>12.6</v>
      </c>
      <c r="M180">
        <v>20091102</v>
      </c>
      <c r="N180">
        <v>12.6</v>
      </c>
      <c r="P180" s="3">
        <v>40117</v>
      </c>
      <c r="Q180">
        <v>-20.100000000000001</v>
      </c>
      <c r="R180">
        <v>20091111</v>
      </c>
      <c r="S180">
        <v>-20.100000000000001</v>
      </c>
      <c r="U180" s="3">
        <v>40117</v>
      </c>
      <c r="V180">
        <v>-27.140999999999998</v>
      </c>
      <c r="W180">
        <v>20091130</v>
      </c>
      <c r="X180">
        <v>-27.1</v>
      </c>
      <c r="Z180" s="3">
        <v>40117</v>
      </c>
      <c r="AA180">
        <v>-42.5</v>
      </c>
      <c r="AB180">
        <v>20091118</v>
      </c>
      <c r="AC180">
        <v>-42.5</v>
      </c>
      <c r="AE180" s="3">
        <v>42369</v>
      </c>
      <c r="AF180">
        <v>42.6</v>
      </c>
      <c r="AG180">
        <v>20160112</v>
      </c>
      <c r="AH180">
        <v>42.7</v>
      </c>
      <c r="AJ180" s="3">
        <v>40117</v>
      </c>
      <c r="AK180">
        <v>94.7</v>
      </c>
      <c r="AL180">
        <v>20091217</v>
      </c>
      <c r="AM180">
        <v>89.4</v>
      </c>
      <c r="AO180" s="3">
        <v>40117</v>
      </c>
      <c r="AP180">
        <v>43.4</v>
      </c>
      <c r="AQ180">
        <v>20091028</v>
      </c>
      <c r="AR180">
        <v>43.4</v>
      </c>
      <c r="AT180" s="3">
        <v>41943</v>
      </c>
      <c r="AU180">
        <v>46.6</v>
      </c>
      <c r="AV180">
        <v>20141111</v>
      </c>
      <c r="AW180">
        <v>46.6</v>
      </c>
      <c r="BD180" s="3">
        <v>42582</v>
      </c>
      <c r="BE180">
        <v>49.3</v>
      </c>
      <c r="BN180" s="3">
        <v>40117</v>
      </c>
      <c r="BO180">
        <v>-10.5</v>
      </c>
      <c r="BP180">
        <v>20091119</v>
      </c>
      <c r="BQ180">
        <v>-10.5</v>
      </c>
      <c r="CC180" s="3">
        <v>40117</v>
      </c>
      <c r="CD180">
        <v>2.68</v>
      </c>
      <c r="CE180">
        <v>20091213</v>
      </c>
      <c r="CF180">
        <v>0.2</v>
      </c>
      <c r="CH180" s="3">
        <v>40117</v>
      </c>
      <c r="CI180">
        <v>2.5</v>
      </c>
      <c r="CJ180">
        <v>20091213</v>
      </c>
      <c r="CK180">
        <v>2.5</v>
      </c>
      <c r="CM180" s="3">
        <v>40117</v>
      </c>
      <c r="CN180">
        <v>-3.7</v>
      </c>
      <c r="CO180">
        <v>20091209</v>
      </c>
      <c r="CP180">
        <v>-4.5</v>
      </c>
      <c r="CR180" s="3">
        <v>40117</v>
      </c>
      <c r="CS180">
        <v>0.2</v>
      </c>
      <c r="CT180">
        <v>20091220</v>
      </c>
      <c r="CU180">
        <v>1.2</v>
      </c>
      <c r="CW180" s="3">
        <v>40117</v>
      </c>
      <c r="CX180">
        <v>-0.2</v>
      </c>
      <c r="CY180">
        <v>20091215</v>
      </c>
      <c r="CZ180">
        <v>0.5</v>
      </c>
      <c r="DB180" s="3">
        <v>41973</v>
      </c>
      <c r="DC180">
        <v>0</v>
      </c>
      <c r="DD180">
        <v>20141225</v>
      </c>
      <c r="DE180">
        <v>-0.3</v>
      </c>
    </row>
    <row r="181" spans="1:109" x14ac:dyDescent="0.25">
      <c r="A181" s="3">
        <v>40147</v>
      </c>
      <c r="B181">
        <v>473.50799999999998</v>
      </c>
      <c r="C181">
        <v>20091220</v>
      </c>
      <c r="D181">
        <v>492.4</v>
      </c>
      <c r="F181" s="3">
        <v>40147</v>
      </c>
      <c r="G181">
        <v>0.5</v>
      </c>
      <c r="H181">
        <v>20091224</v>
      </c>
      <c r="I181">
        <v>0.5</v>
      </c>
      <c r="K181" s="3">
        <v>40147</v>
      </c>
      <c r="L181">
        <v>36</v>
      </c>
      <c r="M181">
        <v>20091201</v>
      </c>
      <c r="N181">
        <v>36</v>
      </c>
      <c r="P181" s="3">
        <v>40147</v>
      </c>
      <c r="Q181">
        <v>10.8</v>
      </c>
      <c r="R181">
        <v>20091213</v>
      </c>
      <c r="S181">
        <v>10.8</v>
      </c>
      <c r="U181" s="3">
        <v>40147</v>
      </c>
      <c r="V181">
        <v>-19.079000000000001</v>
      </c>
      <c r="W181">
        <v>20091225</v>
      </c>
      <c r="X181">
        <v>-19.100000000000001</v>
      </c>
      <c r="Z181" s="3">
        <v>40147</v>
      </c>
      <c r="AA181">
        <v>-8.4</v>
      </c>
      <c r="AB181">
        <v>20091216</v>
      </c>
      <c r="AC181">
        <v>-8.4</v>
      </c>
      <c r="AE181" s="3">
        <v>42400</v>
      </c>
      <c r="AF181">
        <v>42.3</v>
      </c>
      <c r="AG181">
        <v>20160203</v>
      </c>
      <c r="AH181">
        <v>42.5</v>
      </c>
      <c r="AJ181" s="3">
        <v>40147</v>
      </c>
      <c r="AK181">
        <v>94.1</v>
      </c>
      <c r="AL181">
        <v>20100121</v>
      </c>
      <c r="AM181">
        <v>90.7</v>
      </c>
      <c r="AO181" s="3">
        <v>40147</v>
      </c>
      <c r="AP181">
        <v>43</v>
      </c>
      <c r="AQ181">
        <v>20091125</v>
      </c>
      <c r="AR181">
        <v>43</v>
      </c>
      <c r="AT181" s="3">
        <v>41973</v>
      </c>
      <c r="AU181">
        <v>44</v>
      </c>
      <c r="AV181">
        <v>20141208</v>
      </c>
      <c r="AW181">
        <v>44</v>
      </c>
      <c r="BN181" s="3">
        <v>40147</v>
      </c>
      <c r="BO181">
        <v>-11.8</v>
      </c>
      <c r="BP181">
        <v>20091218</v>
      </c>
      <c r="BQ181">
        <v>-11.8</v>
      </c>
      <c r="CC181" s="3">
        <v>40147</v>
      </c>
      <c r="CD181">
        <v>2.93</v>
      </c>
      <c r="CE181">
        <v>20100117</v>
      </c>
      <c r="CF181">
        <v>3.2</v>
      </c>
      <c r="CH181" s="3">
        <v>40147</v>
      </c>
      <c r="CI181">
        <v>2.1</v>
      </c>
      <c r="CJ181">
        <v>20100117</v>
      </c>
      <c r="CK181">
        <v>2.1</v>
      </c>
      <c r="CM181" s="3">
        <v>40147</v>
      </c>
      <c r="CN181">
        <v>-3.8</v>
      </c>
      <c r="CO181">
        <v>20100113</v>
      </c>
      <c r="CP181">
        <v>-11.3</v>
      </c>
      <c r="CR181" s="3">
        <v>40147</v>
      </c>
      <c r="CS181">
        <v>-0.2</v>
      </c>
      <c r="CT181">
        <v>20100121</v>
      </c>
      <c r="CU181">
        <v>0.1</v>
      </c>
      <c r="CW181" s="3">
        <v>40147</v>
      </c>
      <c r="CX181">
        <v>-0.1</v>
      </c>
      <c r="CY181">
        <v>20100119</v>
      </c>
      <c r="CZ181">
        <v>-0.2</v>
      </c>
      <c r="DB181" s="3">
        <v>42004</v>
      </c>
      <c r="DC181">
        <v>0</v>
      </c>
      <c r="DD181">
        <v>20150128</v>
      </c>
      <c r="DE181">
        <v>-0.3</v>
      </c>
    </row>
    <row r="182" spans="1:109" x14ac:dyDescent="0.25">
      <c r="A182" s="3">
        <v>40178</v>
      </c>
      <c r="B182">
        <v>304.76900000000001</v>
      </c>
      <c r="C182">
        <v>20100126</v>
      </c>
      <c r="D182">
        <v>522.79999999999995</v>
      </c>
      <c r="F182" s="3">
        <v>40178</v>
      </c>
      <c r="G182">
        <v>8.6</v>
      </c>
      <c r="H182">
        <v>20100128</v>
      </c>
      <c r="I182">
        <v>8.6</v>
      </c>
      <c r="K182" s="3">
        <v>40178</v>
      </c>
      <c r="L182">
        <v>36.5</v>
      </c>
      <c r="M182">
        <v>20100105</v>
      </c>
      <c r="N182">
        <v>36.5</v>
      </c>
      <c r="P182" s="3">
        <v>40178</v>
      </c>
      <c r="Q182">
        <v>-21.6</v>
      </c>
      <c r="R182">
        <v>20100118</v>
      </c>
      <c r="S182">
        <v>-21.6</v>
      </c>
      <c r="U182" s="3">
        <v>40178</v>
      </c>
      <c r="V182">
        <v>-15.693</v>
      </c>
      <c r="W182">
        <v>20100129</v>
      </c>
      <c r="X182">
        <v>-15.7</v>
      </c>
      <c r="Z182" s="3">
        <v>40178</v>
      </c>
      <c r="AA182">
        <v>63.4</v>
      </c>
      <c r="AB182">
        <v>20100120</v>
      </c>
      <c r="AC182">
        <v>63.4</v>
      </c>
      <c r="AE182" s="3">
        <v>42429</v>
      </c>
      <c r="AF182">
        <v>40.1</v>
      </c>
      <c r="AG182">
        <v>20160308</v>
      </c>
      <c r="AH182">
        <v>40.1</v>
      </c>
      <c r="AJ182" s="3">
        <v>40178</v>
      </c>
      <c r="AK182">
        <v>96</v>
      </c>
      <c r="AL182">
        <v>20100218</v>
      </c>
      <c r="AM182">
        <v>94.3</v>
      </c>
      <c r="AO182" s="3">
        <v>40178</v>
      </c>
      <c r="AP182">
        <v>40.4</v>
      </c>
      <c r="AQ182">
        <v>20091222</v>
      </c>
      <c r="AR182">
        <v>40.4</v>
      </c>
      <c r="AT182" s="3">
        <v>42004</v>
      </c>
      <c r="AU182">
        <v>46.7</v>
      </c>
      <c r="AV182">
        <v>20150113</v>
      </c>
      <c r="AW182">
        <v>46.7</v>
      </c>
      <c r="BN182" s="3">
        <v>40178</v>
      </c>
      <c r="BO182">
        <v>-5</v>
      </c>
      <c r="BP182">
        <v>20100122</v>
      </c>
      <c r="BQ182">
        <v>-5</v>
      </c>
      <c r="CC182" s="3">
        <v>40178</v>
      </c>
      <c r="CD182">
        <v>1.37</v>
      </c>
      <c r="CE182">
        <v>20100214</v>
      </c>
      <c r="CF182">
        <v>1.4</v>
      </c>
      <c r="CH182" s="3">
        <v>40178</v>
      </c>
      <c r="CI182">
        <v>0.8</v>
      </c>
      <c r="CJ182">
        <v>20100214</v>
      </c>
      <c r="CK182">
        <v>0.8</v>
      </c>
      <c r="CM182" s="3">
        <v>40178</v>
      </c>
      <c r="CN182">
        <v>8.1</v>
      </c>
      <c r="CO182">
        <v>20100209</v>
      </c>
      <c r="CP182">
        <v>20.100000000000001</v>
      </c>
      <c r="CR182" s="3">
        <v>40178</v>
      </c>
      <c r="CS182">
        <v>-0.3</v>
      </c>
      <c r="CT182">
        <v>20100218</v>
      </c>
      <c r="CU182">
        <v>-0.3</v>
      </c>
      <c r="CW182" s="3">
        <v>40178</v>
      </c>
      <c r="CX182">
        <v>-0.2</v>
      </c>
      <c r="CY182">
        <v>20100216</v>
      </c>
      <c r="CZ182">
        <v>-0.9</v>
      </c>
      <c r="DB182" s="3">
        <v>42035</v>
      </c>
      <c r="DC182">
        <v>-1.6</v>
      </c>
      <c r="DD182">
        <v>20150226</v>
      </c>
      <c r="DE182">
        <v>-1.3</v>
      </c>
    </row>
    <row r="183" spans="1:109" x14ac:dyDescent="0.25">
      <c r="A183" s="3">
        <v>40209</v>
      </c>
      <c r="B183">
        <v>567.23</v>
      </c>
      <c r="C183">
        <v>20100223</v>
      </c>
      <c r="D183">
        <v>728.4</v>
      </c>
      <c r="F183" s="3">
        <v>40209</v>
      </c>
      <c r="G183">
        <v>30.7</v>
      </c>
      <c r="H183">
        <v>20100225</v>
      </c>
      <c r="I183">
        <v>30.7</v>
      </c>
      <c r="K183" s="3">
        <v>40209</v>
      </c>
      <c r="L183">
        <v>36.799999999999997</v>
      </c>
      <c r="M183">
        <v>20100201</v>
      </c>
      <c r="N183">
        <v>36.799999999999997</v>
      </c>
      <c r="P183" s="3">
        <v>40209</v>
      </c>
      <c r="Q183">
        <v>-9.9</v>
      </c>
      <c r="R183">
        <v>20100214</v>
      </c>
      <c r="S183">
        <v>-9.9</v>
      </c>
      <c r="U183" s="3">
        <v>40209</v>
      </c>
      <c r="V183">
        <v>-8.1159999999999997</v>
      </c>
      <c r="W183">
        <v>20100226</v>
      </c>
      <c r="X183">
        <v>-8.1</v>
      </c>
      <c r="Z183" s="3">
        <v>40209</v>
      </c>
      <c r="AA183">
        <v>189.4</v>
      </c>
      <c r="AB183">
        <v>20100217</v>
      </c>
      <c r="AC183">
        <v>189.4</v>
      </c>
      <c r="AE183" s="3">
        <v>42460</v>
      </c>
      <c r="AF183">
        <v>41.7</v>
      </c>
      <c r="AG183">
        <v>20160408</v>
      </c>
      <c r="AH183">
        <v>41.7</v>
      </c>
      <c r="AJ183" s="3">
        <v>40209</v>
      </c>
      <c r="AK183">
        <v>97.2</v>
      </c>
      <c r="AL183">
        <v>20100318</v>
      </c>
      <c r="AM183">
        <v>96.7</v>
      </c>
      <c r="AO183" s="3">
        <v>40209</v>
      </c>
      <c r="AP183">
        <v>41.3</v>
      </c>
      <c r="AQ183">
        <v>20100126</v>
      </c>
      <c r="AR183">
        <v>41.3</v>
      </c>
      <c r="AT183" s="3">
        <v>42035</v>
      </c>
      <c r="AU183">
        <v>50</v>
      </c>
      <c r="AV183">
        <v>20150209</v>
      </c>
      <c r="AW183">
        <v>50</v>
      </c>
      <c r="BN183" s="3">
        <v>40209</v>
      </c>
      <c r="BO183">
        <v>-5.7</v>
      </c>
      <c r="BP183">
        <v>20100218</v>
      </c>
      <c r="BQ183">
        <v>-5.7</v>
      </c>
      <c r="CC183" s="3">
        <v>40209</v>
      </c>
      <c r="CD183">
        <v>2.91</v>
      </c>
      <c r="CE183">
        <v>20100311</v>
      </c>
      <c r="CF183">
        <v>3.9</v>
      </c>
      <c r="CH183" s="3">
        <v>40209</v>
      </c>
      <c r="CI183">
        <v>2.5</v>
      </c>
      <c r="CJ183">
        <v>20100311</v>
      </c>
      <c r="CK183">
        <v>2.5</v>
      </c>
      <c r="CM183" s="3">
        <v>40209</v>
      </c>
      <c r="CN183">
        <v>0.7</v>
      </c>
      <c r="CO183">
        <v>20100309</v>
      </c>
      <c r="CP183">
        <v>-3.7</v>
      </c>
      <c r="CR183" s="3">
        <v>40209</v>
      </c>
      <c r="CS183">
        <v>1.7</v>
      </c>
      <c r="CT183">
        <v>20100319</v>
      </c>
      <c r="CU183">
        <v>3.8</v>
      </c>
      <c r="CW183" s="3">
        <v>40209</v>
      </c>
      <c r="CX183">
        <v>1.4</v>
      </c>
      <c r="CY183">
        <v>20100316</v>
      </c>
      <c r="CZ183">
        <v>2.9</v>
      </c>
      <c r="DB183" s="3">
        <v>42063</v>
      </c>
      <c r="DC183">
        <v>0.4</v>
      </c>
      <c r="DD183">
        <v>20150326</v>
      </c>
      <c r="DE183">
        <v>0.7</v>
      </c>
    </row>
    <row r="184" spans="1:109" x14ac:dyDescent="0.25">
      <c r="A184" s="3">
        <v>40237</v>
      </c>
      <c r="B184">
        <v>485.01600000000002</v>
      </c>
      <c r="C184">
        <v>20100323</v>
      </c>
      <c r="D184">
        <v>470.5</v>
      </c>
      <c r="F184" s="3">
        <v>40237</v>
      </c>
      <c r="G184">
        <v>74.900000000000006</v>
      </c>
      <c r="H184">
        <v>20100330</v>
      </c>
      <c r="I184">
        <v>74.900000000000006</v>
      </c>
      <c r="K184" s="3">
        <v>40237</v>
      </c>
      <c r="L184">
        <v>35.1</v>
      </c>
      <c r="M184">
        <v>20100301</v>
      </c>
      <c r="N184">
        <v>35.1</v>
      </c>
      <c r="P184" s="3">
        <v>40237</v>
      </c>
      <c r="Q184">
        <v>10.7</v>
      </c>
      <c r="R184">
        <v>20100315</v>
      </c>
      <c r="S184">
        <v>10.7</v>
      </c>
      <c r="U184" s="3">
        <v>40237</v>
      </c>
      <c r="V184">
        <v>-9.2710000000000008</v>
      </c>
      <c r="W184">
        <v>20100331</v>
      </c>
      <c r="X184">
        <v>-9.3000000000000007</v>
      </c>
      <c r="Z184" s="3">
        <v>40237</v>
      </c>
      <c r="AA184">
        <v>217.4</v>
      </c>
      <c r="AB184">
        <v>20100316</v>
      </c>
      <c r="AC184">
        <v>217.4</v>
      </c>
      <c r="AE184" s="3">
        <v>42490</v>
      </c>
      <c r="AF184">
        <v>40.799999999999997</v>
      </c>
      <c r="AG184">
        <v>20160509</v>
      </c>
      <c r="AH184">
        <v>40.799999999999997</v>
      </c>
      <c r="AJ184" s="3">
        <v>40237</v>
      </c>
      <c r="AK184">
        <v>96</v>
      </c>
      <c r="AL184">
        <v>20100421</v>
      </c>
      <c r="AM184">
        <v>98.5</v>
      </c>
      <c r="AO184" s="3">
        <v>40237</v>
      </c>
      <c r="AP184">
        <v>42.3</v>
      </c>
      <c r="AQ184">
        <v>20100224</v>
      </c>
      <c r="AR184">
        <v>42.3</v>
      </c>
      <c r="AT184" s="3">
        <v>42063</v>
      </c>
      <c r="AU184">
        <v>53.2</v>
      </c>
      <c r="AV184">
        <v>20150309</v>
      </c>
      <c r="AW184">
        <v>53.2</v>
      </c>
      <c r="BN184" s="3">
        <v>40237</v>
      </c>
      <c r="BO184">
        <v>-5.4</v>
      </c>
      <c r="BP184">
        <v>20100319</v>
      </c>
      <c r="BQ184">
        <v>-5.4</v>
      </c>
      <c r="CC184" s="3">
        <v>40237</v>
      </c>
      <c r="CD184">
        <v>0.1</v>
      </c>
      <c r="CE184">
        <v>20100415</v>
      </c>
      <c r="CF184">
        <v>0</v>
      </c>
      <c r="CH184" s="3">
        <v>40237</v>
      </c>
      <c r="CI184">
        <v>0.4</v>
      </c>
      <c r="CJ184">
        <v>20100415</v>
      </c>
      <c r="CK184">
        <v>0.4</v>
      </c>
      <c r="CM184" s="3">
        <v>40237</v>
      </c>
      <c r="CN184">
        <v>-3.7</v>
      </c>
      <c r="CO184">
        <v>20100407</v>
      </c>
      <c r="CP184">
        <v>-5.4</v>
      </c>
      <c r="CR184" s="3">
        <v>40237</v>
      </c>
      <c r="CS184">
        <v>-0.1</v>
      </c>
      <c r="CT184">
        <v>20100423</v>
      </c>
      <c r="CU184">
        <v>-2.2999999999999998</v>
      </c>
      <c r="CW184" s="3">
        <v>40237</v>
      </c>
      <c r="CX184">
        <v>-0.8</v>
      </c>
      <c r="CY184">
        <v>20100419</v>
      </c>
      <c r="CZ184">
        <v>-0.2</v>
      </c>
      <c r="DB184" s="3">
        <v>42094</v>
      </c>
      <c r="DC184">
        <v>-0.9</v>
      </c>
      <c r="DD184">
        <v>20150427</v>
      </c>
      <c r="DE184">
        <v>-1.9</v>
      </c>
    </row>
    <row r="185" spans="1:109" x14ac:dyDescent="0.25">
      <c r="A185" s="3">
        <v>40268</v>
      </c>
      <c r="B185">
        <v>856.01900000000001</v>
      </c>
      <c r="C185">
        <v>20100421</v>
      </c>
      <c r="D185">
        <v>666.2</v>
      </c>
      <c r="F185" s="3">
        <v>40268</v>
      </c>
      <c r="G185">
        <v>71.2</v>
      </c>
      <c r="H185">
        <v>20100430</v>
      </c>
      <c r="I185">
        <v>71.2</v>
      </c>
      <c r="K185" s="3">
        <v>40268</v>
      </c>
      <c r="L185">
        <v>37.200000000000003</v>
      </c>
      <c r="M185">
        <v>20100401</v>
      </c>
      <c r="N185">
        <v>37.200000000000003</v>
      </c>
      <c r="P185" s="3">
        <v>40268</v>
      </c>
      <c r="Q185">
        <v>54.2</v>
      </c>
      <c r="R185">
        <v>20100413</v>
      </c>
      <c r="S185">
        <v>54.2</v>
      </c>
      <c r="U185" s="3">
        <v>40268</v>
      </c>
      <c r="V185">
        <v>-2.431</v>
      </c>
      <c r="W185">
        <v>20100430</v>
      </c>
      <c r="X185">
        <v>-2.4</v>
      </c>
      <c r="Z185" s="3">
        <v>40268</v>
      </c>
      <c r="AA185">
        <v>262.2</v>
      </c>
      <c r="AB185">
        <v>20100420</v>
      </c>
      <c r="AC185">
        <v>262.2</v>
      </c>
      <c r="AE185" s="3">
        <v>42521</v>
      </c>
      <c r="AF185">
        <v>40.9</v>
      </c>
      <c r="AG185">
        <v>20160602</v>
      </c>
      <c r="AH185">
        <v>40.9</v>
      </c>
      <c r="AJ185" s="3">
        <v>40268</v>
      </c>
      <c r="AK185">
        <v>99.7</v>
      </c>
      <c r="AL185">
        <v>20100521</v>
      </c>
      <c r="AM185">
        <v>102.7</v>
      </c>
      <c r="AO185" s="3">
        <v>40268</v>
      </c>
      <c r="AP185">
        <v>45.8</v>
      </c>
      <c r="AQ185">
        <v>20100331</v>
      </c>
      <c r="AR185">
        <v>45.8</v>
      </c>
      <c r="AT185" s="3">
        <v>42094</v>
      </c>
      <c r="AU185">
        <v>53.4</v>
      </c>
      <c r="AV185">
        <v>20150408</v>
      </c>
      <c r="AW185">
        <v>53.4</v>
      </c>
      <c r="BN185" s="3">
        <v>40268</v>
      </c>
      <c r="BO185">
        <v>-3.5</v>
      </c>
      <c r="BP185">
        <v>20100419</v>
      </c>
      <c r="BQ185">
        <v>-3.5</v>
      </c>
      <c r="CC185" s="3">
        <v>40268</v>
      </c>
      <c r="CD185">
        <v>0.91</v>
      </c>
      <c r="CE185">
        <v>20100519</v>
      </c>
      <c r="CF185">
        <v>0.6</v>
      </c>
      <c r="CH185" s="3">
        <v>40268</v>
      </c>
      <c r="CI185">
        <v>0.2</v>
      </c>
      <c r="CJ185">
        <v>20100519</v>
      </c>
      <c r="CK185">
        <v>0.2</v>
      </c>
      <c r="CM185" s="3">
        <v>40268</v>
      </c>
      <c r="CN185">
        <v>1.2</v>
      </c>
      <c r="CO185">
        <v>20100516</v>
      </c>
      <c r="CP185">
        <v>5.4</v>
      </c>
      <c r="CR185" s="3">
        <v>40268</v>
      </c>
      <c r="CS185">
        <v>-0.2</v>
      </c>
      <c r="CT185">
        <v>20100524</v>
      </c>
      <c r="CU185">
        <v>-0.8</v>
      </c>
      <c r="CW185" s="3">
        <v>40268</v>
      </c>
      <c r="CX185">
        <v>1.1000000000000001</v>
      </c>
      <c r="CY185">
        <v>20100517</v>
      </c>
      <c r="CZ185">
        <v>-3</v>
      </c>
      <c r="DB185" s="3">
        <v>42124</v>
      </c>
      <c r="DC185">
        <v>0.2</v>
      </c>
      <c r="DD185">
        <v>20150527</v>
      </c>
      <c r="DE185">
        <v>0.4</v>
      </c>
    </row>
    <row r="186" spans="1:109" x14ac:dyDescent="0.25">
      <c r="A186" s="3">
        <v>40298</v>
      </c>
      <c r="B186">
        <v>903.06399999999996</v>
      </c>
      <c r="C186">
        <v>20100526</v>
      </c>
      <c r="D186">
        <v>729.1</v>
      </c>
      <c r="F186" s="3">
        <v>40298</v>
      </c>
      <c r="G186">
        <v>50.8</v>
      </c>
      <c r="H186">
        <v>20100531</v>
      </c>
      <c r="I186">
        <v>50.8</v>
      </c>
      <c r="K186" s="3">
        <v>40298</v>
      </c>
      <c r="L186">
        <v>33.5</v>
      </c>
      <c r="M186">
        <v>20100506</v>
      </c>
      <c r="N186">
        <v>33.5</v>
      </c>
      <c r="P186" s="3">
        <v>40298</v>
      </c>
      <c r="Q186">
        <v>22.6</v>
      </c>
      <c r="R186">
        <v>20100517</v>
      </c>
      <c r="S186">
        <v>22.6</v>
      </c>
      <c r="U186" s="3">
        <v>40298</v>
      </c>
      <c r="V186">
        <v>0.55900000000000005</v>
      </c>
      <c r="W186">
        <v>20100531</v>
      </c>
      <c r="X186">
        <v>0.6</v>
      </c>
      <c r="Z186" s="3">
        <v>40298</v>
      </c>
      <c r="AA186">
        <v>220.9</v>
      </c>
      <c r="AB186">
        <v>20100518</v>
      </c>
      <c r="AC186">
        <v>220.9</v>
      </c>
      <c r="AE186" s="3">
        <v>42551</v>
      </c>
      <c r="AF186">
        <v>41.8</v>
      </c>
      <c r="AG186">
        <v>20160701</v>
      </c>
      <c r="AH186">
        <v>41.8</v>
      </c>
      <c r="AJ186" s="3">
        <v>40298</v>
      </c>
      <c r="AK186">
        <v>101.3</v>
      </c>
      <c r="AL186">
        <v>20100617</v>
      </c>
      <c r="AM186">
        <v>101.7</v>
      </c>
      <c r="AO186" s="3">
        <v>40298</v>
      </c>
      <c r="AP186">
        <v>46.8</v>
      </c>
      <c r="AQ186">
        <v>20100427</v>
      </c>
      <c r="AR186">
        <v>46.8</v>
      </c>
      <c r="AT186" s="3">
        <v>42124</v>
      </c>
      <c r="AU186">
        <v>54.2</v>
      </c>
      <c r="AV186">
        <v>20150513</v>
      </c>
      <c r="AW186">
        <v>54.2</v>
      </c>
      <c r="BN186" s="3">
        <v>40298</v>
      </c>
      <c r="BO186">
        <v>-3.7</v>
      </c>
      <c r="BP186">
        <v>20100518</v>
      </c>
      <c r="BQ186">
        <v>-3.7</v>
      </c>
      <c r="CC186" s="3">
        <v>40298</v>
      </c>
      <c r="CD186">
        <v>-0.2</v>
      </c>
      <c r="CE186">
        <v>20100614</v>
      </c>
      <c r="CF186">
        <v>0</v>
      </c>
      <c r="CH186" s="3">
        <v>40298</v>
      </c>
      <c r="CI186">
        <v>1.1000000000000001</v>
      </c>
      <c r="CJ186">
        <v>20100614</v>
      </c>
      <c r="CK186">
        <v>1.1000000000000001</v>
      </c>
      <c r="CM186" s="3">
        <v>40298</v>
      </c>
      <c r="CN186">
        <v>4.5999999999999996</v>
      </c>
      <c r="CO186">
        <v>20100608</v>
      </c>
      <c r="CP186">
        <v>4</v>
      </c>
      <c r="CR186" s="3">
        <v>40298</v>
      </c>
      <c r="CS186">
        <v>0.9</v>
      </c>
      <c r="CT186">
        <v>20100621</v>
      </c>
      <c r="CU186">
        <v>1.8</v>
      </c>
      <c r="CW186" s="3">
        <v>40298</v>
      </c>
      <c r="CX186">
        <v>0.2</v>
      </c>
      <c r="CY186">
        <v>20100615</v>
      </c>
      <c r="CZ186">
        <v>2.1</v>
      </c>
      <c r="DB186" s="3">
        <v>42155</v>
      </c>
      <c r="DC186">
        <v>0.8</v>
      </c>
      <c r="DD186">
        <v>20150628</v>
      </c>
      <c r="DE186">
        <v>1.7</v>
      </c>
    </row>
    <row r="187" spans="1:109" x14ac:dyDescent="0.25">
      <c r="A187" s="3">
        <v>40329</v>
      </c>
      <c r="B187">
        <v>516.79899999999998</v>
      </c>
      <c r="C187">
        <v>20100623</v>
      </c>
      <c r="D187">
        <v>416.1</v>
      </c>
      <c r="F187" s="3">
        <v>40329</v>
      </c>
      <c r="G187">
        <v>30.6</v>
      </c>
      <c r="H187">
        <v>20100629</v>
      </c>
      <c r="I187">
        <v>30.6</v>
      </c>
      <c r="K187" s="3">
        <v>40329</v>
      </c>
      <c r="L187">
        <v>28</v>
      </c>
      <c r="M187">
        <v>20100601</v>
      </c>
      <c r="N187">
        <v>28</v>
      </c>
      <c r="P187" s="3">
        <v>40329</v>
      </c>
      <c r="Q187">
        <v>7.1</v>
      </c>
      <c r="R187">
        <v>20100615</v>
      </c>
      <c r="S187">
        <v>7.1</v>
      </c>
      <c r="U187" s="3">
        <v>40329</v>
      </c>
      <c r="V187">
        <v>-4.6079999999999997</v>
      </c>
      <c r="W187">
        <v>20100630</v>
      </c>
      <c r="X187">
        <v>-4.5999999999999996</v>
      </c>
      <c r="Z187" s="3">
        <v>40329</v>
      </c>
      <c r="AA187">
        <v>192.5</v>
      </c>
      <c r="AB187">
        <v>20100616</v>
      </c>
      <c r="AC187">
        <v>192.5</v>
      </c>
      <c r="AE187" s="3">
        <v>42582</v>
      </c>
      <c r="AF187">
        <v>41.3</v>
      </c>
      <c r="AG187">
        <v>20160802</v>
      </c>
      <c r="AH187">
        <v>41.3</v>
      </c>
      <c r="AJ187" s="3">
        <v>40329</v>
      </c>
      <c r="AK187">
        <v>100.6</v>
      </c>
      <c r="AL187">
        <v>20100720</v>
      </c>
      <c r="AM187">
        <v>98.6</v>
      </c>
      <c r="AO187" s="3">
        <v>40329</v>
      </c>
      <c r="AP187">
        <v>46.7</v>
      </c>
      <c r="AQ187">
        <v>20100526</v>
      </c>
      <c r="AR187">
        <v>46.7</v>
      </c>
      <c r="AT187" s="3">
        <v>42155</v>
      </c>
      <c r="AU187">
        <v>54.5</v>
      </c>
      <c r="AV187">
        <v>20150608</v>
      </c>
      <c r="AW187">
        <v>54.5</v>
      </c>
      <c r="BN187" s="3">
        <v>40329</v>
      </c>
      <c r="BO187">
        <v>-2.1</v>
      </c>
      <c r="BP187">
        <v>20100621</v>
      </c>
      <c r="BQ187">
        <v>-2.1</v>
      </c>
      <c r="CC187" s="3">
        <v>40329</v>
      </c>
      <c r="CD187">
        <v>0.4</v>
      </c>
      <c r="CE187">
        <v>20100713</v>
      </c>
      <c r="CF187">
        <v>0.8</v>
      </c>
      <c r="CH187" s="3">
        <v>40329</v>
      </c>
      <c r="CI187">
        <v>-0.2</v>
      </c>
      <c r="CJ187">
        <v>20100713</v>
      </c>
      <c r="CK187">
        <v>-0.2</v>
      </c>
      <c r="CM187" s="3">
        <v>40329</v>
      </c>
      <c r="CN187">
        <v>-1.4</v>
      </c>
      <c r="CO187">
        <v>20100707</v>
      </c>
      <c r="CP187">
        <v>-9.1</v>
      </c>
      <c r="CR187" s="3">
        <v>40329</v>
      </c>
      <c r="CS187">
        <v>0</v>
      </c>
      <c r="CT187">
        <v>20100722</v>
      </c>
      <c r="CU187">
        <v>0.2</v>
      </c>
      <c r="CW187" s="3">
        <v>40329</v>
      </c>
      <c r="CX187">
        <v>-1.3</v>
      </c>
      <c r="CY187">
        <v>20100715</v>
      </c>
      <c r="CZ187">
        <v>-0.9</v>
      </c>
      <c r="DB187" s="3">
        <v>42185</v>
      </c>
      <c r="DC187">
        <v>-0.3</v>
      </c>
      <c r="DD187">
        <v>20150728</v>
      </c>
      <c r="DE187">
        <v>-0.8</v>
      </c>
    </row>
    <row r="188" spans="1:109" x14ac:dyDescent="0.25">
      <c r="A188" s="3">
        <v>40359</v>
      </c>
      <c r="B188">
        <v>515.96500000000003</v>
      </c>
      <c r="C188">
        <v>20100725</v>
      </c>
      <c r="D188">
        <v>455.95</v>
      </c>
      <c r="F188" s="3">
        <v>40359</v>
      </c>
      <c r="G188">
        <v>25.9</v>
      </c>
      <c r="H188">
        <v>20100730</v>
      </c>
      <c r="I188">
        <v>25.9</v>
      </c>
      <c r="K188" s="3">
        <v>40359</v>
      </c>
      <c r="L188">
        <v>20.6</v>
      </c>
      <c r="M188">
        <v>20100701</v>
      </c>
      <c r="N188">
        <v>20.6</v>
      </c>
      <c r="P188" s="3">
        <v>40359</v>
      </c>
      <c r="Q188">
        <v>66.599999999999994</v>
      </c>
      <c r="R188">
        <v>20100715</v>
      </c>
      <c r="S188">
        <v>66.599999999999994</v>
      </c>
      <c r="U188" s="3">
        <v>40359</v>
      </c>
      <c r="V188">
        <v>0.61499999999999999</v>
      </c>
      <c r="W188">
        <v>20100730</v>
      </c>
      <c r="X188">
        <v>0.6</v>
      </c>
      <c r="Z188" s="3">
        <v>40359</v>
      </c>
      <c r="AA188">
        <v>139.5</v>
      </c>
      <c r="AB188">
        <v>20100715</v>
      </c>
      <c r="AC188">
        <v>139.5</v>
      </c>
      <c r="AJ188" s="3">
        <v>40359</v>
      </c>
      <c r="AK188">
        <v>101.3</v>
      </c>
      <c r="AL188">
        <v>20100818</v>
      </c>
      <c r="AM188">
        <v>99</v>
      </c>
      <c r="AO188" s="3">
        <v>40359</v>
      </c>
      <c r="AP188">
        <v>47.4</v>
      </c>
      <c r="AQ188">
        <v>20100629</v>
      </c>
      <c r="AR188">
        <v>47.4</v>
      </c>
      <c r="AT188" s="3">
        <v>42185</v>
      </c>
      <c r="AU188">
        <v>53.5</v>
      </c>
      <c r="AV188">
        <v>20150708</v>
      </c>
      <c r="AW188">
        <v>53.5</v>
      </c>
      <c r="BN188" s="3">
        <v>40359</v>
      </c>
      <c r="BO188">
        <v>-6</v>
      </c>
      <c r="BP188">
        <v>20100716</v>
      </c>
      <c r="BQ188">
        <v>-6</v>
      </c>
      <c r="CC188" s="3">
        <v>40359</v>
      </c>
      <c r="CD188">
        <v>-0.9</v>
      </c>
      <c r="CE188">
        <v>20100812</v>
      </c>
      <c r="CF188">
        <v>-2.1</v>
      </c>
      <c r="CH188" s="3">
        <v>40359</v>
      </c>
      <c r="CI188">
        <v>-0.8</v>
      </c>
      <c r="CJ188">
        <v>20100812</v>
      </c>
      <c r="CK188">
        <v>-0.8</v>
      </c>
      <c r="CM188" s="3">
        <v>40359</v>
      </c>
      <c r="CN188">
        <v>-5.8</v>
      </c>
      <c r="CO188">
        <v>20100810</v>
      </c>
      <c r="CP188">
        <v>1.6</v>
      </c>
      <c r="CR188" s="3">
        <v>40359</v>
      </c>
      <c r="CS188">
        <v>0.2</v>
      </c>
      <c r="CT188">
        <v>20100819</v>
      </c>
      <c r="CU188">
        <v>0.1</v>
      </c>
      <c r="CW188" s="3">
        <v>40359</v>
      </c>
      <c r="CX188">
        <v>0.4</v>
      </c>
      <c r="CY188">
        <v>20100815</v>
      </c>
      <c r="CZ188">
        <v>-0.1</v>
      </c>
      <c r="DB188" s="3">
        <v>42216</v>
      </c>
      <c r="DC188">
        <v>0.9</v>
      </c>
      <c r="DD188">
        <v>20150827</v>
      </c>
      <c r="DE188">
        <v>1.2</v>
      </c>
    </row>
    <row r="189" spans="1:109" x14ac:dyDescent="0.25">
      <c r="A189" s="3">
        <v>40390</v>
      </c>
      <c r="B189">
        <v>585.21699999999998</v>
      </c>
      <c r="C189">
        <v>20100824</v>
      </c>
      <c r="D189">
        <v>610.4</v>
      </c>
      <c r="F189" s="3">
        <v>40390</v>
      </c>
      <c r="G189">
        <v>16.8</v>
      </c>
      <c r="H189">
        <v>20100831</v>
      </c>
      <c r="I189">
        <v>16.8</v>
      </c>
      <c r="K189" s="3">
        <v>40390</v>
      </c>
      <c r="L189">
        <v>15</v>
      </c>
      <c r="M189">
        <v>20100802</v>
      </c>
      <c r="N189">
        <v>15</v>
      </c>
      <c r="P189" s="3">
        <v>40390</v>
      </c>
      <c r="Q189">
        <v>27.8</v>
      </c>
      <c r="R189">
        <v>20100816</v>
      </c>
      <c r="S189">
        <v>27.8</v>
      </c>
      <c r="U189" s="3">
        <v>40390</v>
      </c>
      <c r="V189">
        <v>4.2969999999999997</v>
      </c>
      <c r="W189">
        <v>20100831</v>
      </c>
      <c r="X189">
        <v>4.3</v>
      </c>
      <c r="Z189" s="3">
        <v>40390</v>
      </c>
      <c r="AA189">
        <v>144.9</v>
      </c>
      <c r="AB189">
        <v>20100819</v>
      </c>
      <c r="AC189">
        <v>144.9</v>
      </c>
      <c r="AJ189" s="3">
        <v>40390</v>
      </c>
      <c r="AK189">
        <v>101</v>
      </c>
      <c r="AL189">
        <v>20100921</v>
      </c>
      <c r="AM189">
        <v>100</v>
      </c>
      <c r="AO189" s="3">
        <v>40390</v>
      </c>
      <c r="AP189">
        <v>48.1</v>
      </c>
      <c r="AQ189">
        <v>20100728</v>
      </c>
      <c r="AR189">
        <v>48.1</v>
      </c>
      <c r="AT189" s="3">
        <v>42216</v>
      </c>
      <c r="AU189">
        <v>51.9</v>
      </c>
      <c r="AV189">
        <v>20150810</v>
      </c>
      <c r="AW189">
        <v>51.9</v>
      </c>
      <c r="BN189" s="3">
        <v>40390</v>
      </c>
      <c r="BO189">
        <v>-1.4</v>
      </c>
      <c r="BP189">
        <v>20100819</v>
      </c>
      <c r="BQ189">
        <v>-1.4</v>
      </c>
      <c r="CC189" s="3">
        <v>40390</v>
      </c>
      <c r="CD189">
        <v>0.1</v>
      </c>
      <c r="CE189">
        <v>20100914</v>
      </c>
      <c r="CF189">
        <v>-0.3</v>
      </c>
      <c r="CH189" s="3">
        <v>40390</v>
      </c>
      <c r="CI189">
        <v>1.1000000000000001</v>
      </c>
      <c r="CJ189">
        <v>20100914</v>
      </c>
      <c r="CK189">
        <v>1.1000000000000001</v>
      </c>
      <c r="CM189" s="3">
        <v>40390</v>
      </c>
      <c r="CN189">
        <v>8.5</v>
      </c>
      <c r="CO189">
        <v>20100907</v>
      </c>
      <c r="CP189">
        <v>8.8000000000000007</v>
      </c>
      <c r="CR189" s="3">
        <v>40390</v>
      </c>
      <c r="CS189">
        <v>1.1000000000000001</v>
      </c>
      <c r="CT189">
        <v>20100922</v>
      </c>
      <c r="CU189">
        <v>1</v>
      </c>
      <c r="CW189" s="3">
        <v>40390</v>
      </c>
      <c r="CX189">
        <v>0.6</v>
      </c>
      <c r="CY189">
        <v>20100915</v>
      </c>
      <c r="CZ189">
        <v>1.6</v>
      </c>
      <c r="DB189" s="3">
        <v>42247</v>
      </c>
      <c r="DC189">
        <v>-0.1</v>
      </c>
      <c r="DD189">
        <v>20150929</v>
      </c>
      <c r="DE189">
        <v>0</v>
      </c>
    </row>
    <row r="190" spans="1:109" x14ac:dyDescent="0.25">
      <c r="A190" s="3">
        <v>40421</v>
      </c>
      <c r="B190">
        <v>529.42200000000003</v>
      </c>
      <c r="C190">
        <v>20100926</v>
      </c>
      <c r="D190">
        <v>589.70000000000005</v>
      </c>
      <c r="F190" s="3">
        <v>40421</v>
      </c>
      <c r="G190">
        <v>20.8</v>
      </c>
      <c r="H190">
        <v>20100930</v>
      </c>
      <c r="I190">
        <v>20.8</v>
      </c>
      <c r="K190" s="3">
        <v>40421</v>
      </c>
      <c r="L190">
        <v>46.7</v>
      </c>
      <c r="M190">
        <v>20100901</v>
      </c>
      <c r="N190">
        <v>46.7</v>
      </c>
      <c r="P190" s="3">
        <v>40421</v>
      </c>
      <c r="Q190">
        <v>18.5</v>
      </c>
      <c r="R190">
        <v>20100914</v>
      </c>
      <c r="S190">
        <v>18.5</v>
      </c>
      <c r="U190" s="3">
        <v>40421</v>
      </c>
      <c r="V190">
        <v>20.372</v>
      </c>
      <c r="W190">
        <v>20100930</v>
      </c>
      <c r="X190">
        <v>20.5</v>
      </c>
      <c r="Z190" s="3">
        <v>40421</v>
      </c>
      <c r="AA190">
        <v>170</v>
      </c>
      <c r="AB190">
        <v>20100921</v>
      </c>
      <c r="AC190">
        <v>170</v>
      </c>
      <c r="AJ190" s="3">
        <v>40421</v>
      </c>
      <c r="AK190">
        <v>101.3</v>
      </c>
      <c r="AL190">
        <v>20101020</v>
      </c>
      <c r="AM190">
        <v>99.5</v>
      </c>
      <c r="AO190" s="3">
        <v>40421</v>
      </c>
      <c r="AP190">
        <v>48.4</v>
      </c>
      <c r="AQ190">
        <v>20100831</v>
      </c>
      <c r="AR190">
        <v>48.4</v>
      </c>
      <c r="AT190" s="3">
        <v>42247</v>
      </c>
      <c r="AU190">
        <v>48.2</v>
      </c>
      <c r="AV190">
        <v>20150908</v>
      </c>
      <c r="AW190">
        <v>48.2</v>
      </c>
      <c r="BN190" s="3">
        <v>40421</v>
      </c>
      <c r="BO190">
        <v>-3.2</v>
      </c>
      <c r="BP190">
        <v>20100917</v>
      </c>
      <c r="BQ190">
        <v>-3.2</v>
      </c>
      <c r="CC190" s="3">
        <v>40421</v>
      </c>
      <c r="CD190">
        <v>0.7</v>
      </c>
      <c r="CE190">
        <v>20101015</v>
      </c>
      <c r="CF190">
        <v>-0.9</v>
      </c>
      <c r="CH190" s="3">
        <v>40421</v>
      </c>
      <c r="CI190">
        <v>0.4</v>
      </c>
      <c r="CJ190">
        <v>20101015</v>
      </c>
      <c r="CK190">
        <v>0.4</v>
      </c>
      <c r="CM190" s="3">
        <v>40421</v>
      </c>
      <c r="CN190">
        <v>9.8000000000000007</v>
      </c>
      <c r="CO190">
        <v>20101012</v>
      </c>
      <c r="CP190">
        <v>10.1</v>
      </c>
      <c r="CR190" s="3">
        <v>40421</v>
      </c>
      <c r="CS190">
        <v>-0.5</v>
      </c>
      <c r="CT190">
        <v>20101021</v>
      </c>
      <c r="CU190">
        <v>-0.4</v>
      </c>
      <c r="CW190" s="3">
        <v>40421</v>
      </c>
      <c r="CX190">
        <v>0.4</v>
      </c>
      <c r="CY190">
        <v>20101017</v>
      </c>
      <c r="CZ190">
        <v>-0.2</v>
      </c>
      <c r="DB190" s="3">
        <v>42277</v>
      </c>
      <c r="DC190">
        <v>0.4</v>
      </c>
      <c r="DD190">
        <v>20151027</v>
      </c>
      <c r="DE190">
        <v>0.7</v>
      </c>
    </row>
    <row r="191" spans="1:109" x14ac:dyDescent="0.25">
      <c r="A191" s="3">
        <v>40451</v>
      </c>
      <c r="B191">
        <v>470.74599999999998</v>
      </c>
      <c r="C191">
        <v>20101024</v>
      </c>
      <c r="D191">
        <v>587.6</v>
      </c>
      <c r="F191" s="3">
        <v>40451</v>
      </c>
      <c r="G191">
        <v>11.4</v>
      </c>
      <c r="H191">
        <v>20101029</v>
      </c>
      <c r="I191">
        <v>11.4</v>
      </c>
      <c r="K191" s="3">
        <v>40451</v>
      </c>
      <c r="L191">
        <v>-4.0999999999999996</v>
      </c>
      <c r="M191">
        <v>20101001</v>
      </c>
      <c r="N191">
        <v>-4.0999999999999996</v>
      </c>
      <c r="P191" s="3">
        <v>40451</v>
      </c>
      <c r="Q191">
        <v>3.9</v>
      </c>
      <c r="R191">
        <v>20101014</v>
      </c>
      <c r="S191">
        <v>3.9</v>
      </c>
      <c r="U191" s="3">
        <v>40451</v>
      </c>
      <c r="V191">
        <v>17.68</v>
      </c>
      <c r="W191">
        <v>20101029</v>
      </c>
      <c r="X191">
        <v>17.7</v>
      </c>
      <c r="Z191" s="3">
        <v>40451</v>
      </c>
      <c r="AA191">
        <v>113.6</v>
      </c>
      <c r="AB191">
        <v>20101014</v>
      </c>
      <c r="AC191">
        <v>113.6</v>
      </c>
      <c r="AJ191" s="3">
        <v>40451</v>
      </c>
      <c r="AK191">
        <v>100.5</v>
      </c>
      <c r="AL191">
        <v>20101117</v>
      </c>
      <c r="AM191">
        <v>98.6</v>
      </c>
      <c r="AO191" s="3">
        <v>40451</v>
      </c>
      <c r="AP191">
        <v>47.3</v>
      </c>
      <c r="AQ191">
        <v>20100928</v>
      </c>
      <c r="AR191">
        <v>47.3</v>
      </c>
      <c r="AT191" s="3">
        <v>42277</v>
      </c>
      <c r="AU191">
        <v>49.1</v>
      </c>
      <c r="AV191">
        <v>20151008</v>
      </c>
      <c r="AW191">
        <v>49.1</v>
      </c>
      <c r="BN191" s="3">
        <v>40451</v>
      </c>
      <c r="BO191">
        <v>-5.2</v>
      </c>
      <c r="BP191">
        <v>20101018</v>
      </c>
      <c r="BQ191">
        <v>-5.2</v>
      </c>
      <c r="CC191" s="3">
        <v>40451</v>
      </c>
      <c r="CD191">
        <v>1.6</v>
      </c>
      <c r="CE191">
        <v>20101114</v>
      </c>
      <c r="CF191">
        <v>-1.1000000000000001</v>
      </c>
      <c r="CH191" s="3">
        <v>40451</v>
      </c>
      <c r="CI191">
        <v>1.6</v>
      </c>
      <c r="CJ191">
        <v>20101114</v>
      </c>
      <c r="CK191">
        <v>1.6</v>
      </c>
      <c r="CM191" s="3">
        <v>40451</v>
      </c>
      <c r="CN191">
        <v>-10.9</v>
      </c>
      <c r="CO191">
        <v>20101110</v>
      </c>
      <c r="CP191">
        <v>-10.3</v>
      </c>
      <c r="CR191" s="3">
        <v>40451</v>
      </c>
      <c r="CS191">
        <v>-0.4</v>
      </c>
      <c r="CT191">
        <v>20101118</v>
      </c>
      <c r="CU191">
        <v>-0.8</v>
      </c>
      <c r="CW191" s="3">
        <v>40451</v>
      </c>
      <c r="CX191">
        <v>-0.3</v>
      </c>
      <c r="CY191">
        <v>20101115</v>
      </c>
      <c r="CZ191">
        <v>-0.9</v>
      </c>
      <c r="DB191" s="3">
        <v>42308</v>
      </c>
      <c r="DC191">
        <v>1.2</v>
      </c>
      <c r="DD191">
        <v>20151129</v>
      </c>
      <c r="DE191">
        <v>1.1000000000000001</v>
      </c>
    </row>
    <row r="192" spans="1:109" x14ac:dyDescent="0.25">
      <c r="A192" s="3">
        <v>40482</v>
      </c>
      <c r="B192">
        <v>496.07400000000001</v>
      </c>
      <c r="C192">
        <v>20101124</v>
      </c>
      <c r="D192">
        <v>578.5</v>
      </c>
      <c r="F192" s="3">
        <v>40482</v>
      </c>
      <c r="G192">
        <v>-8.4</v>
      </c>
      <c r="H192">
        <v>20101129</v>
      </c>
      <c r="I192">
        <v>-8.4</v>
      </c>
      <c r="K192" s="3">
        <v>40482</v>
      </c>
      <c r="L192">
        <v>-26.7</v>
      </c>
      <c r="M192">
        <v>20101101</v>
      </c>
      <c r="N192">
        <v>-26.7</v>
      </c>
      <c r="P192" s="3">
        <v>40482</v>
      </c>
      <c r="Q192">
        <v>9.8000000000000007</v>
      </c>
      <c r="R192">
        <v>20101114</v>
      </c>
      <c r="S192">
        <v>9.8000000000000007</v>
      </c>
      <c r="U192" s="3">
        <v>40482</v>
      </c>
      <c r="V192">
        <v>6.3620000000000001</v>
      </c>
      <c r="W192">
        <v>20101130</v>
      </c>
      <c r="X192">
        <v>6.4</v>
      </c>
      <c r="Z192" s="3">
        <v>40482</v>
      </c>
      <c r="AA192">
        <v>71</v>
      </c>
      <c r="AB192">
        <v>20101116</v>
      </c>
      <c r="AC192">
        <v>71</v>
      </c>
      <c r="AJ192" s="3">
        <v>40482</v>
      </c>
      <c r="AK192">
        <v>99.9</v>
      </c>
      <c r="AL192">
        <v>20101220</v>
      </c>
      <c r="AM192">
        <v>97.7</v>
      </c>
      <c r="AO192" s="3">
        <v>40482</v>
      </c>
      <c r="AP192">
        <v>46.4</v>
      </c>
      <c r="AQ192">
        <v>20101026</v>
      </c>
      <c r="AR192">
        <v>46.4</v>
      </c>
      <c r="AT192" s="3">
        <v>42308</v>
      </c>
      <c r="AU192">
        <v>49.1</v>
      </c>
      <c r="AV192">
        <v>20151110</v>
      </c>
      <c r="AW192">
        <v>49.1</v>
      </c>
      <c r="BN192" s="3">
        <v>40482</v>
      </c>
      <c r="BO192">
        <v>0.6</v>
      </c>
      <c r="BP192">
        <v>20101124</v>
      </c>
      <c r="BQ192">
        <v>0.6</v>
      </c>
      <c r="CC192" s="3">
        <v>40482</v>
      </c>
      <c r="CD192">
        <v>-2.2599999999999998</v>
      </c>
      <c r="CE192">
        <v>20101213</v>
      </c>
      <c r="CF192">
        <v>-2.2999999999999998</v>
      </c>
      <c r="CH192" s="3">
        <v>40482</v>
      </c>
      <c r="CI192">
        <v>-2.8</v>
      </c>
      <c r="CJ192">
        <v>20101213</v>
      </c>
      <c r="CK192">
        <v>-2.8</v>
      </c>
      <c r="CM192" s="3">
        <v>40482</v>
      </c>
      <c r="CN192">
        <v>3.4</v>
      </c>
      <c r="CO192">
        <v>20101207</v>
      </c>
      <c r="CP192">
        <v>-1.4</v>
      </c>
      <c r="CR192" s="3">
        <v>40482</v>
      </c>
      <c r="CS192">
        <v>0</v>
      </c>
      <c r="CT192">
        <v>20101220</v>
      </c>
      <c r="CU192">
        <v>-0.2</v>
      </c>
      <c r="CW192" s="3">
        <v>40482</v>
      </c>
      <c r="CX192">
        <v>-0.5</v>
      </c>
      <c r="CY192">
        <v>20101214</v>
      </c>
      <c r="CZ192">
        <v>0.5</v>
      </c>
      <c r="DB192" s="3">
        <v>42338</v>
      </c>
      <c r="DC192">
        <v>-2.2000000000000002</v>
      </c>
      <c r="DD192">
        <v>20151227</v>
      </c>
      <c r="DE192">
        <v>-2.5</v>
      </c>
    </row>
    <row r="193" spans="1:109" x14ac:dyDescent="0.25">
      <c r="A193" s="3">
        <v>40512</v>
      </c>
      <c r="B193">
        <v>393.09</v>
      </c>
      <c r="C193">
        <v>20101221</v>
      </c>
      <c r="D193">
        <v>425.7</v>
      </c>
      <c r="F193" s="3">
        <v>40512</v>
      </c>
      <c r="G193">
        <v>-6.7</v>
      </c>
      <c r="H193">
        <v>20101226</v>
      </c>
      <c r="I193">
        <v>-6.7</v>
      </c>
      <c r="K193" s="3">
        <v>40512</v>
      </c>
      <c r="L193">
        <v>-30.7</v>
      </c>
      <c r="M193">
        <v>20101201</v>
      </c>
      <c r="N193">
        <v>-30.7</v>
      </c>
      <c r="P193" s="3">
        <v>40512</v>
      </c>
      <c r="Q193">
        <v>0.8</v>
      </c>
      <c r="R193">
        <v>20101214</v>
      </c>
      <c r="S193">
        <v>0.8</v>
      </c>
      <c r="U193" s="3">
        <v>40512</v>
      </c>
      <c r="V193">
        <v>6.8040000000000003</v>
      </c>
      <c r="W193">
        <v>20101227</v>
      </c>
      <c r="X193">
        <v>6.8</v>
      </c>
      <c r="Z193" s="3">
        <v>40512</v>
      </c>
      <c r="AA193">
        <v>104.2</v>
      </c>
      <c r="AB193">
        <v>20101216</v>
      </c>
      <c r="AC193">
        <v>104.2</v>
      </c>
      <c r="AJ193" s="3">
        <v>40512</v>
      </c>
      <c r="AK193">
        <v>100.6</v>
      </c>
      <c r="AL193">
        <v>20110120</v>
      </c>
      <c r="AM193">
        <v>100.6</v>
      </c>
      <c r="AO193" s="3">
        <v>40512</v>
      </c>
      <c r="AP193">
        <v>45.8</v>
      </c>
      <c r="AQ193">
        <v>20101129</v>
      </c>
      <c r="AR193">
        <v>45.8</v>
      </c>
      <c r="AT193" s="3">
        <v>42338</v>
      </c>
      <c r="AU193">
        <v>48.2</v>
      </c>
      <c r="AV193">
        <v>20151208</v>
      </c>
      <c r="AW193">
        <v>48.2</v>
      </c>
      <c r="BN193" s="3">
        <v>40512</v>
      </c>
      <c r="BO193">
        <v>-0.5</v>
      </c>
      <c r="BP193">
        <v>20101220</v>
      </c>
      <c r="BQ193">
        <v>-0.5</v>
      </c>
      <c r="CC193" s="3">
        <v>40512</v>
      </c>
      <c r="CD193">
        <v>2.2200000000000002</v>
      </c>
      <c r="CE193">
        <v>20110117</v>
      </c>
      <c r="CF193">
        <v>1.6</v>
      </c>
      <c r="CH193" s="3">
        <v>40512</v>
      </c>
      <c r="CI193">
        <v>1.6</v>
      </c>
      <c r="CJ193">
        <v>20110117</v>
      </c>
      <c r="CK193">
        <v>1.6</v>
      </c>
      <c r="CM193" s="3">
        <v>40512</v>
      </c>
      <c r="CN193">
        <v>-4.8</v>
      </c>
      <c r="CO193">
        <v>20110112</v>
      </c>
      <c r="CP193">
        <v>-3</v>
      </c>
      <c r="CR193" s="3">
        <v>40512</v>
      </c>
      <c r="CS193">
        <v>0.3</v>
      </c>
      <c r="CT193">
        <v>20110120</v>
      </c>
      <c r="CU193">
        <v>-0.1</v>
      </c>
      <c r="CW193" s="3">
        <v>40512</v>
      </c>
      <c r="CX193">
        <v>0.8</v>
      </c>
      <c r="CY193">
        <v>20110118</v>
      </c>
      <c r="CZ193">
        <v>0.6</v>
      </c>
      <c r="DB193" s="3">
        <v>42369</v>
      </c>
      <c r="DC193">
        <v>-0.2</v>
      </c>
      <c r="DD193">
        <v>20160127</v>
      </c>
      <c r="DE193">
        <v>-0.2</v>
      </c>
    </row>
    <row r="194" spans="1:109" x14ac:dyDescent="0.25">
      <c r="A194" s="3">
        <v>40543</v>
      </c>
      <c r="B194">
        <v>414.78399999999999</v>
      </c>
      <c r="C194">
        <v>20110126</v>
      </c>
      <c r="D194">
        <v>707.3</v>
      </c>
      <c r="F194" s="3">
        <v>40543</v>
      </c>
      <c r="G194">
        <v>-5.0999999999999996</v>
      </c>
      <c r="H194">
        <v>20110130</v>
      </c>
      <c r="I194">
        <v>-5.0999999999999996</v>
      </c>
      <c r="K194" s="3">
        <v>40543</v>
      </c>
      <c r="L194">
        <v>-28.3</v>
      </c>
      <c r="M194">
        <v>20110104</v>
      </c>
      <c r="N194">
        <v>-28.3</v>
      </c>
      <c r="P194" s="3">
        <v>40543</v>
      </c>
      <c r="Q194">
        <v>40.799999999999997</v>
      </c>
      <c r="R194">
        <v>20110118</v>
      </c>
      <c r="S194">
        <v>40.799999999999997</v>
      </c>
      <c r="U194" s="3">
        <v>40543</v>
      </c>
      <c r="V194">
        <v>7.5309999999999997</v>
      </c>
      <c r="W194">
        <v>20110131</v>
      </c>
      <c r="X194">
        <v>7.5</v>
      </c>
      <c r="Z194" s="3">
        <v>40543</v>
      </c>
      <c r="AA194">
        <v>64</v>
      </c>
      <c r="AB194">
        <v>20110118</v>
      </c>
      <c r="AC194">
        <v>64</v>
      </c>
      <c r="AJ194" s="3">
        <v>40543</v>
      </c>
      <c r="AK194">
        <v>100.7</v>
      </c>
      <c r="AL194">
        <v>20110217</v>
      </c>
      <c r="AM194">
        <v>101.4</v>
      </c>
      <c r="AO194" s="3">
        <v>40543</v>
      </c>
      <c r="AP194">
        <v>45.9</v>
      </c>
      <c r="AQ194">
        <v>20101226</v>
      </c>
      <c r="AR194">
        <v>45.9</v>
      </c>
      <c r="AT194" s="3">
        <v>42369</v>
      </c>
      <c r="AU194">
        <v>48.2</v>
      </c>
      <c r="AV194">
        <v>20160112</v>
      </c>
      <c r="AW194">
        <v>48.2</v>
      </c>
      <c r="BN194" s="3">
        <v>40543</v>
      </c>
      <c r="BO194">
        <v>-1.5</v>
      </c>
      <c r="BP194">
        <v>20110118</v>
      </c>
      <c r="BQ194">
        <v>-1.5</v>
      </c>
      <c r="CC194" s="3">
        <v>40543</v>
      </c>
      <c r="CD194">
        <v>1.67</v>
      </c>
      <c r="CE194">
        <v>20110214</v>
      </c>
      <c r="CF194">
        <v>3</v>
      </c>
      <c r="CH194" s="3">
        <v>40543</v>
      </c>
      <c r="CI194">
        <v>0.6</v>
      </c>
      <c r="CJ194">
        <v>20110214</v>
      </c>
      <c r="CK194">
        <v>0.6</v>
      </c>
      <c r="CM194" s="3">
        <v>40543</v>
      </c>
      <c r="CN194">
        <v>1.1000000000000001</v>
      </c>
      <c r="CO194">
        <v>20110209</v>
      </c>
      <c r="CP194">
        <v>1.7</v>
      </c>
      <c r="CR194" s="3">
        <v>40543</v>
      </c>
      <c r="CS194">
        <v>0.1</v>
      </c>
      <c r="CT194">
        <v>20110220</v>
      </c>
      <c r="CU194">
        <v>-0.2</v>
      </c>
      <c r="CW194" s="3">
        <v>40543</v>
      </c>
      <c r="CX194">
        <v>-0.5</v>
      </c>
      <c r="CY194">
        <v>20110215</v>
      </c>
      <c r="CZ194">
        <v>-0.8</v>
      </c>
      <c r="DB194" s="3">
        <v>42400</v>
      </c>
      <c r="DC194">
        <v>-0.4</v>
      </c>
      <c r="DD194">
        <v>20160228</v>
      </c>
      <c r="DE194">
        <v>-1.1000000000000001</v>
      </c>
    </row>
    <row r="195" spans="1:109" x14ac:dyDescent="0.25">
      <c r="A195" s="3">
        <v>40574</v>
      </c>
      <c r="B195">
        <v>166.96600000000001</v>
      </c>
      <c r="C195">
        <v>20110222</v>
      </c>
      <c r="D195">
        <v>191.8</v>
      </c>
      <c r="F195" s="3">
        <v>40574</v>
      </c>
      <c r="G195">
        <v>-6.3</v>
      </c>
      <c r="H195">
        <v>20110227</v>
      </c>
      <c r="I195">
        <v>-6.3</v>
      </c>
      <c r="K195" s="3">
        <v>40574</v>
      </c>
      <c r="L195">
        <v>-21.5</v>
      </c>
      <c r="M195">
        <v>20110201</v>
      </c>
      <c r="N195">
        <v>-21.5</v>
      </c>
      <c r="P195" s="3">
        <v>40574</v>
      </c>
      <c r="Q195">
        <v>-13.5</v>
      </c>
      <c r="R195">
        <v>20110214</v>
      </c>
      <c r="S195">
        <v>-13.5</v>
      </c>
      <c r="U195" s="3">
        <v>40574</v>
      </c>
      <c r="V195">
        <v>2.7069999999999999</v>
      </c>
      <c r="W195">
        <v>20110228</v>
      </c>
      <c r="X195">
        <v>2.7</v>
      </c>
      <c r="Z195" s="3">
        <v>40574</v>
      </c>
      <c r="AA195">
        <v>89.8</v>
      </c>
      <c r="AB195">
        <v>20110215</v>
      </c>
      <c r="AC195">
        <v>89.8</v>
      </c>
      <c r="AJ195" s="3">
        <v>40574</v>
      </c>
      <c r="AK195">
        <v>101.6</v>
      </c>
      <c r="AL195">
        <v>20110318</v>
      </c>
      <c r="AM195">
        <v>101.5</v>
      </c>
      <c r="AO195" s="3">
        <v>40574</v>
      </c>
      <c r="AP195">
        <v>45.8</v>
      </c>
      <c r="AQ195">
        <v>20110125</v>
      </c>
      <c r="AR195">
        <v>45.8</v>
      </c>
      <c r="AT195" s="3">
        <v>42400</v>
      </c>
      <c r="AU195">
        <v>49.5</v>
      </c>
      <c r="AV195">
        <v>20160208</v>
      </c>
      <c r="AW195">
        <v>49.5</v>
      </c>
      <c r="BN195" s="3">
        <v>40574</v>
      </c>
      <c r="BO195">
        <v>-1.1000000000000001</v>
      </c>
      <c r="BP195">
        <v>20110218</v>
      </c>
      <c r="BQ195">
        <v>-1.1000000000000001</v>
      </c>
      <c r="CC195" s="3">
        <v>40574</v>
      </c>
      <c r="CD195">
        <v>-0.48</v>
      </c>
      <c r="CE195">
        <v>20110314</v>
      </c>
      <c r="CF195">
        <v>3.6</v>
      </c>
      <c r="CH195" s="3">
        <v>40574</v>
      </c>
      <c r="CI195">
        <v>0.5</v>
      </c>
      <c r="CJ195">
        <v>20110314</v>
      </c>
      <c r="CK195">
        <v>0.5</v>
      </c>
      <c r="CM195" s="3">
        <v>40574</v>
      </c>
      <c r="CN195">
        <v>2.1</v>
      </c>
      <c r="CO195">
        <v>20110308</v>
      </c>
      <c r="CP195">
        <v>4.2</v>
      </c>
      <c r="CR195" s="3">
        <v>40574</v>
      </c>
      <c r="CS195">
        <v>-0.5</v>
      </c>
      <c r="CT195">
        <v>20110322</v>
      </c>
      <c r="CU195">
        <v>2.9</v>
      </c>
      <c r="CW195" s="3">
        <v>40574</v>
      </c>
      <c r="CX195">
        <v>0.9</v>
      </c>
      <c r="CY195">
        <v>20110316</v>
      </c>
      <c r="CZ195">
        <v>2.1</v>
      </c>
      <c r="DB195" s="3">
        <v>42429</v>
      </c>
      <c r="DC195">
        <v>-2.2999999999999998</v>
      </c>
      <c r="DD195">
        <v>20160328</v>
      </c>
      <c r="DE195">
        <v>-2.2999999999999998</v>
      </c>
    </row>
    <row r="196" spans="1:109" x14ac:dyDescent="0.25">
      <c r="A196" s="3">
        <v>40602</v>
      </c>
      <c r="B196">
        <v>472.86399999999998</v>
      </c>
      <c r="C196">
        <v>20110323</v>
      </c>
      <c r="D196">
        <v>556</v>
      </c>
      <c r="F196" s="3">
        <v>40602</v>
      </c>
      <c r="G196">
        <v>-5.5</v>
      </c>
      <c r="H196">
        <v>20110330</v>
      </c>
      <c r="I196">
        <v>-5.5</v>
      </c>
      <c r="K196" s="3">
        <v>40602</v>
      </c>
      <c r="L196">
        <v>-14.3</v>
      </c>
      <c r="M196">
        <v>20110301</v>
      </c>
      <c r="N196">
        <v>-14.3</v>
      </c>
      <c r="P196" s="3">
        <v>40602</v>
      </c>
      <c r="Q196">
        <v>24.9</v>
      </c>
      <c r="R196">
        <v>20110322</v>
      </c>
      <c r="S196">
        <v>24.9</v>
      </c>
      <c r="U196" s="3">
        <v>40602</v>
      </c>
      <c r="V196">
        <v>10.128</v>
      </c>
      <c r="W196">
        <v>20110331</v>
      </c>
      <c r="X196">
        <v>10.1</v>
      </c>
      <c r="Z196" s="3">
        <v>40602</v>
      </c>
      <c r="AA196">
        <v>73.900000000000006</v>
      </c>
      <c r="AB196">
        <v>20110315</v>
      </c>
      <c r="AC196">
        <v>73.900000000000006</v>
      </c>
      <c r="AJ196" s="3">
        <v>40602</v>
      </c>
      <c r="AK196">
        <v>102.3</v>
      </c>
      <c r="AL196">
        <v>20110421</v>
      </c>
      <c r="AM196">
        <v>104.2</v>
      </c>
      <c r="AO196" s="3">
        <v>40602</v>
      </c>
      <c r="AP196">
        <v>46.6</v>
      </c>
      <c r="AQ196">
        <v>20110228</v>
      </c>
      <c r="AR196">
        <v>46.6</v>
      </c>
      <c r="AT196" s="3">
        <v>42429</v>
      </c>
      <c r="AU196">
        <v>48.2</v>
      </c>
      <c r="AV196">
        <v>20160308</v>
      </c>
      <c r="AW196">
        <v>48.2</v>
      </c>
      <c r="BN196" s="3">
        <v>40602</v>
      </c>
      <c r="BO196">
        <v>0.7</v>
      </c>
      <c r="BP196">
        <v>20110325</v>
      </c>
      <c r="BQ196">
        <v>0.7</v>
      </c>
      <c r="CC196" s="3">
        <v>40602</v>
      </c>
      <c r="CD196">
        <v>0.78</v>
      </c>
      <c r="CE196">
        <v>20110415</v>
      </c>
      <c r="CF196">
        <v>2.9</v>
      </c>
      <c r="CH196" s="3">
        <v>40602</v>
      </c>
      <c r="CI196">
        <v>0.6</v>
      </c>
      <c r="CJ196">
        <v>20110415</v>
      </c>
      <c r="CK196">
        <v>0.6</v>
      </c>
      <c r="CM196" s="3">
        <v>40602</v>
      </c>
      <c r="CN196">
        <v>5.3</v>
      </c>
      <c r="CO196">
        <v>20110410</v>
      </c>
      <c r="CP196">
        <v>-2.2999999999999998</v>
      </c>
      <c r="CR196" s="3">
        <v>40602</v>
      </c>
      <c r="CS196">
        <v>0.1</v>
      </c>
      <c r="CT196">
        <v>20110425</v>
      </c>
      <c r="CU196">
        <v>0.7</v>
      </c>
      <c r="CW196" s="3">
        <v>40602</v>
      </c>
      <c r="CX196">
        <v>0.2</v>
      </c>
      <c r="CY196">
        <v>20110419</v>
      </c>
      <c r="CZ196">
        <v>0.8</v>
      </c>
      <c r="DB196" s="3">
        <v>42460</v>
      </c>
      <c r="DC196">
        <v>1.5</v>
      </c>
      <c r="DD196">
        <v>20160427</v>
      </c>
      <c r="DE196">
        <v>1.4</v>
      </c>
    </row>
    <row r="197" spans="1:109" x14ac:dyDescent="0.25">
      <c r="A197" s="3">
        <v>40633</v>
      </c>
      <c r="B197">
        <v>-94.608000000000004</v>
      </c>
      <c r="C197">
        <v>20110419</v>
      </c>
      <c r="D197">
        <v>96.3</v>
      </c>
      <c r="F197" s="3">
        <v>40633</v>
      </c>
      <c r="G197">
        <v>-57.3</v>
      </c>
      <c r="H197">
        <v>20110428</v>
      </c>
      <c r="I197">
        <v>-57.3</v>
      </c>
      <c r="K197" s="3">
        <v>40633</v>
      </c>
      <c r="L197">
        <v>-37</v>
      </c>
      <c r="M197">
        <v>20110401</v>
      </c>
      <c r="N197">
        <v>-37</v>
      </c>
      <c r="P197" s="3">
        <v>40633</v>
      </c>
      <c r="Q197">
        <v>0</v>
      </c>
      <c r="R197">
        <v>20110414</v>
      </c>
      <c r="S197">
        <v>0</v>
      </c>
      <c r="U197" s="3">
        <v>40633</v>
      </c>
      <c r="V197">
        <v>-2.444</v>
      </c>
      <c r="W197">
        <v>20110428</v>
      </c>
      <c r="X197">
        <v>-2.4</v>
      </c>
      <c r="Z197" s="3">
        <v>40633</v>
      </c>
      <c r="AA197">
        <v>49.6</v>
      </c>
      <c r="AB197">
        <v>20110419</v>
      </c>
      <c r="AC197">
        <v>49.6</v>
      </c>
      <c r="AJ197" s="3">
        <v>40633</v>
      </c>
      <c r="AK197">
        <v>99.8</v>
      </c>
      <c r="AL197">
        <v>20110523</v>
      </c>
      <c r="AM197">
        <v>100.1</v>
      </c>
      <c r="AO197" s="3">
        <v>40633</v>
      </c>
      <c r="AP197">
        <v>49.5</v>
      </c>
      <c r="AQ197">
        <v>20110328</v>
      </c>
      <c r="AR197">
        <v>49.5</v>
      </c>
      <c r="AT197" s="3">
        <v>42460</v>
      </c>
      <c r="AU197">
        <v>46.7</v>
      </c>
      <c r="AV197">
        <v>20160408</v>
      </c>
      <c r="AW197">
        <v>46.7</v>
      </c>
      <c r="BN197" s="3">
        <v>40633</v>
      </c>
      <c r="BO197">
        <v>-14.7</v>
      </c>
      <c r="BP197">
        <v>20110426</v>
      </c>
      <c r="BQ197">
        <v>-14.7</v>
      </c>
      <c r="CC197" s="3">
        <v>40633</v>
      </c>
      <c r="CD197">
        <v>-21.74</v>
      </c>
      <c r="CE197">
        <v>20110519</v>
      </c>
      <c r="CF197">
        <v>-21.5</v>
      </c>
      <c r="CH197" s="3">
        <v>40633</v>
      </c>
      <c r="CI197">
        <v>-16.5</v>
      </c>
      <c r="CJ197">
        <v>20110519</v>
      </c>
      <c r="CK197">
        <v>-16.5</v>
      </c>
      <c r="CM197" s="3">
        <v>40633</v>
      </c>
      <c r="CN197">
        <v>-1.3</v>
      </c>
      <c r="CO197">
        <v>20110515</v>
      </c>
      <c r="CP197">
        <v>2.9</v>
      </c>
      <c r="CR197" s="3">
        <v>40633</v>
      </c>
      <c r="CS197">
        <v>-6.6</v>
      </c>
      <c r="CT197">
        <v>20110520</v>
      </c>
      <c r="CU197">
        <v>-6.3</v>
      </c>
      <c r="CW197" s="3">
        <v>40633</v>
      </c>
      <c r="CX197">
        <v>-4.5999999999999996</v>
      </c>
      <c r="CY197">
        <v>20110517</v>
      </c>
      <c r="CZ197">
        <v>-6</v>
      </c>
      <c r="DB197" s="3">
        <v>42490</v>
      </c>
      <c r="DC197">
        <v>-0.1</v>
      </c>
      <c r="DD197">
        <v>20160529</v>
      </c>
      <c r="DE197">
        <v>0</v>
      </c>
    </row>
    <row r="198" spans="1:109" x14ac:dyDescent="0.25">
      <c r="A198" s="3">
        <v>40663</v>
      </c>
      <c r="B198">
        <v>-678.45100000000002</v>
      </c>
      <c r="C198">
        <v>20110524</v>
      </c>
      <c r="D198">
        <v>-496.4</v>
      </c>
      <c r="F198" s="3">
        <v>40663</v>
      </c>
      <c r="G198">
        <v>-60.1</v>
      </c>
      <c r="H198">
        <v>20110531</v>
      </c>
      <c r="I198">
        <v>-60.1</v>
      </c>
      <c r="K198" s="3">
        <v>40663</v>
      </c>
      <c r="L198">
        <v>-51</v>
      </c>
      <c r="M198">
        <v>20110502</v>
      </c>
      <c r="N198">
        <v>-51</v>
      </c>
      <c r="P198" s="3">
        <v>40663</v>
      </c>
      <c r="Q198">
        <v>-27.3</v>
      </c>
      <c r="R198">
        <v>20110518</v>
      </c>
      <c r="S198">
        <v>-27.3</v>
      </c>
      <c r="U198" s="3">
        <v>40663</v>
      </c>
      <c r="V198">
        <v>0.28399999999999997</v>
      </c>
      <c r="W198">
        <v>20110531</v>
      </c>
      <c r="X198">
        <v>0.3</v>
      </c>
      <c r="Z198" s="3">
        <v>40663</v>
      </c>
      <c r="AA198">
        <v>32.299999999999997</v>
      </c>
      <c r="AB198">
        <v>20110517</v>
      </c>
      <c r="AC198">
        <v>32.299999999999997</v>
      </c>
      <c r="AJ198" s="3">
        <v>40663</v>
      </c>
      <c r="AK198">
        <v>97.2</v>
      </c>
      <c r="AL198">
        <v>20110620</v>
      </c>
      <c r="AM198">
        <v>96.2</v>
      </c>
      <c r="AO198" s="3">
        <v>40663</v>
      </c>
      <c r="AP198">
        <v>36.1</v>
      </c>
      <c r="AQ198">
        <v>20110426</v>
      </c>
      <c r="AR198">
        <v>36.1</v>
      </c>
      <c r="AT198" s="3">
        <v>42490</v>
      </c>
      <c r="AU198">
        <v>45.5</v>
      </c>
      <c r="AV198">
        <v>20160512</v>
      </c>
      <c r="AW198">
        <v>45.5</v>
      </c>
      <c r="BN198" s="3">
        <v>40663</v>
      </c>
      <c r="BO198">
        <v>-1.5</v>
      </c>
      <c r="BP198">
        <v>20110519</v>
      </c>
      <c r="BQ198">
        <v>-1.5</v>
      </c>
      <c r="CC198" s="3">
        <v>40663</v>
      </c>
      <c r="CD198">
        <v>-2.2200000000000002</v>
      </c>
      <c r="CE198">
        <v>20110614</v>
      </c>
      <c r="CF198">
        <v>-1.1000000000000001</v>
      </c>
      <c r="CH198" s="3">
        <v>40663</v>
      </c>
      <c r="CI198">
        <v>2.1</v>
      </c>
      <c r="CJ198">
        <v>20110614</v>
      </c>
      <c r="CK198">
        <v>2.1</v>
      </c>
      <c r="CM198" s="3">
        <v>40663</v>
      </c>
      <c r="CN198">
        <v>-4</v>
      </c>
      <c r="CO198">
        <v>20110612</v>
      </c>
      <c r="CP198">
        <v>-3.3</v>
      </c>
      <c r="CR198" s="3">
        <v>40663</v>
      </c>
      <c r="CS198">
        <v>2</v>
      </c>
      <c r="CT198">
        <v>20110621</v>
      </c>
      <c r="CU198">
        <v>1.5</v>
      </c>
      <c r="CW198" s="3">
        <v>40663</v>
      </c>
      <c r="CX198">
        <v>1.8</v>
      </c>
      <c r="CY198">
        <v>20110609</v>
      </c>
      <c r="CZ198">
        <v>2.6</v>
      </c>
      <c r="DB198" s="3">
        <v>42521</v>
      </c>
      <c r="DC198">
        <v>-0.1</v>
      </c>
      <c r="DD198">
        <v>20160628</v>
      </c>
      <c r="DE198">
        <v>0</v>
      </c>
    </row>
    <row r="199" spans="1:109" x14ac:dyDescent="0.25">
      <c r="A199" s="3">
        <v>40694</v>
      </c>
      <c r="B199">
        <v>-563.82600000000002</v>
      </c>
      <c r="C199">
        <v>20110619</v>
      </c>
      <c r="D199">
        <v>-474.6</v>
      </c>
      <c r="F199" s="3">
        <v>40694</v>
      </c>
      <c r="G199">
        <v>-30.9</v>
      </c>
      <c r="H199">
        <v>20110630</v>
      </c>
      <c r="I199">
        <v>-30.9</v>
      </c>
      <c r="K199" s="3">
        <v>40694</v>
      </c>
      <c r="L199">
        <v>-37.799999999999997</v>
      </c>
      <c r="M199">
        <v>20110601</v>
      </c>
      <c r="N199">
        <v>-37.799999999999997</v>
      </c>
      <c r="P199" s="3">
        <v>40694</v>
      </c>
      <c r="Q199">
        <v>3.6</v>
      </c>
      <c r="R199">
        <v>20110616</v>
      </c>
      <c r="S199">
        <v>3.6</v>
      </c>
      <c r="U199" s="3">
        <v>40694</v>
      </c>
      <c r="V199">
        <v>6.3680000000000003</v>
      </c>
      <c r="W199">
        <v>20110630</v>
      </c>
      <c r="X199">
        <v>6.4</v>
      </c>
      <c r="Z199" s="3">
        <v>40694</v>
      </c>
      <c r="AA199">
        <v>34</v>
      </c>
      <c r="AB199">
        <v>20110615</v>
      </c>
      <c r="AC199">
        <v>34</v>
      </c>
      <c r="AJ199" s="3">
        <v>40694</v>
      </c>
      <c r="AK199">
        <v>98.5</v>
      </c>
      <c r="AL199">
        <v>20110720</v>
      </c>
      <c r="AM199">
        <v>99.6</v>
      </c>
      <c r="AO199" s="3">
        <v>40694</v>
      </c>
      <c r="AP199">
        <v>37.799999999999997</v>
      </c>
      <c r="AQ199">
        <v>20110530</v>
      </c>
      <c r="AR199">
        <v>37.799999999999997</v>
      </c>
      <c r="AT199" s="3">
        <v>42521</v>
      </c>
      <c r="AU199">
        <v>47.3</v>
      </c>
      <c r="AV199">
        <v>20160608</v>
      </c>
      <c r="AW199">
        <v>47.3</v>
      </c>
      <c r="BN199" s="3">
        <v>40694</v>
      </c>
      <c r="BO199">
        <v>-2.4</v>
      </c>
      <c r="BP199">
        <v>20110617</v>
      </c>
      <c r="BQ199">
        <v>-2.4</v>
      </c>
      <c r="CC199" s="3">
        <v>40694</v>
      </c>
      <c r="CD199">
        <v>14.39</v>
      </c>
      <c r="CE199">
        <v>20110713</v>
      </c>
      <c r="CF199">
        <v>12.8</v>
      </c>
      <c r="CH199" s="3">
        <v>40694</v>
      </c>
      <c r="CI199">
        <v>6.8</v>
      </c>
      <c r="CJ199">
        <v>20110713</v>
      </c>
      <c r="CK199">
        <v>6.8</v>
      </c>
      <c r="CM199" s="3">
        <v>40694</v>
      </c>
      <c r="CN199">
        <v>5.3</v>
      </c>
      <c r="CO199">
        <v>20110706</v>
      </c>
      <c r="CP199">
        <v>3</v>
      </c>
      <c r="CR199" s="3">
        <v>40694</v>
      </c>
      <c r="CS199">
        <v>1.6</v>
      </c>
      <c r="CT199">
        <v>20110721</v>
      </c>
      <c r="CU199">
        <v>2</v>
      </c>
      <c r="CW199" s="3">
        <v>40694</v>
      </c>
      <c r="CX199">
        <v>0.3</v>
      </c>
      <c r="CY199">
        <v>20110711</v>
      </c>
      <c r="CZ199">
        <v>0.9</v>
      </c>
      <c r="DB199" s="3">
        <v>42551</v>
      </c>
      <c r="DC199">
        <v>0.2</v>
      </c>
      <c r="DD199">
        <v>20160728</v>
      </c>
      <c r="DE199">
        <v>0.2</v>
      </c>
    </row>
    <row r="200" spans="1:109" x14ac:dyDescent="0.25">
      <c r="A200" s="3">
        <v>40724</v>
      </c>
      <c r="B200">
        <v>-129.35900000000001</v>
      </c>
      <c r="C200">
        <v>20110720</v>
      </c>
      <c r="D200">
        <v>-191.2</v>
      </c>
      <c r="F200" s="3">
        <v>40724</v>
      </c>
      <c r="G200">
        <v>-13.9</v>
      </c>
      <c r="H200">
        <v>20110729</v>
      </c>
      <c r="I200">
        <v>-13.9</v>
      </c>
      <c r="K200" s="3">
        <v>40724</v>
      </c>
      <c r="L200">
        <v>-23.3</v>
      </c>
      <c r="M200">
        <v>20110701</v>
      </c>
      <c r="N200">
        <v>-23.3</v>
      </c>
      <c r="P200" s="3">
        <v>40724</v>
      </c>
      <c r="Q200">
        <v>-32.9</v>
      </c>
      <c r="R200">
        <v>20110714</v>
      </c>
      <c r="S200">
        <v>-32.9</v>
      </c>
      <c r="U200" s="3">
        <v>40724</v>
      </c>
      <c r="V200">
        <v>5.8220000000000001</v>
      </c>
      <c r="W200">
        <v>20110729</v>
      </c>
      <c r="X200">
        <v>5.8</v>
      </c>
      <c r="Z200" s="3">
        <v>40724</v>
      </c>
      <c r="AA200">
        <v>53.5</v>
      </c>
      <c r="AB200">
        <v>20110714</v>
      </c>
      <c r="AC200">
        <v>53.5</v>
      </c>
      <c r="AJ200" s="3">
        <v>40724</v>
      </c>
      <c r="AK200">
        <v>101</v>
      </c>
      <c r="AL200">
        <v>20110818</v>
      </c>
      <c r="AM200">
        <v>103.2</v>
      </c>
      <c r="AO200" s="3">
        <v>40724</v>
      </c>
      <c r="AP200">
        <v>43.1</v>
      </c>
      <c r="AQ200">
        <v>20110628</v>
      </c>
      <c r="AR200">
        <v>43.1</v>
      </c>
      <c r="AT200" s="3">
        <v>42551</v>
      </c>
      <c r="AU200">
        <v>41.5</v>
      </c>
      <c r="AV200">
        <v>20160708</v>
      </c>
      <c r="AW200">
        <v>41.5</v>
      </c>
      <c r="BN200" s="3">
        <v>40724</v>
      </c>
      <c r="BO200">
        <v>0.3</v>
      </c>
      <c r="BP200">
        <v>20110719</v>
      </c>
      <c r="BQ200">
        <v>0.3</v>
      </c>
      <c r="CC200" s="3">
        <v>40724</v>
      </c>
      <c r="CD200">
        <v>6.51</v>
      </c>
      <c r="CE200">
        <v>20110812</v>
      </c>
      <c r="CF200">
        <v>5.2</v>
      </c>
      <c r="CH200" s="3">
        <v>40724</v>
      </c>
      <c r="CI200">
        <v>4.2</v>
      </c>
      <c r="CJ200">
        <v>20110812</v>
      </c>
      <c r="CK200">
        <v>4.2</v>
      </c>
      <c r="CM200" s="3">
        <v>40724</v>
      </c>
      <c r="CN200">
        <v>7.4</v>
      </c>
      <c r="CO200">
        <v>20110810</v>
      </c>
      <c r="CP200">
        <v>7.7</v>
      </c>
      <c r="CR200" s="3">
        <v>40724</v>
      </c>
      <c r="CS200">
        <v>1.5</v>
      </c>
      <c r="CT200">
        <v>20110819</v>
      </c>
      <c r="CU200">
        <v>2.2999999999999998</v>
      </c>
      <c r="CW200" s="3">
        <v>40724</v>
      </c>
      <c r="CX200">
        <v>1.8</v>
      </c>
      <c r="CY200">
        <v>20110809</v>
      </c>
      <c r="CZ200">
        <v>1.9</v>
      </c>
      <c r="DB200" s="3">
        <v>42582</v>
      </c>
      <c r="DC200" t="s">
        <v>22</v>
      </c>
      <c r="DD200">
        <v>20160829</v>
      </c>
      <c r="DE200" t="s">
        <v>22</v>
      </c>
    </row>
    <row r="201" spans="1:109" x14ac:dyDescent="0.25">
      <c r="A201" s="3">
        <v>40755</v>
      </c>
      <c r="B201">
        <v>-142.518</v>
      </c>
      <c r="C201">
        <v>20110817</v>
      </c>
      <c r="D201">
        <v>-130.5</v>
      </c>
      <c r="F201" s="3">
        <v>40755</v>
      </c>
      <c r="G201">
        <v>-8.9</v>
      </c>
      <c r="H201">
        <v>20110831</v>
      </c>
      <c r="I201">
        <v>-8.9</v>
      </c>
      <c r="K201" s="3">
        <v>40755</v>
      </c>
      <c r="L201">
        <v>-27.6</v>
      </c>
      <c r="M201">
        <v>20110801</v>
      </c>
      <c r="N201">
        <v>-27.6</v>
      </c>
      <c r="P201" s="3">
        <v>40755</v>
      </c>
      <c r="Q201">
        <v>-1.3</v>
      </c>
      <c r="R201">
        <v>20110811</v>
      </c>
      <c r="S201">
        <v>-1.3</v>
      </c>
      <c r="U201" s="3">
        <v>40755</v>
      </c>
      <c r="V201">
        <v>21.202000000000002</v>
      </c>
      <c r="W201">
        <v>20110831</v>
      </c>
      <c r="X201">
        <v>21.2</v>
      </c>
      <c r="Z201" s="3">
        <v>40755</v>
      </c>
      <c r="AA201">
        <v>34.799999999999997</v>
      </c>
      <c r="AB201">
        <v>20110823</v>
      </c>
      <c r="AC201">
        <v>34.799999999999997</v>
      </c>
      <c r="AJ201" s="3">
        <v>40755</v>
      </c>
      <c r="AK201">
        <v>102.8</v>
      </c>
      <c r="AL201">
        <v>20110920</v>
      </c>
      <c r="AM201">
        <v>104.6</v>
      </c>
      <c r="AO201" s="3">
        <v>40755</v>
      </c>
      <c r="AP201">
        <v>47.1</v>
      </c>
      <c r="AQ201">
        <v>20110726</v>
      </c>
      <c r="AR201">
        <v>47.1</v>
      </c>
      <c r="AT201" s="3">
        <v>42582</v>
      </c>
      <c r="AU201" t="s">
        <v>22</v>
      </c>
      <c r="AV201">
        <v>20160808</v>
      </c>
      <c r="AW201" t="s">
        <v>22</v>
      </c>
      <c r="BN201" s="3">
        <v>40755</v>
      </c>
      <c r="BO201">
        <v>-0.1</v>
      </c>
      <c r="BP201">
        <v>20110818</v>
      </c>
      <c r="BQ201">
        <v>-0.1</v>
      </c>
      <c r="CC201" s="3">
        <v>40755</v>
      </c>
      <c r="CD201">
        <v>1.1400000000000001</v>
      </c>
      <c r="CE201">
        <v>20110914</v>
      </c>
      <c r="CF201">
        <v>0.6</v>
      </c>
      <c r="CH201" s="3">
        <v>40755</v>
      </c>
      <c r="CI201">
        <v>1.2</v>
      </c>
      <c r="CJ201">
        <v>20110914</v>
      </c>
      <c r="CK201">
        <v>1.2</v>
      </c>
      <c r="CM201" s="3">
        <v>40755</v>
      </c>
      <c r="CN201">
        <v>-5.3</v>
      </c>
      <c r="CO201">
        <v>20110907</v>
      </c>
      <c r="CP201">
        <v>-8.1999999999999993</v>
      </c>
      <c r="CR201" s="3">
        <v>40755</v>
      </c>
      <c r="CS201">
        <v>0.5</v>
      </c>
      <c r="CT201">
        <v>20110921</v>
      </c>
      <c r="CU201">
        <v>0.4</v>
      </c>
      <c r="CW201" s="3">
        <v>40755</v>
      </c>
      <c r="CX201">
        <v>0.5</v>
      </c>
      <c r="CY201">
        <v>20110911</v>
      </c>
      <c r="CZ201">
        <v>-0.1</v>
      </c>
    </row>
    <row r="202" spans="1:109" x14ac:dyDescent="0.25">
      <c r="A202" s="3">
        <v>40786</v>
      </c>
      <c r="B202">
        <v>-279.68900000000002</v>
      </c>
      <c r="C202">
        <v>20110920</v>
      </c>
      <c r="D202">
        <v>-294.39999999999998</v>
      </c>
      <c r="F202" s="3">
        <v>40786</v>
      </c>
      <c r="G202">
        <v>1.8</v>
      </c>
      <c r="H202">
        <v>20110930</v>
      </c>
      <c r="I202">
        <v>1.8</v>
      </c>
      <c r="K202" s="3">
        <v>40786</v>
      </c>
      <c r="L202">
        <v>-25.5</v>
      </c>
      <c r="M202">
        <v>20110901</v>
      </c>
      <c r="N202">
        <v>-25.5</v>
      </c>
      <c r="P202" s="3">
        <v>40786</v>
      </c>
      <c r="Q202">
        <v>1.7</v>
      </c>
      <c r="R202">
        <v>20110914</v>
      </c>
      <c r="S202">
        <v>1.7</v>
      </c>
      <c r="U202" s="3">
        <v>40786</v>
      </c>
      <c r="V202">
        <v>13.994999999999999</v>
      </c>
      <c r="W202">
        <v>20110930</v>
      </c>
      <c r="X202">
        <v>14</v>
      </c>
      <c r="Z202" s="3">
        <v>40786</v>
      </c>
      <c r="AA202">
        <v>15.2</v>
      </c>
      <c r="AB202">
        <v>20110914</v>
      </c>
      <c r="AC202">
        <v>15.2</v>
      </c>
      <c r="AJ202" s="3">
        <v>40786</v>
      </c>
      <c r="AK202">
        <v>102.5</v>
      </c>
      <c r="AL202">
        <v>20111020</v>
      </c>
      <c r="AM202">
        <v>104.3</v>
      </c>
      <c r="AO202" s="3">
        <v>40786</v>
      </c>
      <c r="AP202">
        <v>46.4</v>
      </c>
      <c r="AQ202">
        <v>20110830</v>
      </c>
      <c r="AR202">
        <v>46.4</v>
      </c>
      <c r="BN202" s="3">
        <v>40786</v>
      </c>
      <c r="BO202">
        <v>-1.7</v>
      </c>
      <c r="BP202">
        <v>20110920</v>
      </c>
      <c r="BQ202">
        <v>-1.7</v>
      </c>
      <c r="CC202" s="3">
        <v>40786</v>
      </c>
      <c r="CD202">
        <v>3.07</v>
      </c>
      <c r="CE202">
        <v>20111017</v>
      </c>
      <c r="CF202">
        <v>2.4</v>
      </c>
      <c r="CH202" s="3">
        <v>40786</v>
      </c>
      <c r="CI202">
        <v>1.7</v>
      </c>
      <c r="CJ202">
        <v>20111017</v>
      </c>
      <c r="CK202">
        <v>1.7</v>
      </c>
      <c r="CM202" s="3">
        <v>40786</v>
      </c>
      <c r="CN202">
        <v>2.2000000000000002</v>
      </c>
      <c r="CO202">
        <v>20111011</v>
      </c>
      <c r="CP202">
        <v>11</v>
      </c>
      <c r="CR202" s="3">
        <v>40786</v>
      </c>
      <c r="CS202">
        <v>0.2</v>
      </c>
      <c r="CT202">
        <v>20111019</v>
      </c>
      <c r="CU202">
        <v>-0.5</v>
      </c>
      <c r="CW202" s="3">
        <v>40786</v>
      </c>
      <c r="CX202">
        <v>-0.2</v>
      </c>
      <c r="CY202">
        <v>20111012</v>
      </c>
      <c r="CZ202">
        <v>-0.2</v>
      </c>
    </row>
    <row r="203" spans="1:109" x14ac:dyDescent="0.25">
      <c r="A203" s="3">
        <v>40816</v>
      </c>
      <c r="B203">
        <v>-72.182000000000002</v>
      </c>
      <c r="C203">
        <v>20111023</v>
      </c>
      <c r="D203">
        <v>-21.8</v>
      </c>
      <c r="F203" s="3">
        <v>40816</v>
      </c>
      <c r="G203">
        <v>-4.5</v>
      </c>
      <c r="H203">
        <v>20111028</v>
      </c>
      <c r="I203">
        <v>-4.5</v>
      </c>
      <c r="K203" s="3">
        <v>40816</v>
      </c>
      <c r="L203">
        <v>1.7</v>
      </c>
      <c r="M203">
        <v>20111003</v>
      </c>
      <c r="N203">
        <v>1.7</v>
      </c>
      <c r="P203" s="3">
        <v>40816</v>
      </c>
      <c r="Q203">
        <v>16.7</v>
      </c>
      <c r="R203">
        <v>20111013</v>
      </c>
      <c r="S203">
        <v>16.7</v>
      </c>
      <c r="U203" s="3">
        <v>40816</v>
      </c>
      <c r="V203">
        <v>-10.823</v>
      </c>
      <c r="W203">
        <v>20111031</v>
      </c>
      <c r="X203">
        <v>-10.8</v>
      </c>
      <c r="Z203" s="3">
        <v>40816</v>
      </c>
      <c r="AA203">
        <v>20.100000000000001</v>
      </c>
      <c r="AB203">
        <v>20111018</v>
      </c>
      <c r="AC203">
        <v>20.100000000000001</v>
      </c>
      <c r="AJ203" s="3">
        <v>40816</v>
      </c>
      <c r="AK203">
        <v>100.9</v>
      </c>
      <c r="AL203">
        <v>20111121</v>
      </c>
      <c r="AM203">
        <v>91.5</v>
      </c>
      <c r="AO203" s="3">
        <v>40816</v>
      </c>
      <c r="AP203">
        <v>47.2</v>
      </c>
      <c r="AQ203">
        <v>20110927</v>
      </c>
      <c r="AR203">
        <v>47.2</v>
      </c>
      <c r="BN203" s="3">
        <v>40816</v>
      </c>
      <c r="BO203">
        <v>-2.4</v>
      </c>
      <c r="BP203">
        <v>20111018</v>
      </c>
      <c r="BQ203">
        <v>-2.4</v>
      </c>
      <c r="CC203" s="3">
        <v>40816</v>
      </c>
      <c r="CD203">
        <v>-1.69</v>
      </c>
      <c r="CE203">
        <v>20111113</v>
      </c>
      <c r="CF203">
        <v>-3.6</v>
      </c>
      <c r="CH203" s="3">
        <v>40816</v>
      </c>
      <c r="CI203">
        <v>-0.9</v>
      </c>
      <c r="CJ203">
        <v>20111113</v>
      </c>
      <c r="CK203">
        <v>-0.9</v>
      </c>
      <c r="CM203" s="3">
        <v>40816</v>
      </c>
      <c r="CN203">
        <v>-2.4</v>
      </c>
      <c r="CO203">
        <v>20111109</v>
      </c>
      <c r="CP203">
        <v>-8.1999999999999993</v>
      </c>
      <c r="CR203" s="3">
        <v>40816</v>
      </c>
      <c r="CS203">
        <v>-0.1</v>
      </c>
      <c r="CT203">
        <v>20111120</v>
      </c>
      <c r="CU203">
        <v>-0.9</v>
      </c>
      <c r="CW203" s="3">
        <v>40816</v>
      </c>
      <c r="CX203">
        <v>-0.1</v>
      </c>
      <c r="CY203">
        <v>20111110</v>
      </c>
      <c r="CZ203">
        <v>-0.7</v>
      </c>
    </row>
    <row r="204" spans="1:109" x14ac:dyDescent="0.25">
      <c r="A204" s="3">
        <v>40847</v>
      </c>
      <c r="B204">
        <v>-389.149</v>
      </c>
      <c r="C204">
        <v>20111120</v>
      </c>
      <c r="D204">
        <v>-457.9</v>
      </c>
      <c r="F204" s="3">
        <v>40847</v>
      </c>
      <c r="G204">
        <v>20.3</v>
      </c>
      <c r="H204">
        <v>20111129</v>
      </c>
      <c r="I204">
        <v>20.3</v>
      </c>
      <c r="K204" s="3">
        <v>40847</v>
      </c>
      <c r="L204">
        <v>28.3</v>
      </c>
      <c r="M204">
        <v>20111101</v>
      </c>
      <c r="N204">
        <v>28.3</v>
      </c>
      <c r="P204" s="3">
        <v>40847</v>
      </c>
      <c r="Q204">
        <v>-9.3000000000000007</v>
      </c>
      <c r="R204">
        <v>20111114</v>
      </c>
      <c r="S204">
        <v>-9.3000000000000007</v>
      </c>
      <c r="U204" s="3">
        <v>40847</v>
      </c>
      <c r="V204">
        <v>-5.7670000000000003</v>
      </c>
      <c r="W204">
        <v>20111130</v>
      </c>
      <c r="X204">
        <v>-5.8</v>
      </c>
      <c r="Z204" s="3">
        <v>40847</v>
      </c>
      <c r="AA204">
        <v>26</v>
      </c>
      <c r="AB204">
        <v>20111117</v>
      </c>
      <c r="AC204">
        <v>26</v>
      </c>
      <c r="AJ204" s="3">
        <v>40847</v>
      </c>
      <c r="AK204">
        <v>100.9</v>
      </c>
      <c r="AL204">
        <v>20111220</v>
      </c>
      <c r="AM204">
        <v>92</v>
      </c>
      <c r="AO204" s="3">
        <v>40847</v>
      </c>
      <c r="AP204">
        <v>46.4</v>
      </c>
      <c r="AQ204">
        <v>20111025</v>
      </c>
      <c r="AR204">
        <v>46.4</v>
      </c>
      <c r="BN204" s="3">
        <v>40847</v>
      </c>
      <c r="BO204">
        <v>-0.5</v>
      </c>
      <c r="BP204">
        <v>20111118</v>
      </c>
      <c r="BQ204">
        <v>-0.5</v>
      </c>
      <c r="CC204" s="3">
        <v>40847</v>
      </c>
      <c r="CD204">
        <v>3.13</v>
      </c>
      <c r="CE204">
        <v>20111213</v>
      </c>
      <c r="CF204">
        <v>4.0999999999999996</v>
      </c>
      <c r="CH204" s="3">
        <v>40847</v>
      </c>
      <c r="CI204">
        <v>1.8</v>
      </c>
      <c r="CJ204">
        <v>20111213</v>
      </c>
      <c r="CK204">
        <v>1.8</v>
      </c>
      <c r="CM204" s="3">
        <v>40847</v>
      </c>
      <c r="CN204">
        <v>-0.7</v>
      </c>
      <c r="CO204">
        <v>20111207</v>
      </c>
      <c r="CP204">
        <v>-6.9</v>
      </c>
      <c r="CR204" s="3">
        <v>40847</v>
      </c>
      <c r="CS204">
        <v>0.6</v>
      </c>
      <c r="CT204">
        <v>20111219</v>
      </c>
      <c r="CU204">
        <v>0.8</v>
      </c>
      <c r="CW204" s="3">
        <v>40847</v>
      </c>
      <c r="CX204">
        <v>0.7</v>
      </c>
      <c r="CY204">
        <v>20111212</v>
      </c>
      <c r="CZ204">
        <v>0.6</v>
      </c>
    </row>
    <row r="205" spans="1:109" x14ac:dyDescent="0.25">
      <c r="A205" s="3">
        <v>40877</v>
      </c>
      <c r="B205">
        <v>-562.51800000000003</v>
      </c>
      <c r="C205">
        <v>20111220</v>
      </c>
      <c r="D205">
        <v>-537.9</v>
      </c>
      <c r="F205" s="3">
        <v>40877</v>
      </c>
      <c r="G205">
        <v>4.5</v>
      </c>
      <c r="H205">
        <v>20111226</v>
      </c>
      <c r="I205">
        <v>4.5</v>
      </c>
      <c r="K205" s="3">
        <v>40877</v>
      </c>
      <c r="L205">
        <v>24.1</v>
      </c>
      <c r="M205">
        <v>20111201</v>
      </c>
      <c r="N205">
        <v>24.1</v>
      </c>
      <c r="P205" s="3">
        <v>40877</v>
      </c>
      <c r="Q205">
        <v>31</v>
      </c>
      <c r="R205">
        <v>20111214</v>
      </c>
      <c r="S205">
        <v>31</v>
      </c>
      <c r="U205" s="3">
        <v>40877</v>
      </c>
      <c r="V205">
        <v>-0.27900000000000003</v>
      </c>
      <c r="W205">
        <v>20111227</v>
      </c>
      <c r="X205">
        <v>-0.3</v>
      </c>
      <c r="Z205" s="3">
        <v>40877</v>
      </c>
      <c r="AA205">
        <v>15.8</v>
      </c>
      <c r="AB205">
        <v>20111215</v>
      </c>
      <c r="AC205">
        <v>15.8</v>
      </c>
      <c r="AJ205" s="3">
        <v>40877</v>
      </c>
      <c r="AK205">
        <v>100.4</v>
      </c>
      <c r="AL205">
        <v>20120120</v>
      </c>
      <c r="AM205">
        <v>93.2</v>
      </c>
      <c r="AO205" s="3">
        <v>40877</v>
      </c>
      <c r="AP205">
        <v>45.8</v>
      </c>
      <c r="AQ205">
        <v>20111128</v>
      </c>
      <c r="AR205">
        <v>45.8</v>
      </c>
      <c r="BN205" s="3">
        <v>40877</v>
      </c>
      <c r="BO205">
        <v>-1.9</v>
      </c>
      <c r="BP205">
        <v>20111219</v>
      </c>
      <c r="BQ205">
        <v>-1.9</v>
      </c>
      <c r="CC205" s="3">
        <v>40877</v>
      </c>
      <c r="CD205">
        <v>-3.5300000000000002</v>
      </c>
      <c r="CE205">
        <v>20120117</v>
      </c>
      <c r="CF205">
        <v>-2.9</v>
      </c>
      <c r="CH205" s="3">
        <v>40877</v>
      </c>
      <c r="CI205">
        <v>-2.2000000000000002</v>
      </c>
      <c r="CJ205">
        <v>20120117</v>
      </c>
      <c r="CK205">
        <v>-2.2000000000000002</v>
      </c>
      <c r="CM205" s="3">
        <v>40877</v>
      </c>
      <c r="CN205">
        <v>1.9</v>
      </c>
      <c r="CO205">
        <v>20120115</v>
      </c>
      <c r="CP205">
        <v>14.8</v>
      </c>
      <c r="CR205" s="3">
        <v>40877</v>
      </c>
      <c r="CS205">
        <v>-0.9</v>
      </c>
      <c r="CT205">
        <v>20120119</v>
      </c>
      <c r="CU205">
        <v>-1.1000000000000001</v>
      </c>
      <c r="CW205" s="3">
        <v>40877</v>
      </c>
      <c r="CX205">
        <v>-0.3</v>
      </c>
      <c r="CY205">
        <v>20120116</v>
      </c>
      <c r="CZ205">
        <v>-0.8</v>
      </c>
    </row>
    <row r="206" spans="1:109" x14ac:dyDescent="0.25">
      <c r="A206" s="3">
        <v>40908</v>
      </c>
      <c r="B206">
        <v>-492.91800000000001</v>
      </c>
      <c r="C206">
        <v>20120124</v>
      </c>
      <c r="D206">
        <v>-567.6</v>
      </c>
      <c r="F206" s="3">
        <v>40908</v>
      </c>
      <c r="G206">
        <v>13.4</v>
      </c>
      <c r="H206">
        <v>20120130</v>
      </c>
      <c r="I206">
        <v>13.4</v>
      </c>
      <c r="K206" s="3">
        <v>40908</v>
      </c>
      <c r="L206">
        <v>23.5</v>
      </c>
      <c r="M206">
        <v>20120105</v>
      </c>
      <c r="N206">
        <v>23.5</v>
      </c>
      <c r="P206" s="3">
        <v>40908</v>
      </c>
      <c r="Q206">
        <v>8.5</v>
      </c>
      <c r="R206">
        <v>20120118</v>
      </c>
      <c r="S206">
        <v>8.4</v>
      </c>
      <c r="U206" s="3">
        <v>40908</v>
      </c>
      <c r="V206">
        <v>-7.3109999999999999</v>
      </c>
      <c r="W206">
        <v>20120131</v>
      </c>
      <c r="X206">
        <v>-7.3</v>
      </c>
      <c r="Z206" s="3">
        <v>40908</v>
      </c>
      <c r="AA206">
        <v>17.399999999999999</v>
      </c>
      <c r="AB206">
        <v>20120117</v>
      </c>
      <c r="AC206">
        <v>17.399999999999999</v>
      </c>
      <c r="AJ206" s="3">
        <v>40908</v>
      </c>
      <c r="AK206">
        <v>100.8</v>
      </c>
      <c r="AL206">
        <v>20120220</v>
      </c>
      <c r="AM206">
        <v>94</v>
      </c>
      <c r="AO206" s="3">
        <v>40908</v>
      </c>
      <c r="AP206">
        <v>45.6</v>
      </c>
      <c r="AQ206">
        <v>20111227</v>
      </c>
      <c r="AR206">
        <v>45.6</v>
      </c>
      <c r="BN206" s="3">
        <v>40908</v>
      </c>
      <c r="BO206">
        <v>0.8</v>
      </c>
      <c r="BP206">
        <v>20120119</v>
      </c>
      <c r="BQ206">
        <v>0.8</v>
      </c>
      <c r="CC206" s="3">
        <v>40908</v>
      </c>
      <c r="CD206">
        <v>2.2400000000000002</v>
      </c>
      <c r="CE206">
        <v>20120213</v>
      </c>
      <c r="CF206">
        <v>3.1</v>
      </c>
      <c r="CH206" s="3">
        <v>40908</v>
      </c>
      <c r="CI206">
        <v>2</v>
      </c>
      <c r="CJ206">
        <v>20120213</v>
      </c>
      <c r="CK206">
        <v>2</v>
      </c>
      <c r="CM206" s="3">
        <v>40908</v>
      </c>
      <c r="CN206">
        <v>-0.8</v>
      </c>
      <c r="CO206">
        <v>20120208</v>
      </c>
      <c r="CP206">
        <v>-7.1</v>
      </c>
      <c r="CR206" s="3">
        <v>40908</v>
      </c>
      <c r="CS206">
        <v>1.7</v>
      </c>
      <c r="CT206">
        <v>20120220</v>
      </c>
      <c r="CU206">
        <v>1.3</v>
      </c>
      <c r="CW206" s="3">
        <v>40908</v>
      </c>
      <c r="CX206">
        <v>1</v>
      </c>
      <c r="CY206">
        <v>20120212</v>
      </c>
      <c r="CZ206">
        <v>1.4</v>
      </c>
    </row>
    <row r="207" spans="1:109" x14ac:dyDescent="0.25">
      <c r="A207" s="3">
        <v>40939</v>
      </c>
      <c r="B207">
        <v>-473.92500000000001</v>
      </c>
      <c r="C207">
        <v>20120219</v>
      </c>
      <c r="D207">
        <v>-612.79999999999995</v>
      </c>
      <c r="F207" s="3">
        <v>40939</v>
      </c>
      <c r="G207">
        <v>18.600000000000001</v>
      </c>
      <c r="H207">
        <v>20120228</v>
      </c>
      <c r="I207">
        <v>18.600000000000001</v>
      </c>
      <c r="K207" s="3">
        <v>40939</v>
      </c>
      <c r="L207">
        <v>40.700000000000003</v>
      </c>
      <c r="M207">
        <v>20120201</v>
      </c>
      <c r="N207">
        <v>40.700000000000003</v>
      </c>
      <c r="P207" s="3">
        <v>40939</v>
      </c>
      <c r="Q207">
        <v>32.6</v>
      </c>
      <c r="R207">
        <v>20120215</v>
      </c>
      <c r="S207">
        <v>32.6</v>
      </c>
      <c r="U207" s="3">
        <v>40939</v>
      </c>
      <c r="V207">
        <v>-1.087</v>
      </c>
      <c r="W207">
        <v>20120229</v>
      </c>
      <c r="X207">
        <v>-1.1000000000000001</v>
      </c>
      <c r="Z207" s="3">
        <v>40939</v>
      </c>
      <c r="AA207">
        <v>-6.9</v>
      </c>
      <c r="AB207">
        <v>20120215</v>
      </c>
      <c r="AC207">
        <v>-6.9</v>
      </c>
      <c r="AJ207" s="3">
        <v>40939</v>
      </c>
      <c r="AK207">
        <v>101.7</v>
      </c>
      <c r="AL207">
        <v>20120316</v>
      </c>
      <c r="AM207">
        <v>94.4</v>
      </c>
      <c r="AO207" s="3">
        <v>40939</v>
      </c>
      <c r="AP207">
        <v>45.7</v>
      </c>
      <c r="AQ207">
        <v>20120131</v>
      </c>
      <c r="AR207">
        <v>45.7</v>
      </c>
      <c r="BN207" s="3">
        <v>40939</v>
      </c>
      <c r="BO207">
        <v>-1.1000000000000001</v>
      </c>
      <c r="BP207">
        <v>20120220</v>
      </c>
      <c r="BQ207">
        <v>-1.1000000000000001</v>
      </c>
      <c r="CC207" s="3">
        <v>40939</v>
      </c>
      <c r="CD207">
        <v>2.19</v>
      </c>
      <c r="CE207">
        <v>20120314</v>
      </c>
      <c r="CF207">
        <v>3.4</v>
      </c>
      <c r="CH207" s="3">
        <v>40939</v>
      </c>
      <c r="CI207">
        <v>0.4</v>
      </c>
      <c r="CJ207">
        <v>20120314</v>
      </c>
      <c r="CK207">
        <v>0.4</v>
      </c>
      <c r="CM207" s="3">
        <v>40939</v>
      </c>
      <c r="CN207">
        <v>0.4</v>
      </c>
      <c r="CO207">
        <v>20120311</v>
      </c>
      <c r="CP207">
        <v>3.4</v>
      </c>
      <c r="CR207" s="3">
        <v>40939</v>
      </c>
      <c r="CS207">
        <v>-0.7</v>
      </c>
      <c r="CT207">
        <v>20120321</v>
      </c>
      <c r="CU207">
        <v>-1</v>
      </c>
      <c r="CW207" s="3">
        <v>40939</v>
      </c>
      <c r="CX207">
        <v>-0.5</v>
      </c>
      <c r="CY207">
        <v>20120312</v>
      </c>
      <c r="CZ207">
        <v>-1.7</v>
      </c>
    </row>
    <row r="208" spans="1:109" x14ac:dyDescent="0.25">
      <c r="A208" s="3">
        <v>40968</v>
      </c>
      <c r="B208">
        <v>-323.72800000000001</v>
      </c>
      <c r="C208">
        <v>20120321</v>
      </c>
      <c r="D208">
        <v>-313.22000000000003</v>
      </c>
      <c r="F208" s="3">
        <v>40968</v>
      </c>
      <c r="G208">
        <v>19.7</v>
      </c>
      <c r="H208">
        <v>20120330</v>
      </c>
      <c r="I208">
        <v>19.7</v>
      </c>
      <c r="K208" s="3">
        <v>40968</v>
      </c>
      <c r="L208">
        <v>31.9</v>
      </c>
      <c r="M208">
        <v>20120301</v>
      </c>
      <c r="N208">
        <v>31.9</v>
      </c>
      <c r="P208" s="3">
        <v>40968</v>
      </c>
      <c r="Q208">
        <v>13</v>
      </c>
      <c r="R208">
        <v>20120315</v>
      </c>
      <c r="S208">
        <v>13</v>
      </c>
      <c r="U208" s="3">
        <v>40968</v>
      </c>
      <c r="V208">
        <v>7.5110000000000001</v>
      </c>
      <c r="W208">
        <v>20120330</v>
      </c>
      <c r="X208">
        <v>7.5</v>
      </c>
      <c r="Z208" s="3">
        <v>40968</v>
      </c>
      <c r="AA208">
        <v>-8.6</v>
      </c>
      <c r="AB208">
        <v>20120314</v>
      </c>
      <c r="AC208">
        <v>-8.6</v>
      </c>
      <c r="AJ208" s="3">
        <v>40968</v>
      </c>
      <c r="AK208">
        <v>102.9</v>
      </c>
      <c r="AL208">
        <v>20120423</v>
      </c>
      <c r="AM208">
        <v>96.3</v>
      </c>
      <c r="AO208" s="3">
        <v>40968</v>
      </c>
      <c r="AP208">
        <v>45.3</v>
      </c>
      <c r="AQ208">
        <v>20120228</v>
      </c>
      <c r="AR208">
        <v>45.3</v>
      </c>
      <c r="BN208" s="3">
        <v>40968</v>
      </c>
      <c r="BO208">
        <v>-0.4</v>
      </c>
      <c r="BP208">
        <v>20120319</v>
      </c>
      <c r="BQ208">
        <v>-0.4</v>
      </c>
      <c r="CC208" s="3">
        <v>40968</v>
      </c>
      <c r="CD208">
        <v>-0.28999999999999998</v>
      </c>
      <c r="CE208">
        <v>20120417</v>
      </c>
      <c r="CF208">
        <v>-1.7</v>
      </c>
      <c r="CH208" s="3">
        <v>40968</v>
      </c>
      <c r="CI208">
        <v>-0.2</v>
      </c>
      <c r="CJ208">
        <v>20120417</v>
      </c>
      <c r="CK208">
        <v>-0.2</v>
      </c>
      <c r="CM208" s="3">
        <v>40968</v>
      </c>
      <c r="CN208">
        <v>1.3</v>
      </c>
      <c r="CO208">
        <v>20120410</v>
      </c>
      <c r="CP208">
        <v>4.8</v>
      </c>
      <c r="CR208" s="3">
        <v>40968</v>
      </c>
      <c r="CS208">
        <v>0.1</v>
      </c>
      <c r="CT208">
        <v>20120426</v>
      </c>
      <c r="CU208">
        <v>-0.1</v>
      </c>
      <c r="CW208" s="3">
        <v>40968</v>
      </c>
      <c r="CX208">
        <v>0.4</v>
      </c>
      <c r="CY208">
        <v>20120419</v>
      </c>
      <c r="CZ208">
        <v>0</v>
      </c>
    </row>
    <row r="209" spans="1:104" x14ac:dyDescent="0.25">
      <c r="A209" s="3">
        <v>40999</v>
      </c>
      <c r="B209">
        <v>-578.32899999999995</v>
      </c>
      <c r="C209">
        <v>20120418</v>
      </c>
      <c r="D209">
        <v>-621.322</v>
      </c>
      <c r="F209" s="3">
        <v>40999</v>
      </c>
      <c r="G209">
        <v>143.69999999999999</v>
      </c>
      <c r="H209">
        <v>20120427</v>
      </c>
      <c r="I209">
        <v>143.69999999999999</v>
      </c>
      <c r="K209" s="3">
        <v>40999</v>
      </c>
      <c r="L209">
        <v>78.2</v>
      </c>
      <c r="M209">
        <v>20120402</v>
      </c>
      <c r="N209">
        <v>78.2</v>
      </c>
      <c r="P209" s="3">
        <v>40999</v>
      </c>
      <c r="Q209">
        <v>-6.1</v>
      </c>
      <c r="R209">
        <v>20120417</v>
      </c>
      <c r="S209">
        <v>-6.1</v>
      </c>
      <c r="U209" s="3">
        <v>40999</v>
      </c>
      <c r="V209">
        <v>5.0110000000000001</v>
      </c>
      <c r="W209">
        <v>20120427</v>
      </c>
      <c r="X209">
        <v>5</v>
      </c>
      <c r="Z209" s="3">
        <v>40999</v>
      </c>
      <c r="AA209">
        <v>1.6</v>
      </c>
      <c r="AB209">
        <v>20120425</v>
      </c>
      <c r="AC209">
        <v>1.6</v>
      </c>
      <c r="AJ209" s="3">
        <v>40999</v>
      </c>
      <c r="AK209">
        <v>103.1</v>
      </c>
      <c r="AL209">
        <v>20120521</v>
      </c>
      <c r="AM209">
        <v>96.4</v>
      </c>
      <c r="AO209" s="3">
        <v>40999</v>
      </c>
      <c r="AP209">
        <v>48.7</v>
      </c>
      <c r="AQ209">
        <v>20120327</v>
      </c>
      <c r="AR209">
        <v>48.7</v>
      </c>
      <c r="BN209" s="3">
        <v>40999</v>
      </c>
      <c r="BO209">
        <v>14.1</v>
      </c>
      <c r="BP209">
        <v>20120416</v>
      </c>
      <c r="BQ209">
        <v>14.1</v>
      </c>
      <c r="CC209" s="3">
        <v>40999</v>
      </c>
      <c r="CD209">
        <v>0</v>
      </c>
      <c r="CE209">
        <v>20120517</v>
      </c>
      <c r="CF209">
        <v>1.3</v>
      </c>
      <c r="CH209" s="3">
        <v>40999</v>
      </c>
      <c r="CI209">
        <v>-0.2</v>
      </c>
      <c r="CJ209">
        <v>20120517</v>
      </c>
      <c r="CK209">
        <v>-0.2</v>
      </c>
      <c r="CM209" s="3">
        <v>40999</v>
      </c>
      <c r="CN209">
        <v>-3.4</v>
      </c>
      <c r="CO209">
        <v>20120515</v>
      </c>
      <c r="CP209">
        <v>-2.8</v>
      </c>
      <c r="CR209" s="3">
        <v>40999</v>
      </c>
      <c r="CS209">
        <v>-0.2</v>
      </c>
      <c r="CT209">
        <v>20120521</v>
      </c>
      <c r="CU209">
        <v>-0.3</v>
      </c>
      <c r="CW209" s="3">
        <v>40999</v>
      </c>
      <c r="CX209">
        <v>-0.4</v>
      </c>
      <c r="CY209">
        <v>20120515</v>
      </c>
      <c r="CZ209">
        <v>-0.6</v>
      </c>
    </row>
    <row r="210" spans="1:104" x14ac:dyDescent="0.25">
      <c r="A210" s="3">
        <v>41029</v>
      </c>
      <c r="B210">
        <v>-452.149</v>
      </c>
      <c r="C210">
        <v>20120522</v>
      </c>
      <c r="D210">
        <v>-480.2</v>
      </c>
      <c r="F210" s="3">
        <v>41029</v>
      </c>
      <c r="G210">
        <v>173.8</v>
      </c>
      <c r="H210">
        <v>20120531</v>
      </c>
      <c r="I210">
        <v>173.8</v>
      </c>
      <c r="K210" s="3">
        <v>41029</v>
      </c>
      <c r="L210">
        <v>92</v>
      </c>
      <c r="M210">
        <v>20120501</v>
      </c>
      <c r="N210">
        <v>92</v>
      </c>
      <c r="P210" s="3">
        <v>41029</v>
      </c>
      <c r="Q210">
        <v>81.7</v>
      </c>
      <c r="R210">
        <v>20120517</v>
      </c>
      <c r="S210">
        <v>81.7</v>
      </c>
      <c r="U210" s="3">
        <v>41029</v>
      </c>
      <c r="V210">
        <v>10.321</v>
      </c>
      <c r="W210">
        <v>20120531</v>
      </c>
      <c r="X210">
        <v>10.3</v>
      </c>
      <c r="Z210" s="3">
        <v>41029</v>
      </c>
      <c r="AA210">
        <v>0.4</v>
      </c>
      <c r="AB210">
        <v>20120517</v>
      </c>
      <c r="AC210">
        <v>0.4</v>
      </c>
      <c r="AJ210" s="3">
        <v>41029</v>
      </c>
      <c r="AK210">
        <v>102.8</v>
      </c>
      <c r="AL210">
        <v>20120619</v>
      </c>
      <c r="AM210">
        <v>95.6</v>
      </c>
      <c r="AO210" s="3">
        <v>41029</v>
      </c>
      <c r="AP210">
        <v>47.6</v>
      </c>
      <c r="AQ210">
        <v>20120425</v>
      </c>
      <c r="AR210">
        <v>47.6</v>
      </c>
      <c r="BN210" s="3">
        <v>41029</v>
      </c>
      <c r="BO210">
        <v>1.3</v>
      </c>
      <c r="BP210">
        <v>20120518</v>
      </c>
      <c r="BQ210">
        <v>1.3</v>
      </c>
      <c r="CC210" s="3">
        <v>41029</v>
      </c>
      <c r="CD210">
        <v>-1.17</v>
      </c>
      <c r="CE210">
        <v>20120614</v>
      </c>
      <c r="CF210">
        <v>-0.6</v>
      </c>
      <c r="CH210" s="3">
        <v>41029</v>
      </c>
      <c r="CI210">
        <v>-0.5</v>
      </c>
      <c r="CJ210">
        <v>20120614</v>
      </c>
      <c r="CK210">
        <v>-0.5</v>
      </c>
      <c r="CM210" s="3">
        <v>41029</v>
      </c>
      <c r="CN210">
        <v>4.4000000000000004</v>
      </c>
      <c r="CO210">
        <v>20120612</v>
      </c>
      <c r="CP210">
        <v>5.7</v>
      </c>
      <c r="CR210" s="3">
        <v>41029</v>
      </c>
      <c r="CS210">
        <v>-0.1</v>
      </c>
      <c r="CT210">
        <v>20120620</v>
      </c>
      <c r="CU210">
        <v>0.1</v>
      </c>
      <c r="CW210" s="3">
        <v>41029</v>
      </c>
      <c r="CX210">
        <v>0.2</v>
      </c>
      <c r="CY210">
        <v>20120611</v>
      </c>
      <c r="CZ210">
        <v>-0.3</v>
      </c>
    </row>
    <row r="211" spans="1:104" x14ac:dyDescent="0.25">
      <c r="A211" s="3">
        <v>41060</v>
      </c>
      <c r="B211">
        <v>-571.29</v>
      </c>
      <c r="C211">
        <v>20120619</v>
      </c>
      <c r="D211">
        <v>-657.2</v>
      </c>
      <c r="F211" s="3">
        <v>41060</v>
      </c>
      <c r="G211">
        <v>59.5</v>
      </c>
      <c r="H211">
        <v>20120629</v>
      </c>
      <c r="I211">
        <v>59.5</v>
      </c>
      <c r="K211" s="3">
        <v>41060</v>
      </c>
      <c r="L211">
        <v>66.3</v>
      </c>
      <c r="M211">
        <v>20120601</v>
      </c>
      <c r="N211">
        <v>66.3</v>
      </c>
      <c r="P211" s="3">
        <v>41060</v>
      </c>
      <c r="Q211">
        <v>-14.9</v>
      </c>
      <c r="R211">
        <v>20120618</v>
      </c>
      <c r="S211">
        <v>-14.9</v>
      </c>
      <c r="U211" s="3">
        <v>41060</v>
      </c>
      <c r="V211">
        <v>9.2769999999999992</v>
      </c>
      <c r="W211">
        <v>20120629</v>
      </c>
      <c r="X211">
        <v>9.2769999999999992</v>
      </c>
      <c r="Z211" s="3">
        <v>41060</v>
      </c>
      <c r="AA211">
        <v>-3</v>
      </c>
      <c r="AB211">
        <v>20120621</v>
      </c>
      <c r="AC211">
        <v>-3</v>
      </c>
      <c r="AJ211" s="3">
        <v>41060</v>
      </c>
      <c r="AK211">
        <v>102.2</v>
      </c>
      <c r="AL211">
        <v>20120719</v>
      </c>
      <c r="AM211">
        <v>95.2</v>
      </c>
      <c r="AO211" s="3">
        <v>41060</v>
      </c>
      <c r="AP211">
        <v>47.2</v>
      </c>
      <c r="AQ211">
        <v>20120528</v>
      </c>
      <c r="AR211">
        <v>47.2</v>
      </c>
      <c r="BN211" s="3">
        <v>41060</v>
      </c>
      <c r="BO211">
        <v>-1</v>
      </c>
      <c r="BP211">
        <v>20120618</v>
      </c>
      <c r="BQ211">
        <v>-1</v>
      </c>
      <c r="CC211" s="3">
        <v>41060</v>
      </c>
      <c r="CD211">
        <v>-1.48</v>
      </c>
      <c r="CE211">
        <v>20120713</v>
      </c>
      <c r="CF211">
        <v>-2.2000000000000002</v>
      </c>
      <c r="CH211" s="3">
        <v>41060</v>
      </c>
      <c r="CI211">
        <v>-1.8</v>
      </c>
      <c r="CJ211">
        <v>20120713</v>
      </c>
      <c r="CK211">
        <v>-1.8</v>
      </c>
      <c r="CM211" s="3">
        <v>41060</v>
      </c>
      <c r="CN211">
        <v>-11.1</v>
      </c>
      <c r="CO211">
        <v>20120708</v>
      </c>
      <c r="CP211">
        <v>-14.8</v>
      </c>
      <c r="CR211" s="3">
        <v>41060</v>
      </c>
      <c r="CS211">
        <v>0.1</v>
      </c>
      <c r="CT211">
        <v>20120719</v>
      </c>
      <c r="CU211">
        <v>-0.3</v>
      </c>
      <c r="CW211" s="3">
        <v>41060</v>
      </c>
      <c r="CX211">
        <v>0.2</v>
      </c>
      <c r="CY211">
        <v>20120710</v>
      </c>
      <c r="CZ211">
        <v>0.7</v>
      </c>
    </row>
    <row r="212" spans="1:104" x14ac:dyDescent="0.25">
      <c r="A212" s="3">
        <v>41090</v>
      </c>
      <c r="B212">
        <v>-368.3</v>
      </c>
      <c r="C212">
        <v>20120724</v>
      </c>
      <c r="D212">
        <v>-300.75</v>
      </c>
      <c r="F212" s="3">
        <v>41090</v>
      </c>
      <c r="G212">
        <v>20.3</v>
      </c>
      <c r="H212">
        <v>20120730</v>
      </c>
      <c r="I212">
        <v>20.3</v>
      </c>
      <c r="K212" s="3">
        <v>41090</v>
      </c>
      <c r="L212">
        <v>40.9</v>
      </c>
      <c r="M212">
        <v>20120702</v>
      </c>
      <c r="N212">
        <v>40.9</v>
      </c>
      <c r="P212" s="3">
        <v>41090</v>
      </c>
      <c r="Q212">
        <v>16.399999999999999</v>
      </c>
      <c r="R212">
        <v>20120718</v>
      </c>
      <c r="S212">
        <v>16.399999999999999</v>
      </c>
      <c r="U212" s="3">
        <v>41090</v>
      </c>
      <c r="V212">
        <v>-0.16600000000000001</v>
      </c>
      <c r="W212">
        <v>20120731</v>
      </c>
      <c r="X212">
        <v>-0.2</v>
      </c>
      <c r="Z212" s="3">
        <v>41090</v>
      </c>
      <c r="AA212">
        <v>-6.8</v>
      </c>
      <c r="AB212">
        <v>20120718</v>
      </c>
      <c r="AC212">
        <v>-15.5</v>
      </c>
      <c r="AJ212" s="3">
        <v>41090</v>
      </c>
      <c r="AK212">
        <v>100.7</v>
      </c>
      <c r="AL212">
        <v>20120820</v>
      </c>
      <c r="AM212">
        <v>93.2</v>
      </c>
      <c r="AO212" s="3">
        <v>41090</v>
      </c>
      <c r="AP212">
        <v>46.2</v>
      </c>
      <c r="AQ212">
        <v>20120626</v>
      </c>
      <c r="AR212">
        <v>46.2</v>
      </c>
      <c r="BN212" s="3">
        <v>41090</v>
      </c>
      <c r="BO212">
        <v>-1.2</v>
      </c>
      <c r="BP212">
        <v>20120719</v>
      </c>
      <c r="BQ212">
        <v>-1.2</v>
      </c>
      <c r="CC212" s="3">
        <v>41090</v>
      </c>
      <c r="CD212">
        <v>-2.1</v>
      </c>
      <c r="CE212">
        <v>20120810</v>
      </c>
      <c r="CF212">
        <v>-2.2999999999999998</v>
      </c>
      <c r="CH212" s="3">
        <v>41090</v>
      </c>
      <c r="CI212">
        <v>-0.8</v>
      </c>
      <c r="CJ212">
        <v>20120810</v>
      </c>
      <c r="CK212">
        <v>-0.8</v>
      </c>
      <c r="CM212" s="3">
        <v>41090</v>
      </c>
      <c r="CN212">
        <v>3.9</v>
      </c>
      <c r="CO212">
        <v>20120808</v>
      </c>
      <c r="CP212">
        <v>5.6</v>
      </c>
      <c r="CR212" s="3">
        <v>41090</v>
      </c>
      <c r="CS212">
        <v>-0.3</v>
      </c>
      <c r="CT212">
        <v>20120821</v>
      </c>
      <c r="CU212">
        <v>0.2</v>
      </c>
      <c r="CW212" s="3">
        <v>41090</v>
      </c>
      <c r="CX212">
        <v>0.2</v>
      </c>
      <c r="CY212">
        <v>20120813</v>
      </c>
      <c r="CZ212">
        <v>0.1</v>
      </c>
    </row>
    <row r="213" spans="1:104" x14ac:dyDescent="0.25">
      <c r="A213" s="3">
        <v>41121</v>
      </c>
      <c r="B213">
        <v>-432.80900000000003</v>
      </c>
      <c r="C213">
        <v>20120821</v>
      </c>
      <c r="D213">
        <v>-325.64999999999998</v>
      </c>
      <c r="F213" s="3">
        <v>41121</v>
      </c>
      <c r="G213">
        <v>16.7</v>
      </c>
      <c r="H213">
        <v>20120831</v>
      </c>
      <c r="I213">
        <v>16.7</v>
      </c>
      <c r="K213" s="3">
        <v>41121</v>
      </c>
      <c r="L213">
        <v>36.1</v>
      </c>
      <c r="M213">
        <v>20120801</v>
      </c>
      <c r="N213">
        <v>36.1</v>
      </c>
      <c r="P213" s="3">
        <v>41121</v>
      </c>
      <c r="Q213">
        <v>-1</v>
      </c>
      <c r="R213">
        <v>20120816</v>
      </c>
      <c r="S213">
        <v>-1</v>
      </c>
      <c r="U213" s="3">
        <v>41121</v>
      </c>
      <c r="V213">
        <v>-9.5649999999999995</v>
      </c>
      <c r="W213">
        <v>20120831</v>
      </c>
      <c r="X213">
        <v>-9.6</v>
      </c>
      <c r="Z213" s="3">
        <v>41121</v>
      </c>
      <c r="AA213">
        <v>-6.7</v>
      </c>
      <c r="AB213">
        <v>20120827</v>
      </c>
      <c r="AC213">
        <v>-6.7</v>
      </c>
      <c r="AJ213" s="3">
        <v>41121</v>
      </c>
      <c r="AK213">
        <v>100</v>
      </c>
      <c r="AL213">
        <v>20120919</v>
      </c>
      <c r="AM213">
        <v>93</v>
      </c>
      <c r="AO213" s="3">
        <v>41121</v>
      </c>
      <c r="AP213">
        <v>46.6</v>
      </c>
      <c r="AQ213">
        <v>20120724</v>
      </c>
      <c r="AR213">
        <v>46.6</v>
      </c>
      <c r="BN213" s="3">
        <v>41121</v>
      </c>
      <c r="BO213">
        <v>-3.3</v>
      </c>
      <c r="BP213">
        <v>20120821</v>
      </c>
      <c r="BQ213">
        <v>-3.3</v>
      </c>
      <c r="CC213" s="3">
        <v>41121</v>
      </c>
      <c r="CD213">
        <v>0.1</v>
      </c>
      <c r="CE213">
        <v>20120914</v>
      </c>
      <c r="CF213">
        <v>0.5</v>
      </c>
      <c r="CH213" s="3">
        <v>41121</v>
      </c>
      <c r="CI213">
        <v>-0.5</v>
      </c>
      <c r="CJ213">
        <v>20120914</v>
      </c>
      <c r="CK213">
        <v>-0.5</v>
      </c>
      <c r="CM213" s="3">
        <v>41121</v>
      </c>
      <c r="CN213">
        <v>6.3</v>
      </c>
      <c r="CO213">
        <v>20120911</v>
      </c>
      <c r="CP213">
        <v>4.5999999999999996</v>
      </c>
      <c r="CR213" s="3">
        <v>41121</v>
      </c>
      <c r="CS213">
        <v>0</v>
      </c>
      <c r="CT213">
        <v>20120920</v>
      </c>
      <c r="CU213">
        <v>-0.6</v>
      </c>
      <c r="CW213" s="3">
        <v>41121</v>
      </c>
      <c r="CX213">
        <v>-0.1</v>
      </c>
      <c r="CY213">
        <v>20120911</v>
      </c>
      <c r="CZ213">
        <v>-0.8</v>
      </c>
    </row>
    <row r="214" spans="1:104" x14ac:dyDescent="0.25">
      <c r="A214" s="3">
        <v>41152</v>
      </c>
      <c r="B214">
        <v>-522.99</v>
      </c>
      <c r="C214">
        <v>20120919</v>
      </c>
      <c r="D214">
        <v>-472.82900000000001</v>
      </c>
      <c r="F214" s="3">
        <v>41152</v>
      </c>
      <c r="G214">
        <v>4.5</v>
      </c>
      <c r="H214">
        <v>20120928</v>
      </c>
      <c r="I214">
        <v>4.5</v>
      </c>
      <c r="K214" s="3">
        <v>41152</v>
      </c>
      <c r="L214">
        <v>7.3</v>
      </c>
      <c r="M214">
        <v>20120903</v>
      </c>
      <c r="N214">
        <v>7.3</v>
      </c>
      <c r="P214" s="3">
        <v>41152</v>
      </c>
      <c r="Q214">
        <v>17.3</v>
      </c>
      <c r="R214">
        <v>20120913</v>
      </c>
      <c r="S214">
        <v>17.3</v>
      </c>
      <c r="U214" s="3">
        <v>41152</v>
      </c>
      <c r="V214">
        <v>-5.4719999999999995</v>
      </c>
      <c r="W214">
        <v>20120928</v>
      </c>
      <c r="X214">
        <v>-5.5</v>
      </c>
      <c r="Z214" s="3">
        <v>41152</v>
      </c>
      <c r="AA214">
        <v>-2.7</v>
      </c>
      <c r="AB214">
        <v>20120920</v>
      </c>
      <c r="AC214">
        <v>-2.7</v>
      </c>
      <c r="AJ214" s="3">
        <v>41152</v>
      </c>
      <c r="AK214">
        <v>99.5</v>
      </c>
      <c r="AL214">
        <v>20121019</v>
      </c>
      <c r="AM214">
        <v>93.2</v>
      </c>
      <c r="AO214" s="3">
        <v>41152</v>
      </c>
      <c r="AP214">
        <v>44.8</v>
      </c>
      <c r="AQ214">
        <v>20120828</v>
      </c>
      <c r="AR214">
        <v>44.8</v>
      </c>
      <c r="BN214" s="3">
        <v>41152</v>
      </c>
      <c r="BO214">
        <v>-1</v>
      </c>
      <c r="BP214">
        <v>20120920</v>
      </c>
      <c r="BQ214">
        <v>-1</v>
      </c>
      <c r="CC214" s="3">
        <v>41152</v>
      </c>
      <c r="CD214">
        <v>-2.15</v>
      </c>
      <c r="CE214">
        <v>20121015</v>
      </c>
      <c r="CF214">
        <v>-2.6</v>
      </c>
      <c r="CH214" s="3">
        <v>41152</v>
      </c>
      <c r="CI214">
        <v>-1.4</v>
      </c>
      <c r="CJ214">
        <v>20121015</v>
      </c>
      <c r="CK214">
        <v>-1.4</v>
      </c>
      <c r="CM214" s="3">
        <v>41152</v>
      </c>
      <c r="CN214">
        <v>-4.3</v>
      </c>
      <c r="CO214">
        <v>20121010</v>
      </c>
      <c r="CP214">
        <v>-3.3</v>
      </c>
      <c r="CR214" s="3">
        <v>41152</v>
      </c>
      <c r="CS214">
        <v>-0.4</v>
      </c>
      <c r="CT214">
        <v>20121019</v>
      </c>
      <c r="CU214">
        <v>0.1</v>
      </c>
      <c r="CW214" s="3">
        <v>41152</v>
      </c>
      <c r="CX214">
        <v>0.2</v>
      </c>
      <c r="CY214">
        <v>20121011</v>
      </c>
      <c r="CZ214">
        <v>0.4</v>
      </c>
    </row>
    <row r="215" spans="1:104" x14ac:dyDescent="0.25">
      <c r="A215" s="3">
        <v>41182</v>
      </c>
      <c r="B215">
        <v>-1013.878</v>
      </c>
      <c r="C215">
        <v>20121021</v>
      </c>
      <c r="D215">
        <v>-980.3</v>
      </c>
      <c r="F215" s="3">
        <v>41182</v>
      </c>
      <c r="G215">
        <v>-12.4</v>
      </c>
      <c r="H215">
        <v>20121030</v>
      </c>
      <c r="I215">
        <v>-12.4</v>
      </c>
      <c r="K215" s="3">
        <v>41182</v>
      </c>
      <c r="L215">
        <v>-8.1</v>
      </c>
      <c r="M215">
        <v>20121001</v>
      </c>
      <c r="N215">
        <v>-8.1</v>
      </c>
      <c r="P215" s="3">
        <v>41182</v>
      </c>
      <c r="Q215">
        <v>-9.3000000000000007</v>
      </c>
      <c r="R215">
        <v>20121016</v>
      </c>
      <c r="S215">
        <v>-9.3000000000000007</v>
      </c>
      <c r="U215" s="3">
        <v>41182</v>
      </c>
      <c r="V215">
        <v>15.528</v>
      </c>
      <c r="W215">
        <v>20121031</v>
      </c>
      <c r="X215">
        <v>15.5</v>
      </c>
      <c r="Z215" s="3">
        <v>41182</v>
      </c>
      <c r="AA215">
        <v>-2.8</v>
      </c>
      <c r="AB215">
        <v>20121017</v>
      </c>
      <c r="AC215">
        <v>-2.8</v>
      </c>
      <c r="AJ215" s="3">
        <v>41182</v>
      </c>
      <c r="AK215">
        <v>98.4</v>
      </c>
      <c r="AL215">
        <v>20121119</v>
      </c>
      <c r="AM215">
        <v>91.6</v>
      </c>
      <c r="AO215" s="3">
        <v>41182</v>
      </c>
      <c r="AP215">
        <v>45.1</v>
      </c>
      <c r="AQ215">
        <v>20120925</v>
      </c>
      <c r="AR215">
        <v>45.1</v>
      </c>
      <c r="BN215" s="3">
        <v>41182</v>
      </c>
      <c r="BO215">
        <v>-0.2</v>
      </c>
      <c r="BP215">
        <v>20121022</v>
      </c>
      <c r="BQ215">
        <v>-0.2</v>
      </c>
      <c r="CC215" s="3">
        <v>41182</v>
      </c>
      <c r="CD215">
        <v>-3.9699999999999998</v>
      </c>
      <c r="CE215">
        <v>20121112</v>
      </c>
      <c r="CF215">
        <v>-5.5</v>
      </c>
      <c r="CH215" s="3">
        <v>41182</v>
      </c>
      <c r="CI215">
        <v>-2.2000000000000002</v>
      </c>
      <c r="CJ215">
        <v>20121112</v>
      </c>
      <c r="CK215">
        <v>-2.2000000000000002</v>
      </c>
      <c r="CM215" s="3">
        <v>41182</v>
      </c>
      <c r="CN215">
        <v>-5.4</v>
      </c>
      <c r="CO215">
        <v>20121107</v>
      </c>
      <c r="CP215">
        <v>-4.3</v>
      </c>
      <c r="CR215" s="3">
        <v>41182</v>
      </c>
      <c r="CS215">
        <v>0.2</v>
      </c>
      <c r="CT215">
        <v>20121119</v>
      </c>
      <c r="CU215">
        <v>-0.3</v>
      </c>
      <c r="CW215" s="3">
        <v>41182</v>
      </c>
      <c r="CX215">
        <v>-0.6</v>
      </c>
      <c r="CY215">
        <v>20121111</v>
      </c>
      <c r="CZ215">
        <v>0.3</v>
      </c>
    </row>
    <row r="216" spans="1:104" x14ac:dyDescent="0.25">
      <c r="A216" s="3">
        <v>41213</v>
      </c>
      <c r="B216">
        <v>-516.27</v>
      </c>
      <c r="C216">
        <v>20121120</v>
      </c>
      <c r="D216">
        <v>-624.28</v>
      </c>
      <c r="F216" s="3">
        <v>41213</v>
      </c>
      <c r="G216">
        <v>-12.4</v>
      </c>
      <c r="H216">
        <v>20121129</v>
      </c>
      <c r="I216">
        <v>-12.4</v>
      </c>
      <c r="K216" s="3">
        <v>41213</v>
      </c>
      <c r="L216">
        <v>-9</v>
      </c>
      <c r="M216">
        <v>20121101</v>
      </c>
      <c r="N216">
        <v>-9</v>
      </c>
      <c r="P216" s="3">
        <v>41213</v>
      </c>
      <c r="Q216">
        <v>-14.4</v>
      </c>
      <c r="R216">
        <v>20121114</v>
      </c>
      <c r="S216">
        <v>-14.4</v>
      </c>
      <c r="U216" s="3">
        <v>41213</v>
      </c>
      <c r="V216">
        <v>25.236999999999998</v>
      </c>
      <c r="W216">
        <v>20121130</v>
      </c>
      <c r="X216">
        <v>25.2</v>
      </c>
      <c r="Z216" s="3">
        <v>41213</v>
      </c>
      <c r="AA216">
        <v>-6.7</v>
      </c>
      <c r="AB216">
        <v>20121119</v>
      </c>
      <c r="AC216">
        <v>-6.7</v>
      </c>
      <c r="AJ216" s="3">
        <v>41213</v>
      </c>
      <c r="AK216">
        <v>98.1</v>
      </c>
      <c r="AL216">
        <v>20121219</v>
      </c>
      <c r="AM216">
        <v>92.8</v>
      </c>
      <c r="AO216" s="3">
        <v>41213</v>
      </c>
      <c r="AP216">
        <v>43.7</v>
      </c>
      <c r="AQ216">
        <v>20121023</v>
      </c>
      <c r="AR216">
        <v>43.7</v>
      </c>
      <c r="BN216" s="3">
        <v>41213</v>
      </c>
      <c r="BO216">
        <v>-2.4</v>
      </c>
      <c r="BP216">
        <v>20121120</v>
      </c>
      <c r="BQ216">
        <v>-2.4</v>
      </c>
      <c r="CC216" s="3">
        <v>41213</v>
      </c>
      <c r="CD216">
        <v>1.2</v>
      </c>
      <c r="CE216">
        <v>20121213</v>
      </c>
      <c r="CF216">
        <v>1.6</v>
      </c>
      <c r="CH216" s="3">
        <v>41213</v>
      </c>
      <c r="CI216">
        <v>0.3</v>
      </c>
      <c r="CJ216">
        <v>20121213</v>
      </c>
      <c r="CK216">
        <v>0.3</v>
      </c>
      <c r="CM216" s="3">
        <v>41213</v>
      </c>
      <c r="CN216">
        <v>2.6</v>
      </c>
      <c r="CO216">
        <v>20121211</v>
      </c>
      <c r="CP216">
        <v>2.6</v>
      </c>
      <c r="CR216" s="3">
        <v>41213</v>
      </c>
      <c r="CS216">
        <v>-0.2</v>
      </c>
      <c r="CT216">
        <v>20121218</v>
      </c>
      <c r="CU216">
        <v>0.2</v>
      </c>
      <c r="CW216" s="3">
        <v>41213</v>
      </c>
      <c r="CX216">
        <v>0.6</v>
      </c>
      <c r="CY216">
        <v>20121211</v>
      </c>
      <c r="CZ216">
        <v>-0.1</v>
      </c>
    </row>
    <row r="217" spans="1:104" x14ac:dyDescent="0.25">
      <c r="A217" s="3">
        <v>41243</v>
      </c>
      <c r="B217">
        <v>-867.93</v>
      </c>
      <c r="C217">
        <v>20121218</v>
      </c>
      <c r="D217">
        <v>-868.46100000000001</v>
      </c>
      <c r="F217" s="3">
        <v>41243</v>
      </c>
      <c r="G217">
        <v>-8.4</v>
      </c>
      <c r="H217">
        <v>20121226</v>
      </c>
      <c r="I217">
        <v>-8.4</v>
      </c>
      <c r="K217" s="3">
        <v>41243</v>
      </c>
      <c r="L217">
        <v>-3.3</v>
      </c>
      <c r="M217">
        <v>20121203</v>
      </c>
      <c r="N217">
        <v>-3.3</v>
      </c>
      <c r="P217" s="3">
        <v>41243</v>
      </c>
      <c r="Q217">
        <v>-15.1</v>
      </c>
      <c r="R217">
        <v>20121213</v>
      </c>
      <c r="S217">
        <v>-15.1</v>
      </c>
      <c r="U217" s="3">
        <v>41243</v>
      </c>
      <c r="V217">
        <v>10.339</v>
      </c>
      <c r="W217">
        <v>20121227</v>
      </c>
      <c r="X217">
        <v>10.3</v>
      </c>
      <c r="Z217" s="3">
        <v>41243</v>
      </c>
      <c r="AA217">
        <v>-21.3</v>
      </c>
      <c r="AB217">
        <v>20121217</v>
      </c>
      <c r="AC217">
        <v>-21.3</v>
      </c>
      <c r="AJ217" s="3">
        <v>41243</v>
      </c>
      <c r="AK217">
        <v>97.6</v>
      </c>
      <c r="AL217">
        <v>20130122</v>
      </c>
      <c r="AM217">
        <v>92.1</v>
      </c>
      <c r="AO217" s="3">
        <v>41243</v>
      </c>
      <c r="AP217">
        <v>43.3</v>
      </c>
      <c r="AQ217">
        <v>20121127</v>
      </c>
      <c r="AR217">
        <v>43.3</v>
      </c>
      <c r="BN217" s="3">
        <v>41243</v>
      </c>
      <c r="BO217">
        <v>2.2000000000000002</v>
      </c>
      <c r="BP217">
        <v>20121218</v>
      </c>
      <c r="BQ217">
        <v>2.2000000000000002</v>
      </c>
      <c r="CC217" s="3">
        <v>41243</v>
      </c>
      <c r="CD217">
        <v>-0.75</v>
      </c>
      <c r="CE217">
        <v>20130117</v>
      </c>
      <c r="CF217">
        <v>-0.2</v>
      </c>
      <c r="CH217" s="3">
        <v>41243</v>
      </c>
      <c r="CI217">
        <v>-1</v>
      </c>
      <c r="CJ217">
        <v>20130117</v>
      </c>
      <c r="CK217">
        <v>-1</v>
      </c>
      <c r="CM217" s="3">
        <v>41243</v>
      </c>
      <c r="CN217">
        <v>4.4000000000000004</v>
      </c>
      <c r="CO217">
        <v>20130115</v>
      </c>
      <c r="CP217">
        <v>3.9</v>
      </c>
      <c r="CR217" s="3">
        <v>41243</v>
      </c>
      <c r="CS217">
        <v>0.5</v>
      </c>
      <c r="CT217">
        <v>20130121</v>
      </c>
      <c r="CU217">
        <v>-0.3</v>
      </c>
      <c r="CW217" s="3">
        <v>41243</v>
      </c>
      <c r="CX217">
        <v>-0.2</v>
      </c>
      <c r="CY217">
        <v>20130116</v>
      </c>
      <c r="CZ217">
        <v>-0.3</v>
      </c>
    </row>
    <row r="218" spans="1:104" x14ac:dyDescent="0.25">
      <c r="A218" s="3">
        <v>41274</v>
      </c>
      <c r="B218">
        <v>-753.35400000000004</v>
      </c>
      <c r="C218">
        <v>20130123</v>
      </c>
      <c r="D218">
        <v>-800.673</v>
      </c>
      <c r="F218" s="3">
        <v>41274</v>
      </c>
      <c r="G218">
        <v>-17.2</v>
      </c>
      <c r="H218">
        <v>20130130</v>
      </c>
      <c r="I218">
        <v>-17.2</v>
      </c>
      <c r="K218" s="3">
        <v>41274</v>
      </c>
      <c r="L218">
        <v>-3.4</v>
      </c>
      <c r="M218">
        <v>20130107</v>
      </c>
      <c r="N218">
        <v>-3.4</v>
      </c>
      <c r="P218" s="3">
        <v>41274</v>
      </c>
      <c r="Q218">
        <v>-3</v>
      </c>
      <c r="R218">
        <v>20130120</v>
      </c>
      <c r="S218">
        <v>-3</v>
      </c>
      <c r="U218" s="3">
        <v>41274</v>
      </c>
      <c r="V218">
        <v>9.9540000000000006</v>
      </c>
      <c r="W218">
        <v>20130131</v>
      </c>
      <c r="X218">
        <v>10</v>
      </c>
      <c r="Z218" s="3">
        <v>41274</v>
      </c>
      <c r="AA218">
        <v>-27.5</v>
      </c>
      <c r="AB218">
        <v>20130121</v>
      </c>
      <c r="AC218">
        <v>-27.5</v>
      </c>
      <c r="AJ218" s="3">
        <v>41274</v>
      </c>
      <c r="AK218">
        <v>98.7</v>
      </c>
      <c r="AL218">
        <v>20130219</v>
      </c>
      <c r="AM218">
        <v>93.4</v>
      </c>
      <c r="AO218" s="3">
        <v>41274</v>
      </c>
      <c r="AP218">
        <v>43.8</v>
      </c>
      <c r="AQ218">
        <v>20121226</v>
      </c>
      <c r="AR218">
        <v>43.8</v>
      </c>
      <c r="BN218" s="3">
        <v>41274</v>
      </c>
      <c r="BO218">
        <v>-1.3</v>
      </c>
      <c r="BP218">
        <v>20130117</v>
      </c>
      <c r="BQ218">
        <v>-1.3</v>
      </c>
      <c r="CC218" s="3">
        <v>41274</v>
      </c>
      <c r="CD218">
        <v>1.8399999999999999</v>
      </c>
      <c r="CE218">
        <v>20130214</v>
      </c>
      <c r="CF218">
        <v>2.9</v>
      </c>
      <c r="CH218" s="3">
        <v>41274</v>
      </c>
      <c r="CI218">
        <v>1.4</v>
      </c>
      <c r="CJ218">
        <v>20130214</v>
      </c>
      <c r="CK218">
        <v>1.4</v>
      </c>
      <c r="CM218" s="3">
        <v>41274</v>
      </c>
      <c r="CN218">
        <v>3.6</v>
      </c>
      <c r="CO218">
        <v>20130206</v>
      </c>
      <c r="CP218">
        <v>2.8</v>
      </c>
      <c r="CR218" s="3">
        <v>41274</v>
      </c>
      <c r="CS218">
        <v>-0.7</v>
      </c>
      <c r="CT218">
        <v>20130219</v>
      </c>
      <c r="CU218">
        <v>1.8</v>
      </c>
      <c r="CW218" s="3">
        <v>41274</v>
      </c>
      <c r="CX218">
        <v>0.4</v>
      </c>
      <c r="CY218">
        <v>20130212</v>
      </c>
      <c r="CZ218">
        <v>1.4</v>
      </c>
    </row>
    <row r="219" spans="1:104" x14ac:dyDescent="0.25">
      <c r="A219" s="3">
        <v>41305</v>
      </c>
      <c r="B219">
        <v>-743.55600000000004</v>
      </c>
      <c r="C219">
        <v>20130219</v>
      </c>
      <c r="D219">
        <v>-678.90899999999999</v>
      </c>
      <c r="F219" s="3">
        <v>41305</v>
      </c>
      <c r="G219">
        <v>-9.9</v>
      </c>
      <c r="H219">
        <v>20130227</v>
      </c>
      <c r="I219">
        <v>-9.9</v>
      </c>
      <c r="K219" s="3">
        <v>41305</v>
      </c>
      <c r="L219">
        <v>-12.9</v>
      </c>
      <c r="M219">
        <v>20130201</v>
      </c>
      <c r="N219">
        <v>-12.9</v>
      </c>
      <c r="P219" s="3">
        <v>41305</v>
      </c>
      <c r="Q219">
        <v>-5.4</v>
      </c>
      <c r="R219">
        <v>20130213</v>
      </c>
      <c r="S219">
        <v>-5.4</v>
      </c>
      <c r="U219" s="3">
        <v>41305</v>
      </c>
      <c r="V219">
        <v>5.0090000000000003</v>
      </c>
      <c r="W219">
        <v>20130228</v>
      </c>
      <c r="X219">
        <v>5</v>
      </c>
      <c r="Z219" s="3">
        <v>41305</v>
      </c>
      <c r="AA219">
        <v>-26.4</v>
      </c>
      <c r="AB219">
        <v>20130218</v>
      </c>
      <c r="AC219">
        <v>-26.4</v>
      </c>
      <c r="AJ219" s="3">
        <v>41305</v>
      </c>
      <c r="AK219">
        <v>101.4</v>
      </c>
      <c r="AL219">
        <v>20130319</v>
      </c>
      <c r="AM219">
        <v>95</v>
      </c>
      <c r="AO219" s="3">
        <v>41305</v>
      </c>
      <c r="AP219">
        <v>44.3</v>
      </c>
      <c r="AQ219">
        <v>20130129</v>
      </c>
      <c r="AR219">
        <v>44.3</v>
      </c>
      <c r="BN219" s="3">
        <v>41305</v>
      </c>
      <c r="BO219">
        <v>0.2</v>
      </c>
      <c r="BP219">
        <v>20130219</v>
      </c>
      <c r="BQ219">
        <v>0.2</v>
      </c>
      <c r="CC219" s="3">
        <v>41305</v>
      </c>
      <c r="CD219">
        <v>0.74</v>
      </c>
      <c r="CE219">
        <v>20130314</v>
      </c>
      <c r="CF219">
        <v>1.7</v>
      </c>
      <c r="CH219" s="3">
        <v>41305</v>
      </c>
      <c r="CI219">
        <v>-0.7</v>
      </c>
      <c r="CJ219">
        <v>20130314</v>
      </c>
      <c r="CK219">
        <v>-0.6</v>
      </c>
      <c r="CM219" s="3">
        <v>41305</v>
      </c>
      <c r="CN219">
        <v>-13.1</v>
      </c>
      <c r="CO219">
        <v>20130310</v>
      </c>
      <c r="CP219">
        <v>-13.1</v>
      </c>
      <c r="CR219" s="3">
        <v>41305</v>
      </c>
      <c r="CS219">
        <v>0.4</v>
      </c>
      <c r="CT219">
        <v>20130321</v>
      </c>
      <c r="CU219">
        <v>-1.4</v>
      </c>
      <c r="CW219" s="3">
        <v>41305</v>
      </c>
      <c r="CX219">
        <v>-0.5</v>
      </c>
      <c r="CY219">
        <v>20130311</v>
      </c>
      <c r="CZ219">
        <v>-1.1000000000000001</v>
      </c>
    </row>
    <row r="220" spans="1:104" x14ac:dyDescent="0.25">
      <c r="A220" s="3">
        <v>41333</v>
      </c>
      <c r="B220">
        <v>-1029.652</v>
      </c>
      <c r="C220">
        <v>20130320</v>
      </c>
      <c r="D220">
        <v>-1086.5809999999999</v>
      </c>
      <c r="F220" s="3">
        <v>41333</v>
      </c>
      <c r="G220">
        <v>-15.1</v>
      </c>
      <c r="H220">
        <v>20130329</v>
      </c>
      <c r="I220">
        <v>-15.1</v>
      </c>
      <c r="K220" s="3">
        <v>41333</v>
      </c>
      <c r="L220">
        <v>-12.2</v>
      </c>
      <c r="M220">
        <v>20130301</v>
      </c>
      <c r="N220">
        <v>-12.2</v>
      </c>
      <c r="P220" s="3">
        <v>41333</v>
      </c>
      <c r="Q220">
        <v>-10.9</v>
      </c>
      <c r="R220">
        <v>20130314</v>
      </c>
      <c r="S220">
        <v>-10.9</v>
      </c>
      <c r="U220" s="3">
        <v>41333</v>
      </c>
      <c r="V220">
        <v>3.05</v>
      </c>
      <c r="W220">
        <v>20130329</v>
      </c>
      <c r="X220">
        <v>3</v>
      </c>
      <c r="Z220" s="3">
        <v>41333</v>
      </c>
      <c r="AA220">
        <v>-21.5</v>
      </c>
      <c r="AB220">
        <v>20130314</v>
      </c>
      <c r="AC220">
        <v>-21.5</v>
      </c>
      <c r="AJ220" s="3">
        <v>41333</v>
      </c>
      <c r="AK220">
        <v>103.9</v>
      </c>
      <c r="AL220">
        <v>20130419</v>
      </c>
      <c r="AM220">
        <v>97.6</v>
      </c>
      <c r="AO220" s="3">
        <v>41333</v>
      </c>
      <c r="AP220">
        <v>46</v>
      </c>
      <c r="AQ220">
        <v>20130226</v>
      </c>
      <c r="AR220">
        <v>46</v>
      </c>
      <c r="BN220" s="3">
        <v>41333</v>
      </c>
      <c r="BO220">
        <v>0.3</v>
      </c>
      <c r="BP220">
        <v>20130319</v>
      </c>
      <c r="BQ220">
        <v>0.3</v>
      </c>
      <c r="CC220" s="3">
        <v>41333</v>
      </c>
      <c r="CD220">
        <v>0.53</v>
      </c>
      <c r="CE220">
        <v>20130415</v>
      </c>
      <c r="CF220">
        <v>0.7</v>
      </c>
      <c r="CH220" s="3">
        <v>41333</v>
      </c>
      <c r="CI220">
        <v>0.9</v>
      </c>
      <c r="CJ220">
        <v>20130415</v>
      </c>
      <c r="CK220">
        <v>0.9</v>
      </c>
      <c r="CM220" s="3">
        <v>41333</v>
      </c>
      <c r="CN220">
        <v>8.9</v>
      </c>
      <c r="CO220">
        <v>20130410</v>
      </c>
      <c r="CP220">
        <v>7.5</v>
      </c>
      <c r="CR220" s="3">
        <v>41333</v>
      </c>
      <c r="CS220">
        <v>0.1</v>
      </c>
      <c r="CT220">
        <v>20130419</v>
      </c>
      <c r="CU220">
        <v>0.6</v>
      </c>
      <c r="CW220" s="3">
        <v>41333</v>
      </c>
      <c r="CX220">
        <v>0.6</v>
      </c>
      <c r="CY220">
        <v>20130411</v>
      </c>
      <c r="CZ220">
        <v>1.1000000000000001</v>
      </c>
    </row>
    <row r="221" spans="1:104" x14ac:dyDescent="0.25">
      <c r="A221" s="3">
        <v>41364</v>
      </c>
      <c r="B221">
        <v>-893.70699999999999</v>
      </c>
      <c r="C221">
        <v>20130417</v>
      </c>
      <c r="D221">
        <v>-921.976</v>
      </c>
      <c r="F221" s="3">
        <v>41364</v>
      </c>
      <c r="G221">
        <v>-16.399999999999999</v>
      </c>
      <c r="H221">
        <v>20130430</v>
      </c>
      <c r="I221">
        <v>-16.399999999999999</v>
      </c>
      <c r="K221" s="3">
        <v>41364</v>
      </c>
      <c r="L221">
        <v>-15.6</v>
      </c>
      <c r="M221">
        <v>20130401</v>
      </c>
      <c r="N221">
        <v>-15.6</v>
      </c>
      <c r="P221" s="3">
        <v>41364</v>
      </c>
      <c r="Q221">
        <v>48.4</v>
      </c>
      <c r="R221">
        <v>20130418</v>
      </c>
      <c r="S221">
        <v>48.4</v>
      </c>
      <c r="U221" s="3">
        <v>41364</v>
      </c>
      <c r="V221">
        <v>7.2960000000000003</v>
      </c>
      <c r="W221">
        <v>20130430</v>
      </c>
      <c r="X221">
        <v>7.3</v>
      </c>
      <c r="Z221" s="3">
        <v>41364</v>
      </c>
      <c r="AA221">
        <v>-21.5</v>
      </c>
      <c r="AB221">
        <v>20130415</v>
      </c>
      <c r="AC221">
        <v>-21.5</v>
      </c>
      <c r="AJ221" s="3">
        <v>41364</v>
      </c>
      <c r="AK221">
        <v>105.7</v>
      </c>
      <c r="AL221">
        <v>20130520</v>
      </c>
      <c r="AM221">
        <v>97.9</v>
      </c>
      <c r="AO221" s="3">
        <v>41364</v>
      </c>
      <c r="AP221">
        <v>49.7</v>
      </c>
      <c r="AQ221">
        <v>20130326</v>
      </c>
      <c r="AR221">
        <v>49.7</v>
      </c>
      <c r="BN221" s="3">
        <v>41364</v>
      </c>
      <c r="BO221">
        <v>3.9</v>
      </c>
      <c r="BP221">
        <v>20130418</v>
      </c>
      <c r="BQ221">
        <v>3.9</v>
      </c>
      <c r="CC221" s="3">
        <v>41364</v>
      </c>
      <c r="CD221">
        <v>0.21</v>
      </c>
      <c r="CE221">
        <v>20130516</v>
      </c>
      <c r="CF221">
        <v>-0.8</v>
      </c>
      <c r="CH221" s="3">
        <v>41364</v>
      </c>
      <c r="CI221">
        <v>0.3</v>
      </c>
      <c r="CJ221">
        <v>20130516</v>
      </c>
      <c r="CK221">
        <v>0.1</v>
      </c>
      <c r="CM221" s="3">
        <v>41364</v>
      </c>
      <c r="CN221">
        <v>6.7</v>
      </c>
      <c r="CO221">
        <v>20130516</v>
      </c>
      <c r="CP221">
        <v>14.2</v>
      </c>
      <c r="CR221" s="3">
        <v>41364</v>
      </c>
      <c r="CS221">
        <v>0.1</v>
      </c>
      <c r="CT221">
        <v>20130521</v>
      </c>
      <c r="CU221">
        <v>-0.3</v>
      </c>
      <c r="CW221" s="3">
        <v>41364</v>
      </c>
      <c r="CX221">
        <v>0.3</v>
      </c>
      <c r="CY221">
        <v>20130514</v>
      </c>
      <c r="CZ221">
        <v>-1.3</v>
      </c>
    </row>
    <row r="222" spans="1:104" x14ac:dyDescent="0.25">
      <c r="A222" s="3">
        <v>41394</v>
      </c>
      <c r="B222">
        <v>-695.28599999999994</v>
      </c>
      <c r="C222">
        <v>20130521</v>
      </c>
      <c r="D222">
        <v>-764.4</v>
      </c>
      <c r="F222" s="3">
        <v>41394</v>
      </c>
      <c r="G222">
        <v>-6.5</v>
      </c>
      <c r="H222">
        <v>20130531</v>
      </c>
      <c r="I222">
        <v>-6.5</v>
      </c>
      <c r="K222" s="3">
        <v>41394</v>
      </c>
      <c r="L222">
        <v>2</v>
      </c>
      <c r="M222">
        <v>20130501</v>
      </c>
      <c r="N222">
        <v>2</v>
      </c>
      <c r="P222" s="3">
        <v>41394</v>
      </c>
      <c r="Q222">
        <v>-2.8</v>
      </c>
      <c r="R222">
        <v>20130520</v>
      </c>
      <c r="S222">
        <v>-2.8</v>
      </c>
      <c r="U222" s="3">
        <v>41394</v>
      </c>
      <c r="V222">
        <v>5.7670000000000003</v>
      </c>
      <c r="W222">
        <v>20130531</v>
      </c>
      <c r="X222">
        <v>5.8</v>
      </c>
      <c r="Z222" s="3">
        <v>41394</v>
      </c>
      <c r="AA222">
        <v>-23.6</v>
      </c>
      <c r="AB222">
        <v>20130520</v>
      </c>
      <c r="AC222">
        <v>-23.6</v>
      </c>
      <c r="AJ222" s="3">
        <v>41394</v>
      </c>
      <c r="AK222">
        <v>107.4</v>
      </c>
      <c r="AL222">
        <v>20130620</v>
      </c>
      <c r="AM222">
        <v>99</v>
      </c>
      <c r="AO222" s="3">
        <v>41394</v>
      </c>
      <c r="AP222">
        <v>49.4</v>
      </c>
      <c r="AQ222">
        <v>20130423</v>
      </c>
      <c r="AR222">
        <v>49.4</v>
      </c>
      <c r="BN222" s="3">
        <v>41394</v>
      </c>
      <c r="BO222">
        <v>-0.5</v>
      </c>
      <c r="BP222">
        <v>20130520</v>
      </c>
      <c r="BQ222">
        <v>-0.5</v>
      </c>
      <c r="CC222" s="3">
        <v>41394</v>
      </c>
      <c r="CD222">
        <v>0.63</v>
      </c>
      <c r="CE222">
        <v>20130618</v>
      </c>
      <c r="CF222">
        <v>1.6</v>
      </c>
      <c r="CH222" s="3">
        <v>41394</v>
      </c>
      <c r="CI222">
        <v>0.6</v>
      </c>
      <c r="CJ222">
        <v>20130618</v>
      </c>
      <c r="CK222">
        <v>0.9</v>
      </c>
      <c r="CM222" s="3">
        <v>41394</v>
      </c>
      <c r="CN222">
        <v>-6</v>
      </c>
      <c r="CO222">
        <v>20130611</v>
      </c>
      <c r="CP222">
        <v>-8.8000000000000007</v>
      </c>
      <c r="CR222" s="3">
        <v>41394</v>
      </c>
      <c r="CS222">
        <v>0.6</v>
      </c>
      <c r="CT222">
        <v>20130627</v>
      </c>
      <c r="CU222">
        <v>0.4</v>
      </c>
      <c r="CW222" s="3">
        <v>41394</v>
      </c>
      <c r="CX222">
        <v>-0.1</v>
      </c>
      <c r="CY222">
        <v>20130616</v>
      </c>
      <c r="CZ222">
        <v>0</v>
      </c>
    </row>
    <row r="223" spans="1:104" x14ac:dyDescent="0.25">
      <c r="A223" s="3">
        <v>41425</v>
      </c>
      <c r="B223">
        <v>-799.69</v>
      </c>
      <c r="C223">
        <v>20130618</v>
      </c>
      <c r="D223">
        <v>-821.04499999999996</v>
      </c>
      <c r="F223" s="3">
        <v>41425</v>
      </c>
      <c r="G223">
        <v>-6.2</v>
      </c>
      <c r="H223">
        <v>20130628</v>
      </c>
      <c r="I223">
        <v>-6.2</v>
      </c>
      <c r="K223" s="3">
        <v>41425</v>
      </c>
      <c r="L223">
        <v>-7.3</v>
      </c>
      <c r="M223">
        <v>20130603</v>
      </c>
      <c r="N223">
        <v>-7.3</v>
      </c>
      <c r="P223" s="3">
        <v>41425</v>
      </c>
      <c r="Q223">
        <v>49.2</v>
      </c>
      <c r="R223">
        <v>20130617</v>
      </c>
      <c r="S223">
        <v>49.2</v>
      </c>
      <c r="U223" s="3">
        <v>41425</v>
      </c>
      <c r="V223">
        <v>14.522</v>
      </c>
      <c r="W223">
        <v>20130628</v>
      </c>
      <c r="X223">
        <v>14.5</v>
      </c>
      <c r="Z223" s="3">
        <v>41425</v>
      </c>
      <c r="AA223">
        <v>-7.4</v>
      </c>
      <c r="AB223">
        <v>20130618</v>
      </c>
      <c r="AC223">
        <v>-7.4</v>
      </c>
      <c r="AJ223" s="3">
        <v>41425</v>
      </c>
      <c r="AK223">
        <v>109.7</v>
      </c>
      <c r="AL223">
        <v>20130719</v>
      </c>
      <c r="AM223">
        <v>110.7</v>
      </c>
      <c r="AO223" s="3">
        <v>41425</v>
      </c>
      <c r="AP223">
        <v>48.2</v>
      </c>
      <c r="AQ223">
        <v>20130528</v>
      </c>
      <c r="AR223">
        <v>48.2</v>
      </c>
      <c r="BN223" s="3">
        <v>41425</v>
      </c>
      <c r="BO223">
        <v>2.6</v>
      </c>
      <c r="BP223">
        <v>20130619</v>
      </c>
      <c r="BQ223">
        <v>2.6</v>
      </c>
      <c r="CC223" s="3">
        <v>41425</v>
      </c>
      <c r="CD223">
        <v>1.04</v>
      </c>
      <c r="CE223">
        <v>20130712</v>
      </c>
      <c r="CF223">
        <v>2.2999999999999998</v>
      </c>
      <c r="CH223" s="3">
        <v>41425</v>
      </c>
      <c r="CI223">
        <v>2.1</v>
      </c>
      <c r="CJ223">
        <v>20130712</v>
      </c>
      <c r="CK223">
        <v>1.9</v>
      </c>
      <c r="CM223" s="3">
        <v>41425</v>
      </c>
      <c r="CN223">
        <v>11.5</v>
      </c>
      <c r="CO223">
        <v>20130710</v>
      </c>
      <c r="CP223">
        <v>10.5</v>
      </c>
      <c r="CR223" s="3">
        <v>41425</v>
      </c>
      <c r="CS223">
        <v>1.2</v>
      </c>
      <c r="CT223">
        <v>20130719</v>
      </c>
      <c r="CU223">
        <v>1.1000000000000001</v>
      </c>
      <c r="CW223" s="3">
        <v>41425</v>
      </c>
      <c r="CX223">
        <v>0.4</v>
      </c>
      <c r="CY223">
        <v>20130709</v>
      </c>
      <c r="CZ223">
        <v>1.2</v>
      </c>
    </row>
    <row r="224" spans="1:104" x14ac:dyDescent="0.25">
      <c r="A224" s="3">
        <v>41455</v>
      </c>
      <c r="B224">
        <v>-701.47</v>
      </c>
      <c r="C224">
        <v>20130723</v>
      </c>
      <c r="D224">
        <v>-598.65599999999995</v>
      </c>
      <c r="F224" s="3">
        <v>41455</v>
      </c>
      <c r="G224">
        <v>-10</v>
      </c>
      <c r="H224">
        <v>20130730</v>
      </c>
      <c r="I224">
        <v>-9.5</v>
      </c>
      <c r="K224" s="3">
        <v>41455</v>
      </c>
      <c r="L224">
        <v>-15.8</v>
      </c>
      <c r="M224">
        <v>20130701</v>
      </c>
      <c r="N224">
        <v>-15.8</v>
      </c>
      <c r="P224" s="3">
        <v>41455</v>
      </c>
      <c r="Q224">
        <v>22</v>
      </c>
      <c r="R224">
        <v>20130716</v>
      </c>
      <c r="S224">
        <v>22</v>
      </c>
      <c r="U224" s="3">
        <v>41455</v>
      </c>
      <c r="V224">
        <v>15.349</v>
      </c>
      <c r="W224">
        <v>20130731</v>
      </c>
      <c r="X224">
        <v>15.3</v>
      </c>
      <c r="Z224" s="3">
        <v>41455</v>
      </c>
      <c r="AA224">
        <v>-12.4</v>
      </c>
      <c r="AB224">
        <v>20130717</v>
      </c>
      <c r="AC224">
        <v>-12.4</v>
      </c>
      <c r="AJ224" s="3">
        <v>41455</v>
      </c>
      <c r="AK224">
        <v>107.6</v>
      </c>
      <c r="AL224">
        <v>20130819</v>
      </c>
      <c r="AM224">
        <v>107.2</v>
      </c>
      <c r="AO224" s="3">
        <v>41455</v>
      </c>
      <c r="AP224">
        <v>49.6</v>
      </c>
      <c r="AQ224">
        <v>20130625</v>
      </c>
      <c r="AR224">
        <v>49.6</v>
      </c>
      <c r="BN224" s="3">
        <v>41455</v>
      </c>
      <c r="BO224">
        <v>7.2</v>
      </c>
      <c r="BP224">
        <v>20130718</v>
      </c>
      <c r="BQ224">
        <v>7.2</v>
      </c>
      <c r="CC224" s="3">
        <v>41455</v>
      </c>
      <c r="CD224">
        <v>-1.03</v>
      </c>
      <c r="CE224">
        <v>20130812</v>
      </c>
      <c r="CF224">
        <v>-2.2999999999999998</v>
      </c>
      <c r="CH224" s="3">
        <v>41455</v>
      </c>
      <c r="CI224">
        <v>-2.8</v>
      </c>
      <c r="CJ224">
        <v>20130812</v>
      </c>
      <c r="CK224">
        <v>-3.1</v>
      </c>
      <c r="CM224" s="3">
        <v>41455</v>
      </c>
      <c r="CN224">
        <v>-2.7</v>
      </c>
      <c r="CO224">
        <v>20130812</v>
      </c>
      <c r="CP224">
        <v>-2.7</v>
      </c>
      <c r="CR224" s="3">
        <v>41455</v>
      </c>
      <c r="CS224">
        <v>-0.3</v>
      </c>
      <c r="CT224">
        <v>20130820</v>
      </c>
      <c r="CU224">
        <v>-0.6</v>
      </c>
      <c r="CW224" s="3">
        <v>41455</v>
      </c>
      <c r="CX224">
        <v>-0.3</v>
      </c>
      <c r="CY224">
        <v>20130808</v>
      </c>
      <c r="CZ224">
        <v>-0.3</v>
      </c>
    </row>
    <row r="225" spans="1:104" x14ac:dyDescent="0.25">
      <c r="A225" s="3">
        <v>41486</v>
      </c>
      <c r="B225">
        <v>-975.04399999999998</v>
      </c>
      <c r="C225">
        <v>20130818</v>
      </c>
      <c r="D225">
        <v>-944.02300000000002</v>
      </c>
      <c r="F225" s="3">
        <v>41486</v>
      </c>
      <c r="G225">
        <v>-1.5</v>
      </c>
      <c r="H225">
        <v>20130830</v>
      </c>
      <c r="I225">
        <v>-1.5</v>
      </c>
      <c r="K225" s="3">
        <v>41486</v>
      </c>
      <c r="L225">
        <v>-13.5</v>
      </c>
      <c r="M225">
        <v>20130801</v>
      </c>
      <c r="N225">
        <v>-13.5</v>
      </c>
      <c r="P225" s="3">
        <v>41486</v>
      </c>
      <c r="Q225">
        <v>31.6</v>
      </c>
      <c r="R225">
        <v>20130812</v>
      </c>
      <c r="S225">
        <v>31.6</v>
      </c>
      <c r="U225" s="3">
        <v>41486</v>
      </c>
      <c r="V225">
        <v>12.436999999999999</v>
      </c>
      <c r="W225">
        <v>20130830</v>
      </c>
      <c r="X225">
        <v>12</v>
      </c>
      <c r="Z225" s="3">
        <v>41486</v>
      </c>
      <c r="AA225">
        <v>-12.2</v>
      </c>
      <c r="AB225">
        <v>20130822</v>
      </c>
      <c r="AC225">
        <v>-12.2</v>
      </c>
      <c r="AJ225" s="3">
        <v>41486</v>
      </c>
      <c r="AK225">
        <v>108.4</v>
      </c>
      <c r="AL225">
        <v>20130919</v>
      </c>
      <c r="AM225">
        <v>107.9</v>
      </c>
      <c r="AO225" s="3">
        <v>41486</v>
      </c>
      <c r="AP225">
        <v>49.4</v>
      </c>
      <c r="AQ225">
        <v>20130730</v>
      </c>
      <c r="AR225">
        <v>49.4</v>
      </c>
      <c r="BN225" s="3">
        <v>41486</v>
      </c>
      <c r="BO225">
        <v>-2.5</v>
      </c>
      <c r="BP225">
        <v>20130820</v>
      </c>
      <c r="BQ225">
        <v>-2.5</v>
      </c>
      <c r="CC225" s="3">
        <v>41486</v>
      </c>
      <c r="CD225">
        <v>1.88</v>
      </c>
      <c r="CE225">
        <v>20130913</v>
      </c>
      <c r="CF225">
        <v>3.7</v>
      </c>
      <c r="CH225" s="3">
        <v>41486</v>
      </c>
      <c r="CI225">
        <v>2.7</v>
      </c>
      <c r="CJ225">
        <v>20130913</v>
      </c>
      <c r="CK225">
        <v>3.4</v>
      </c>
      <c r="CM225" s="3">
        <v>41486</v>
      </c>
      <c r="CN225">
        <v>-0.1</v>
      </c>
      <c r="CO225">
        <v>20130911</v>
      </c>
      <c r="CP225">
        <v>0</v>
      </c>
      <c r="CR225" s="3">
        <v>41486</v>
      </c>
      <c r="CS225">
        <v>0.3</v>
      </c>
      <c r="CT225">
        <v>20130919</v>
      </c>
      <c r="CU225">
        <v>0.5</v>
      </c>
      <c r="CW225" s="3">
        <v>41486</v>
      </c>
      <c r="CX225">
        <v>0</v>
      </c>
      <c r="CY225">
        <v>20130909</v>
      </c>
      <c r="CZ225">
        <v>-0.4</v>
      </c>
    </row>
    <row r="226" spans="1:104" x14ac:dyDescent="0.25">
      <c r="A226" s="3">
        <v>41517</v>
      </c>
      <c r="B226">
        <v>-903.024</v>
      </c>
      <c r="C226">
        <v>20130918</v>
      </c>
      <c r="D226">
        <v>-791.37900000000002</v>
      </c>
      <c r="F226" s="3">
        <v>41517</v>
      </c>
      <c r="G226">
        <v>-7.6</v>
      </c>
      <c r="H226">
        <v>20130930</v>
      </c>
      <c r="I226">
        <v>-7.6</v>
      </c>
      <c r="K226" s="3">
        <v>41517</v>
      </c>
      <c r="L226">
        <v>-6.4</v>
      </c>
      <c r="M226">
        <v>20130902</v>
      </c>
      <c r="N226">
        <v>-6.4</v>
      </c>
      <c r="P226" s="3">
        <v>41517</v>
      </c>
      <c r="Q226">
        <v>53.3</v>
      </c>
      <c r="R226">
        <v>20130917</v>
      </c>
      <c r="S226">
        <v>53.3</v>
      </c>
      <c r="U226" s="3">
        <v>41517</v>
      </c>
      <c r="V226">
        <v>8.83</v>
      </c>
      <c r="W226">
        <v>20130930</v>
      </c>
      <c r="X226">
        <v>8.8000000000000007</v>
      </c>
      <c r="Z226" s="3">
        <v>41517</v>
      </c>
      <c r="AA226">
        <v>-1.7</v>
      </c>
      <c r="AB226">
        <v>20130925</v>
      </c>
      <c r="AC226">
        <v>-1.7</v>
      </c>
      <c r="AJ226" s="3">
        <v>41517</v>
      </c>
      <c r="AK226">
        <v>107.8</v>
      </c>
      <c r="AL226">
        <v>20131021</v>
      </c>
      <c r="AM226">
        <v>106.8</v>
      </c>
      <c r="AO226" s="3">
        <v>41517</v>
      </c>
      <c r="AP226">
        <v>49.7</v>
      </c>
      <c r="AQ226">
        <v>20130827</v>
      </c>
      <c r="AR226">
        <v>49.7</v>
      </c>
      <c r="BN226" s="3">
        <v>41517</v>
      </c>
      <c r="BO226">
        <v>2.7</v>
      </c>
      <c r="BP226">
        <v>20130920</v>
      </c>
      <c r="BQ226">
        <v>2.7</v>
      </c>
      <c r="CC226" s="3">
        <v>41517</v>
      </c>
      <c r="CD226">
        <v>-1.1200000000000001</v>
      </c>
      <c r="CE226">
        <v>20131015</v>
      </c>
      <c r="CF226">
        <v>-2.1</v>
      </c>
      <c r="CH226" s="3">
        <v>41517</v>
      </c>
      <c r="CI226">
        <v>-0.5</v>
      </c>
      <c r="CJ226">
        <v>20131015</v>
      </c>
      <c r="CK226">
        <v>-0.9</v>
      </c>
      <c r="CM226" s="3">
        <v>41517</v>
      </c>
      <c r="CN226">
        <v>4.3</v>
      </c>
      <c r="CO226">
        <v>20131009</v>
      </c>
      <c r="CP226">
        <v>5.4</v>
      </c>
      <c r="CR226" s="3">
        <v>41517</v>
      </c>
      <c r="CS226">
        <v>0.2</v>
      </c>
      <c r="CT226">
        <v>20131021</v>
      </c>
      <c r="CU226">
        <v>0.3</v>
      </c>
      <c r="CW226" s="3">
        <v>41517</v>
      </c>
      <c r="CX226">
        <v>0.4</v>
      </c>
      <c r="CY226">
        <v>20131009</v>
      </c>
      <c r="CZ226">
        <v>0.7</v>
      </c>
    </row>
    <row r="227" spans="1:104" x14ac:dyDescent="0.25">
      <c r="A227" s="3">
        <v>41547</v>
      </c>
      <c r="B227">
        <v>-1139.038</v>
      </c>
      <c r="C227">
        <v>20131020</v>
      </c>
      <c r="D227">
        <v>-1091.3150000000001</v>
      </c>
      <c r="F227" s="3">
        <v>41547</v>
      </c>
      <c r="G227">
        <v>13</v>
      </c>
      <c r="H227">
        <v>20131030</v>
      </c>
      <c r="I227">
        <v>13</v>
      </c>
      <c r="K227" s="3">
        <v>41547</v>
      </c>
      <c r="L227">
        <v>12.4</v>
      </c>
      <c r="M227">
        <v>20131001</v>
      </c>
      <c r="N227">
        <v>12.4</v>
      </c>
      <c r="P227" s="3">
        <v>41547</v>
      </c>
      <c r="Q227">
        <v>77.3</v>
      </c>
      <c r="R227">
        <v>20131016</v>
      </c>
      <c r="S227">
        <v>77.3</v>
      </c>
      <c r="U227" s="3">
        <v>41547</v>
      </c>
      <c r="V227">
        <v>19.363</v>
      </c>
      <c r="W227">
        <v>20131031</v>
      </c>
      <c r="X227">
        <v>19.399999999999999</v>
      </c>
      <c r="Z227" s="3">
        <v>41547</v>
      </c>
      <c r="AA227">
        <v>-6.3</v>
      </c>
      <c r="AB227">
        <v>20131017</v>
      </c>
      <c r="AC227">
        <v>-6.3</v>
      </c>
      <c r="AJ227" s="3">
        <v>41547</v>
      </c>
      <c r="AK227">
        <v>110.1</v>
      </c>
      <c r="AL227">
        <v>20131119</v>
      </c>
      <c r="AM227">
        <v>109.2</v>
      </c>
      <c r="AO227" s="3">
        <v>41547</v>
      </c>
      <c r="AP227">
        <v>49.8</v>
      </c>
      <c r="AQ227">
        <v>20130925</v>
      </c>
      <c r="AR227">
        <v>49.8</v>
      </c>
      <c r="BN227" s="3">
        <v>41547</v>
      </c>
      <c r="BO227">
        <v>2.8</v>
      </c>
      <c r="BP227">
        <v>20131018</v>
      </c>
      <c r="BQ227">
        <v>2.8</v>
      </c>
      <c r="CC227" s="3">
        <v>41547</v>
      </c>
      <c r="CD227">
        <v>2.2800000000000002</v>
      </c>
      <c r="CE227">
        <v>20131113</v>
      </c>
      <c r="CF227">
        <v>1.2</v>
      </c>
      <c r="CH227" s="3">
        <v>41547</v>
      </c>
      <c r="CI227">
        <v>1.5</v>
      </c>
      <c r="CJ227">
        <v>20131113</v>
      </c>
      <c r="CK227">
        <v>1.3</v>
      </c>
      <c r="CM227" s="3">
        <v>41547</v>
      </c>
      <c r="CN227">
        <v>-1.5</v>
      </c>
      <c r="CO227">
        <v>20131112</v>
      </c>
      <c r="CP227">
        <v>-2.1</v>
      </c>
      <c r="CR227" s="3">
        <v>41547</v>
      </c>
      <c r="CS227">
        <v>0.3</v>
      </c>
      <c r="CT227">
        <v>20131119</v>
      </c>
      <c r="CU227">
        <v>0.4</v>
      </c>
      <c r="CW227" s="3">
        <v>41547</v>
      </c>
      <c r="CX227">
        <v>-0.1</v>
      </c>
      <c r="CY227">
        <v>20131111</v>
      </c>
      <c r="CZ227">
        <v>-0.2</v>
      </c>
    </row>
    <row r="228" spans="1:104" x14ac:dyDescent="0.25">
      <c r="A228" s="3">
        <v>41578</v>
      </c>
      <c r="B228">
        <v>-1219.3150000000001</v>
      </c>
      <c r="C228">
        <v>20131119</v>
      </c>
      <c r="D228">
        <v>-1072.5</v>
      </c>
      <c r="F228" s="3">
        <v>41578</v>
      </c>
      <c r="G228">
        <v>10.1</v>
      </c>
      <c r="H228">
        <v>20131128</v>
      </c>
      <c r="I228">
        <v>10.1</v>
      </c>
      <c r="K228" s="3">
        <v>41578</v>
      </c>
      <c r="L228">
        <v>17.3</v>
      </c>
      <c r="M228">
        <v>20131101</v>
      </c>
      <c r="N228">
        <v>17.3</v>
      </c>
      <c r="P228" s="3">
        <v>41578</v>
      </c>
      <c r="Q228">
        <v>21.4</v>
      </c>
      <c r="R228">
        <v>20131117</v>
      </c>
      <c r="S228">
        <v>21.4</v>
      </c>
      <c r="U228" s="3">
        <v>41578</v>
      </c>
      <c r="V228">
        <v>7.0919999999999996</v>
      </c>
      <c r="W228">
        <v>20131129</v>
      </c>
      <c r="X228">
        <v>7.1</v>
      </c>
      <c r="Z228" s="3">
        <v>41578</v>
      </c>
      <c r="AA228">
        <v>8.4</v>
      </c>
      <c r="AB228">
        <v>20131121</v>
      </c>
      <c r="AC228">
        <v>8.4</v>
      </c>
      <c r="AJ228" s="3">
        <v>41578</v>
      </c>
      <c r="AK228">
        <v>110.6</v>
      </c>
      <c r="AL228">
        <v>20131219</v>
      </c>
      <c r="AM228">
        <v>109.8</v>
      </c>
      <c r="AO228" s="3">
        <v>41578</v>
      </c>
      <c r="AP228">
        <v>50.8</v>
      </c>
      <c r="AQ228">
        <v>20131029</v>
      </c>
      <c r="AR228">
        <v>50.8</v>
      </c>
      <c r="BN228" s="3">
        <v>41578</v>
      </c>
      <c r="BO228">
        <v>-0.6</v>
      </c>
      <c r="BP228">
        <v>20131119</v>
      </c>
      <c r="BQ228">
        <v>-0.6</v>
      </c>
      <c r="CC228" s="3">
        <v>41578</v>
      </c>
      <c r="CD228">
        <v>0.51</v>
      </c>
      <c r="CE228">
        <v>20131212</v>
      </c>
      <c r="CF228">
        <v>1.2</v>
      </c>
      <c r="CH228" s="3">
        <v>41578</v>
      </c>
      <c r="CI228">
        <v>0.6</v>
      </c>
      <c r="CJ228">
        <v>20131212</v>
      </c>
      <c r="CK228">
        <v>1</v>
      </c>
      <c r="CM228" s="3">
        <v>41578</v>
      </c>
      <c r="CN228">
        <v>3.4</v>
      </c>
      <c r="CO228">
        <v>20131210</v>
      </c>
      <c r="CP228">
        <v>0.6</v>
      </c>
      <c r="CR228" s="3">
        <v>41578</v>
      </c>
      <c r="CS228">
        <v>-0.1</v>
      </c>
      <c r="CT228">
        <v>20131218</v>
      </c>
      <c r="CU228">
        <v>-0.2</v>
      </c>
      <c r="CW228" s="3">
        <v>41578</v>
      </c>
      <c r="CX228">
        <v>-0.4</v>
      </c>
      <c r="CY228">
        <v>20131209</v>
      </c>
      <c r="CZ228">
        <v>-0.7</v>
      </c>
    </row>
    <row r="229" spans="1:104" x14ac:dyDescent="0.25">
      <c r="A229" s="3">
        <v>41608</v>
      </c>
      <c r="B229">
        <v>-1354.2809999999999</v>
      </c>
      <c r="C229">
        <v>20131217</v>
      </c>
      <c r="D229">
        <v>-1346.271</v>
      </c>
      <c r="F229" s="3">
        <v>41608</v>
      </c>
      <c r="G229">
        <v>10.199999999999999</v>
      </c>
      <c r="H229">
        <v>20131226</v>
      </c>
      <c r="I229">
        <v>10.199999999999999</v>
      </c>
      <c r="K229" s="3">
        <v>41608</v>
      </c>
      <c r="L229">
        <v>13.3</v>
      </c>
      <c r="M229">
        <v>20131202</v>
      </c>
      <c r="N229">
        <v>13.3</v>
      </c>
      <c r="P229" s="3">
        <v>41608</v>
      </c>
      <c r="Q229">
        <v>22.3</v>
      </c>
      <c r="R229">
        <v>20131215</v>
      </c>
      <c r="S229">
        <v>22.3</v>
      </c>
      <c r="U229" s="3">
        <v>41608</v>
      </c>
      <c r="V229">
        <v>14.137</v>
      </c>
      <c r="W229">
        <v>20131226</v>
      </c>
      <c r="X229">
        <v>14.1</v>
      </c>
      <c r="Z229" s="3">
        <v>41608</v>
      </c>
      <c r="AA229">
        <v>15.4</v>
      </c>
      <c r="AB229">
        <v>20131217</v>
      </c>
      <c r="AC229">
        <v>15.4</v>
      </c>
      <c r="AJ229" s="3">
        <v>41608</v>
      </c>
      <c r="AK229">
        <v>111.8</v>
      </c>
      <c r="AL229">
        <v>20140122</v>
      </c>
      <c r="AM229">
        <v>111.1</v>
      </c>
      <c r="AO229" s="3">
        <v>41608</v>
      </c>
      <c r="AP229">
        <v>51.1</v>
      </c>
      <c r="AQ229">
        <v>20131126</v>
      </c>
      <c r="AR229">
        <v>51.1</v>
      </c>
      <c r="BN229" s="3">
        <v>41608</v>
      </c>
      <c r="BO229">
        <v>2.4</v>
      </c>
      <c r="BP229">
        <v>20131219</v>
      </c>
      <c r="BQ229">
        <v>2.4</v>
      </c>
      <c r="CC229" s="3">
        <v>41608</v>
      </c>
      <c r="CD229">
        <v>0.5</v>
      </c>
      <c r="CE229">
        <v>20140119</v>
      </c>
      <c r="CF229">
        <v>-0.5</v>
      </c>
      <c r="CH229" s="3">
        <v>41608</v>
      </c>
      <c r="CI229">
        <v>0.3</v>
      </c>
      <c r="CJ229">
        <v>20140119</v>
      </c>
      <c r="CK229">
        <v>-0.1</v>
      </c>
      <c r="CM229" s="3">
        <v>41608</v>
      </c>
      <c r="CN229">
        <v>3.5</v>
      </c>
      <c r="CO229">
        <v>20140115</v>
      </c>
      <c r="CP229">
        <v>9.3000000000000007</v>
      </c>
      <c r="CR229" s="3">
        <v>41608</v>
      </c>
      <c r="CS229">
        <v>0.2</v>
      </c>
      <c r="CT229">
        <v>20140121</v>
      </c>
      <c r="CU229">
        <v>0.3</v>
      </c>
      <c r="CW229" s="3">
        <v>41608</v>
      </c>
      <c r="CX229">
        <v>0.6</v>
      </c>
      <c r="CY229">
        <v>20140115</v>
      </c>
      <c r="CZ229">
        <v>0.6</v>
      </c>
    </row>
    <row r="230" spans="1:104" x14ac:dyDescent="0.25">
      <c r="A230" s="3">
        <v>41639</v>
      </c>
      <c r="B230">
        <v>-1190.547</v>
      </c>
      <c r="C230">
        <v>20140126</v>
      </c>
      <c r="D230">
        <v>-1148.5999999999999</v>
      </c>
      <c r="F230" s="3">
        <v>41639</v>
      </c>
      <c r="G230">
        <v>12.2</v>
      </c>
      <c r="H230">
        <v>20140130</v>
      </c>
      <c r="I230">
        <v>12.2</v>
      </c>
      <c r="K230" s="3">
        <v>41639</v>
      </c>
      <c r="L230">
        <v>18.7</v>
      </c>
      <c r="M230">
        <v>20140106</v>
      </c>
      <c r="N230">
        <v>18.7</v>
      </c>
      <c r="P230" s="3">
        <v>41639</v>
      </c>
      <c r="Q230">
        <v>6.1</v>
      </c>
      <c r="R230">
        <v>20140121</v>
      </c>
      <c r="S230">
        <v>6.1</v>
      </c>
      <c r="U230" s="3">
        <v>41639</v>
      </c>
      <c r="V230">
        <v>17.952999999999999</v>
      </c>
      <c r="W230">
        <v>20140131</v>
      </c>
      <c r="X230">
        <v>18</v>
      </c>
      <c r="Z230" s="3">
        <v>41639</v>
      </c>
      <c r="AA230">
        <v>28.1</v>
      </c>
      <c r="AB230">
        <v>20140120</v>
      </c>
      <c r="AC230">
        <v>28.1</v>
      </c>
      <c r="AJ230" s="3">
        <v>41639</v>
      </c>
      <c r="AK230">
        <v>111.5</v>
      </c>
      <c r="AL230">
        <v>20140219</v>
      </c>
      <c r="AM230">
        <v>111.7</v>
      </c>
      <c r="AO230" s="3">
        <v>41639</v>
      </c>
      <c r="AP230">
        <v>51.1</v>
      </c>
      <c r="AQ230">
        <v>20131226</v>
      </c>
      <c r="AR230">
        <v>51.1</v>
      </c>
      <c r="BN230" s="3">
        <v>41639</v>
      </c>
      <c r="BO230">
        <v>1.7</v>
      </c>
      <c r="BP230">
        <v>20140117</v>
      </c>
      <c r="BQ230">
        <v>1.7</v>
      </c>
      <c r="CC230" s="3">
        <v>41639</v>
      </c>
      <c r="CD230">
        <v>1.5</v>
      </c>
      <c r="CE230">
        <v>20140216</v>
      </c>
      <c r="CF230">
        <v>2.2000000000000002</v>
      </c>
      <c r="CH230" s="3">
        <v>41639</v>
      </c>
      <c r="CI230">
        <v>0.5</v>
      </c>
      <c r="CJ230">
        <v>20140216</v>
      </c>
      <c r="CK230">
        <v>0.9</v>
      </c>
      <c r="CM230" s="3">
        <v>41639</v>
      </c>
      <c r="CN230">
        <v>-8.8000000000000007</v>
      </c>
      <c r="CO230">
        <v>20140211</v>
      </c>
      <c r="CP230">
        <v>-15.7</v>
      </c>
      <c r="CR230" s="3">
        <v>41639</v>
      </c>
      <c r="CS230">
        <v>0</v>
      </c>
      <c r="CT230">
        <v>20140218</v>
      </c>
      <c r="CU230">
        <v>-0.1</v>
      </c>
      <c r="CW230" s="3">
        <v>41639</v>
      </c>
      <c r="CX230">
        <v>-0.3</v>
      </c>
      <c r="CY230">
        <v>20140211</v>
      </c>
      <c r="CZ230">
        <v>-0.4</v>
      </c>
    </row>
    <row r="231" spans="1:104" x14ac:dyDescent="0.25">
      <c r="A231" s="3">
        <v>41670</v>
      </c>
      <c r="B231">
        <v>-1774.2149999999999</v>
      </c>
      <c r="C231">
        <v>20140219</v>
      </c>
      <c r="D231">
        <v>-1818.8</v>
      </c>
      <c r="F231" s="3">
        <v>41670</v>
      </c>
      <c r="G231">
        <v>14.5</v>
      </c>
      <c r="H231">
        <v>20140227</v>
      </c>
      <c r="I231">
        <v>14.5</v>
      </c>
      <c r="K231" s="3">
        <v>41670</v>
      </c>
      <c r="L231">
        <v>27.5</v>
      </c>
      <c r="M231">
        <v>20140203</v>
      </c>
      <c r="N231">
        <v>27.5</v>
      </c>
      <c r="P231" s="3">
        <v>41670</v>
      </c>
      <c r="Q231">
        <v>6.1</v>
      </c>
      <c r="R231">
        <v>20140212</v>
      </c>
      <c r="S231">
        <v>6.1</v>
      </c>
      <c r="U231" s="3">
        <v>41670</v>
      </c>
      <c r="V231">
        <v>12.345000000000001</v>
      </c>
      <c r="W231">
        <v>20140228</v>
      </c>
      <c r="X231">
        <v>12.3</v>
      </c>
      <c r="Z231" s="3">
        <v>41670</v>
      </c>
      <c r="AA231">
        <v>40.299999999999997</v>
      </c>
      <c r="AB231">
        <v>20140218</v>
      </c>
      <c r="AC231">
        <v>40.299999999999997</v>
      </c>
      <c r="AJ231" s="3">
        <v>41670</v>
      </c>
      <c r="AK231">
        <v>112.8</v>
      </c>
      <c r="AL231">
        <v>20140319</v>
      </c>
      <c r="AM231">
        <v>113.1</v>
      </c>
      <c r="AO231" s="3">
        <v>41670</v>
      </c>
      <c r="AP231">
        <v>51.3</v>
      </c>
      <c r="AQ231">
        <v>20140128</v>
      </c>
      <c r="AR231">
        <v>51.3</v>
      </c>
      <c r="BN231" s="3">
        <v>41670</v>
      </c>
      <c r="BO231">
        <v>2.9</v>
      </c>
      <c r="BP231">
        <v>20140219</v>
      </c>
      <c r="BQ231">
        <v>2.9</v>
      </c>
      <c r="CC231" s="3">
        <v>41670</v>
      </c>
      <c r="CD231">
        <v>4.83</v>
      </c>
      <c r="CE231">
        <v>20140314</v>
      </c>
      <c r="CF231">
        <v>5.9</v>
      </c>
      <c r="CH231" s="3">
        <v>41670</v>
      </c>
      <c r="CI231">
        <v>3.2</v>
      </c>
      <c r="CJ231">
        <v>20140314</v>
      </c>
      <c r="CK231">
        <v>3.8</v>
      </c>
      <c r="CM231" s="3">
        <v>41670</v>
      </c>
      <c r="CN231">
        <v>4.5</v>
      </c>
      <c r="CO231">
        <v>20140312</v>
      </c>
      <c r="CP231">
        <v>13.4</v>
      </c>
      <c r="CR231" s="3">
        <v>41670</v>
      </c>
      <c r="CS231">
        <v>1.7</v>
      </c>
      <c r="CT231">
        <v>20140319</v>
      </c>
      <c r="CU231">
        <v>1</v>
      </c>
      <c r="CW231" s="3">
        <v>41670</v>
      </c>
      <c r="CX231">
        <v>0.7</v>
      </c>
      <c r="CY231">
        <v>20140311</v>
      </c>
      <c r="CZ231">
        <v>0.9</v>
      </c>
    </row>
    <row r="232" spans="1:104" x14ac:dyDescent="0.25">
      <c r="A232" s="3">
        <v>41698</v>
      </c>
      <c r="B232">
        <v>-1209.808</v>
      </c>
      <c r="C232">
        <v>20140318</v>
      </c>
      <c r="D232">
        <v>-1133.248</v>
      </c>
      <c r="F232" s="3">
        <v>41698</v>
      </c>
      <c r="G232">
        <v>7.1</v>
      </c>
      <c r="H232">
        <v>20140331</v>
      </c>
      <c r="I232">
        <v>7.1</v>
      </c>
      <c r="K232" s="3">
        <v>41698</v>
      </c>
      <c r="L232">
        <v>15</v>
      </c>
      <c r="M232">
        <v>20140303</v>
      </c>
      <c r="N232">
        <v>15</v>
      </c>
      <c r="P232" s="3">
        <v>41698</v>
      </c>
      <c r="Q232">
        <v>-24.1</v>
      </c>
      <c r="R232">
        <v>20140319</v>
      </c>
      <c r="S232">
        <v>-24.1</v>
      </c>
      <c r="U232" s="3">
        <v>41698</v>
      </c>
      <c r="V232">
        <v>1.044</v>
      </c>
      <c r="W232">
        <v>20140331</v>
      </c>
      <c r="X232">
        <v>1</v>
      </c>
      <c r="Z232" s="3">
        <v>41698</v>
      </c>
      <c r="AA232">
        <v>26</v>
      </c>
      <c r="AB232">
        <v>20140318</v>
      </c>
      <c r="AC232">
        <v>26.1</v>
      </c>
      <c r="AJ232" s="3">
        <v>41698</v>
      </c>
      <c r="AK232">
        <v>108.2</v>
      </c>
      <c r="AL232">
        <v>20140422</v>
      </c>
      <c r="AM232">
        <v>108.9</v>
      </c>
      <c r="AO232" s="3">
        <v>41698</v>
      </c>
      <c r="AP232">
        <v>50.6</v>
      </c>
      <c r="AQ232">
        <v>20140225</v>
      </c>
      <c r="AR232">
        <v>50.6</v>
      </c>
      <c r="BN232" s="3">
        <v>41698</v>
      </c>
      <c r="BO232">
        <v>3</v>
      </c>
      <c r="BP232">
        <v>20140319</v>
      </c>
      <c r="BQ232">
        <v>3</v>
      </c>
      <c r="CC232" s="3">
        <v>41698</v>
      </c>
      <c r="CD232">
        <v>-2.35</v>
      </c>
      <c r="CE232">
        <v>20140416</v>
      </c>
      <c r="CF232">
        <v>-2.6</v>
      </c>
      <c r="CH232" s="3">
        <v>41698</v>
      </c>
      <c r="CI232">
        <v>-2.1</v>
      </c>
      <c r="CJ232">
        <v>20140416</v>
      </c>
      <c r="CK232">
        <v>-2.2999999999999998</v>
      </c>
      <c r="CM232" s="3">
        <v>41698</v>
      </c>
      <c r="CN232">
        <v>-2.6</v>
      </c>
      <c r="CO232">
        <v>20140409</v>
      </c>
      <c r="CP232">
        <v>-8.8000000000000007</v>
      </c>
      <c r="CR232" s="3">
        <v>41698</v>
      </c>
      <c r="CS232">
        <v>-0.1</v>
      </c>
      <c r="CT232">
        <v>20140425</v>
      </c>
      <c r="CU232">
        <v>-1.1000000000000001</v>
      </c>
      <c r="CW232" s="3">
        <v>41698</v>
      </c>
      <c r="CX232">
        <v>-0.3</v>
      </c>
      <c r="CY232">
        <v>20140417</v>
      </c>
      <c r="CZ232">
        <v>-1</v>
      </c>
    </row>
    <row r="233" spans="1:104" x14ac:dyDescent="0.25">
      <c r="A233" s="3">
        <v>41729</v>
      </c>
      <c r="B233">
        <v>-1812.8140000000001</v>
      </c>
      <c r="C233">
        <v>20140420</v>
      </c>
      <c r="D233">
        <v>-1714.2</v>
      </c>
      <c r="F233" s="3">
        <v>41729</v>
      </c>
      <c r="G233">
        <v>14</v>
      </c>
      <c r="H233">
        <v>20140430</v>
      </c>
      <c r="I233">
        <v>14</v>
      </c>
      <c r="K233" s="3">
        <v>41729</v>
      </c>
      <c r="L233">
        <v>14.5</v>
      </c>
      <c r="M233">
        <v>20140401</v>
      </c>
      <c r="N233">
        <v>14.5</v>
      </c>
      <c r="P233" s="3">
        <v>41729</v>
      </c>
      <c r="Q233">
        <v>-9.6999999999999993</v>
      </c>
      <c r="R233">
        <v>20140415</v>
      </c>
      <c r="S233">
        <v>-9.6999999999999993</v>
      </c>
      <c r="U233" s="3">
        <v>41729</v>
      </c>
      <c r="V233">
        <v>-2.8620000000000001</v>
      </c>
      <c r="W233">
        <v>20140430</v>
      </c>
      <c r="X233">
        <v>-2.9</v>
      </c>
      <c r="Z233" s="3">
        <v>41729</v>
      </c>
      <c r="AA233">
        <v>41.8</v>
      </c>
      <c r="AB233">
        <v>20140415</v>
      </c>
      <c r="AC233">
        <v>41.8</v>
      </c>
      <c r="AJ233" s="3">
        <v>41729</v>
      </c>
      <c r="AK233">
        <v>106.7</v>
      </c>
      <c r="AL233">
        <v>20140520</v>
      </c>
      <c r="AM233">
        <v>107.1</v>
      </c>
      <c r="AO233" s="3">
        <v>41729</v>
      </c>
      <c r="AP233">
        <v>53.5</v>
      </c>
      <c r="AQ233">
        <v>20140325</v>
      </c>
      <c r="AR233">
        <v>53.5</v>
      </c>
      <c r="BN233" s="3">
        <v>41729</v>
      </c>
      <c r="BO233">
        <v>25.4</v>
      </c>
      <c r="BP233">
        <v>20140417</v>
      </c>
      <c r="BQ233">
        <v>25.4</v>
      </c>
      <c r="CC233" s="3">
        <v>41729</v>
      </c>
      <c r="CD233">
        <v>0.28999999999999998</v>
      </c>
      <c r="CE233">
        <v>20140516</v>
      </c>
      <c r="CF233">
        <v>0.4</v>
      </c>
      <c r="CH233" s="3">
        <v>41729</v>
      </c>
      <c r="CI233">
        <v>0.5</v>
      </c>
      <c r="CJ233">
        <v>20140516</v>
      </c>
      <c r="CK233">
        <v>0.7</v>
      </c>
      <c r="CM233" s="3">
        <v>41729</v>
      </c>
      <c r="CN233">
        <v>14.2</v>
      </c>
      <c r="CO233">
        <v>20140518</v>
      </c>
      <c r="CP233">
        <v>19.100000000000001</v>
      </c>
      <c r="CR233" s="3">
        <v>41729</v>
      </c>
      <c r="CS233">
        <v>0.9</v>
      </c>
      <c r="CT233">
        <v>20140520</v>
      </c>
      <c r="CU233">
        <v>1.5</v>
      </c>
      <c r="CW233" s="3">
        <v>41729</v>
      </c>
      <c r="CX233">
        <v>2.1</v>
      </c>
      <c r="CY233">
        <v>20140514</v>
      </c>
      <c r="CZ233">
        <v>2.4</v>
      </c>
    </row>
    <row r="234" spans="1:104" x14ac:dyDescent="0.25">
      <c r="A234" s="3">
        <v>41759</v>
      </c>
      <c r="B234">
        <v>-917.24400000000003</v>
      </c>
      <c r="C234">
        <v>20140520</v>
      </c>
      <c r="D234">
        <v>-844.6</v>
      </c>
      <c r="F234" s="3">
        <v>41759</v>
      </c>
      <c r="G234">
        <v>3.4</v>
      </c>
      <c r="H234">
        <v>20140530</v>
      </c>
      <c r="I234">
        <v>3.4</v>
      </c>
      <c r="K234" s="3">
        <v>41759</v>
      </c>
      <c r="L234">
        <v>-11.4</v>
      </c>
      <c r="M234">
        <v>20140501</v>
      </c>
      <c r="N234">
        <v>-11.4</v>
      </c>
      <c r="P234" s="3">
        <v>41759</v>
      </c>
      <c r="Q234">
        <v>-39.6</v>
      </c>
      <c r="R234">
        <v>20140519</v>
      </c>
      <c r="S234">
        <v>-39.6</v>
      </c>
      <c r="U234" s="3">
        <v>41759</v>
      </c>
      <c r="V234">
        <v>-3.3479999999999999</v>
      </c>
      <c r="W234">
        <v>20140530</v>
      </c>
      <c r="X234">
        <v>-3.3</v>
      </c>
      <c r="Z234" s="3">
        <v>41759</v>
      </c>
      <c r="AA234">
        <v>48.7</v>
      </c>
      <c r="AB234">
        <v>20140520</v>
      </c>
      <c r="AC234">
        <v>48.7</v>
      </c>
      <c r="AJ234" s="3">
        <v>41759</v>
      </c>
      <c r="AK234">
        <v>105.2</v>
      </c>
      <c r="AL234">
        <v>20140619</v>
      </c>
      <c r="AM234">
        <v>106.5</v>
      </c>
      <c r="AO234" s="3">
        <v>41759</v>
      </c>
      <c r="AP234">
        <v>45.4</v>
      </c>
      <c r="AQ234">
        <v>20140430</v>
      </c>
      <c r="AR234">
        <v>45.4</v>
      </c>
      <c r="BN234" s="3">
        <v>41759</v>
      </c>
      <c r="BO234">
        <v>-12</v>
      </c>
      <c r="BP234">
        <v>20140520</v>
      </c>
      <c r="BQ234">
        <v>-12</v>
      </c>
      <c r="CC234" s="3">
        <v>41759</v>
      </c>
      <c r="CD234">
        <v>-1.83</v>
      </c>
      <c r="CE234">
        <v>20140613</v>
      </c>
      <c r="CF234">
        <v>-2.2000000000000002</v>
      </c>
      <c r="CH234" s="3">
        <v>41759</v>
      </c>
      <c r="CI234">
        <v>-2.2999999999999998</v>
      </c>
      <c r="CJ234">
        <v>20140613</v>
      </c>
      <c r="CK234">
        <v>-2.8</v>
      </c>
      <c r="CM234" s="3">
        <v>41759</v>
      </c>
      <c r="CN234">
        <v>-8.6999999999999993</v>
      </c>
      <c r="CO234">
        <v>20140611</v>
      </c>
      <c r="CP234">
        <v>-9.1</v>
      </c>
      <c r="CR234" s="3">
        <v>41759</v>
      </c>
      <c r="CS234">
        <v>-4.5</v>
      </c>
      <c r="CT234">
        <v>20140619</v>
      </c>
      <c r="CU234">
        <v>-4.3</v>
      </c>
      <c r="CW234" s="3">
        <v>41759</v>
      </c>
      <c r="CX234">
        <v>-4.5</v>
      </c>
      <c r="CY234">
        <v>20140609</v>
      </c>
      <c r="CZ234">
        <v>-5.4</v>
      </c>
    </row>
    <row r="235" spans="1:104" x14ac:dyDescent="0.25">
      <c r="A235" s="3">
        <v>41790</v>
      </c>
      <c r="B235">
        <v>-879.12800000000004</v>
      </c>
      <c r="C235">
        <v>20140617</v>
      </c>
      <c r="D235">
        <v>-862.21100000000001</v>
      </c>
      <c r="F235" s="3">
        <v>41790</v>
      </c>
      <c r="G235">
        <v>6.1</v>
      </c>
      <c r="H235">
        <v>20140630</v>
      </c>
      <c r="I235">
        <v>6.1</v>
      </c>
      <c r="K235" s="3">
        <v>41790</v>
      </c>
      <c r="L235">
        <v>-5.6</v>
      </c>
      <c r="M235">
        <v>20140602</v>
      </c>
      <c r="N235">
        <v>-5.6</v>
      </c>
      <c r="P235" s="3">
        <v>41790</v>
      </c>
      <c r="Q235">
        <v>-13.4</v>
      </c>
      <c r="R235">
        <v>20140617</v>
      </c>
      <c r="S235">
        <v>-13.4</v>
      </c>
      <c r="U235" s="3">
        <v>41790</v>
      </c>
      <c r="V235">
        <v>-14.997</v>
      </c>
      <c r="W235">
        <v>20140630</v>
      </c>
      <c r="X235">
        <v>-15</v>
      </c>
      <c r="Z235" s="3">
        <v>41790</v>
      </c>
      <c r="AA235">
        <v>24.1</v>
      </c>
      <c r="AB235">
        <v>20140617</v>
      </c>
      <c r="AC235">
        <v>24.1</v>
      </c>
      <c r="AJ235" s="3">
        <v>41790</v>
      </c>
      <c r="AK235">
        <v>103.4</v>
      </c>
      <c r="AL235">
        <v>20140722</v>
      </c>
      <c r="AM235">
        <v>104.8</v>
      </c>
      <c r="AO235" s="3">
        <v>41790</v>
      </c>
      <c r="AP235">
        <v>46.6</v>
      </c>
      <c r="AQ235">
        <v>20140527</v>
      </c>
      <c r="AR235">
        <v>46.6</v>
      </c>
      <c r="BN235" s="3">
        <v>41790</v>
      </c>
      <c r="BO235">
        <v>-4.2</v>
      </c>
      <c r="BP235">
        <v>20140618</v>
      </c>
      <c r="BQ235">
        <v>-4.2</v>
      </c>
      <c r="CC235" s="3">
        <v>41790</v>
      </c>
      <c r="CD235">
        <v>-0.28999999999999998</v>
      </c>
      <c r="CE235">
        <v>20140714</v>
      </c>
      <c r="CF235">
        <v>-0.7</v>
      </c>
      <c r="CH235" s="3">
        <v>41790</v>
      </c>
      <c r="CI235">
        <v>0.3</v>
      </c>
      <c r="CJ235">
        <v>20140714</v>
      </c>
      <c r="CK235">
        <v>0.7</v>
      </c>
      <c r="CM235" s="3">
        <v>41790</v>
      </c>
      <c r="CN235">
        <v>-15.3</v>
      </c>
      <c r="CO235">
        <v>20140709</v>
      </c>
      <c r="CP235">
        <v>-19.5</v>
      </c>
      <c r="CR235" s="3">
        <v>41790</v>
      </c>
      <c r="CS235">
        <v>0.5</v>
      </c>
      <c r="CT235">
        <v>20140722</v>
      </c>
      <c r="CU235">
        <v>0.6</v>
      </c>
      <c r="CW235" s="3">
        <v>41790</v>
      </c>
      <c r="CX235">
        <v>0.9</v>
      </c>
      <c r="CY235">
        <v>20140709</v>
      </c>
      <c r="CZ235">
        <v>0.9</v>
      </c>
    </row>
    <row r="236" spans="1:104" x14ac:dyDescent="0.25">
      <c r="A236" s="3">
        <v>41820</v>
      </c>
      <c r="B236">
        <v>-1105.2139999999999</v>
      </c>
      <c r="C236">
        <v>20140723</v>
      </c>
      <c r="D236">
        <v>-1080.788</v>
      </c>
      <c r="F236" s="3">
        <v>41820</v>
      </c>
      <c r="G236">
        <v>6.6</v>
      </c>
      <c r="H236">
        <v>20140730</v>
      </c>
      <c r="I236">
        <v>6.6</v>
      </c>
      <c r="K236" s="3">
        <v>41820</v>
      </c>
      <c r="L236">
        <v>-0.7</v>
      </c>
      <c r="M236">
        <v>20140701</v>
      </c>
      <c r="N236">
        <v>-0.7</v>
      </c>
      <c r="P236" s="3">
        <v>41820</v>
      </c>
      <c r="Q236">
        <v>-28.3</v>
      </c>
      <c r="R236">
        <v>20140715</v>
      </c>
      <c r="S236">
        <v>-28.3</v>
      </c>
      <c r="U236" s="3">
        <v>41820</v>
      </c>
      <c r="V236">
        <v>-9.4939999999999998</v>
      </c>
      <c r="W236">
        <v>20140731</v>
      </c>
      <c r="X236">
        <v>-9.5</v>
      </c>
      <c r="Z236" s="3">
        <v>41820</v>
      </c>
      <c r="AA236">
        <v>34.1</v>
      </c>
      <c r="AB236">
        <v>20140715</v>
      </c>
      <c r="AC236">
        <v>34.1</v>
      </c>
      <c r="AJ236" s="3">
        <v>41820</v>
      </c>
      <c r="AK236">
        <v>103.5</v>
      </c>
      <c r="AL236">
        <v>20140819</v>
      </c>
      <c r="AM236">
        <v>105.9</v>
      </c>
      <c r="AO236" s="3">
        <v>41820</v>
      </c>
      <c r="AP236">
        <v>47.3</v>
      </c>
      <c r="AQ236">
        <v>20140630</v>
      </c>
      <c r="AR236">
        <v>47.3</v>
      </c>
      <c r="BN236" s="3">
        <v>41820</v>
      </c>
      <c r="BO236">
        <v>-4.5999999999999996</v>
      </c>
      <c r="BP236">
        <v>20140718</v>
      </c>
      <c r="BQ236">
        <v>-4.5999999999999996</v>
      </c>
      <c r="CC236" s="3">
        <v>41820</v>
      </c>
      <c r="CD236">
        <v>-2.4500000000000002</v>
      </c>
      <c r="CE236">
        <v>20140812</v>
      </c>
      <c r="CF236">
        <v>-3.3</v>
      </c>
      <c r="CH236" s="3">
        <v>41820</v>
      </c>
      <c r="CI236">
        <v>-1.9</v>
      </c>
      <c r="CJ236">
        <v>20140812</v>
      </c>
      <c r="CK236">
        <v>-3.4</v>
      </c>
      <c r="CM236" s="3">
        <v>41820</v>
      </c>
      <c r="CN236">
        <v>7.5</v>
      </c>
      <c r="CO236">
        <v>20140813</v>
      </c>
      <c r="CP236">
        <v>8.8000000000000007</v>
      </c>
      <c r="CR236" s="3">
        <v>41820</v>
      </c>
      <c r="CS236">
        <v>-0.2</v>
      </c>
      <c r="CT236">
        <v>20140820</v>
      </c>
      <c r="CU236">
        <v>-0.4</v>
      </c>
      <c r="CW236" s="3">
        <v>41820</v>
      </c>
      <c r="CX236">
        <v>-0.3</v>
      </c>
      <c r="CY236">
        <v>20140810</v>
      </c>
      <c r="CZ236">
        <v>-0.1</v>
      </c>
    </row>
    <row r="237" spans="1:104" x14ac:dyDescent="0.25">
      <c r="A237" s="3">
        <v>41851</v>
      </c>
      <c r="B237">
        <v>-1007.98</v>
      </c>
      <c r="C237">
        <v>20140819</v>
      </c>
      <c r="D237">
        <v>-1023.841</v>
      </c>
      <c r="F237" s="3">
        <v>41851</v>
      </c>
      <c r="G237">
        <v>-1.7</v>
      </c>
      <c r="H237">
        <v>20140829</v>
      </c>
      <c r="I237">
        <v>-1.7</v>
      </c>
      <c r="K237" s="3">
        <v>41851</v>
      </c>
      <c r="L237">
        <v>0.6</v>
      </c>
      <c r="M237">
        <v>20140801</v>
      </c>
      <c r="N237">
        <v>0.6</v>
      </c>
      <c r="P237" s="3">
        <v>41851</v>
      </c>
      <c r="Q237">
        <v>-20.399999999999999</v>
      </c>
      <c r="R237">
        <v>20140812</v>
      </c>
      <c r="S237">
        <v>-20.399999999999999</v>
      </c>
      <c r="U237" s="3">
        <v>41851</v>
      </c>
      <c r="V237">
        <v>-14.058</v>
      </c>
      <c r="W237">
        <v>20140829</v>
      </c>
      <c r="X237">
        <v>-14.1</v>
      </c>
      <c r="Z237" s="3">
        <v>41851</v>
      </c>
      <c r="AA237">
        <v>37.700000000000003</v>
      </c>
      <c r="AB237">
        <v>20140819</v>
      </c>
      <c r="AC237">
        <v>37.700000000000003</v>
      </c>
      <c r="AJ237" s="3">
        <v>41851</v>
      </c>
      <c r="AK237">
        <v>104.8</v>
      </c>
      <c r="AL237">
        <v>20140919</v>
      </c>
      <c r="AM237">
        <v>105.4</v>
      </c>
      <c r="AO237" s="3">
        <v>41851</v>
      </c>
      <c r="AP237">
        <v>48.7</v>
      </c>
      <c r="AQ237">
        <v>20140729</v>
      </c>
      <c r="AR237">
        <v>48.7</v>
      </c>
      <c r="BN237" s="3">
        <v>41851</v>
      </c>
      <c r="BO237">
        <v>-2.5</v>
      </c>
      <c r="BP237">
        <v>20140819</v>
      </c>
      <c r="BQ237">
        <v>-2.5</v>
      </c>
      <c r="CC237" s="3">
        <v>41851</v>
      </c>
      <c r="CD237">
        <v>-0.6</v>
      </c>
      <c r="CE237">
        <v>20140912</v>
      </c>
      <c r="CF237">
        <v>-0.8</v>
      </c>
      <c r="CH237" s="3">
        <v>41851</v>
      </c>
      <c r="CI237">
        <v>-0.1</v>
      </c>
      <c r="CJ237">
        <v>20140912</v>
      </c>
      <c r="CK237">
        <v>0.4</v>
      </c>
      <c r="CM237" s="3">
        <v>41851</v>
      </c>
      <c r="CN237">
        <v>4.5999999999999996</v>
      </c>
      <c r="CO237">
        <v>20140909</v>
      </c>
      <c r="CP237">
        <v>3.5</v>
      </c>
      <c r="CR237" s="3">
        <v>41851</v>
      </c>
      <c r="CS237">
        <v>0</v>
      </c>
      <c r="CT237">
        <v>20140919</v>
      </c>
      <c r="CU237">
        <v>-0.2</v>
      </c>
      <c r="CW237" s="3">
        <v>41851</v>
      </c>
      <c r="CX237">
        <v>0.1</v>
      </c>
      <c r="CY237">
        <v>20140908</v>
      </c>
      <c r="CZ237">
        <v>0</v>
      </c>
    </row>
    <row r="238" spans="1:104" x14ac:dyDescent="0.25">
      <c r="A238" s="3">
        <v>41882</v>
      </c>
      <c r="B238">
        <v>-906.95699999999999</v>
      </c>
      <c r="C238">
        <v>20140917</v>
      </c>
      <c r="D238">
        <v>-924.2</v>
      </c>
      <c r="F238" s="3">
        <v>41882</v>
      </c>
      <c r="G238">
        <v>-6.7</v>
      </c>
      <c r="H238">
        <v>20140930</v>
      </c>
      <c r="I238">
        <v>-6.7</v>
      </c>
      <c r="K238" s="3">
        <v>41882</v>
      </c>
      <c r="L238">
        <v>-5</v>
      </c>
      <c r="M238">
        <v>20140901</v>
      </c>
      <c r="N238">
        <v>-5</v>
      </c>
      <c r="P238" s="3">
        <v>41882</v>
      </c>
      <c r="Q238">
        <v>-49.1</v>
      </c>
      <c r="R238">
        <v>20140916</v>
      </c>
      <c r="S238">
        <v>-49.1</v>
      </c>
      <c r="U238" s="3">
        <v>41882</v>
      </c>
      <c r="V238">
        <v>-12.535</v>
      </c>
      <c r="W238">
        <v>20140930</v>
      </c>
      <c r="X238">
        <v>-12.5</v>
      </c>
      <c r="Z238" s="3">
        <v>41882</v>
      </c>
      <c r="AA238">
        <v>35.5</v>
      </c>
      <c r="AB238">
        <v>20140918</v>
      </c>
      <c r="AC238">
        <v>35.5</v>
      </c>
      <c r="AJ238" s="3">
        <v>41882</v>
      </c>
      <c r="AK238">
        <v>103.6</v>
      </c>
      <c r="AL238">
        <v>20141020</v>
      </c>
      <c r="AM238">
        <v>104.4</v>
      </c>
      <c r="AO238" s="3">
        <v>41882</v>
      </c>
      <c r="AP238">
        <v>47.7</v>
      </c>
      <c r="AQ238">
        <v>20140826</v>
      </c>
      <c r="AR238">
        <v>47.7</v>
      </c>
      <c r="BN238" s="3">
        <v>41882</v>
      </c>
      <c r="BO238">
        <v>-0.3</v>
      </c>
      <c r="BP238">
        <v>20140919</v>
      </c>
      <c r="BQ238">
        <v>-0.3</v>
      </c>
      <c r="CC238" s="3">
        <v>41882</v>
      </c>
      <c r="CD238">
        <v>-0.51</v>
      </c>
      <c r="CE238">
        <v>20141015</v>
      </c>
      <c r="CF238">
        <v>-1.7</v>
      </c>
      <c r="CH238" s="3">
        <v>41882</v>
      </c>
      <c r="CI238">
        <v>-0.8</v>
      </c>
      <c r="CJ238">
        <v>20141015</v>
      </c>
      <c r="CK238">
        <v>-1.9</v>
      </c>
      <c r="CM238" s="3">
        <v>41882</v>
      </c>
      <c r="CN238">
        <v>1.4</v>
      </c>
      <c r="CO238">
        <v>20141008</v>
      </c>
      <c r="CP238">
        <v>4.7</v>
      </c>
      <c r="CR238" s="3">
        <v>41882</v>
      </c>
      <c r="CS238">
        <v>0</v>
      </c>
      <c r="CT238">
        <v>20141021</v>
      </c>
      <c r="CU238">
        <v>-0.1</v>
      </c>
      <c r="CW238" s="3">
        <v>41882</v>
      </c>
      <c r="CX238">
        <v>0.1</v>
      </c>
      <c r="CY238">
        <v>20141009</v>
      </c>
      <c r="CZ238">
        <v>-0.1</v>
      </c>
    </row>
    <row r="239" spans="1:104" x14ac:dyDescent="0.25">
      <c r="A239" s="3">
        <v>41912</v>
      </c>
      <c r="B239">
        <v>-1055.9649999999999</v>
      </c>
      <c r="C239">
        <v>20141021</v>
      </c>
      <c r="D239">
        <v>-1070.0999999999999</v>
      </c>
      <c r="F239" s="3">
        <v>41912</v>
      </c>
      <c r="G239">
        <v>-2.6</v>
      </c>
      <c r="H239">
        <v>20141029</v>
      </c>
      <c r="I239">
        <v>-2.6</v>
      </c>
      <c r="K239" s="3">
        <v>41912</v>
      </c>
      <c r="L239">
        <v>-2.8</v>
      </c>
      <c r="M239">
        <v>20141001</v>
      </c>
      <c r="N239">
        <v>-2.8</v>
      </c>
      <c r="P239" s="3">
        <v>41912</v>
      </c>
      <c r="Q239">
        <v>-44.1</v>
      </c>
      <c r="R239">
        <v>20141016</v>
      </c>
      <c r="S239">
        <v>-44.1</v>
      </c>
      <c r="U239" s="3">
        <v>41912</v>
      </c>
      <c r="V239">
        <v>-14.295</v>
      </c>
      <c r="W239">
        <v>20141031</v>
      </c>
      <c r="X239">
        <v>-14.3</v>
      </c>
      <c r="Z239" s="3">
        <v>41912</v>
      </c>
      <c r="AA239">
        <v>34.700000000000003</v>
      </c>
      <c r="AB239">
        <v>20141015</v>
      </c>
      <c r="AC239">
        <v>34.700000000000003</v>
      </c>
      <c r="AJ239" s="3">
        <v>41912</v>
      </c>
      <c r="AK239">
        <v>104.8</v>
      </c>
      <c r="AL239">
        <v>20141119</v>
      </c>
      <c r="AM239">
        <v>105.6</v>
      </c>
      <c r="AO239" s="3">
        <v>41912</v>
      </c>
      <c r="AP239">
        <v>47.6</v>
      </c>
      <c r="AQ239">
        <v>20140930</v>
      </c>
      <c r="AR239">
        <v>47.6</v>
      </c>
      <c r="BN239" s="3">
        <v>41912</v>
      </c>
      <c r="BO239">
        <v>-0.7</v>
      </c>
      <c r="BP239">
        <v>20141020</v>
      </c>
      <c r="BQ239">
        <v>-0.7</v>
      </c>
      <c r="CC239" s="3">
        <v>41912</v>
      </c>
      <c r="CD239">
        <v>2.0299999999999998</v>
      </c>
      <c r="CE239">
        <v>20141112</v>
      </c>
      <c r="CF239">
        <v>3.6</v>
      </c>
      <c r="CH239" s="3">
        <v>41912</v>
      </c>
      <c r="CI239">
        <v>1.4</v>
      </c>
      <c r="CJ239">
        <v>20141112</v>
      </c>
      <c r="CK239">
        <v>2.9</v>
      </c>
      <c r="CM239" s="3">
        <v>41912</v>
      </c>
      <c r="CN239">
        <v>2.4</v>
      </c>
      <c r="CO239">
        <v>20141112</v>
      </c>
      <c r="CP239">
        <v>2.9</v>
      </c>
      <c r="CR239" s="3">
        <v>41912</v>
      </c>
      <c r="CS239">
        <v>0.7</v>
      </c>
      <c r="CT239">
        <v>20141118</v>
      </c>
      <c r="CU239">
        <v>1</v>
      </c>
      <c r="CW239" s="3">
        <v>41912</v>
      </c>
      <c r="CX239">
        <v>0.6</v>
      </c>
      <c r="CY239">
        <v>20141111</v>
      </c>
      <c r="CZ239">
        <v>1</v>
      </c>
    </row>
    <row r="240" spans="1:104" x14ac:dyDescent="0.25">
      <c r="A240" s="3">
        <v>41943</v>
      </c>
      <c r="B240">
        <v>-802.81100000000004</v>
      </c>
      <c r="C240">
        <v>20141119</v>
      </c>
      <c r="D240">
        <v>-977.5</v>
      </c>
      <c r="F240" s="3">
        <v>41943</v>
      </c>
      <c r="G240">
        <v>-6.3</v>
      </c>
      <c r="H240">
        <v>20141127</v>
      </c>
      <c r="I240">
        <v>-6.3</v>
      </c>
      <c r="K240" s="3">
        <v>41943</v>
      </c>
      <c r="L240">
        <v>-9.1</v>
      </c>
      <c r="M240">
        <v>20141104</v>
      </c>
      <c r="N240">
        <v>-9.1</v>
      </c>
      <c r="P240" s="3">
        <v>41943</v>
      </c>
      <c r="Q240">
        <v>-10.9</v>
      </c>
      <c r="R240">
        <v>20141116</v>
      </c>
      <c r="S240">
        <v>-10.9</v>
      </c>
      <c r="U240" s="3">
        <v>41943</v>
      </c>
      <c r="V240">
        <v>-12.253</v>
      </c>
      <c r="W240">
        <v>20141128</v>
      </c>
      <c r="X240">
        <v>-12.3</v>
      </c>
      <c r="Z240" s="3">
        <v>41943</v>
      </c>
      <c r="AA240">
        <v>30.8</v>
      </c>
      <c r="AB240">
        <v>20141120</v>
      </c>
      <c r="AC240">
        <v>30.8</v>
      </c>
      <c r="AJ240" s="3">
        <v>41943</v>
      </c>
      <c r="AK240">
        <v>103.1</v>
      </c>
      <c r="AL240">
        <v>20141219</v>
      </c>
      <c r="AM240">
        <v>104.5</v>
      </c>
      <c r="AO240" s="3">
        <v>41943</v>
      </c>
      <c r="AP240">
        <v>47.4</v>
      </c>
      <c r="AQ240">
        <v>20141028</v>
      </c>
      <c r="AR240">
        <v>47.4</v>
      </c>
      <c r="BN240" s="3">
        <v>41943</v>
      </c>
      <c r="BO240">
        <v>-2.2000000000000002</v>
      </c>
      <c r="BP240">
        <v>20141119</v>
      </c>
      <c r="BQ240">
        <v>-2.2000000000000002</v>
      </c>
      <c r="CC240" s="3">
        <v>41943</v>
      </c>
      <c r="CD240">
        <v>0.3</v>
      </c>
      <c r="CE240">
        <v>20141211</v>
      </c>
      <c r="CF240">
        <v>0.7</v>
      </c>
      <c r="CH240" s="3">
        <v>41943</v>
      </c>
      <c r="CI240">
        <v>0.4</v>
      </c>
      <c r="CJ240">
        <v>20141211</v>
      </c>
      <c r="CK240">
        <v>0.4</v>
      </c>
      <c r="CM240" s="3">
        <v>41943</v>
      </c>
      <c r="CN240">
        <v>-3.2</v>
      </c>
      <c r="CO240">
        <v>20141210</v>
      </c>
      <c r="CP240">
        <v>-6.4</v>
      </c>
      <c r="CR240" s="3">
        <v>41943</v>
      </c>
      <c r="CS240">
        <v>0.1</v>
      </c>
      <c r="CT240">
        <v>20141218</v>
      </c>
      <c r="CU240">
        <v>-0.1</v>
      </c>
      <c r="CW240" s="3">
        <v>41943</v>
      </c>
      <c r="CX240">
        <v>0</v>
      </c>
      <c r="CY240">
        <v>20141210</v>
      </c>
      <c r="CZ240">
        <v>-0.2</v>
      </c>
    </row>
    <row r="241" spans="1:104" x14ac:dyDescent="0.25">
      <c r="A241" s="3">
        <v>41973</v>
      </c>
      <c r="B241">
        <v>-784.78</v>
      </c>
      <c r="C241">
        <v>20141216</v>
      </c>
      <c r="D241">
        <v>-925</v>
      </c>
      <c r="F241" s="3">
        <v>41973</v>
      </c>
      <c r="G241">
        <v>-12.2</v>
      </c>
      <c r="H241">
        <v>20141225</v>
      </c>
      <c r="I241">
        <v>-12.2</v>
      </c>
      <c r="K241" s="3">
        <v>41973</v>
      </c>
      <c r="L241">
        <v>-13.5</v>
      </c>
      <c r="M241">
        <v>20141201</v>
      </c>
      <c r="N241">
        <v>-13.5</v>
      </c>
      <c r="P241" s="3">
        <v>41973</v>
      </c>
      <c r="Q241">
        <v>-33.299999999999997</v>
      </c>
      <c r="R241">
        <v>20141214</v>
      </c>
      <c r="S241">
        <v>-33.299999999999997</v>
      </c>
      <c r="U241" s="3">
        <v>41973</v>
      </c>
      <c r="V241">
        <v>-14.333</v>
      </c>
      <c r="W241">
        <v>20141225</v>
      </c>
      <c r="X241">
        <v>-14.3</v>
      </c>
      <c r="Z241" s="3">
        <v>41973</v>
      </c>
      <c r="AA241">
        <v>36.6</v>
      </c>
      <c r="AB241">
        <v>20141217</v>
      </c>
      <c r="AC241">
        <v>36.6</v>
      </c>
      <c r="AJ241" s="3">
        <v>41973</v>
      </c>
      <c r="AK241">
        <v>102.9</v>
      </c>
      <c r="AL241">
        <v>20150121</v>
      </c>
      <c r="AM241">
        <v>103.9</v>
      </c>
      <c r="AO241" s="3">
        <v>41973</v>
      </c>
      <c r="AP241">
        <v>47.7</v>
      </c>
      <c r="AQ241">
        <v>20141126</v>
      </c>
      <c r="AR241">
        <v>47.7</v>
      </c>
      <c r="BN241" s="3">
        <v>41973</v>
      </c>
      <c r="BO241">
        <v>-1</v>
      </c>
      <c r="BP241">
        <v>20141219</v>
      </c>
      <c r="BQ241">
        <v>-1</v>
      </c>
      <c r="CC241" s="3">
        <v>41973</v>
      </c>
      <c r="CD241">
        <v>-0.4</v>
      </c>
      <c r="CE241">
        <v>20150118</v>
      </c>
      <c r="CF241">
        <v>-0.8</v>
      </c>
      <c r="CH241" s="3">
        <v>41973</v>
      </c>
      <c r="CI241">
        <v>-0.6</v>
      </c>
      <c r="CJ241">
        <v>20150118</v>
      </c>
      <c r="CK241">
        <v>-0.5</v>
      </c>
      <c r="CM241" s="3">
        <v>41973</v>
      </c>
      <c r="CN241">
        <v>1.4</v>
      </c>
      <c r="CO241">
        <v>20150114</v>
      </c>
      <c r="CP241">
        <v>1.3</v>
      </c>
      <c r="CR241" s="3">
        <v>41973</v>
      </c>
      <c r="CS241">
        <v>-0.1</v>
      </c>
      <c r="CT241">
        <v>20150120</v>
      </c>
      <c r="CU241">
        <v>0.1</v>
      </c>
      <c r="CW241" s="3">
        <v>41973</v>
      </c>
      <c r="CX241">
        <v>0</v>
      </c>
      <c r="CY241">
        <v>20150115</v>
      </c>
      <c r="CZ241">
        <v>0.2</v>
      </c>
    </row>
    <row r="242" spans="1:104" x14ac:dyDescent="0.25">
      <c r="A242" s="3">
        <v>42004</v>
      </c>
      <c r="B242">
        <v>-617.952</v>
      </c>
      <c r="C242">
        <v>20150125</v>
      </c>
      <c r="D242">
        <v>-712.1</v>
      </c>
      <c r="F242" s="3">
        <v>42004</v>
      </c>
      <c r="G242">
        <v>-2.5</v>
      </c>
      <c r="H242">
        <v>20150129</v>
      </c>
      <c r="I242">
        <v>-2.5</v>
      </c>
      <c r="K242" s="3">
        <v>42004</v>
      </c>
      <c r="L242">
        <v>-8.8000000000000007</v>
      </c>
      <c r="M242">
        <v>20150105</v>
      </c>
      <c r="N242">
        <v>-8.8000000000000007</v>
      </c>
      <c r="P242" s="3">
        <v>42004</v>
      </c>
      <c r="Q242">
        <v>13.9</v>
      </c>
      <c r="R242">
        <v>20150120</v>
      </c>
      <c r="S242">
        <v>13.9</v>
      </c>
      <c r="U242" s="3">
        <v>42004</v>
      </c>
      <c r="V242">
        <v>-14.693</v>
      </c>
      <c r="W242">
        <v>20150130</v>
      </c>
      <c r="X242">
        <v>-14.7</v>
      </c>
      <c r="Z242" s="3">
        <v>42004</v>
      </c>
      <c r="AA242">
        <v>33.9</v>
      </c>
      <c r="AB242">
        <v>20150121</v>
      </c>
      <c r="AC242">
        <v>33.9</v>
      </c>
      <c r="AJ242" s="3">
        <v>42004</v>
      </c>
      <c r="AK242">
        <v>104.3</v>
      </c>
      <c r="AL242">
        <v>20150219</v>
      </c>
      <c r="AM242">
        <v>105.6</v>
      </c>
      <c r="AO242" s="3">
        <v>42004</v>
      </c>
      <c r="AP242">
        <v>46.7</v>
      </c>
      <c r="AQ242">
        <v>20141224</v>
      </c>
      <c r="AR242">
        <v>46.7</v>
      </c>
      <c r="BN242" s="3">
        <v>42004</v>
      </c>
      <c r="BO242">
        <v>-1.7</v>
      </c>
      <c r="BP242">
        <v>20150119</v>
      </c>
      <c r="BQ242">
        <v>-1.7</v>
      </c>
      <c r="CC242" s="3">
        <v>42004</v>
      </c>
      <c r="CD242">
        <v>1</v>
      </c>
      <c r="CE242">
        <v>20150215</v>
      </c>
      <c r="CF242">
        <v>2</v>
      </c>
      <c r="CH242" s="3">
        <v>42004</v>
      </c>
      <c r="CI242">
        <v>0.2</v>
      </c>
      <c r="CJ242">
        <v>20150215</v>
      </c>
      <c r="CK242">
        <v>0.8</v>
      </c>
      <c r="CM242" s="3">
        <v>42004</v>
      </c>
      <c r="CN242">
        <v>4.8</v>
      </c>
      <c r="CO242">
        <v>20150211</v>
      </c>
      <c r="CP242">
        <v>8.3000000000000007</v>
      </c>
      <c r="CR242" s="3">
        <v>42004</v>
      </c>
      <c r="CS242">
        <v>0.3</v>
      </c>
      <c r="CT242">
        <v>20150218</v>
      </c>
      <c r="CU242">
        <v>-0.3</v>
      </c>
      <c r="CW242" s="3">
        <v>42004</v>
      </c>
      <c r="CX242">
        <v>0.4</v>
      </c>
      <c r="CY242">
        <v>20150209</v>
      </c>
      <c r="CZ242">
        <v>-0.3</v>
      </c>
    </row>
    <row r="243" spans="1:104" x14ac:dyDescent="0.25">
      <c r="A243" s="3">
        <v>42035</v>
      </c>
      <c r="B243">
        <v>-355.214</v>
      </c>
      <c r="C243">
        <v>20150218</v>
      </c>
      <c r="D243">
        <v>-406.1</v>
      </c>
      <c r="F243" s="3">
        <v>42035</v>
      </c>
      <c r="G243">
        <v>-9.6999999999999993</v>
      </c>
      <c r="H243">
        <v>20150226</v>
      </c>
      <c r="I243">
        <v>-9.6999999999999993</v>
      </c>
      <c r="K243" s="3">
        <v>42035</v>
      </c>
      <c r="L243">
        <v>-18.899999999999999</v>
      </c>
      <c r="M243">
        <v>20150202</v>
      </c>
      <c r="N243">
        <v>-18.899999999999999</v>
      </c>
      <c r="P243" s="3">
        <v>42035</v>
      </c>
      <c r="Q243">
        <v>-8.1</v>
      </c>
      <c r="R243">
        <v>20150215</v>
      </c>
      <c r="S243">
        <v>-8.1</v>
      </c>
      <c r="U243" s="3">
        <v>42035</v>
      </c>
      <c r="V243">
        <v>-13.013</v>
      </c>
      <c r="W243">
        <v>20150227</v>
      </c>
      <c r="X243">
        <v>-13</v>
      </c>
      <c r="Z243" s="3">
        <v>42035</v>
      </c>
      <c r="AA243">
        <v>20.399999999999999</v>
      </c>
      <c r="AB243">
        <v>20150218</v>
      </c>
      <c r="AC243">
        <v>20.399999999999999</v>
      </c>
      <c r="AJ243" s="3">
        <v>42035</v>
      </c>
      <c r="AK243">
        <v>103.8</v>
      </c>
      <c r="AL243">
        <v>20150317</v>
      </c>
      <c r="AM243">
        <v>105.5</v>
      </c>
      <c r="AO243" s="3">
        <v>42035</v>
      </c>
      <c r="AP243">
        <v>46.3</v>
      </c>
      <c r="AQ243">
        <v>20150127</v>
      </c>
      <c r="AR243">
        <v>46.3</v>
      </c>
      <c r="BN243" s="3">
        <v>42035</v>
      </c>
      <c r="BO243">
        <v>-2.8</v>
      </c>
      <c r="BP243">
        <v>20150219</v>
      </c>
      <c r="BQ243">
        <v>-2.8</v>
      </c>
      <c r="CC243" s="3">
        <v>42035</v>
      </c>
      <c r="CD243">
        <v>2.67</v>
      </c>
      <c r="CE243">
        <v>20150313</v>
      </c>
      <c r="CF243">
        <v>3.6</v>
      </c>
      <c r="CH243" s="3">
        <v>42035</v>
      </c>
      <c r="CI243">
        <v>2.9</v>
      </c>
      <c r="CJ243">
        <v>20150313</v>
      </c>
      <c r="CK243">
        <v>3.7</v>
      </c>
      <c r="CM243" s="3">
        <v>42035</v>
      </c>
      <c r="CN243">
        <v>0.6</v>
      </c>
      <c r="CO243">
        <v>20150310</v>
      </c>
      <c r="CP243">
        <v>-1.7</v>
      </c>
      <c r="CR243" s="3">
        <v>42035</v>
      </c>
      <c r="CS243">
        <v>1.6</v>
      </c>
      <c r="CT243">
        <v>20150319</v>
      </c>
      <c r="CU243">
        <v>1.9</v>
      </c>
      <c r="CW243" s="3">
        <v>42035</v>
      </c>
      <c r="CX243">
        <v>1.1000000000000001</v>
      </c>
      <c r="CY243">
        <v>20150311</v>
      </c>
      <c r="CZ243">
        <v>1.4</v>
      </c>
    </row>
    <row r="244" spans="1:104" x14ac:dyDescent="0.25">
      <c r="A244" s="3">
        <v>42063</v>
      </c>
      <c r="B244">
        <v>-642.178</v>
      </c>
      <c r="C244">
        <v>20150317</v>
      </c>
      <c r="D244">
        <v>-638.79999999999995</v>
      </c>
      <c r="F244" s="3">
        <v>42063</v>
      </c>
      <c r="G244">
        <v>-5.3</v>
      </c>
      <c r="H244">
        <v>20150331</v>
      </c>
      <c r="I244">
        <v>-5.3</v>
      </c>
      <c r="K244" s="3">
        <v>42063</v>
      </c>
      <c r="L244">
        <v>-14.2</v>
      </c>
      <c r="M244">
        <v>20150302</v>
      </c>
      <c r="N244">
        <v>-14.2</v>
      </c>
      <c r="P244" s="3">
        <v>42063</v>
      </c>
      <c r="Q244">
        <v>-2</v>
      </c>
      <c r="R244">
        <v>20150316</v>
      </c>
      <c r="S244">
        <v>-2</v>
      </c>
      <c r="U244" s="3">
        <v>42063</v>
      </c>
      <c r="V244">
        <v>-3.0659999999999998</v>
      </c>
      <c r="W244">
        <v>20150331</v>
      </c>
      <c r="X244">
        <v>-3.1</v>
      </c>
      <c r="Z244" s="3">
        <v>42063</v>
      </c>
      <c r="AA244">
        <v>28.9</v>
      </c>
      <c r="AB244">
        <v>20150318</v>
      </c>
      <c r="AC244">
        <v>28.9</v>
      </c>
      <c r="AJ244" s="3">
        <v>42063</v>
      </c>
      <c r="AK244">
        <v>103.7</v>
      </c>
      <c r="AL244">
        <v>20150421</v>
      </c>
      <c r="AM244">
        <v>104.8</v>
      </c>
      <c r="AO244" s="3">
        <v>42063</v>
      </c>
      <c r="AP244">
        <v>46.5</v>
      </c>
      <c r="AQ244">
        <v>20150224</v>
      </c>
      <c r="AR244">
        <v>46.5</v>
      </c>
      <c r="BN244" s="3">
        <v>42063</v>
      </c>
      <c r="BO244">
        <v>1.1000000000000001</v>
      </c>
      <c r="BP244">
        <v>20150319</v>
      </c>
      <c r="BQ244">
        <v>1.1000000000000001</v>
      </c>
      <c r="CC244" s="3">
        <v>42063</v>
      </c>
      <c r="CD244">
        <v>-3.27</v>
      </c>
      <c r="CE244">
        <v>20150415</v>
      </c>
      <c r="CF244">
        <v>-3.2</v>
      </c>
      <c r="CH244" s="3">
        <v>42063</v>
      </c>
      <c r="CI244">
        <v>-2.2000000000000002</v>
      </c>
      <c r="CJ244">
        <v>20150415</v>
      </c>
      <c r="CK244">
        <v>-3.1</v>
      </c>
      <c r="CM244" s="3">
        <v>42063</v>
      </c>
      <c r="CN244">
        <v>-0.5</v>
      </c>
      <c r="CO244">
        <v>20150412</v>
      </c>
      <c r="CP244">
        <v>-0.4</v>
      </c>
      <c r="CR244" s="3">
        <v>42063</v>
      </c>
      <c r="CS244">
        <v>-0.4</v>
      </c>
      <c r="CT244">
        <v>20150424</v>
      </c>
      <c r="CU244">
        <v>0.1</v>
      </c>
      <c r="CW244" s="3">
        <v>42063</v>
      </c>
      <c r="CX244">
        <v>-0.2</v>
      </c>
      <c r="CY244">
        <v>20150419</v>
      </c>
      <c r="CZ244">
        <v>0.3</v>
      </c>
    </row>
    <row r="245" spans="1:104" x14ac:dyDescent="0.25">
      <c r="A245" s="3">
        <v>42094</v>
      </c>
      <c r="B245">
        <v>-92.21</v>
      </c>
      <c r="C245">
        <v>20150421</v>
      </c>
      <c r="D245">
        <v>3.3420000000000001</v>
      </c>
      <c r="F245" s="3">
        <v>42094</v>
      </c>
      <c r="G245">
        <v>-6.5</v>
      </c>
      <c r="H245">
        <v>20150428</v>
      </c>
      <c r="I245">
        <v>-6.5</v>
      </c>
      <c r="K245" s="3">
        <v>42094</v>
      </c>
      <c r="L245">
        <v>-13.1</v>
      </c>
      <c r="M245">
        <v>20150401</v>
      </c>
      <c r="N245">
        <v>-13.1</v>
      </c>
      <c r="P245" s="3">
        <v>42094</v>
      </c>
      <c r="Q245">
        <v>-4</v>
      </c>
      <c r="R245">
        <v>20150416</v>
      </c>
      <c r="S245">
        <v>-4</v>
      </c>
      <c r="U245" s="3">
        <v>42094</v>
      </c>
      <c r="V245">
        <v>0.68600000000000005</v>
      </c>
      <c r="W245">
        <v>20150430</v>
      </c>
      <c r="X245">
        <v>0.68600000000000005</v>
      </c>
      <c r="Z245" s="3">
        <v>42094</v>
      </c>
      <c r="AA245">
        <v>14.9</v>
      </c>
      <c r="AB245">
        <v>20150416</v>
      </c>
      <c r="AC245">
        <v>14.9</v>
      </c>
      <c r="AJ245" s="3">
        <v>42094</v>
      </c>
      <c r="AK245">
        <v>104.2</v>
      </c>
      <c r="AL245">
        <v>20150520</v>
      </c>
      <c r="AM245">
        <v>106</v>
      </c>
      <c r="AO245" s="3">
        <v>42094</v>
      </c>
      <c r="AP245">
        <v>49.8</v>
      </c>
      <c r="AQ245">
        <v>20150324</v>
      </c>
      <c r="AR245">
        <v>49.8</v>
      </c>
      <c r="BN245" s="3">
        <v>42094</v>
      </c>
      <c r="BO245">
        <v>-19.7</v>
      </c>
      <c r="BP245">
        <v>20150421</v>
      </c>
      <c r="BQ245">
        <v>-19.7</v>
      </c>
      <c r="CC245" s="3">
        <v>42094</v>
      </c>
      <c r="CD245">
        <v>-0.6</v>
      </c>
      <c r="CE245">
        <v>20150518</v>
      </c>
      <c r="CF245">
        <v>-1.19</v>
      </c>
      <c r="CH245" s="3">
        <v>42094</v>
      </c>
      <c r="CI245">
        <v>-0.5</v>
      </c>
      <c r="CJ245">
        <v>20150518</v>
      </c>
      <c r="CK245">
        <v>-0.8</v>
      </c>
      <c r="CM245" s="3">
        <v>42094</v>
      </c>
      <c r="CN245">
        <v>0.6</v>
      </c>
      <c r="CO245">
        <v>20150517</v>
      </c>
      <c r="CP245">
        <v>2.9</v>
      </c>
      <c r="CR245" s="3">
        <v>42094</v>
      </c>
      <c r="CS245">
        <v>0</v>
      </c>
      <c r="CT245">
        <v>20150521</v>
      </c>
      <c r="CU245">
        <v>-1.3</v>
      </c>
      <c r="CW245" s="3">
        <v>42094</v>
      </c>
      <c r="CX245">
        <v>-0.4</v>
      </c>
      <c r="CY245">
        <v>20150518</v>
      </c>
      <c r="CZ245">
        <v>-1</v>
      </c>
    </row>
    <row r="246" spans="1:104" x14ac:dyDescent="0.25">
      <c r="A246" s="3">
        <v>42124</v>
      </c>
      <c r="B246">
        <v>-285.90100000000001</v>
      </c>
      <c r="C246">
        <v>20150524</v>
      </c>
      <c r="D246">
        <v>-208.678</v>
      </c>
      <c r="F246" s="3">
        <v>42124</v>
      </c>
      <c r="G246">
        <v>-7.4</v>
      </c>
      <c r="H246">
        <v>20150529</v>
      </c>
      <c r="I246">
        <v>-7.5</v>
      </c>
      <c r="K246" s="3">
        <v>42124</v>
      </c>
      <c r="L246">
        <v>5</v>
      </c>
      <c r="M246">
        <v>20150501</v>
      </c>
      <c r="N246">
        <v>5</v>
      </c>
      <c r="P246" s="3">
        <v>42124</v>
      </c>
      <c r="Q246">
        <v>-7.6</v>
      </c>
      <c r="R246">
        <v>20150518</v>
      </c>
      <c r="S246">
        <v>-7.6</v>
      </c>
      <c r="U246" s="3">
        <v>42124</v>
      </c>
      <c r="V246">
        <v>0.44</v>
      </c>
      <c r="W246">
        <v>20150529</v>
      </c>
      <c r="X246">
        <v>0.44</v>
      </c>
      <c r="Z246" s="3">
        <v>42124</v>
      </c>
      <c r="AA246">
        <v>10.5</v>
      </c>
      <c r="AB246">
        <v>20150520</v>
      </c>
      <c r="AC246">
        <v>10.5</v>
      </c>
      <c r="AJ246" s="3">
        <v>42124</v>
      </c>
      <c r="AK246">
        <v>105.1</v>
      </c>
      <c r="AL246">
        <v>20150619</v>
      </c>
      <c r="AM246">
        <v>106.4</v>
      </c>
      <c r="AO246" s="3">
        <v>42124</v>
      </c>
      <c r="AP246">
        <v>47.4</v>
      </c>
      <c r="AQ246">
        <v>20150428</v>
      </c>
      <c r="AR246">
        <v>47.4</v>
      </c>
      <c r="BN246" s="3">
        <v>42124</v>
      </c>
      <c r="BO246">
        <v>13.7</v>
      </c>
      <c r="BP246">
        <v>20150519</v>
      </c>
      <c r="BQ246">
        <v>13.7</v>
      </c>
      <c r="CC246" s="3">
        <v>42124</v>
      </c>
      <c r="CD246">
        <v>-0.6</v>
      </c>
      <c r="CE246">
        <v>20150612</v>
      </c>
      <c r="CF246">
        <v>-0.4</v>
      </c>
      <c r="CH246" s="3">
        <v>42124</v>
      </c>
      <c r="CI246">
        <v>0.7</v>
      </c>
      <c r="CJ246">
        <v>20150612</v>
      </c>
      <c r="CK246">
        <v>1.2</v>
      </c>
      <c r="CM246" s="3">
        <v>42124</v>
      </c>
      <c r="CN246">
        <v>3.2</v>
      </c>
      <c r="CO246">
        <v>20150609</v>
      </c>
      <c r="CP246">
        <v>3.8</v>
      </c>
      <c r="CR246" s="3">
        <v>42124</v>
      </c>
      <c r="CS246">
        <v>0.3</v>
      </c>
      <c r="CT246">
        <v>20150619</v>
      </c>
      <c r="CU246">
        <v>0.1</v>
      </c>
      <c r="CW246" s="3">
        <v>42124</v>
      </c>
      <c r="CX246">
        <v>0.3</v>
      </c>
      <c r="CY246">
        <v>20150612</v>
      </c>
      <c r="CZ246">
        <v>-0.2</v>
      </c>
    </row>
    <row r="247" spans="1:104" x14ac:dyDescent="0.25">
      <c r="A247" s="3">
        <v>42155</v>
      </c>
      <c r="B247">
        <v>-308.60599999999999</v>
      </c>
      <c r="C247">
        <v>20150616</v>
      </c>
      <c r="D247">
        <v>-182.46199999999999</v>
      </c>
      <c r="F247" s="3">
        <v>42155</v>
      </c>
      <c r="G247">
        <v>-16.600000000000001</v>
      </c>
      <c r="H247">
        <v>20150630</v>
      </c>
      <c r="I247">
        <v>-16.600000000000001</v>
      </c>
      <c r="K247" s="3">
        <v>42155</v>
      </c>
      <c r="L247">
        <v>1.4</v>
      </c>
      <c r="M247">
        <v>20150601</v>
      </c>
      <c r="N247">
        <v>1.4</v>
      </c>
      <c r="P247" s="3">
        <v>42155</v>
      </c>
      <c r="Q247">
        <v>-18.7</v>
      </c>
      <c r="R247">
        <v>20150616</v>
      </c>
      <c r="S247">
        <v>-18.7</v>
      </c>
      <c r="U247" s="3">
        <v>42155</v>
      </c>
      <c r="V247">
        <v>5.7960000000000003</v>
      </c>
      <c r="W247">
        <v>20150630</v>
      </c>
      <c r="X247">
        <v>5.7960000000000003</v>
      </c>
      <c r="Z247" s="3">
        <v>42155</v>
      </c>
      <c r="AA247">
        <v>15</v>
      </c>
      <c r="AB247">
        <v>20150617</v>
      </c>
      <c r="AC247">
        <v>15</v>
      </c>
      <c r="AJ247" s="3">
        <v>42155</v>
      </c>
      <c r="AK247">
        <v>105.6</v>
      </c>
      <c r="AL247">
        <v>20150721</v>
      </c>
      <c r="AM247">
        <v>106.2</v>
      </c>
      <c r="AO247" s="3">
        <v>42155</v>
      </c>
      <c r="AP247">
        <v>48.1</v>
      </c>
      <c r="AQ247">
        <v>20150527</v>
      </c>
      <c r="AR247">
        <v>48.1</v>
      </c>
      <c r="BN247" s="3">
        <v>42155</v>
      </c>
      <c r="BO247">
        <v>6.3</v>
      </c>
      <c r="BP247">
        <v>20150619</v>
      </c>
      <c r="BQ247">
        <v>6.3</v>
      </c>
      <c r="CC247" s="3">
        <v>42155</v>
      </c>
      <c r="CD247">
        <v>-2.52</v>
      </c>
      <c r="CE247">
        <v>20150713</v>
      </c>
      <c r="CF247">
        <v>-3</v>
      </c>
      <c r="CH247" s="3">
        <v>42155</v>
      </c>
      <c r="CI247">
        <v>-2.2000000000000002</v>
      </c>
      <c r="CJ247">
        <v>20150713</v>
      </c>
      <c r="CK247">
        <v>-2.1</v>
      </c>
      <c r="CM247" s="3">
        <v>42155</v>
      </c>
      <c r="CN247">
        <v>2.9</v>
      </c>
      <c r="CO247">
        <v>20150708</v>
      </c>
      <c r="CP247">
        <v>0.6</v>
      </c>
      <c r="CR247" s="3">
        <v>42155</v>
      </c>
      <c r="CS247">
        <v>-0.7</v>
      </c>
      <c r="CT247">
        <v>20150722</v>
      </c>
      <c r="CU247">
        <v>-0.5</v>
      </c>
      <c r="CW247" s="3">
        <v>42155</v>
      </c>
      <c r="CX247">
        <v>-0.5</v>
      </c>
      <c r="CY247">
        <v>20150713</v>
      </c>
      <c r="CZ247">
        <v>-0.7</v>
      </c>
    </row>
    <row r="248" spans="1:104" x14ac:dyDescent="0.25">
      <c r="A248" s="3">
        <v>42185</v>
      </c>
      <c r="B248">
        <v>-262.69499999999999</v>
      </c>
      <c r="C248">
        <v>20150722</v>
      </c>
      <c r="D248">
        <v>-251.68600000000001</v>
      </c>
      <c r="F248" s="3">
        <v>42185</v>
      </c>
      <c r="G248">
        <v>-5.3</v>
      </c>
      <c r="H248">
        <v>20150729</v>
      </c>
      <c r="I248">
        <v>-5.3</v>
      </c>
      <c r="K248" s="3">
        <v>42185</v>
      </c>
      <c r="L248">
        <v>5.4</v>
      </c>
      <c r="M248">
        <v>20150701</v>
      </c>
      <c r="N248">
        <v>5.4</v>
      </c>
      <c r="P248" s="3">
        <v>42185</v>
      </c>
      <c r="Q248">
        <v>0</v>
      </c>
      <c r="R248">
        <v>20150714</v>
      </c>
      <c r="S248">
        <v>0</v>
      </c>
      <c r="U248" s="3">
        <v>42185</v>
      </c>
      <c r="V248">
        <v>16.317</v>
      </c>
      <c r="W248">
        <v>20150731</v>
      </c>
      <c r="X248">
        <v>16.3</v>
      </c>
      <c r="Z248" s="3">
        <v>42185</v>
      </c>
      <c r="AA248">
        <v>6.6</v>
      </c>
      <c r="AB248">
        <v>20150722</v>
      </c>
      <c r="AC248">
        <v>6.6</v>
      </c>
      <c r="AJ248" s="3">
        <v>42185</v>
      </c>
      <c r="AK248">
        <v>106.4</v>
      </c>
      <c r="AL248">
        <v>20150824</v>
      </c>
      <c r="AM248">
        <v>106.5</v>
      </c>
      <c r="AO248" s="3">
        <v>42185</v>
      </c>
      <c r="AP248">
        <v>46.9</v>
      </c>
      <c r="AQ248">
        <v>20150624</v>
      </c>
      <c r="AR248">
        <v>46.9</v>
      </c>
      <c r="BN248" s="3">
        <v>42185</v>
      </c>
      <c r="BO248">
        <v>0.4</v>
      </c>
      <c r="BP248">
        <v>20150721</v>
      </c>
      <c r="BQ248">
        <v>0.4</v>
      </c>
      <c r="CC248" s="3">
        <v>42185</v>
      </c>
      <c r="CD248">
        <v>1.24</v>
      </c>
      <c r="CE248">
        <v>20150812</v>
      </c>
      <c r="CF248">
        <v>0.7</v>
      </c>
      <c r="CH248" s="3">
        <v>42185</v>
      </c>
      <c r="CI248">
        <v>1.7</v>
      </c>
      <c r="CJ248">
        <v>20150812</v>
      </c>
      <c r="CK248">
        <v>1.1000000000000001</v>
      </c>
      <c r="CM248" s="3">
        <v>42185</v>
      </c>
      <c r="CN248">
        <v>-6.6</v>
      </c>
      <c r="CO248">
        <v>20150812</v>
      </c>
      <c r="CP248">
        <v>-7.9</v>
      </c>
      <c r="CR248" s="3">
        <v>42185</v>
      </c>
      <c r="CS248">
        <v>0.5</v>
      </c>
      <c r="CT248">
        <v>20150819</v>
      </c>
      <c r="CU248">
        <v>0.3</v>
      </c>
      <c r="CW248" s="3">
        <v>42185</v>
      </c>
      <c r="CX248">
        <v>0.3</v>
      </c>
      <c r="CY248">
        <v>20150812</v>
      </c>
      <c r="CZ248">
        <v>0.3</v>
      </c>
    </row>
    <row r="249" spans="1:104" x14ac:dyDescent="0.25">
      <c r="A249" s="3">
        <v>42216</v>
      </c>
      <c r="B249">
        <v>-306.76</v>
      </c>
      <c r="C249">
        <v>20150818</v>
      </c>
      <c r="D249">
        <v>-368.827</v>
      </c>
      <c r="F249" s="3">
        <v>42216</v>
      </c>
      <c r="G249">
        <v>-5.9</v>
      </c>
      <c r="H249">
        <v>20150831</v>
      </c>
      <c r="I249">
        <v>-5.9</v>
      </c>
      <c r="K249" s="3">
        <v>42216</v>
      </c>
      <c r="L249">
        <v>-1.3</v>
      </c>
      <c r="M249">
        <v>20150803</v>
      </c>
      <c r="N249">
        <v>-1.3</v>
      </c>
      <c r="P249" s="3">
        <v>42216</v>
      </c>
      <c r="Q249">
        <v>13.3</v>
      </c>
      <c r="R249">
        <v>20150818</v>
      </c>
      <c r="S249">
        <v>13.3</v>
      </c>
      <c r="U249" s="3">
        <v>42216</v>
      </c>
      <c r="V249">
        <v>7.3860000000000001</v>
      </c>
      <c r="W249">
        <v>20150831</v>
      </c>
      <c r="X249">
        <v>7.4</v>
      </c>
      <c r="Z249" s="3">
        <v>42216</v>
      </c>
      <c r="AA249">
        <v>1.7</v>
      </c>
      <c r="AB249">
        <v>20150819</v>
      </c>
      <c r="AC249">
        <v>1.7</v>
      </c>
      <c r="AJ249" s="3">
        <v>42216</v>
      </c>
      <c r="AK249">
        <v>104.7</v>
      </c>
      <c r="AL249">
        <v>20150928</v>
      </c>
      <c r="AM249">
        <v>105</v>
      </c>
      <c r="AO249" s="3">
        <v>42216</v>
      </c>
      <c r="AP249">
        <v>49.3</v>
      </c>
      <c r="AQ249">
        <v>20150729</v>
      </c>
      <c r="AR249">
        <v>49.3</v>
      </c>
      <c r="BN249" s="3">
        <v>42216</v>
      </c>
      <c r="BO249">
        <v>3.4</v>
      </c>
      <c r="BP249">
        <v>20150819</v>
      </c>
      <c r="BQ249">
        <v>3.4</v>
      </c>
      <c r="CC249" s="3">
        <v>42216</v>
      </c>
      <c r="CD249">
        <v>-0.31</v>
      </c>
      <c r="CE249">
        <v>20150914</v>
      </c>
      <c r="CF249">
        <v>-0.2</v>
      </c>
      <c r="CH249" s="3">
        <v>42216</v>
      </c>
      <c r="CI249">
        <v>-0.9</v>
      </c>
      <c r="CJ249">
        <v>20150914</v>
      </c>
      <c r="CK249">
        <v>-0.8</v>
      </c>
      <c r="CM249" s="3">
        <v>42216</v>
      </c>
      <c r="CN249">
        <v>-3</v>
      </c>
      <c r="CO249">
        <v>20150909</v>
      </c>
      <c r="CP249">
        <v>-3.6</v>
      </c>
      <c r="CR249" s="3">
        <v>42216</v>
      </c>
      <c r="CS249">
        <v>0</v>
      </c>
      <c r="CT249">
        <v>20150924</v>
      </c>
      <c r="CU249">
        <v>0.2</v>
      </c>
      <c r="CW249" s="3">
        <v>42216</v>
      </c>
      <c r="CX249">
        <v>0.2</v>
      </c>
      <c r="CY249">
        <v>20150914</v>
      </c>
      <c r="CZ249">
        <v>0.2</v>
      </c>
    </row>
    <row r="250" spans="1:104" x14ac:dyDescent="0.25">
      <c r="A250" s="3">
        <v>42247</v>
      </c>
      <c r="B250">
        <v>-287.05200000000002</v>
      </c>
      <c r="C250">
        <v>20150916</v>
      </c>
      <c r="D250">
        <v>-358.77800000000002</v>
      </c>
      <c r="F250" s="3">
        <v>42247</v>
      </c>
      <c r="G250">
        <v>-4.7</v>
      </c>
      <c r="H250">
        <v>20150930</v>
      </c>
      <c r="I250">
        <v>-4.7</v>
      </c>
      <c r="K250" s="3">
        <v>42247</v>
      </c>
      <c r="L250">
        <v>2.2999999999999998</v>
      </c>
      <c r="M250">
        <v>20150901</v>
      </c>
      <c r="N250">
        <v>2.2999999999999998</v>
      </c>
      <c r="P250" s="3">
        <v>42247</v>
      </c>
      <c r="Q250">
        <v>23.7</v>
      </c>
      <c r="R250">
        <v>20150914</v>
      </c>
      <c r="S250">
        <v>23.7</v>
      </c>
      <c r="U250" s="3">
        <v>42247</v>
      </c>
      <c r="V250">
        <v>8.7889999999999997</v>
      </c>
      <c r="W250">
        <v>20150930</v>
      </c>
      <c r="X250">
        <v>8.8000000000000007</v>
      </c>
      <c r="Z250" s="3">
        <v>42247</v>
      </c>
      <c r="AA250">
        <v>-16.5</v>
      </c>
      <c r="AB250">
        <v>20150916</v>
      </c>
      <c r="AC250">
        <v>-16.5</v>
      </c>
      <c r="AJ250" s="3">
        <v>42247</v>
      </c>
      <c r="AK250">
        <v>103.7</v>
      </c>
      <c r="AL250">
        <v>20151023</v>
      </c>
      <c r="AM250">
        <v>103.5</v>
      </c>
      <c r="AO250" s="3">
        <v>42247</v>
      </c>
      <c r="AP250">
        <v>48.8</v>
      </c>
      <c r="AQ250">
        <v>20150826</v>
      </c>
      <c r="AR250">
        <v>48.8</v>
      </c>
      <c r="BN250" s="3">
        <v>42247</v>
      </c>
      <c r="BO250">
        <v>2.7</v>
      </c>
      <c r="BP250">
        <v>20150918</v>
      </c>
      <c r="BQ250">
        <v>2.7</v>
      </c>
      <c r="CC250" s="3">
        <v>42247</v>
      </c>
      <c r="CD250">
        <v>-0.31</v>
      </c>
      <c r="CE250">
        <v>20151015</v>
      </c>
      <c r="CF250">
        <v>-0.9</v>
      </c>
      <c r="CH250" s="3">
        <v>42247</v>
      </c>
      <c r="CI250">
        <v>-0.7</v>
      </c>
      <c r="CJ250">
        <v>20151015</v>
      </c>
      <c r="CK250">
        <v>-1.2</v>
      </c>
      <c r="CM250" s="3">
        <v>42247</v>
      </c>
      <c r="CN250">
        <v>-2.9</v>
      </c>
      <c r="CO250">
        <v>20151007</v>
      </c>
      <c r="CP250">
        <v>-5.7</v>
      </c>
      <c r="CR250" s="3">
        <v>42247</v>
      </c>
      <c r="CS250">
        <v>0</v>
      </c>
      <c r="CT250">
        <v>20151021</v>
      </c>
      <c r="CU250">
        <v>-0.2</v>
      </c>
      <c r="CW250" s="3">
        <v>42247</v>
      </c>
      <c r="CX250">
        <v>0.2</v>
      </c>
      <c r="CY250">
        <v>20151015</v>
      </c>
      <c r="CZ250">
        <v>0.1</v>
      </c>
    </row>
    <row r="251" spans="1:104" x14ac:dyDescent="0.25">
      <c r="A251" s="3">
        <v>42277</v>
      </c>
      <c r="B251">
        <v>-268.14</v>
      </c>
      <c r="C251">
        <v>20151020</v>
      </c>
      <c r="D251">
        <v>-355.66199999999998</v>
      </c>
      <c r="F251" s="3">
        <v>42277</v>
      </c>
      <c r="G251">
        <v>-2.6</v>
      </c>
      <c r="H251">
        <v>20151030</v>
      </c>
      <c r="I251">
        <v>-2.6</v>
      </c>
      <c r="K251" s="3">
        <v>42277</v>
      </c>
      <c r="L251">
        <v>-3</v>
      </c>
      <c r="M251">
        <v>20151001</v>
      </c>
      <c r="N251">
        <v>-3</v>
      </c>
      <c r="P251" s="3">
        <v>42277</v>
      </c>
      <c r="Q251">
        <v>-27.2</v>
      </c>
      <c r="R251">
        <v>20151015</v>
      </c>
      <c r="S251">
        <v>-27.2</v>
      </c>
      <c r="U251" s="3">
        <v>42277</v>
      </c>
      <c r="V251">
        <v>2.6219999999999999</v>
      </c>
      <c r="W251">
        <v>20151030</v>
      </c>
      <c r="X251">
        <v>2.6219999999999999</v>
      </c>
      <c r="Z251" s="3">
        <v>42277</v>
      </c>
      <c r="AA251">
        <v>-19.100000000000001</v>
      </c>
      <c r="AB251">
        <v>20151020</v>
      </c>
      <c r="AC251">
        <v>-19.100000000000001</v>
      </c>
      <c r="AJ251" s="3">
        <v>42277</v>
      </c>
      <c r="AK251">
        <v>101.6</v>
      </c>
      <c r="AL251">
        <v>20151125</v>
      </c>
      <c r="AM251">
        <v>101.6</v>
      </c>
      <c r="AO251" s="3">
        <v>42277</v>
      </c>
      <c r="AP251">
        <v>49</v>
      </c>
      <c r="AQ251">
        <v>20150929</v>
      </c>
      <c r="AR251">
        <v>49</v>
      </c>
      <c r="BN251" s="3">
        <v>42277</v>
      </c>
      <c r="BO251">
        <v>1.8</v>
      </c>
      <c r="BP251">
        <v>20151020</v>
      </c>
      <c r="BQ251">
        <v>1.8</v>
      </c>
      <c r="CC251" s="3">
        <v>42277</v>
      </c>
      <c r="CD251">
        <v>0.31</v>
      </c>
      <c r="CE251">
        <v>20151112</v>
      </c>
      <c r="CF251">
        <v>1.46</v>
      </c>
      <c r="CH251" s="3">
        <v>42277</v>
      </c>
      <c r="CI251">
        <v>0.3</v>
      </c>
      <c r="CJ251">
        <v>20151112</v>
      </c>
      <c r="CK251">
        <v>1.1000000000000001</v>
      </c>
      <c r="CM251" s="3">
        <v>42277</v>
      </c>
      <c r="CN251">
        <v>5.9</v>
      </c>
      <c r="CO251">
        <v>20151111</v>
      </c>
      <c r="CP251">
        <v>7.5</v>
      </c>
      <c r="CR251" s="3">
        <v>42277</v>
      </c>
      <c r="CS251">
        <v>-0.3</v>
      </c>
      <c r="CT251">
        <v>20151118</v>
      </c>
      <c r="CU251">
        <v>-0.2</v>
      </c>
      <c r="CW251" s="3">
        <v>42277</v>
      </c>
      <c r="CX251">
        <v>-0.4</v>
      </c>
      <c r="CY251">
        <v>20151112</v>
      </c>
      <c r="CZ251">
        <v>-0.4</v>
      </c>
    </row>
    <row r="252" spans="1:104" x14ac:dyDescent="0.25">
      <c r="A252" s="3">
        <v>42308</v>
      </c>
      <c r="B252">
        <v>-137.845</v>
      </c>
      <c r="C252">
        <v>20151118</v>
      </c>
      <c r="D252">
        <v>-202.25899999999999</v>
      </c>
      <c r="F252" s="3">
        <v>42308</v>
      </c>
      <c r="G252">
        <v>-0.5</v>
      </c>
      <c r="H252">
        <v>20151129</v>
      </c>
      <c r="I252">
        <v>-0.5</v>
      </c>
      <c r="K252" s="3">
        <v>42308</v>
      </c>
      <c r="L252">
        <v>0.2</v>
      </c>
      <c r="M252">
        <v>20151102</v>
      </c>
      <c r="N252">
        <v>0.2</v>
      </c>
      <c r="P252" s="3">
        <v>42308</v>
      </c>
      <c r="Q252">
        <v>-6.5</v>
      </c>
      <c r="R252">
        <v>20151116</v>
      </c>
      <c r="S252">
        <v>-6.5</v>
      </c>
      <c r="U252" s="3">
        <v>42308</v>
      </c>
      <c r="V252">
        <v>-2.5489999999999999</v>
      </c>
      <c r="W252">
        <v>20151130</v>
      </c>
      <c r="X252">
        <v>-2.5</v>
      </c>
      <c r="Z252" s="3">
        <v>42308</v>
      </c>
      <c r="AA252">
        <v>-22.9</v>
      </c>
      <c r="AB252">
        <v>20151119</v>
      </c>
      <c r="AC252">
        <v>-22.9</v>
      </c>
      <c r="AJ252" s="3">
        <v>42308</v>
      </c>
      <c r="AK252">
        <v>102.3</v>
      </c>
      <c r="AL252">
        <v>20151225</v>
      </c>
      <c r="AM252">
        <v>104.2</v>
      </c>
      <c r="AO252" s="3">
        <v>42308</v>
      </c>
      <c r="AP252">
        <v>48.7</v>
      </c>
      <c r="AQ252">
        <v>20151028</v>
      </c>
      <c r="AR252">
        <v>48.7</v>
      </c>
      <c r="BN252" s="3">
        <v>42308</v>
      </c>
      <c r="BO252">
        <v>4.2</v>
      </c>
      <c r="BP252">
        <v>20151119</v>
      </c>
      <c r="BQ252">
        <v>4.2</v>
      </c>
      <c r="CC252" s="3">
        <v>42308</v>
      </c>
      <c r="CD252">
        <v>0.72</v>
      </c>
      <c r="CE252">
        <v>20151213</v>
      </c>
      <c r="CF252">
        <v>1.3</v>
      </c>
      <c r="CH252" s="3">
        <v>42308</v>
      </c>
      <c r="CI252">
        <v>1.2</v>
      </c>
      <c r="CJ252">
        <v>20151213</v>
      </c>
      <c r="CK252">
        <v>1.4</v>
      </c>
      <c r="CM252" s="3">
        <v>42308</v>
      </c>
      <c r="CN252">
        <v>6.4</v>
      </c>
      <c r="CO252">
        <v>20151208</v>
      </c>
      <c r="CP252">
        <v>10.7</v>
      </c>
      <c r="CR252" s="3">
        <v>42308</v>
      </c>
      <c r="CS252">
        <v>0.7</v>
      </c>
      <c r="CT252">
        <v>20151220</v>
      </c>
      <c r="CU252">
        <v>1</v>
      </c>
      <c r="CW252" s="3">
        <v>42308</v>
      </c>
      <c r="CX252">
        <v>0.7</v>
      </c>
      <c r="CY252">
        <v>20151213</v>
      </c>
      <c r="CZ252">
        <v>0.9</v>
      </c>
    </row>
    <row r="253" spans="1:104" x14ac:dyDescent="0.25">
      <c r="A253" s="3">
        <v>42338</v>
      </c>
      <c r="B253">
        <v>93.034999999999997</v>
      </c>
      <c r="C253">
        <v>20151216</v>
      </c>
      <c r="D253">
        <v>-3.3039999999999998</v>
      </c>
      <c r="F253" s="3">
        <v>42338</v>
      </c>
      <c r="G253">
        <v>6.1</v>
      </c>
      <c r="H253">
        <v>20151227</v>
      </c>
      <c r="I253">
        <v>6</v>
      </c>
      <c r="K253" s="3">
        <v>42338</v>
      </c>
      <c r="L253">
        <v>0.3</v>
      </c>
      <c r="M253">
        <v>20151201</v>
      </c>
      <c r="N253">
        <v>0.3</v>
      </c>
      <c r="P253" s="3">
        <v>42338</v>
      </c>
      <c r="Q253">
        <v>4.8</v>
      </c>
      <c r="R253">
        <v>20151213</v>
      </c>
      <c r="S253">
        <v>4.8</v>
      </c>
      <c r="U253" s="3">
        <v>42338</v>
      </c>
      <c r="V253">
        <v>1.7010000000000001</v>
      </c>
      <c r="W253">
        <v>20151225</v>
      </c>
      <c r="X253">
        <v>1.7010000000000001</v>
      </c>
      <c r="Z253" s="3">
        <v>42338</v>
      </c>
      <c r="AA253">
        <v>-17.7</v>
      </c>
      <c r="AB253">
        <v>20151216</v>
      </c>
      <c r="AC253">
        <v>-17.7</v>
      </c>
      <c r="AJ253" s="3">
        <v>42338</v>
      </c>
      <c r="AK253">
        <v>101.6</v>
      </c>
      <c r="AL253">
        <v>20160125</v>
      </c>
      <c r="AM253">
        <v>103.5</v>
      </c>
      <c r="AO253" s="3">
        <v>42338</v>
      </c>
      <c r="AP253">
        <v>49.9</v>
      </c>
      <c r="AQ253">
        <v>20151125</v>
      </c>
      <c r="AR253">
        <v>49.9</v>
      </c>
      <c r="BN253" s="3">
        <v>42338</v>
      </c>
      <c r="BO253">
        <v>-2.7</v>
      </c>
      <c r="BP253">
        <v>20151218</v>
      </c>
      <c r="BQ253">
        <v>-2.7</v>
      </c>
      <c r="CC253" s="3">
        <v>42338</v>
      </c>
      <c r="CD253">
        <v>-0.2</v>
      </c>
      <c r="CE253">
        <v>20160117</v>
      </c>
      <c r="CF253">
        <v>-0.1</v>
      </c>
      <c r="CH253" s="3">
        <v>42338</v>
      </c>
      <c r="CI253">
        <v>-1.1000000000000001</v>
      </c>
      <c r="CJ253">
        <v>20160117</v>
      </c>
      <c r="CK253">
        <v>-0.9</v>
      </c>
      <c r="CM253" s="3">
        <v>42338</v>
      </c>
      <c r="CN253">
        <v>-9.6999999999999993</v>
      </c>
      <c r="CO253">
        <v>20160113</v>
      </c>
      <c r="CP253">
        <v>-14.4</v>
      </c>
      <c r="CR253" s="3">
        <v>42338</v>
      </c>
      <c r="CS253">
        <v>-0.8</v>
      </c>
      <c r="CT253">
        <v>20160120</v>
      </c>
      <c r="CU253">
        <v>-1</v>
      </c>
      <c r="CW253" s="3">
        <v>42338</v>
      </c>
      <c r="CX253">
        <v>-0.9</v>
      </c>
      <c r="CY253">
        <v>20160117</v>
      </c>
      <c r="CZ253">
        <v>-0.8</v>
      </c>
    </row>
    <row r="254" spans="1:104" x14ac:dyDescent="0.25">
      <c r="A254" s="3">
        <v>42369</v>
      </c>
      <c r="B254">
        <v>50.164999999999999</v>
      </c>
      <c r="C254">
        <v>20160124</v>
      </c>
      <c r="D254">
        <v>36.637</v>
      </c>
      <c r="F254" s="3">
        <v>42369</v>
      </c>
      <c r="G254">
        <v>-2.2999999999999998</v>
      </c>
      <c r="H254">
        <v>20160128</v>
      </c>
      <c r="I254">
        <v>-2.2999999999999998</v>
      </c>
      <c r="K254" s="3">
        <v>42369</v>
      </c>
      <c r="L254">
        <v>3.1</v>
      </c>
      <c r="M254">
        <v>20160105</v>
      </c>
      <c r="N254">
        <v>3.1</v>
      </c>
      <c r="P254" s="3">
        <v>42369</v>
      </c>
      <c r="Q254">
        <v>-34.1</v>
      </c>
      <c r="R254">
        <v>20160119</v>
      </c>
      <c r="S254">
        <v>-34.1</v>
      </c>
      <c r="U254" s="3">
        <v>42369</v>
      </c>
      <c r="V254">
        <v>-1.262</v>
      </c>
      <c r="W254">
        <v>20160129</v>
      </c>
      <c r="X254">
        <v>-1.3</v>
      </c>
      <c r="Z254" s="3">
        <v>42369</v>
      </c>
      <c r="AA254">
        <v>-25.7</v>
      </c>
      <c r="AB254">
        <v>20160119</v>
      </c>
      <c r="AC254">
        <v>-25.7</v>
      </c>
      <c r="AJ254" s="3">
        <v>42369</v>
      </c>
      <c r="AK254">
        <v>100.4</v>
      </c>
      <c r="AL254">
        <v>20160224</v>
      </c>
      <c r="AM254">
        <v>102.1</v>
      </c>
      <c r="AO254" s="3">
        <v>42369</v>
      </c>
      <c r="AP254">
        <v>48.3</v>
      </c>
      <c r="AQ254">
        <v>20151222</v>
      </c>
      <c r="AR254">
        <v>48.3</v>
      </c>
      <c r="BN254" s="3">
        <v>42369</v>
      </c>
      <c r="BO254">
        <v>0.1</v>
      </c>
      <c r="BP254">
        <v>20160118</v>
      </c>
      <c r="BQ254">
        <v>0.1</v>
      </c>
      <c r="CC254" s="3">
        <v>42369</v>
      </c>
      <c r="CD254">
        <v>-1.02</v>
      </c>
      <c r="CE254">
        <v>20160214</v>
      </c>
      <c r="CF254">
        <v>-1</v>
      </c>
      <c r="CH254" s="3">
        <v>42369</v>
      </c>
      <c r="CI254">
        <v>-1.2</v>
      </c>
      <c r="CJ254">
        <v>20160214</v>
      </c>
      <c r="CK254">
        <v>-1.7</v>
      </c>
      <c r="CM254" s="3">
        <v>42369</v>
      </c>
      <c r="CN254">
        <v>1</v>
      </c>
      <c r="CO254">
        <v>20160216</v>
      </c>
      <c r="CP254">
        <v>4.2</v>
      </c>
      <c r="CR254" s="3">
        <v>42369</v>
      </c>
      <c r="CS254">
        <v>-0.6</v>
      </c>
      <c r="CT254">
        <v>20160218</v>
      </c>
      <c r="CU254">
        <v>-0.9</v>
      </c>
      <c r="CW254" s="3">
        <v>42369</v>
      </c>
      <c r="CX254">
        <v>-0.6</v>
      </c>
      <c r="CY254">
        <v>20160214</v>
      </c>
      <c r="CZ254">
        <v>-0.6</v>
      </c>
    </row>
    <row r="255" spans="1:104" x14ac:dyDescent="0.25">
      <c r="A255" s="3">
        <v>42400</v>
      </c>
      <c r="B255">
        <v>111.092</v>
      </c>
      <c r="C255">
        <v>20160217</v>
      </c>
      <c r="D255">
        <v>119.35899999999999</v>
      </c>
      <c r="F255" s="3">
        <v>42400</v>
      </c>
      <c r="G255">
        <v>-5.8</v>
      </c>
      <c r="H255">
        <v>20160228</v>
      </c>
      <c r="I255">
        <v>-5.8</v>
      </c>
      <c r="K255" s="3">
        <v>42400</v>
      </c>
      <c r="L255">
        <v>0.2</v>
      </c>
      <c r="M255">
        <v>20160201</v>
      </c>
      <c r="N255">
        <v>0.2</v>
      </c>
      <c r="P255" s="3">
        <v>42400</v>
      </c>
      <c r="Q255">
        <v>-11</v>
      </c>
      <c r="R255">
        <v>20160215</v>
      </c>
      <c r="S255">
        <v>-11</v>
      </c>
      <c r="U255" s="3">
        <v>42400</v>
      </c>
      <c r="V255">
        <v>0.151</v>
      </c>
      <c r="W255">
        <v>20160229</v>
      </c>
      <c r="X255">
        <v>0.2</v>
      </c>
      <c r="Z255" s="3">
        <v>42400</v>
      </c>
      <c r="AA255">
        <v>-17.2</v>
      </c>
      <c r="AB255">
        <v>20160217</v>
      </c>
      <c r="AC255">
        <v>-17.2</v>
      </c>
      <c r="AJ255" s="3">
        <v>42400</v>
      </c>
      <c r="AK255">
        <v>100.3</v>
      </c>
      <c r="AL255">
        <v>20160325</v>
      </c>
      <c r="AM255">
        <v>101.8</v>
      </c>
      <c r="AO255" s="3">
        <v>42400</v>
      </c>
      <c r="AP255">
        <v>47.2</v>
      </c>
      <c r="AQ255">
        <v>20160127</v>
      </c>
      <c r="AR255">
        <v>47.2</v>
      </c>
      <c r="BN255" s="3">
        <v>42400</v>
      </c>
      <c r="BO255">
        <v>-1.9</v>
      </c>
      <c r="BP255">
        <v>20160219</v>
      </c>
      <c r="BQ255">
        <v>-1.9</v>
      </c>
      <c r="CC255" s="3">
        <v>42400</v>
      </c>
      <c r="CD255">
        <v>2.7800000000000002</v>
      </c>
      <c r="CE255">
        <v>20160315</v>
      </c>
      <c r="CF255">
        <v>2.56</v>
      </c>
      <c r="CH255" s="3">
        <v>42400</v>
      </c>
      <c r="CI255">
        <v>2.5</v>
      </c>
      <c r="CJ255">
        <v>20160315</v>
      </c>
      <c r="CK255">
        <v>3.7</v>
      </c>
      <c r="CM255" s="3">
        <v>42400</v>
      </c>
      <c r="CN255">
        <v>15</v>
      </c>
      <c r="CO255">
        <v>20160313</v>
      </c>
      <c r="CP255">
        <v>15</v>
      </c>
      <c r="CR255" s="3">
        <v>42400</v>
      </c>
      <c r="CS255">
        <v>1.2</v>
      </c>
      <c r="CT255">
        <v>20160322</v>
      </c>
      <c r="CU255">
        <v>2</v>
      </c>
      <c r="CW255" s="3">
        <v>42400</v>
      </c>
      <c r="CX255">
        <v>0.7</v>
      </c>
      <c r="CY255">
        <v>20160315</v>
      </c>
      <c r="CZ255">
        <v>1.5</v>
      </c>
    </row>
    <row r="256" spans="1:104" x14ac:dyDescent="0.25">
      <c r="A256" s="3">
        <v>42429</v>
      </c>
      <c r="B256">
        <v>167.988</v>
      </c>
      <c r="C256">
        <v>20160316</v>
      </c>
      <c r="D256">
        <v>166.07400000000001</v>
      </c>
      <c r="F256" s="3">
        <v>42429</v>
      </c>
      <c r="G256">
        <v>-6.9</v>
      </c>
      <c r="H256">
        <v>20160330</v>
      </c>
      <c r="I256">
        <v>-6.9</v>
      </c>
      <c r="K256" s="3">
        <v>42429</v>
      </c>
      <c r="L256">
        <v>-4.5999999999999996</v>
      </c>
      <c r="M256">
        <v>20160301</v>
      </c>
      <c r="N256">
        <v>-4.5999999999999996</v>
      </c>
      <c r="P256" s="3">
        <v>42429</v>
      </c>
      <c r="Q256">
        <v>-13.9</v>
      </c>
      <c r="R256">
        <v>20160315</v>
      </c>
      <c r="S256">
        <v>-13.9</v>
      </c>
      <c r="U256" s="3">
        <v>42429</v>
      </c>
      <c r="V256">
        <v>7.8149999999999995</v>
      </c>
      <c r="W256">
        <v>20160331</v>
      </c>
      <c r="X256">
        <v>7.8</v>
      </c>
      <c r="Z256" s="3">
        <v>42429</v>
      </c>
      <c r="AA256">
        <v>-22.5</v>
      </c>
      <c r="AB256">
        <v>20160316</v>
      </c>
      <c r="AC256">
        <v>-22.5</v>
      </c>
      <c r="AJ256" s="3">
        <v>42429</v>
      </c>
      <c r="AK256">
        <v>99</v>
      </c>
      <c r="AL256">
        <v>20160425</v>
      </c>
      <c r="AM256">
        <v>96.8</v>
      </c>
      <c r="AO256" s="3">
        <v>42429</v>
      </c>
      <c r="AP256">
        <v>47.9</v>
      </c>
      <c r="AQ256">
        <v>20160224</v>
      </c>
      <c r="AR256">
        <v>47.9</v>
      </c>
      <c r="BN256" s="3">
        <v>42429</v>
      </c>
      <c r="BO256">
        <v>0.2</v>
      </c>
      <c r="BP256">
        <v>20160318</v>
      </c>
      <c r="BQ256">
        <v>0.2</v>
      </c>
      <c r="CC256" s="3">
        <v>42429</v>
      </c>
      <c r="CD256">
        <v>-5.41</v>
      </c>
      <c r="CE256">
        <v>20160415</v>
      </c>
      <c r="CF256">
        <v>-5.4</v>
      </c>
      <c r="CH256" s="3">
        <v>42429</v>
      </c>
      <c r="CI256">
        <v>-5.2</v>
      </c>
      <c r="CJ256">
        <v>20160415</v>
      </c>
      <c r="CK256">
        <v>-5.2</v>
      </c>
      <c r="CM256" s="3">
        <v>42429</v>
      </c>
      <c r="CN256">
        <v>-9.1999999999999993</v>
      </c>
      <c r="CO256">
        <v>20160410</v>
      </c>
      <c r="CP256">
        <v>-9.1999999999999993</v>
      </c>
      <c r="CR256" s="3">
        <v>42429</v>
      </c>
      <c r="CS256">
        <v>-0.9</v>
      </c>
      <c r="CT256">
        <v>20160427</v>
      </c>
      <c r="CU256">
        <v>-1.2</v>
      </c>
      <c r="CW256" s="3">
        <v>42429</v>
      </c>
      <c r="CX256">
        <v>0.2</v>
      </c>
      <c r="CY256">
        <v>20160422</v>
      </c>
      <c r="CZ256">
        <v>-0.1</v>
      </c>
    </row>
    <row r="257" spans="1:104" x14ac:dyDescent="0.25">
      <c r="A257" s="3">
        <v>42460</v>
      </c>
      <c r="B257">
        <v>272.66000000000003</v>
      </c>
      <c r="C257">
        <v>20160419</v>
      </c>
      <c r="D257">
        <v>276.51100000000002</v>
      </c>
      <c r="F257" s="3">
        <v>42460</v>
      </c>
      <c r="G257">
        <v>1.3</v>
      </c>
      <c r="H257">
        <v>20160428</v>
      </c>
      <c r="I257">
        <v>1.2</v>
      </c>
      <c r="K257" s="3">
        <v>42460</v>
      </c>
      <c r="L257">
        <v>-3.2</v>
      </c>
      <c r="M257">
        <v>20160401</v>
      </c>
      <c r="N257">
        <v>-3.2</v>
      </c>
      <c r="P257" s="3">
        <v>42460</v>
      </c>
      <c r="Q257">
        <v>-39.6</v>
      </c>
      <c r="R257">
        <v>20160414</v>
      </c>
      <c r="S257">
        <v>-39.6</v>
      </c>
      <c r="U257" s="3">
        <v>42460</v>
      </c>
      <c r="V257">
        <v>8.3810000000000002</v>
      </c>
      <c r="W257">
        <v>20160428</v>
      </c>
      <c r="X257">
        <v>8.4</v>
      </c>
      <c r="Z257" s="3">
        <v>42460</v>
      </c>
      <c r="AA257">
        <v>-21.2</v>
      </c>
      <c r="AB257">
        <v>20160420</v>
      </c>
      <c r="AC257">
        <v>-21.2</v>
      </c>
      <c r="AJ257" s="3">
        <v>42460</v>
      </c>
      <c r="AK257">
        <v>99.1</v>
      </c>
      <c r="AL257">
        <v>20160523</v>
      </c>
      <c r="AM257">
        <v>99.3</v>
      </c>
      <c r="AO257" s="3">
        <v>42460</v>
      </c>
      <c r="AP257">
        <v>48.8</v>
      </c>
      <c r="AQ257">
        <v>20160329</v>
      </c>
      <c r="AR257">
        <v>48.8</v>
      </c>
      <c r="BN257" s="3">
        <v>42460</v>
      </c>
      <c r="BO257">
        <v>-2.9</v>
      </c>
      <c r="BP257">
        <v>20160419</v>
      </c>
      <c r="BQ257">
        <v>-2.9</v>
      </c>
      <c r="CC257" s="3">
        <v>42460</v>
      </c>
      <c r="CD257">
        <v>3.17</v>
      </c>
      <c r="CE257">
        <v>20160517</v>
      </c>
      <c r="CF257">
        <v>3.2</v>
      </c>
      <c r="CH257" s="3">
        <v>42460</v>
      </c>
      <c r="CI257">
        <v>3.8</v>
      </c>
      <c r="CJ257">
        <v>20160517</v>
      </c>
      <c r="CK257">
        <v>3.8</v>
      </c>
      <c r="CM257" s="3">
        <v>42460</v>
      </c>
      <c r="CN257">
        <v>5.5</v>
      </c>
      <c r="CO257">
        <v>20160518</v>
      </c>
      <c r="CP257">
        <v>5.5</v>
      </c>
      <c r="CR257" s="3">
        <v>42460</v>
      </c>
      <c r="CS257">
        <v>0.4</v>
      </c>
      <c r="CT257">
        <v>20160523</v>
      </c>
      <c r="CU257">
        <v>0.1</v>
      </c>
      <c r="CW257" s="3">
        <v>42460</v>
      </c>
      <c r="CX257">
        <v>-0.5</v>
      </c>
      <c r="CY257">
        <v>20160513</v>
      </c>
      <c r="CZ257">
        <v>-0.7</v>
      </c>
    </row>
    <row r="258" spans="1:104" x14ac:dyDescent="0.25">
      <c r="A258" s="3">
        <v>42490</v>
      </c>
      <c r="B258">
        <v>411.411</v>
      </c>
      <c r="C258">
        <v>20160522</v>
      </c>
      <c r="D258">
        <v>426.59800000000001</v>
      </c>
      <c r="F258" s="3">
        <v>42490</v>
      </c>
      <c r="G258">
        <v>-9.6999999999999993</v>
      </c>
      <c r="H258">
        <v>20160531</v>
      </c>
      <c r="I258">
        <v>-9.6999999999999993</v>
      </c>
      <c r="K258" s="3">
        <v>42490</v>
      </c>
      <c r="L258">
        <v>7.2</v>
      </c>
      <c r="M258">
        <v>20160502</v>
      </c>
      <c r="N258">
        <v>7.2</v>
      </c>
      <c r="P258" s="3">
        <v>42490</v>
      </c>
      <c r="Q258">
        <v>-13.5</v>
      </c>
      <c r="R258">
        <v>20160518</v>
      </c>
      <c r="S258">
        <v>-13.5</v>
      </c>
      <c r="U258" s="3">
        <v>42490</v>
      </c>
      <c r="V258">
        <v>8.968</v>
      </c>
      <c r="W258">
        <v>20160531</v>
      </c>
      <c r="X258">
        <v>9</v>
      </c>
      <c r="Z258" s="3">
        <v>42490</v>
      </c>
      <c r="AA258">
        <v>-26.3</v>
      </c>
      <c r="AB258">
        <v>20160519</v>
      </c>
      <c r="AC258">
        <v>-26.3</v>
      </c>
      <c r="AJ258" s="3">
        <v>42490</v>
      </c>
      <c r="AK258">
        <v>100</v>
      </c>
      <c r="AL258">
        <v>20160623</v>
      </c>
      <c r="AM258">
        <v>100</v>
      </c>
      <c r="AO258" s="3">
        <v>42490</v>
      </c>
      <c r="AP258">
        <v>47.8</v>
      </c>
      <c r="AQ258">
        <v>20160427</v>
      </c>
      <c r="AR258">
        <v>47.8</v>
      </c>
      <c r="BN258" s="3">
        <v>42490</v>
      </c>
      <c r="BO258">
        <v>-3.8</v>
      </c>
      <c r="BP258">
        <v>20160520</v>
      </c>
      <c r="BQ258">
        <v>-3.8</v>
      </c>
      <c r="CC258" s="3">
        <v>42490</v>
      </c>
      <c r="CD258">
        <v>-1.03</v>
      </c>
      <c r="CE258">
        <v>20160614</v>
      </c>
      <c r="CF258">
        <v>-1</v>
      </c>
      <c r="CH258" s="3">
        <v>42490</v>
      </c>
      <c r="CI258">
        <v>0.5</v>
      </c>
      <c r="CJ258">
        <v>20160614</v>
      </c>
      <c r="CK258">
        <v>0.5</v>
      </c>
      <c r="CM258" s="3">
        <v>42490</v>
      </c>
      <c r="CN258">
        <v>-11</v>
      </c>
      <c r="CO258">
        <v>20160608</v>
      </c>
      <c r="CP258">
        <v>-11</v>
      </c>
      <c r="CR258" s="3">
        <v>42490</v>
      </c>
      <c r="CS258">
        <v>0.8</v>
      </c>
      <c r="CT258">
        <v>20160621</v>
      </c>
      <c r="CU258">
        <v>1.3</v>
      </c>
      <c r="CW258" s="3">
        <v>42490</v>
      </c>
      <c r="CX258">
        <v>0.7</v>
      </c>
      <c r="CY258">
        <v>20160610</v>
      </c>
      <c r="CZ258">
        <v>1.4</v>
      </c>
    </row>
    <row r="259" spans="1:104" x14ac:dyDescent="0.25">
      <c r="A259" s="3">
        <v>42521</v>
      </c>
      <c r="B259">
        <v>294.51600000000002</v>
      </c>
      <c r="C259">
        <v>20160619</v>
      </c>
      <c r="D259">
        <v>269.79700000000003</v>
      </c>
      <c r="F259" s="3">
        <v>42521</v>
      </c>
      <c r="G259">
        <v>1.8</v>
      </c>
      <c r="H259">
        <v>20160630</v>
      </c>
      <c r="I259">
        <v>1.7</v>
      </c>
      <c r="K259" s="3">
        <v>42521</v>
      </c>
      <c r="L259">
        <v>6.6</v>
      </c>
      <c r="M259">
        <v>20160601</v>
      </c>
      <c r="N259">
        <v>6.6</v>
      </c>
      <c r="P259" s="3">
        <v>42521</v>
      </c>
      <c r="Q259">
        <v>-14.1</v>
      </c>
      <c r="R259">
        <v>20160616</v>
      </c>
      <c r="S259">
        <v>-14.1</v>
      </c>
      <c r="U259" s="3">
        <v>42521</v>
      </c>
      <c r="V259">
        <v>9.7710000000000008</v>
      </c>
      <c r="W259">
        <v>20160630</v>
      </c>
      <c r="X259">
        <v>9.8000000000000007</v>
      </c>
      <c r="Z259" s="3">
        <v>42521</v>
      </c>
      <c r="AA259">
        <v>-24.7</v>
      </c>
      <c r="AB259">
        <v>20160615</v>
      </c>
      <c r="AC259">
        <v>-24.7</v>
      </c>
      <c r="AJ259" s="3">
        <v>42521</v>
      </c>
      <c r="AK259">
        <v>99.7</v>
      </c>
      <c r="AL259">
        <v>20160725</v>
      </c>
      <c r="AM259">
        <v>99.7</v>
      </c>
      <c r="AO259" s="3">
        <v>42521</v>
      </c>
      <c r="AP259">
        <v>45.6</v>
      </c>
      <c r="AQ259">
        <v>20160531</v>
      </c>
      <c r="AR259">
        <v>45.6</v>
      </c>
      <c r="BN259" s="3">
        <v>42521</v>
      </c>
      <c r="BO259">
        <v>-5.0999999999999996</v>
      </c>
      <c r="BP259">
        <v>20160620</v>
      </c>
      <c r="BQ259">
        <v>-5.0999999999999996</v>
      </c>
      <c r="CC259" s="3">
        <v>42521</v>
      </c>
      <c r="CD259">
        <v>-2.38</v>
      </c>
      <c r="CE259">
        <v>20160713</v>
      </c>
      <c r="CF259">
        <v>-2.38</v>
      </c>
      <c r="CH259" s="3">
        <v>42521</v>
      </c>
      <c r="CI259">
        <v>-2.6</v>
      </c>
      <c r="CJ259">
        <v>20160713</v>
      </c>
      <c r="CK259">
        <v>-2.6</v>
      </c>
      <c r="CM259" s="3">
        <v>42521</v>
      </c>
      <c r="CN259">
        <v>-1.4</v>
      </c>
      <c r="CO259">
        <v>20160710</v>
      </c>
      <c r="CP259">
        <v>-1.4</v>
      </c>
      <c r="CR259" s="3">
        <v>42521</v>
      </c>
      <c r="CS259">
        <v>-1</v>
      </c>
      <c r="CT259">
        <v>20160721</v>
      </c>
      <c r="CU259">
        <v>-1</v>
      </c>
      <c r="CW259" s="3">
        <v>42521</v>
      </c>
      <c r="CX259">
        <v>-0.7</v>
      </c>
      <c r="CY259">
        <v>20160712</v>
      </c>
      <c r="CZ259">
        <v>-0.7</v>
      </c>
    </row>
    <row r="260" spans="1:104" x14ac:dyDescent="0.25">
      <c r="A260" s="3">
        <v>42551</v>
      </c>
      <c r="B260">
        <v>334.99200000000002</v>
      </c>
      <c r="C260">
        <v>20160724</v>
      </c>
      <c r="D260">
        <v>334.99200000000002</v>
      </c>
      <c r="F260" s="3">
        <v>42551</v>
      </c>
      <c r="G260">
        <v>-1</v>
      </c>
      <c r="H260">
        <v>20160729</v>
      </c>
      <c r="I260">
        <v>-1</v>
      </c>
      <c r="K260" s="3">
        <v>42551</v>
      </c>
      <c r="L260">
        <v>3</v>
      </c>
      <c r="M260">
        <v>20160701</v>
      </c>
      <c r="N260">
        <v>3</v>
      </c>
      <c r="P260" s="3">
        <v>42551</v>
      </c>
      <c r="Q260">
        <v>-12.9</v>
      </c>
      <c r="R260">
        <v>20160714</v>
      </c>
      <c r="S260">
        <v>-12.9</v>
      </c>
      <c r="U260" s="3">
        <v>42551</v>
      </c>
      <c r="V260">
        <v>-2.5</v>
      </c>
      <c r="W260">
        <v>20160729</v>
      </c>
      <c r="X260">
        <v>-2.5</v>
      </c>
      <c r="Z260" s="3">
        <v>42551</v>
      </c>
      <c r="AA260">
        <v>-19.899999999999999</v>
      </c>
      <c r="AB260">
        <v>20160721</v>
      </c>
      <c r="AC260">
        <v>-19.899999999999999</v>
      </c>
      <c r="AJ260" s="3">
        <v>42551</v>
      </c>
      <c r="AK260" t="s">
        <v>22</v>
      </c>
      <c r="AL260">
        <v>20160805</v>
      </c>
      <c r="AM260" t="s">
        <v>22</v>
      </c>
      <c r="AO260" s="3">
        <v>42551</v>
      </c>
      <c r="AP260">
        <v>46.5</v>
      </c>
      <c r="AQ260">
        <v>20160629</v>
      </c>
      <c r="AR260">
        <v>46.5</v>
      </c>
      <c r="BN260" s="3">
        <v>42551</v>
      </c>
      <c r="BO260">
        <v>-3.5</v>
      </c>
      <c r="BP260">
        <v>20160720</v>
      </c>
      <c r="BQ260">
        <v>-3.5</v>
      </c>
      <c r="CH260" s="3">
        <v>42551</v>
      </c>
      <c r="CI260">
        <v>1.9</v>
      </c>
      <c r="CJ260">
        <v>20160728</v>
      </c>
      <c r="CK260">
        <v>1.9</v>
      </c>
      <c r="CM260" s="3">
        <v>42551</v>
      </c>
      <c r="CN260" t="s">
        <v>22</v>
      </c>
      <c r="CO260">
        <v>20160809</v>
      </c>
      <c r="CP260" t="s">
        <v>22</v>
      </c>
      <c r="CR260" s="3">
        <v>42551</v>
      </c>
      <c r="CS260" t="s">
        <v>22</v>
      </c>
      <c r="CT260">
        <v>20160819</v>
      </c>
      <c r="CU260" t="s">
        <v>22</v>
      </c>
      <c r="CW260" s="3">
        <v>42551</v>
      </c>
      <c r="CX260" t="s">
        <v>22</v>
      </c>
      <c r="CY260">
        <v>20160810</v>
      </c>
      <c r="CZ260" t="s">
        <v>22</v>
      </c>
    </row>
    <row r="261" spans="1:104" x14ac:dyDescent="0.25">
      <c r="A261" s="3">
        <v>42582</v>
      </c>
      <c r="B261" t="s">
        <v>22</v>
      </c>
      <c r="C261">
        <v>20160817</v>
      </c>
      <c r="D261" t="s">
        <v>22</v>
      </c>
      <c r="F261" s="3">
        <v>42582</v>
      </c>
      <c r="G261" t="s">
        <v>22</v>
      </c>
      <c r="H261">
        <v>20160831</v>
      </c>
      <c r="I261" t="s">
        <v>22</v>
      </c>
      <c r="K261" s="3">
        <v>42582</v>
      </c>
      <c r="L261">
        <v>-0.2</v>
      </c>
      <c r="M261">
        <v>20160801</v>
      </c>
      <c r="N261">
        <v>-0.2</v>
      </c>
      <c r="P261" s="3">
        <v>42582</v>
      </c>
      <c r="Q261" t="s">
        <v>22</v>
      </c>
      <c r="R261">
        <v>20160816</v>
      </c>
      <c r="S261" t="s">
        <v>22</v>
      </c>
      <c r="U261" s="3">
        <v>42582</v>
      </c>
      <c r="V261" t="s">
        <v>22</v>
      </c>
      <c r="W261">
        <v>20160831</v>
      </c>
      <c r="X261" t="s">
        <v>22</v>
      </c>
      <c r="Z261" s="3">
        <v>42582</v>
      </c>
      <c r="AA261" t="s">
        <v>22</v>
      </c>
      <c r="AB261">
        <v>20160818</v>
      </c>
      <c r="AC261" t="s">
        <v>22</v>
      </c>
      <c r="AJ261" s="3">
        <v>42582</v>
      </c>
      <c r="AK261" t="s">
        <v>22</v>
      </c>
      <c r="AL261">
        <v>20160926</v>
      </c>
      <c r="AM261" t="s">
        <v>22</v>
      </c>
      <c r="AO261" s="3">
        <v>42582</v>
      </c>
      <c r="AP261">
        <v>47.8</v>
      </c>
      <c r="AQ261">
        <v>20160727</v>
      </c>
      <c r="AR261">
        <v>47.8</v>
      </c>
      <c r="BN261" s="3">
        <v>42582</v>
      </c>
      <c r="BO261" t="s">
        <v>22</v>
      </c>
      <c r="BP261">
        <v>20160822</v>
      </c>
      <c r="BQ261" t="s">
        <v>22</v>
      </c>
      <c r="CH261" s="3">
        <v>42582</v>
      </c>
      <c r="CI261" t="s">
        <v>22</v>
      </c>
      <c r="CJ261">
        <v>20160830</v>
      </c>
      <c r="CK261" t="s">
        <v>22</v>
      </c>
      <c r="CM261" s="3">
        <v>42582</v>
      </c>
      <c r="CN261" t="s">
        <v>22</v>
      </c>
      <c r="CO261">
        <v>20160911</v>
      </c>
      <c r="CP261" t="s">
        <v>22</v>
      </c>
      <c r="CR261" s="3">
        <v>42582</v>
      </c>
      <c r="CS261" t="s">
        <v>22</v>
      </c>
      <c r="CT261">
        <v>20160923</v>
      </c>
      <c r="CU261" t="s">
        <v>22</v>
      </c>
      <c r="CW261" s="3">
        <v>42582</v>
      </c>
      <c r="CX261" t="s">
        <v>22</v>
      </c>
      <c r="CY261">
        <v>20160909</v>
      </c>
      <c r="CZ26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261"/>
  <sheetViews>
    <sheetView workbookViewId="0">
      <selection activeCell="AY1" sqref="AY1"/>
    </sheetView>
  </sheetViews>
  <sheetFormatPr defaultRowHeight="15" x14ac:dyDescent="0.25"/>
  <cols>
    <col min="46" max="46" width="16.140625" bestFit="1" customWidth="1"/>
    <col min="47" max="47" width="16.140625" customWidth="1"/>
    <col min="51" max="51" width="16.7109375" bestFit="1" customWidth="1"/>
    <col min="52" max="52" width="16.7109375" customWidth="1"/>
    <col min="56" max="56" width="16.140625" bestFit="1" customWidth="1"/>
    <col min="57" max="57" width="16.140625" customWidth="1"/>
    <col min="61" max="61" width="16" bestFit="1" customWidth="1"/>
    <col min="62" max="62" width="16" customWidth="1"/>
    <col min="71" max="71" width="15.7109375" bestFit="1" customWidth="1"/>
    <col min="96" max="96" width="16.42578125" bestFit="1" customWidth="1"/>
    <col min="97" max="97" width="16.42578125" customWidth="1"/>
    <col min="101" max="101" width="17" bestFit="1" customWidth="1"/>
    <col min="102" max="102" width="17" customWidth="1"/>
    <col min="106" max="106" width="16.28515625" bestFit="1" customWidth="1"/>
    <col min="107" max="107" width="16.28515625" customWidth="1"/>
    <col min="111" max="111" width="9.7109375" bestFit="1" customWidth="1"/>
    <col min="116" max="116" width="9.7109375" bestFit="1" customWidth="1"/>
    <col min="121" max="121" width="9.7109375" bestFit="1" customWidth="1"/>
    <col min="126" max="126" width="9.7109375" bestFit="1" customWidth="1"/>
    <col min="131" max="131" width="16.28515625" bestFit="1" customWidth="1"/>
    <col min="132" max="132" width="16.28515625" customWidth="1"/>
    <col min="136" max="136" width="16.85546875" bestFit="1" customWidth="1"/>
    <col min="137" max="137" width="16.85546875" customWidth="1"/>
    <col min="141" max="141" width="16.140625" bestFit="1" customWidth="1"/>
    <col min="142" max="142" width="16.140625" customWidth="1"/>
    <col min="146" max="146" width="9.7109375" bestFit="1" customWidth="1"/>
    <col min="151" max="151" width="9.7109375" bestFit="1" customWidth="1"/>
    <col min="156" max="156" width="9.7109375" bestFit="1" customWidth="1"/>
    <col min="161" max="161" width="16.5703125" bestFit="1" customWidth="1"/>
    <col min="166" max="166" width="9.7109375" bestFit="1" customWidth="1"/>
    <col min="171" max="171" width="9.7109375" bestFit="1" customWidth="1"/>
    <col min="176" max="176" width="9.7109375" bestFit="1" customWidth="1"/>
    <col min="181" max="181" width="9.7109375" bestFit="1" customWidth="1"/>
    <col min="186" max="186" width="9.7109375" bestFit="1" customWidth="1"/>
    <col min="191" max="191" width="9.7109375" bestFit="1" customWidth="1"/>
  </cols>
  <sheetData>
    <row r="1" spans="1:194" x14ac:dyDescent="0.25">
      <c r="A1" s="4" t="s">
        <v>81</v>
      </c>
      <c r="F1" t="s">
        <v>151</v>
      </c>
      <c r="K1" t="s">
        <v>152</v>
      </c>
      <c r="P1" t="s">
        <v>82</v>
      </c>
      <c r="U1" t="s">
        <v>83</v>
      </c>
      <c r="Z1" t="s">
        <v>84</v>
      </c>
      <c r="AE1" t="s">
        <v>85</v>
      </c>
      <c r="AJ1" t="s">
        <v>86</v>
      </c>
      <c r="AO1" t="s">
        <v>87</v>
      </c>
      <c r="AT1" t="s">
        <v>167</v>
      </c>
      <c r="AY1" t="s">
        <v>168</v>
      </c>
      <c r="BD1" t="s">
        <v>169</v>
      </c>
      <c r="BI1" t="s">
        <v>170</v>
      </c>
      <c r="BN1" t="s">
        <v>88</v>
      </c>
      <c r="BS1" t="s">
        <v>89</v>
      </c>
      <c r="BX1" t="s">
        <v>90</v>
      </c>
      <c r="CC1" t="s">
        <v>153</v>
      </c>
      <c r="CH1" t="s">
        <v>91</v>
      </c>
      <c r="CM1" t="s">
        <v>154</v>
      </c>
      <c r="CR1" t="s">
        <v>171</v>
      </c>
      <c r="CW1" t="s">
        <v>172</v>
      </c>
      <c r="DB1" t="s">
        <v>173</v>
      </c>
      <c r="DG1" t="s">
        <v>155</v>
      </c>
      <c r="DL1" t="s">
        <v>156</v>
      </c>
      <c r="DQ1" t="s">
        <v>92</v>
      </c>
      <c r="DV1" t="s">
        <v>93</v>
      </c>
      <c r="EA1" t="s">
        <v>174</v>
      </c>
      <c r="EF1" t="s">
        <v>175</v>
      </c>
      <c r="EK1" t="s">
        <v>176</v>
      </c>
      <c r="EP1" t="s">
        <v>94</v>
      </c>
      <c r="EU1" t="s">
        <v>95</v>
      </c>
      <c r="EZ1" t="s">
        <v>96</v>
      </c>
      <c r="FE1" t="s">
        <v>97</v>
      </c>
      <c r="FJ1" t="s">
        <v>98</v>
      </c>
      <c r="FO1" t="s">
        <v>99</v>
      </c>
      <c r="FT1" t="s">
        <v>100</v>
      </c>
      <c r="FY1" t="s">
        <v>157</v>
      </c>
      <c r="GD1" t="s">
        <v>101</v>
      </c>
      <c r="GI1" t="s">
        <v>158</v>
      </c>
    </row>
    <row r="2" spans="1:194" x14ac:dyDescent="0.25">
      <c r="A2" s="4" t="s">
        <v>18</v>
      </c>
      <c r="B2" t="s">
        <v>19</v>
      </c>
      <c r="C2" t="s">
        <v>20</v>
      </c>
      <c r="D2" t="s">
        <v>21</v>
      </c>
      <c r="F2" t="s">
        <v>18</v>
      </c>
      <c r="G2" t="s">
        <v>19</v>
      </c>
      <c r="H2" t="s">
        <v>20</v>
      </c>
      <c r="I2" t="s">
        <v>21</v>
      </c>
      <c r="K2" t="s">
        <v>18</v>
      </c>
      <c r="L2" t="s">
        <v>19</v>
      </c>
      <c r="M2" t="s">
        <v>20</v>
      </c>
      <c r="N2" t="s">
        <v>21</v>
      </c>
      <c r="P2" t="s">
        <v>18</v>
      </c>
      <c r="Q2" t="s">
        <v>19</v>
      </c>
      <c r="R2" t="s">
        <v>20</v>
      </c>
      <c r="S2" t="s">
        <v>21</v>
      </c>
      <c r="U2" t="s">
        <v>18</v>
      </c>
      <c r="V2" t="s">
        <v>19</v>
      </c>
      <c r="W2" t="s">
        <v>20</v>
      </c>
      <c r="X2" t="s">
        <v>21</v>
      </c>
      <c r="Z2" t="s">
        <v>18</v>
      </c>
      <c r="AA2" t="s">
        <v>19</v>
      </c>
      <c r="AB2" t="s">
        <v>20</v>
      </c>
      <c r="AC2" t="s">
        <v>21</v>
      </c>
      <c r="AE2" t="s">
        <v>18</v>
      </c>
      <c r="AF2" t="s">
        <v>19</v>
      </c>
      <c r="AG2" t="s">
        <v>20</v>
      </c>
      <c r="AH2" t="s">
        <v>21</v>
      </c>
      <c r="AJ2" t="s">
        <v>18</v>
      </c>
      <c r="AK2" t="s">
        <v>19</v>
      </c>
      <c r="AL2" t="s">
        <v>20</v>
      </c>
      <c r="AM2" t="s">
        <v>21</v>
      </c>
      <c r="AO2" t="s">
        <v>18</v>
      </c>
      <c r="AP2" t="s">
        <v>19</v>
      </c>
      <c r="AQ2" t="s">
        <v>20</v>
      </c>
      <c r="AR2" t="s">
        <v>21</v>
      </c>
      <c r="AU2" t="s">
        <v>19</v>
      </c>
      <c r="AZ2" t="s">
        <v>19</v>
      </c>
      <c r="BE2" t="s">
        <v>19</v>
      </c>
      <c r="BJ2" t="s">
        <v>19</v>
      </c>
      <c r="BN2" t="s">
        <v>18</v>
      </c>
      <c r="BO2" t="s">
        <v>19</v>
      </c>
      <c r="BP2" t="s">
        <v>20</v>
      </c>
      <c r="BQ2" t="s">
        <v>21</v>
      </c>
      <c r="BS2" t="s">
        <v>18</v>
      </c>
      <c r="BT2" t="s">
        <v>19</v>
      </c>
      <c r="BU2" t="s">
        <v>20</v>
      </c>
      <c r="BV2" t="s">
        <v>21</v>
      </c>
      <c r="BX2" t="s">
        <v>18</v>
      </c>
      <c r="BY2" t="s">
        <v>19</v>
      </c>
      <c r="BZ2" t="s">
        <v>20</v>
      </c>
      <c r="CA2" t="s">
        <v>21</v>
      </c>
      <c r="CC2" t="s">
        <v>18</v>
      </c>
      <c r="CD2" t="s">
        <v>19</v>
      </c>
      <c r="CE2" t="s">
        <v>20</v>
      </c>
      <c r="CF2" t="s">
        <v>21</v>
      </c>
      <c r="CH2" t="s">
        <v>18</v>
      </c>
      <c r="CI2" t="s">
        <v>19</v>
      </c>
      <c r="CJ2" t="s">
        <v>20</v>
      </c>
      <c r="CK2" t="s">
        <v>21</v>
      </c>
      <c r="CM2" t="s">
        <v>18</v>
      </c>
      <c r="CN2" t="s">
        <v>19</v>
      </c>
      <c r="CO2" t="s">
        <v>20</v>
      </c>
      <c r="CP2" t="s">
        <v>21</v>
      </c>
      <c r="CS2" t="s">
        <v>19</v>
      </c>
      <c r="CX2" t="s">
        <v>19</v>
      </c>
      <c r="DC2" t="s">
        <v>19</v>
      </c>
      <c r="DG2" t="s">
        <v>18</v>
      </c>
      <c r="DH2" t="s">
        <v>19</v>
      </c>
      <c r="DI2" t="s">
        <v>20</v>
      </c>
      <c r="DJ2" t="s">
        <v>21</v>
      </c>
      <c r="DL2" t="s">
        <v>18</v>
      </c>
      <c r="DM2" t="s">
        <v>19</v>
      </c>
      <c r="DN2" t="s">
        <v>20</v>
      </c>
      <c r="DO2" t="s">
        <v>21</v>
      </c>
      <c r="DQ2" t="s">
        <v>18</v>
      </c>
      <c r="DR2" t="s">
        <v>19</v>
      </c>
      <c r="DS2" t="s">
        <v>20</v>
      </c>
      <c r="DT2" t="s">
        <v>21</v>
      </c>
      <c r="DV2" t="s">
        <v>18</v>
      </c>
      <c r="DW2" t="s">
        <v>19</v>
      </c>
      <c r="DX2" t="s">
        <v>20</v>
      </c>
      <c r="DY2" t="s">
        <v>21</v>
      </c>
      <c r="EB2" t="s">
        <v>19</v>
      </c>
      <c r="EG2" t="s">
        <v>19</v>
      </c>
      <c r="EL2" t="s">
        <v>19</v>
      </c>
      <c r="EP2" t="s">
        <v>18</v>
      </c>
      <c r="EQ2" t="s">
        <v>19</v>
      </c>
      <c r="ER2" t="s">
        <v>20</v>
      </c>
      <c r="ES2" t="s">
        <v>21</v>
      </c>
      <c r="EU2" t="s">
        <v>18</v>
      </c>
      <c r="EV2" t="s">
        <v>19</v>
      </c>
      <c r="EW2" t="s">
        <v>20</v>
      </c>
      <c r="EX2" t="s">
        <v>21</v>
      </c>
      <c r="EZ2" t="s">
        <v>18</v>
      </c>
      <c r="FA2" t="s">
        <v>19</v>
      </c>
      <c r="FB2" t="s">
        <v>20</v>
      </c>
      <c r="FC2" t="s">
        <v>21</v>
      </c>
      <c r="FE2" t="s">
        <v>18</v>
      </c>
      <c r="FF2" t="s">
        <v>19</v>
      </c>
      <c r="FG2" t="s">
        <v>20</v>
      </c>
      <c r="FH2" t="s">
        <v>21</v>
      </c>
      <c r="FJ2" t="s">
        <v>18</v>
      </c>
      <c r="FK2" t="s">
        <v>19</v>
      </c>
      <c r="FL2" t="s">
        <v>20</v>
      </c>
      <c r="FM2" t="s">
        <v>21</v>
      </c>
      <c r="FO2" t="s">
        <v>18</v>
      </c>
      <c r="FP2" t="s">
        <v>19</v>
      </c>
      <c r="FQ2" t="s">
        <v>20</v>
      </c>
      <c r="FR2" t="s">
        <v>21</v>
      </c>
      <c r="FT2" t="s">
        <v>18</v>
      </c>
      <c r="FU2" t="s">
        <v>19</v>
      </c>
      <c r="FV2" t="s">
        <v>20</v>
      </c>
      <c r="FW2" t="s">
        <v>21</v>
      </c>
      <c r="FY2" t="s">
        <v>18</v>
      </c>
      <c r="FZ2" t="s">
        <v>19</v>
      </c>
      <c r="GA2" t="s">
        <v>20</v>
      </c>
      <c r="GB2" t="s">
        <v>21</v>
      </c>
      <c r="GD2" t="s">
        <v>18</v>
      </c>
      <c r="GE2" t="s">
        <v>19</v>
      </c>
      <c r="GF2" t="s">
        <v>20</v>
      </c>
      <c r="GG2" t="s">
        <v>21</v>
      </c>
      <c r="GI2" t="s">
        <v>18</v>
      </c>
      <c r="GJ2" t="s">
        <v>19</v>
      </c>
      <c r="GK2" t="s">
        <v>20</v>
      </c>
      <c r="GL2" t="s">
        <v>21</v>
      </c>
    </row>
    <row r="3" spans="1:194" x14ac:dyDescent="0.25">
      <c r="A3" s="5" t="e">
        <f ca="1">_xll.BDH($A$1,$B$2:$D$2,"1/1/1995","8/3/2016","Dir=V","Dts=S","Sort=A","Quote=C","QtTyp=Y","Days=T","Per=cd","DtFmt=D","UseDPDF=Y","CshAdjNormal=N","CshAdjAbnormal=N","CapChg=N","cols=4;rows=211")</f>
        <v>#NAME?</v>
      </c>
      <c r="B3">
        <v>2224.9</v>
      </c>
      <c r="C3" t="s">
        <v>22</v>
      </c>
      <c r="D3" t="s">
        <v>22</v>
      </c>
      <c r="F3" s="3" t="e">
        <f ca="1">_xll.BDH($F$1,$G$2:$I$2,"1/1/1995","8/3/2016","Dir=V","Dts=S","Sort=A","Quote=C","QtTyp=Y","Days=T","Per=cd","DtFmt=D","UseDPDF=Y","CshAdjNormal=N","CshAdjAbnormal=N","CapChg=N","cols=4;rows=259")</f>
        <v>#NAME?</v>
      </c>
      <c r="G3">
        <v>4.3</v>
      </c>
      <c r="H3" t="s">
        <v>22</v>
      </c>
      <c r="I3" t="s">
        <v>22</v>
      </c>
      <c r="K3" s="3" t="e">
        <f ca="1">_xll.BDH($K$1,$L$2:$N$2,"1/1/1995","8/3/2016","Dir=V","Dts=S","Sort=A","Quote=C","QtTyp=Y","Days=T","Per=cd","DtFmt=D","UseDPDF=Y","CshAdjNormal=N","CshAdjAbnormal=N","CapChg=N","cols=4;rows=199")</f>
        <v>#NAME?</v>
      </c>
      <c r="L3">
        <v>621</v>
      </c>
      <c r="M3" t="s">
        <v>22</v>
      </c>
      <c r="N3" t="s">
        <v>22</v>
      </c>
      <c r="P3" s="3" t="e">
        <f ca="1">_xll.BDH($P$1,$Q$2:$S$2,"1/1/1995","8/3/2016","Dir=V","Dts=S","Sort=A","Quote=C","QtTyp=Y","Days=T","Per=cd","DtFmt=D","UseDPDF=Y","CshAdjNormal=N","CshAdjAbnormal=N","CapChg=N","cols=4;rows=259")</f>
        <v>#NAME?</v>
      </c>
      <c r="Q3">
        <v>1.35</v>
      </c>
      <c r="R3" t="s">
        <v>22</v>
      </c>
      <c r="S3" t="s">
        <v>22</v>
      </c>
      <c r="U3" s="3" t="e">
        <f ca="1">_xll.BDH($U$1,$V$2:$X$2,"1/1/1995","8/3/2016","Dir=V","Dts=S","Sort=A","Quote=C","QtTyp=Y","Days=T","Per=cd","DtFmt=D","UseDPDF=Y","CshAdjNormal=N","CshAdjAbnormal=N","CapChg=N","cols=4;rows=259")</f>
        <v>#NAME?</v>
      </c>
      <c r="V3">
        <v>-7.6</v>
      </c>
      <c r="W3" t="s">
        <v>22</v>
      </c>
      <c r="X3" t="s">
        <v>22</v>
      </c>
      <c r="Z3" s="3" t="e">
        <f ca="1">_xll.BDH($Z$1,$AA$2:$AC$2,"1/1/1995","8/3/2016","Dir=V","Dts=S","Sort=A","Quote=C","QtTyp=Y","Days=T","Per=cd","DtFmt=D","UseDPDF=Y","CshAdjNormal=N","CshAdjAbnormal=N","CapChg=N","cols=4;rows=259")</f>
        <v>#NAME?</v>
      </c>
      <c r="AA3">
        <v>110.5</v>
      </c>
      <c r="AB3" t="s">
        <v>22</v>
      </c>
      <c r="AC3" t="s">
        <v>22</v>
      </c>
      <c r="AE3" s="3" t="e">
        <f ca="1">_xll.BDH($AE$1,$AF$2:$AH$2,"1/1/1995","8/3/2016","Dir=V","Dts=S","Sort=A","Quote=C","QtTyp=Y","Days=T","Per=cd","DtFmt=D","UseDPDF=Y","CshAdjNormal=N","CshAdjAbnormal=N","CapChg=N","cols=4;rows=259")</f>
        <v>#NAME?</v>
      </c>
      <c r="AF3">
        <v>5.5</v>
      </c>
      <c r="AG3" t="s">
        <v>22</v>
      </c>
      <c r="AH3" t="s">
        <v>22</v>
      </c>
      <c r="AJ3" s="3" t="e">
        <f ca="1">_xll.BDH($AJ$1,$AK$2:$AM$2,"1/1/1995","8/3/2016","Dir=V","Dts=S","Sort=A","Quote=C","QtTyp=Y","Days=T","Per=cd","DtFmt=D","UseDPDF=Y","CshAdjNormal=N","CshAdjAbnormal=N","CapChg=N","cols=4;rows=259")</f>
        <v>#NAME?</v>
      </c>
      <c r="AK3">
        <v>6.4</v>
      </c>
      <c r="AL3" t="s">
        <v>22</v>
      </c>
      <c r="AM3" t="s">
        <v>22</v>
      </c>
      <c r="AO3" s="3" t="e">
        <f ca="1">_xll.BDH($AO$1,$AP$2:$AR$2,"1/1/1995","8/3/2016","Dir=V","Dts=S","Sort=A","Quote=C","QtTyp=Y","Days=T","Per=cd","DtFmt=D","UseDPDF=Y","CshAdjNormal=N","CshAdjAbnormal=N","CapChg=N","cols=4;rows=211")</f>
        <v>#NAME?</v>
      </c>
      <c r="AP3">
        <v>-15.7</v>
      </c>
      <c r="AQ3" t="s">
        <v>22</v>
      </c>
      <c r="AR3" t="s">
        <v>22</v>
      </c>
      <c r="AT3" s="3">
        <v>36007</v>
      </c>
      <c r="AU3">
        <v>57</v>
      </c>
      <c r="AY3" s="3">
        <v>35611</v>
      </c>
      <c r="AZ3">
        <v>55</v>
      </c>
      <c r="BD3" s="3">
        <v>38017</v>
      </c>
      <c r="BE3">
        <v>47.7</v>
      </c>
      <c r="BI3" s="3">
        <v>36007</v>
      </c>
      <c r="BJ3">
        <v>57.9</v>
      </c>
      <c r="BN3" s="3" t="e">
        <f ca="1">_xll.BDH($BN$1,$BO$2:$BQ$2,"1/1/1995","8/3/2016","Dir=V","Dts=S","Sort=A","Quote=C","QtTyp=Y","Days=T","Per=cd","DtFmt=D","UseDPDF=Y","CshAdjNormal=N","CshAdjAbnormal=N","CapChg=N","cols=4;rows=165")</f>
        <v>#NAME?</v>
      </c>
      <c r="BO3">
        <v>13.026999999999999</v>
      </c>
      <c r="BP3" t="s">
        <v>22</v>
      </c>
      <c r="BQ3" t="s">
        <v>22</v>
      </c>
      <c r="BS3" s="3" t="e">
        <f ca="1">_xll.BDH($BS$1,$BT$2:$BV$2,"1/1/1995","8/3/2016","Dir=V","Dts=S","Sort=A","Quote=C","QtTyp=Y","Days=T","Per=cd","DtFmt=D","UseDPDF=Y","CshAdjNormal=N","CshAdjAbnormal=N","CapChg=N","cols=4;rows=139")</f>
        <v>#NAME?</v>
      </c>
      <c r="BT3">
        <v>3.4</v>
      </c>
      <c r="BU3" t="s">
        <v>22</v>
      </c>
      <c r="BV3" t="s">
        <v>22</v>
      </c>
      <c r="BX3" s="3" t="e">
        <f ca="1">_xll.BDH($BX$1,$BY$2:$CA$2,"1/1/1995","8/3/2016","Dir=V","Dts=S","Sort=A","Quote=C","QtTyp=Y","Days=T","Per=cd","DtFmt=D","UseDPDF=Y","CshAdjNormal=N","CshAdjAbnormal=N","CapChg=N","cols=4;rows=259")</f>
        <v>#NAME?</v>
      </c>
      <c r="BY3">
        <v>104.4</v>
      </c>
      <c r="BZ3" t="s">
        <v>22</v>
      </c>
      <c r="CA3" t="s">
        <v>22</v>
      </c>
      <c r="CC3" s="3" t="e">
        <f ca="1">_xll.BDH($CC$1,$CD$2:$CF$2,"1/1/1995","8/3/2016","Dir=V","Dts=S","Sort=A","Quote=C","QtTyp=Y","Days=T","Per=cd","DtFmt=D","UseDPDF=Y","CshAdjNormal=N","CshAdjAbnormal=N","CapChg=N","cols=4;rows=259")</f>
        <v>#NAME?</v>
      </c>
      <c r="CD3">
        <v>102.3</v>
      </c>
      <c r="CE3" t="s">
        <v>22</v>
      </c>
      <c r="CF3" t="s">
        <v>22</v>
      </c>
      <c r="CH3" s="3" t="e">
        <f ca="1">_xll.BDH($CH$1,$CI$2:$CK$2,"1/1/1995","8/3/2016","Dir=V","Dts=S","Sort=A","Quote=C","QtTyp=Y","Days=T","Per=cd","DtFmt=D","UseDPDF=Y","CshAdjNormal=N","CshAdjAbnormal=N","CapChg=N","cols=4;rows=259")</f>
        <v>#NAME?</v>
      </c>
      <c r="CI3">
        <v>16</v>
      </c>
      <c r="CJ3" t="s">
        <v>22</v>
      </c>
      <c r="CK3" t="s">
        <v>22</v>
      </c>
      <c r="CM3" s="3" t="e">
        <f ca="1">_xll.BDH($CM$1,$CN$2:$CP$2,"1/1/1995","8/3/2016","Dir=V","Dts=S","Sort=A","Quote=C","QtTyp=Y","Days=T","Per=cd","DtFmt=D","UseDPDF=Y","CshAdjNormal=N","CshAdjAbnormal=N","CapChg=N","cols=4;rows=259")</f>
        <v>#NAME?</v>
      </c>
      <c r="CN3">
        <v>76.599999999999994</v>
      </c>
      <c r="CO3" t="s">
        <v>22</v>
      </c>
      <c r="CP3" t="s">
        <v>22</v>
      </c>
      <c r="CR3" s="3">
        <v>35826</v>
      </c>
      <c r="CS3">
        <v>55.8</v>
      </c>
      <c r="CW3" s="3">
        <v>35185</v>
      </c>
      <c r="CX3">
        <v>48.1</v>
      </c>
      <c r="DB3" s="3">
        <v>35611</v>
      </c>
      <c r="DC3">
        <v>55.4</v>
      </c>
      <c r="DG3" s="3" t="e">
        <f ca="1">_xll.BDH($DG$1,$DH$2:$DJ$2,"1/1/1995","8/3/2016","Dir=V","Dts=S","Sort=A","Quote=C","QtTyp=Y","Days=T","Per=cd","DtFmt=D","UseDPDF=Y","CshAdjNormal=N","CshAdjAbnormal=N","CapChg=N","cols=4;rows=259")</f>
        <v>#NAME?</v>
      </c>
      <c r="DH3">
        <v>111</v>
      </c>
      <c r="DI3" t="s">
        <v>22</v>
      </c>
      <c r="DJ3" t="s">
        <v>22</v>
      </c>
      <c r="DL3" s="3" t="e">
        <f ca="1">_xll.BDH($DL$1,$DM$2:$DO$2,"1/1/1995","8/3/2016","Dir=V","Dts=S","Sort=A","Quote=C","QtTyp=Y","Days=T","Per=cd","DtFmt=D","UseDPDF=Y","CshAdjNormal=N","CshAdjAbnormal=N","CapChg=N","cols=4;rows=259")</f>
        <v>#NAME?</v>
      </c>
      <c r="DM3">
        <v>107</v>
      </c>
      <c r="DN3" t="s">
        <v>22</v>
      </c>
      <c r="DO3" t="s">
        <v>22</v>
      </c>
      <c r="DQ3" s="3" t="e">
        <f ca="1">_xll.BDH($DQ$1,$DR$2:$DT$2,"1/1/1995","8/3/2016","Dir=V","Dts=S","Sort=A","Quote=C","QtTyp=Y","Days=T","Per=cd","DtFmt=D","UseDPDF=Y","CshAdjNormal=N","CshAdjAbnormal=N","CapChg=N","cols=4;rows=259")</f>
        <v>#NAME?</v>
      </c>
      <c r="DR3">
        <v>110</v>
      </c>
      <c r="DS3" t="s">
        <v>22</v>
      </c>
      <c r="DT3" t="s">
        <v>22</v>
      </c>
      <c r="DV3" s="3" t="e">
        <f ca="1">_xll.BDH($DV$1,$DW$2:$DY$2,"1/1/1995","8/3/2016","Dir=V","Dts=S","Sort=A","Quote=C","QtTyp=Y","Days=T","Per=cd","DtFmt=D","UseDPDF=Y","CshAdjNormal=N","CshAdjAbnormal=N","CapChg=N","cols=4;rows=259")</f>
        <v>#NAME?</v>
      </c>
      <c r="DW3">
        <v>109</v>
      </c>
      <c r="DX3" t="s">
        <v>22</v>
      </c>
      <c r="DY3" t="s">
        <v>22</v>
      </c>
      <c r="EA3" s="3">
        <v>35946</v>
      </c>
      <c r="EB3">
        <v>58.3</v>
      </c>
      <c r="EF3" s="3">
        <v>35915</v>
      </c>
      <c r="EG3">
        <v>59.1</v>
      </c>
      <c r="EK3" s="3">
        <v>35946</v>
      </c>
      <c r="EL3">
        <v>58.3</v>
      </c>
      <c r="EP3" s="3" t="e">
        <f ca="1">_xll.BDH($EP$1,$EQ$2:$ES$2,"1/1/1995","8/3/2016","Dir=V","Dts=S","Sort=A","Quote=C","QtTyp=Y","Days=T","Per=cd","DtFmt=D","UseDPDF=Y","CshAdjNormal=N","CshAdjAbnormal=N","CapChg=N","cols=4;rows=85")</f>
        <v>#NAME?</v>
      </c>
      <c r="EQ3">
        <v>0.6</v>
      </c>
      <c r="ER3" t="s">
        <v>22</v>
      </c>
      <c r="ES3" t="s">
        <v>22</v>
      </c>
      <c r="EU3" s="3" t="e">
        <f ca="1">_xll.BDH($EU$1,$EV$2:$EX$2,"1/1/1995","8/3/2016","Dir=V","Dts=S","Sort=A","Quote=C","QtTyp=Y","Days=T","Per=cd","DtFmt=D","UseDPDF=Y","CshAdjNormal=N","CshAdjAbnormal=N","CapChg=N","cols=4;rows=259")</f>
        <v>#NAME?</v>
      </c>
      <c r="EV3">
        <v>-0.6</v>
      </c>
      <c r="EW3" t="s">
        <v>22</v>
      </c>
      <c r="EX3" t="s">
        <v>22</v>
      </c>
      <c r="EZ3" s="3" t="e">
        <f ca="1">_xll.BDH($EZ$1,$FA$2:$FC$2,"1/1/1995","8/3/2016","Dir=V","Dts=S","Sort=A","Quote=C","QtTyp=Y","Days=T","Per=cd","DtFmt=D","UseDPDF=Y","CshAdjNormal=N","CshAdjAbnormal=N","CapChg=N","cols=4;rows=198")</f>
        <v>#NAME?</v>
      </c>
      <c r="FA3">
        <v>0.8</v>
      </c>
      <c r="FB3" t="s">
        <v>22</v>
      </c>
      <c r="FC3" t="s">
        <v>22</v>
      </c>
      <c r="FE3" s="3" t="e">
        <f ca="1">_xll.BDH($FE$1,$FF$2:$FH$2,"1/1/1995","8/3/2016","Dir=V","Dts=S","Sort=A","Quote=C","QtTyp=Y","Days=T","Per=cd","DtFmt=D","UseDPDF=Y","CshAdjNormal=N","CshAdjAbnormal=N","CapChg=N","cols=4;rows=86")</f>
        <v>#NAME?</v>
      </c>
      <c r="FF3">
        <v>-0.3</v>
      </c>
      <c r="FG3" t="s">
        <v>22</v>
      </c>
      <c r="FH3" t="s">
        <v>22</v>
      </c>
      <c r="FJ3" s="3" t="e">
        <f ca="1">_xll.BDH($FJ$1,$FK$2:$FM$2,"1/1/1995","8/3/2016","Dir=V","Dts=S","Sort=A","Quote=C","QtTyp=Y","Days=T","Per=cd","DtFmt=D","UseDPDF=Y","CshAdjNormal=N","CshAdjAbnormal=N","CapChg=N","cols=4;rows=259")</f>
        <v>#NAME?</v>
      </c>
      <c r="FK3">
        <v>-7.1</v>
      </c>
      <c r="FL3" t="s">
        <v>22</v>
      </c>
      <c r="FM3" t="s">
        <v>22</v>
      </c>
      <c r="FO3" s="3" t="e">
        <f ca="1">_xll.BDH($FO$1,$FP$2:$FR$2,"1/1/1995","8/3/2016","Dir=V","Dts=S","Sort=A","Quote=C","QtTyp=Y","Days=T","Per=cd","DtFmt=D","UseDPDF=Y","CshAdjNormal=N","CshAdjAbnormal=N","CapChg=N","cols=4;rows=259")</f>
        <v>#NAME?</v>
      </c>
      <c r="FP3">
        <v>-3.1</v>
      </c>
      <c r="FQ3" t="s">
        <v>22</v>
      </c>
      <c r="FR3" t="s">
        <v>22</v>
      </c>
      <c r="FT3" s="3" t="e">
        <f ca="1">_xll.BDH($FT$1,$FU$2:$FW$2,"1/1/1995","8/3/2016","Dir=V","Dts=S","Sort=A","Quote=C","QtTyp=Y","Days=T","Per=cd","DtFmt=D","UseDPDF=Y","CshAdjNormal=N","CshAdjAbnormal=N","CapChg=N","cols=4;rows=259")</f>
        <v>#NAME?</v>
      </c>
      <c r="FU3">
        <v>-1.8</v>
      </c>
      <c r="FV3" t="s">
        <v>22</v>
      </c>
      <c r="FW3" t="s">
        <v>22</v>
      </c>
      <c r="FY3" s="3" t="e">
        <f ca="1">_xll.BDH($FY$1,$FZ$2:$GB$2,"1/1/1995","8/3/2016","Dir=V","Dts=S","Sort=A","Quote=C","QtTyp=Y","Days=T","Per=cd","DtFmt=D","UseDPDF=Y","CshAdjNormal=N","CshAdjAbnormal=N","CapChg=N","cols=4;rows=259")</f>
        <v>#NAME?</v>
      </c>
      <c r="FZ3">
        <v>0.8</v>
      </c>
      <c r="GA3" t="s">
        <v>22</v>
      </c>
      <c r="GB3" t="s">
        <v>22</v>
      </c>
      <c r="GD3" s="3" t="e">
        <f ca="1">_xll.BDH($GD$1,$GE$2:$GG$2,"1/1/1995","8/3/2016","Dir=V","Dts=S","Sort=A","Quote=C","QtTyp=Y","Days=T","Per=cd","DtFmt=D","UseDPDF=Y","CshAdjNormal=N","CshAdjAbnormal=N","CapChg=N","cols=4;rows=86")</f>
        <v>#NAME?</v>
      </c>
      <c r="GE3">
        <v>0.5</v>
      </c>
      <c r="GF3" t="s">
        <v>22</v>
      </c>
      <c r="GG3" t="s">
        <v>22</v>
      </c>
      <c r="GI3" s="3" t="e">
        <f ca="1">_xll.BDH($GI$1,$GJ$2:$GL$2,"1/1/1995","8/3/2016","Dir=V","Dts=S","Sort=A","Quote=C","QtTyp=Y","Days=T","Per=cd","DtFmt=D","UseDPDF=Y","CshAdjNormal=N","CshAdjAbnormal=N","CapChg=N","cols=4;rows=259")</f>
        <v>#NAME?</v>
      </c>
      <c r="GJ3">
        <v>0.4</v>
      </c>
      <c r="GK3" t="s">
        <v>22</v>
      </c>
      <c r="GL3" t="s">
        <v>22</v>
      </c>
    </row>
    <row r="4" spans="1:194" x14ac:dyDescent="0.25">
      <c r="A4" s="5">
        <v>36219</v>
      </c>
      <c r="B4">
        <v>2278.5</v>
      </c>
      <c r="C4" t="s">
        <v>22</v>
      </c>
      <c r="D4" t="s">
        <v>22</v>
      </c>
      <c r="F4" s="3">
        <v>34758</v>
      </c>
      <c r="G4">
        <v>3</v>
      </c>
      <c r="H4" t="s">
        <v>22</v>
      </c>
      <c r="I4" t="s">
        <v>22</v>
      </c>
      <c r="K4" s="3">
        <v>36585</v>
      </c>
      <c r="L4">
        <v>-39</v>
      </c>
      <c r="M4" t="s">
        <v>22</v>
      </c>
      <c r="N4" t="s">
        <v>22</v>
      </c>
      <c r="P4" s="3">
        <v>34758</v>
      </c>
      <c r="Q4">
        <v>1.37</v>
      </c>
      <c r="R4" t="s">
        <v>22</v>
      </c>
      <c r="S4" t="s">
        <v>22</v>
      </c>
      <c r="U4" s="3">
        <v>34758</v>
      </c>
      <c r="V4">
        <v>-8</v>
      </c>
      <c r="W4" t="s">
        <v>22</v>
      </c>
      <c r="X4" t="s">
        <v>22</v>
      </c>
      <c r="Z4" s="3">
        <v>34758</v>
      </c>
      <c r="AA4">
        <v>110.2</v>
      </c>
      <c r="AB4" t="s">
        <v>22</v>
      </c>
      <c r="AC4" t="s">
        <v>22</v>
      </c>
      <c r="AE4" s="3">
        <v>34758</v>
      </c>
      <c r="AF4">
        <v>6</v>
      </c>
      <c r="AG4" t="s">
        <v>22</v>
      </c>
      <c r="AH4" t="s">
        <v>22</v>
      </c>
      <c r="AJ4" s="3">
        <v>34758</v>
      </c>
      <c r="AK4">
        <v>7.2</v>
      </c>
      <c r="AL4" t="s">
        <v>22</v>
      </c>
      <c r="AM4" t="s">
        <v>22</v>
      </c>
      <c r="AO4" s="3">
        <v>36219</v>
      </c>
      <c r="AP4">
        <v>-1.4</v>
      </c>
      <c r="AQ4" t="s">
        <v>22</v>
      </c>
      <c r="AR4" t="s">
        <v>22</v>
      </c>
      <c r="AT4" s="3">
        <v>36038</v>
      </c>
      <c r="AU4">
        <v>55.2</v>
      </c>
      <c r="AY4" s="3">
        <v>35642</v>
      </c>
      <c r="AZ4">
        <v>54.6</v>
      </c>
      <c r="BD4" s="3">
        <v>38046</v>
      </c>
      <c r="BE4">
        <v>49</v>
      </c>
      <c r="BI4" s="3">
        <v>36038</v>
      </c>
      <c r="BJ4">
        <v>55.9</v>
      </c>
      <c r="BN4" s="3">
        <v>37499</v>
      </c>
      <c r="BO4">
        <v>-8.5244999999999997</v>
      </c>
      <c r="BP4" t="s">
        <v>22</v>
      </c>
      <c r="BQ4" t="s">
        <v>22</v>
      </c>
      <c r="BS4" s="3">
        <v>38411</v>
      </c>
      <c r="BT4">
        <v>4.4000000000000004</v>
      </c>
      <c r="BU4" t="s">
        <v>22</v>
      </c>
      <c r="BV4" t="s">
        <v>22</v>
      </c>
      <c r="BX4" s="3">
        <v>34758</v>
      </c>
      <c r="BY4">
        <v>104.9</v>
      </c>
      <c r="BZ4" t="s">
        <v>22</v>
      </c>
      <c r="CA4" t="s">
        <v>22</v>
      </c>
      <c r="CC4" s="3">
        <v>34758</v>
      </c>
      <c r="CD4">
        <v>104.5</v>
      </c>
      <c r="CE4" t="s">
        <v>22</v>
      </c>
      <c r="CF4" t="s">
        <v>22</v>
      </c>
      <c r="CH4" s="3">
        <v>34758</v>
      </c>
      <c r="CI4">
        <v>18.600000000000001</v>
      </c>
      <c r="CJ4" t="s">
        <v>22</v>
      </c>
      <c r="CK4" t="s">
        <v>22</v>
      </c>
      <c r="CM4" s="3">
        <v>34758</v>
      </c>
      <c r="CN4">
        <v>67.3</v>
      </c>
      <c r="CO4" t="s">
        <v>22</v>
      </c>
      <c r="CP4" t="s">
        <v>22</v>
      </c>
      <c r="CR4" s="3">
        <v>35854</v>
      </c>
      <c r="CS4">
        <v>56.2</v>
      </c>
      <c r="CW4" s="3">
        <v>35216</v>
      </c>
      <c r="CX4">
        <v>48</v>
      </c>
      <c r="DB4" s="3">
        <v>35642</v>
      </c>
      <c r="DC4">
        <v>57.8</v>
      </c>
      <c r="DG4" s="3">
        <v>34758</v>
      </c>
      <c r="DH4">
        <v>109</v>
      </c>
      <c r="DI4" t="s">
        <v>22</v>
      </c>
      <c r="DJ4" t="s">
        <v>22</v>
      </c>
      <c r="DL4" s="3">
        <v>34758</v>
      </c>
      <c r="DM4">
        <v>107</v>
      </c>
      <c r="DN4" t="s">
        <v>22</v>
      </c>
      <c r="DO4" t="s">
        <v>22</v>
      </c>
      <c r="DQ4" s="3">
        <v>34758</v>
      </c>
      <c r="DR4">
        <v>108</v>
      </c>
      <c r="DS4" t="s">
        <v>22</v>
      </c>
      <c r="DT4" t="s">
        <v>22</v>
      </c>
      <c r="DV4" s="3">
        <v>34758</v>
      </c>
      <c r="DW4">
        <v>108</v>
      </c>
      <c r="DX4" t="s">
        <v>22</v>
      </c>
      <c r="DY4" t="s">
        <v>22</v>
      </c>
      <c r="EA4" s="3">
        <v>35976</v>
      </c>
      <c r="EB4">
        <v>57.2</v>
      </c>
      <c r="EF4" s="3">
        <v>35946</v>
      </c>
      <c r="EG4">
        <v>58.5</v>
      </c>
      <c r="EK4" s="3">
        <v>35976</v>
      </c>
      <c r="EL4">
        <v>57</v>
      </c>
      <c r="EP4" s="3">
        <v>34972</v>
      </c>
      <c r="EQ4">
        <v>0.4</v>
      </c>
      <c r="ER4" t="s">
        <v>22</v>
      </c>
      <c r="ES4" t="s">
        <v>22</v>
      </c>
      <c r="EU4" s="3">
        <v>34758</v>
      </c>
      <c r="EV4">
        <v>0.2</v>
      </c>
      <c r="EW4" t="s">
        <v>22</v>
      </c>
      <c r="EX4" t="s">
        <v>22</v>
      </c>
      <c r="EZ4" s="3">
        <v>36616</v>
      </c>
      <c r="FA4">
        <v>-0.2</v>
      </c>
      <c r="FB4" t="s">
        <v>22</v>
      </c>
      <c r="FC4" t="s">
        <v>22</v>
      </c>
      <c r="FE4" s="3">
        <v>34880</v>
      </c>
      <c r="FF4">
        <v>0.8</v>
      </c>
      <c r="FG4" t="s">
        <v>22</v>
      </c>
      <c r="FH4" t="s">
        <v>22</v>
      </c>
      <c r="FJ4" s="3">
        <v>34758</v>
      </c>
      <c r="FK4">
        <v>1.8</v>
      </c>
      <c r="FL4" t="s">
        <v>22</v>
      </c>
      <c r="FM4" t="s">
        <v>22</v>
      </c>
      <c r="FO4" s="3">
        <v>34758</v>
      </c>
      <c r="FP4">
        <v>3.3</v>
      </c>
      <c r="FQ4" t="s">
        <v>22</v>
      </c>
      <c r="FR4" t="s">
        <v>22</v>
      </c>
      <c r="FT4" s="3">
        <v>34758</v>
      </c>
      <c r="FU4">
        <v>2.2999999999999998</v>
      </c>
      <c r="FV4" t="s">
        <v>22</v>
      </c>
      <c r="FW4" t="s">
        <v>22</v>
      </c>
      <c r="FY4" s="3">
        <v>34758</v>
      </c>
      <c r="FZ4">
        <v>-0.2</v>
      </c>
      <c r="GA4" t="s">
        <v>22</v>
      </c>
      <c r="GB4" t="s">
        <v>22</v>
      </c>
      <c r="GD4" s="3">
        <v>34880</v>
      </c>
      <c r="GE4">
        <v>0.5</v>
      </c>
      <c r="GF4" t="s">
        <v>22</v>
      </c>
      <c r="GG4" t="s">
        <v>22</v>
      </c>
      <c r="GI4" s="3">
        <v>34758</v>
      </c>
      <c r="GJ4">
        <v>0.6</v>
      </c>
      <c r="GK4" t="s">
        <v>22</v>
      </c>
      <c r="GL4" t="s">
        <v>22</v>
      </c>
    </row>
    <row r="5" spans="1:194" x14ac:dyDescent="0.25">
      <c r="A5" s="5">
        <v>36250</v>
      </c>
      <c r="B5">
        <v>1620.2</v>
      </c>
      <c r="C5" t="s">
        <v>22</v>
      </c>
      <c r="D5" t="s">
        <v>22</v>
      </c>
      <c r="F5" s="3">
        <v>34789</v>
      </c>
      <c r="G5">
        <v>2.5</v>
      </c>
      <c r="H5" t="s">
        <v>22</v>
      </c>
      <c r="I5" t="s">
        <v>22</v>
      </c>
      <c r="K5" s="3">
        <v>36616</v>
      </c>
      <c r="L5">
        <v>-89</v>
      </c>
      <c r="M5" t="s">
        <v>22</v>
      </c>
      <c r="N5" t="s">
        <v>22</v>
      </c>
      <c r="P5" s="3">
        <v>34789</v>
      </c>
      <c r="Q5">
        <v>1.21</v>
      </c>
      <c r="R5" t="s">
        <v>22</v>
      </c>
      <c r="S5" t="s">
        <v>22</v>
      </c>
      <c r="U5" s="3">
        <v>34789</v>
      </c>
      <c r="V5">
        <v>-8.1999999999999993</v>
      </c>
      <c r="W5" t="s">
        <v>22</v>
      </c>
      <c r="X5" t="s">
        <v>22</v>
      </c>
      <c r="Z5" s="3">
        <v>34789</v>
      </c>
      <c r="AA5">
        <v>108.2</v>
      </c>
      <c r="AB5" t="s">
        <v>22</v>
      </c>
      <c r="AC5" t="s">
        <v>22</v>
      </c>
      <c r="AE5" s="3">
        <v>34789</v>
      </c>
      <c r="AF5">
        <v>4</v>
      </c>
      <c r="AG5" t="s">
        <v>22</v>
      </c>
      <c r="AH5" t="s">
        <v>22</v>
      </c>
      <c r="AJ5" s="3">
        <v>34789</v>
      </c>
      <c r="AK5">
        <v>7.5</v>
      </c>
      <c r="AL5" t="s">
        <v>22</v>
      </c>
      <c r="AM5" t="s">
        <v>22</v>
      </c>
      <c r="AO5" s="3">
        <v>36250</v>
      </c>
      <c r="AP5">
        <v>13</v>
      </c>
      <c r="AQ5" t="s">
        <v>22</v>
      </c>
      <c r="AR5" t="s">
        <v>22</v>
      </c>
      <c r="AT5" s="3">
        <v>36068</v>
      </c>
      <c r="AU5">
        <v>55.4</v>
      </c>
      <c r="AY5" s="3">
        <v>35673</v>
      </c>
      <c r="AZ5">
        <v>54.4</v>
      </c>
      <c r="BD5" s="3">
        <v>38077</v>
      </c>
      <c r="BE5">
        <v>49.3</v>
      </c>
      <c r="BI5" s="3">
        <v>36068</v>
      </c>
      <c r="BJ5">
        <v>57.3</v>
      </c>
      <c r="BN5" s="3">
        <v>37652</v>
      </c>
      <c r="BO5">
        <v>-21.804200000000002</v>
      </c>
      <c r="BP5" t="s">
        <v>22</v>
      </c>
      <c r="BQ5" t="s">
        <v>22</v>
      </c>
      <c r="BS5" s="3">
        <v>38442</v>
      </c>
      <c r="BT5">
        <v>4.9000000000000004</v>
      </c>
      <c r="BU5" t="s">
        <v>22</v>
      </c>
      <c r="BV5" t="s">
        <v>22</v>
      </c>
      <c r="BX5" s="3">
        <v>34789</v>
      </c>
      <c r="BY5">
        <v>102.4</v>
      </c>
      <c r="BZ5" t="s">
        <v>22</v>
      </c>
      <c r="CA5" t="s">
        <v>22</v>
      </c>
      <c r="CC5" s="3">
        <v>34789</v>
      </c>
      <c r="CD5">
        <v>101.7</v>
      </c>
      <c r="CE5" t="s">
        <v>22</v>
      </c>
      <c r="CF5" t="s">
        <v>22</v>
      </c>
      <c r="CH5" s="3">
        <v>34789</v>
      </c>
      <c r="CI5">
        <v>18.399999999999999</v>
      </c>
      <c r="CJ5" t="s">
        <v>22</v>
      </c>
      <c r="CK5" t="s">
        <v>22</v>
      </c>
      <c r="CM5" s="3">
        <v>34789</v>
      </c>
      <c r="CN5">
        <v>30.8</v>
      </c>
      <c r="CO5" t="s">
        <v>22</v>
      </c>
      <c r="CP5" t="s">
        <v>22</v>
      </c>
      <c r="CR5" s="3">
        <v>35885</v>
      </c>
      <c r="CS5">
        <v>56.4</v>
      </c>
      <c r="CW5" s="3">
        <v>35246</v>
      </c>
      <c r="CX5">
        <v>49.3</v>
      </c>
      <c r="DB5" s="3">
        <v>35673</v>
      </c>
      <c r="DC5">
        <v>59</v>
      </c>
      <c r="DG5" s="3">
        <v>34789</v>
      </c>
      <c r="DH5">
        <v>105</v>
      </c>
      <c r="DI5" t="s">
        <v>22</v>
      </c>
      <c r="DJ5" t="s">
        <v>22</v>
      </c>
      <c r="DL5" s="3">
        <v>34789</v>
      </c>
      <c r="DM5">
        <v>107</v>
      </c>
      <c r="DN5" t="s">
        <v>22</v>
      </c>
      <c r="DO5" t="s">
        <v>22</v>
      </c>
      <c r="DQ5" s="3">
        <v>34789</v>
      </c>
      <c r="DR5">
        <v>108</v>
      </c>
      <c r="DS5" t="s">
        <v>22</v>
      </c>
      <c r="DT5" t="s">
        <v>22</v>
      </c>
      <c r="DV5" s="3">
        <v>34789</v>
      </c>
      <c r="DW5">
        <v>106</v>
      </c>
      <c r="DX5" t="s">
        <v>22</v>
      </c>
      <c r="DY5" t="s">
        <v>22</v>
      </c>
      <c r="EA5" s="3">
        <v>36007</v>
      </c>
      <c r="EB5">
        <v>58.3</v>
      </c>
      <c r="EF5" s="3">
        <v>35976</v>
      </c>
      <c r="EG5">
        <v>58.2</v>
      </c>
      <c r="EK5" s="3">
        <v>36007</v>
      </c>
      <c r="EL5">
        <v>59</v>
      </c>
      <c r="EP5" s="3">
        <v>35064</v>
      </c>
      <c r="EQ5">
        <v>0.3</v>
      </c>
      <c r="ER5" t="s">
        <v>22</v>
      </c>
      <c r="ES5" t="s">
        <v>22</v>
      </c>
      <c r="EU5" s="3">
        <v>34789</v>
      </c>
      <c r="EV5">
        <v>-0.2</v>
      </c>
      <c r="EW5" t="s">
        <v>22</v>
      </c>
      <c r="EX5" t="s">
        <v>22</v>
      </c>
      <c r="EZ5" s="3">
        <v>36646</v>
      </c>
      <c r="FA5">
        <v>0.9</v>
      </c>
      <c r="FB5" t="s">
        <v>22</v>
      </c>
      <c r="FC5" t="s">
        <v>22</v>
      </c>
      <c r="FE5" s="3">
        <v>34972</v>
      </c>
      <c r="FF5">
        <v>0.3</v>
      </c>
      <c r="FG5" t="s">
        <v>22</v>
      </c>
      <c r="FH5" t="s">
        <v>22</v>
      </c>
      <c r="FJ5" s="3">
        <v>34789</v>
      </c>
      <c r="FK5">
        <v>0.1</v>
      </c>
      <c r="FL5" t="s">
        <v>22</v>
      </c>
      <c r="FM5" t="s">
        <v>22</v>
      </c>
      <c r="FO5" s="3">
        <v>34789</v>
      </c>
      <c r="FP5">
        <v>-1.7</v>
      </c>
      <c r="FQ5" t="s">
        <v>22</v>
      </c>
      <c r="FR5" t="s">
        <v>22</v>
      </c>
      <c r="FT5" s="3">
        <v>34789</v>
      </c>
      <c r="FU5">
        <v>0.3</v>
      </c>
      <c r="FV5" t="s">
        <v>22</v>
      </c>
      <c r="FW5" t="s">
        <v>22</v>
      </c>
      <c r="FY5" s="3">
        <v>34789</v>
      </c>
      <c r="FZ5">
        <v>0</v>
      </c>
      <c r="GA5" t="s">
        <v>22</v>
      </c>
      <c r="GB5" t="s">
        <v>22</v>
      </c>
      <c r="GD5" s="3">
        <v>34972</v>
      </c>
      <c r="GE5">
        <v>0</v>
      </c>
      <c r="GF5" t="s">
        <v>22</v>
      </c>
      <c r="GG5" t="s">
        <v>22</v>
      </c>
      <c r="GI5" s="3">
        <v>34789</v>
      </c>
      <c r="GJ5">
        <v>-1</v>
      </c>
      <c r="GK5" t="s">
        <v>22</v>
      </c>
      <c r="GL5" t="s">
        <v>22</v>
      </c>
    </row>
    <row r="6" spans="1:194" x14ac:dyDescent="0.25">
      <c r="A6" s="5">
        <v>36280</v>
      </c>
      <c r="B6">
        <v>2722.2</v>
      </c>
      <c r="C6" t="s">
        <v>22</v>
      </c>
      <c r="D6" t="s">
        <v>22</v>
      </c>
      <c r="F6" s="3">
        <v>34819</v>
      </c>
      <c r="G6">
        <v>3.5</v>
      </c>
      <c r="H6" t="s">
        <v>22</v>
      </c>
      <c r="I6" t="s">
        <v>22</v>
      </c>
      <c r="K6" s="3">
        <v>36646</v>
      </c>
      <c r="L6">
        <v>469</v>
      </c>
      <c r="M6" t="s">
        <v>22</v>
      </c>
      <c r="N6" t="s">
        <v>22</v>
      </c>
      <c r="P6" s="3">
        <v>34819</v>
      </c>
      <c r="Q6">
        <v>0.98</v>
      </c>
      <c r="R6" t="s">
        <v>22</v>
      </c>
      <c r="S6" t="s">
        <v>22</v>
      </c>
      <c r="U6" s="3">
        <v>34819</v>
      </c>
      <c r="V6">
        <v>-8.1999999999999993</v>
      </c>
      <c r="W6" t="s">
        <v>22</v>
      </c>
      <c r="X6" t="s">
        <v>22</v>
      </c>
      <c r="Z6" s="3">
        <v>34819</v>
      </c>
      <c r="AA6">
        <v>107.6</v>
      </c>
      <c r="AB6" t="s">
        <v>22</v>
      </c>
      <c r="AC6" t="s">
        <v>22</v>
      </c>
      <c r="AE6" s="3">
        <v>34819</v>
      </c>
      <c r="AF6">
        <v>3</v>
      </c>
      <c r="AG6" t="s">
        <v>22</v>
      </c>
      <c r="AH6" t="s">
        <v>22</v>
      </c>
      <c r="AJ6" s="3">
        <v>34819</v>
      </c>
      <c r="AK6">
        <v>25.4</v>
      </c>
      <c r="AL6" t="s">
        <v>22</v>
      </c>
      <c r="AM6" t="s">
        <v>22</v>
      </c>
      <c r="AO6" s="3">
        <v>36280</v>
      </c>
      <c r="AP6">
        <v>30.5</v>
      </c>
      <c r="AQ6" t="s">
        <v>22</v>
      </c>
      <c r="AR6" t="s">
        <v>22</v>
      </c>
      <c r="AT6" s="3">
        <v>36099</v>
      </c>
      <c r="AU6">
        <v>54</v>
      </c>
      <c r="AY6" s="3">
        <v>35703</v>
      </c>
      <c r="AZ6">
        <v>55.6</v>
      </c>
      <c r="BD6" s="3">
        <v>38107</v>
      </c>
      <c r="BE6">
        <v>50</v>
      </c>
      <c r="BI6" s="3">
        <v>36099</v>
      </c>
      <c r="BJ6">
        <v>56.3</v>
      </c>
      <c r="BN6" s="3">
        <v>37680</v>
      </c>
      <c r="BO6">
        <v>-22.763400000000001</v>
      </c>
      <c r="BP6" t="s">
        <v>22</v>
      </c>
      <c r="BQ6" t="s">
        <v>22</v>
      </c>
      <c r="BS6" s="3">
        <v>38472</v>
      </c>
      <c r="BT6">
        <v>5</v>
      </c>
      <c r="BU6" t="s">
        <v>22</v>
      </c>
      <c r="BV6" t="s">
        <v>22</v>
      </c>
      <c r="BX6" s="3">
        <v>34819</v>
      </c>
      <c r="BY6">
        <v>101.2</v>
      </c>
      <c r="BZ6" t="s">
        <v>22</v>
      </c>
      <c r="CA6" t="s">
        <v>22</v>
      </c>
      <c r="CC6" s="3">
        <v>34819</v>
      </c>
      <c r="CD6">
        <v>102.3</v>
      </c>
      <c r="CE6" t="s">
        <v>22</v>
      </c>
      <c r="CF6" t="s">
        <v>22</v>
      </c>
      <c r="CH6" s="3">
        <v>34819</v>
      </c>
      <c r="CI6">
        <v>17.600000000000001</v>
      </c>
      <c r="CJ6" t="s">
        <v>22</v>
      </c>
      <c r="CK6" t="s">
        <v>22</v>
      </c>
      <c r="CM6" s="3">
        <v>34819</v>
      </c>
      <c r="CN6">
        <v>11.1</v>
      </c>
      <c r="CO6" t="s">
        <v>22</v>
      </c>
      <c r="CP6" t="s">
        <v>22</v>
      </c>
      <c r="CR6" s="3">
        <v>35915</v>
      </c>
      <c r="CS6">
        <v>56.9</v>
      </c>
      <c r="CW6" s="3">
        <v>35277</v>
      </c>
      <c r="CX6">
        <v>49.7</v>
      </c>
      <c r="DB6" s="3">
        <v>35703</v>
      </c>
      <c r="DC6">
        <v>60.9</v>
      </c>
      <c r="DG6" s="3">
        <v>34819</v>
      </c>
      <c r="DH6">
        <v>104</v>
      </c>
      <c r="DI6" t="s">
        <v>22</v>
      </c>
      <c r="DJ6" t="s">
        <v>22</v>
      </c>
      <c r="DL6" s="3">
        <v>34819</v>
      </c>
      <c r="DM6">
        <v>107</v>
      </c>
      <c r="DN6" t="s">
        <v>22</v>
      </c>
      <c r="DO6" t="s">
        <v>22</v>
      </c>
      <c r="DQ6" s="3">
        <v>34819</v>
      </c>
      <c r="DR6">
        <v>106</v>
      </c>
      <c r="DS6" t="s">
        <v>22</v>
      </c>
      <c r="DT6" t="s">
        <v>22</v>
      </c>
      <c r="DV6" s="3">
        <v>34819</v>
      </c>
      <c r="DW6">
        <v>108</v>
      </c>
      <c r="DX6" t="s">
        <v>22</v>
      </c>
      <c r="DY6" t="s">
        <v>22</v>
      </c>
      <c r="EA6" s="3">
        <v>36038</v>
      </c>
      <c r="EB6">
        <v>55.9</v>
      </c>
      <c r="EF6" s="3">
        <v>36007</v>
      </c>
      <c r="EG6">
        <v>57.6</v>
      </c>
      <c r="EK6" s="3">
        <v>36038</v>
      </c>
      <c r="EL6">
        <v>57</v>
      </c>
      <c r="EP6" s="3">
        <v>35155</v>
      </c>
      <c r="EQ6">
        <v>0.1</v>
      </c>
      <c r="ER6" t="s">
        <v>22</v>
      </c>
      <c r="ES6" t="s">
        <v>22</v>
      </c>
      <c r="EU6" s="3">
        <v>34819</v>
      </c>
      <c r="EV6">
        <v>0.4</v>
      </c>
      <c r="EW6" t="s">
        <v>22</v>
      </c>
      <c r="EX6" t="s">
        <v>22</v>
      </c>
      <c r="EZ6" s="3">
        <v>36677</v>
      </c>
      <c r="FA6">
        <v>0.3</v>
      </c>
      <c r="FB6" t="s">
        <v>22</v>
      </c>
      <c r="FC6" t="s">
        <v>22</v>
      </c>
      <c r="FE6" s="3">
        <v>35064</v>
      </c>
      <c r="FF6">
        <v>0</v>
      </c>
      <c r="FG6" t="s">
        <v>22</v>
      </c>
      <c r="FH6" t="s">
        <v>22</v>
      </c>
      <c r="FJ6" s="3">
        <v>34819</v>
      </c>
      <c r="FK6">
        <v>-1.5</v>
      </c>
      <c r="FL6" t="s">
        <v>22</v>
      </c>
      <c r="FM6" t="s">
        <v>22</v>
      </c>
      <c r="FO6" s="3">
        <v>34819</v>
      </c>
      <c r="FP6">
        <v>0.5</v>
      </c>
      <c r="FQ6" t="s">
        <v>22</v>
      </c>
      <c r="FR6" t="s">
        <v>22</v>
      </c>
      <c r="FT6" s="3">
        <v>34819</v>
      </c>
      <c r="FU6">
        <v>-1.4</v>
      </c>
      <c r="FV6" t="s">
        <v>22</v>
      </c>
      <c r="FW6" t="s">
        <v>22</v>
      </c>
      <c r="FY6" s="3">
        <v>34819</v>
      </c>
      <c r="FZ6">
        <v>0.6</v>
      </c>
      <c r="GA6" t="s">
        <v>22</v>
      </c>
      <c r="GB6" t="s">
        <v>22</v>
      </c>
      <c r="GD6" s="3">
        <v>35064</v>
      </c>
      <c r="GE6">
        <v>0.1</v>
      </c>
      <c r="GF6" t="s">
        <v>22</v>
      </c>
      <c r="GG6" t="s">
        <v>22</v>
      </c>
      <c r="GI6" s="3">
        <v>34819</v>
      </c>
      <c r="GJ6">
        <v>0.9</v>
      </c>
      <c r="GK6" t="s">
        <v>22</v>
      </c>
      <c r="GL6" t="s">
        <v>22</v>
      </c>
    </row>
    <row r="7" spans="1:194" x14ac:dyDescent="0.25">
      <c r="A7" s="5">
        <v>36311</v>
      </c>
      <c r="B7">
        <v>387.6</v>
      </c>
      <c r="C7" t="s">
        <v>22</v>
      </c>
      <c r="D7" t="s">
        <v>22</v>
      </c>
      <c r="F7" s="3">
        <v>34850</v>
      </c>
      <c r="G7">
        <v>4.0999999999999996</v>
      </c>
      <c r="H7" t="s">
        <v>22</v>
      </c>
      <c r="I7" t="s">
        <v>22</v>
      </c>
      <c r="K7" s="3">
        <v>36677</v>
      </c>
      <c r="L7">
        <v>81</v>
      </c>
      <c r="M7" t="s">
        <v>22</v>
      </c>
      <c r="N7" t="s">
        <v>22</v>
      </c>
      <c r="P7" s="3">
        <v>34850</v>
      </c>
      <c r="Q7">
        <v>0.98</v>
      </c>
      <c r="R7" t="s">
        <v>22</v>
      </c>
      <c r="S7" t="s">
        <v>22</v>
      </c>
      <c r="U7" s="3">
        <v>34850</v>
      </c>
      <c r="V7">
        <v>-5.6</v>
      </c>
      <c r="W7" t="s">
        <v>22</v>
      </c>
      <c r="X7" t="s">
        <v>22</v>
      </c>
      <c r="Z7" s="3">
        <v>34850</v>
      </c>
      <c r="AA7">
        <v>106.8</v>
      </c>
      <c r="AB7" t="s">
        <v>22</v>
      </c>
      <c r="AC7" t="s">
        <v>22</v>
      </c>
      <c r="AE7" s="3">
        <v>34850</v>
      </c>
      <c r="AF7">
        <v>1.5</v>
      </c>
      <c r="AG7" t="s">
        <v>22</v>
      </c>
      <c r="AH7" t="s">
        <v>22</v>
      </c>
      <c r="AJ7" s="3">
        <v>34850</v>
      </c>
      <c r="AK7">
        <v>25.5</v>
      </c>
      <c r="AL7" t="s">
        <v>22</v>
      </c>
      <c r="AM7" t="s">
        <v>22</v>
      </c>
      <c r="AO7" s="3">
        <v>36311</v>
      </c>
      <c r="AP7">
        <v>47.9</v>
      </c>
      <c r="AQ7" t="s">
        <v>22</v>
      </c>
      <c r="AR7" t="s">
        <v>22</v>
      </c>
      <c r="AT7" s="3">
        <v>36129</v>
      </c>
      <c r="AU7">
        <v>52.2</v>
      </c>
      <c r="AY7" s="3">
        <v>35734</v>
      </c>
      <c r="AZ7">
        <v>56.6</v>
      </c>
      <c r="BD7" s="3">
        <v>38138</v>
      </c>
      <c r="BE7">
        <v>45.4</v>
      </c>
      <c r="BI7" s="3">
        <v>36129</v>
      </c>
      <c r="BJ7">
        <v>54.8</v>
      </c>
      <c r="BN7" s="3">
        <v>37711</v>
      </c>
      <c r="BO7">
        <v>-19.4117</v>
      </c>
      <c r="BP7" t="s">
        <v>22</v>
      </c>
      <c r="BQ7" t="s">
        <v>22</v>
      </c>
      <c r="BS7" s="3">
        <v>38503</v>
      </c>
      <c r="BT7">
        <v>4.7</v>
      </c>
      <c r="BU7" t="s">
        <v>22</v>
      </c>
      <c r="BV7" t="s">
        <v>22</v>
      </c>
      <c r="BX7" s="3">
        <v>34850</v>
      </c>
      <c r="BY7">
        <v>100.7</v>
      </c>
      <c r="BZ7" t="s">
        <v>22</v>
      </c>
      <c r="CA7" t="s">
        <v>22</v>
      </c>
      <c r="CC7" s="3">
        <v>34850</v>
      </c>
      <c r="CD7">
        <v>101.2</v>
      </c>
      <c r="CE7" t="s">
        <v>22</v>
      </c>
      <c r="CF7" t="s">
        <v>22</v>
      </c>
      <c r="CH7" s="3">
        <v>34850</v>
      </c>
      <c r="CI7">
        <v>13.2</v>
      </c>
      <c r="CJ7" t="s">
        <v>22</v>
      </c>
      <c r="CK7" t="s">
        <v>22</v>
      </c>
      <c r="CM7" s="3">
        <v>34850</v>
      </c>
      <c r="CN7">
        <v>11.5</v>
      </c>
      <c r="CO7" t="s">
        <v>22</v>
      </c>
      <c r="CP7" t="s">
        <v>22</v>
      </c>
      <c r="CR7" s="3">
        <v>35946</v>
      </c>
      <c r="CS7">
        <v>56.9</v>
      </c>
      <c r="CW7" s="3">
        <v>35308</v>
      </c>
      <c r="CX7">
        <v>50.3</v>
      </c>
      <c r="DB7" s="3">
        <v>35734</v>
      </c>
      <c r="DC7">
        <v>60.8</v>
      </c>
      <c r="DG7" s="3">
        <v>34850</v>
      </c>
      <c r="DH7">
        <v>104</v>
      </c>
      <c r="DI7" t="s">
        <v>22</v>
      </c>
      <c r="DJ7" t="s">
        <v>22</v>
      </c>
      <c r="DL7" s="3">
        <v>34850</v>
      </c>
      <c r="DM7">
        <v>109</v>
      </c>
      <c r="DN7" t="s">
        <v>22</v>
      </c>
      <c r="DO7" t="s">
        <v>22</v>
      </c>
      <c r="DQ7" s="3">
        <v>34850</v>
      </c>
      <c r="DR7">
        <v>107</v>
      </c>
      <c r="DS7" t="s">
        <v>22</v>
      </c>
      <c r="DT7" t="s">
        <v>22</v>
      </c>
      <c r="DV7" s="3">
        <v>34850</v>
      </c>
      <c r="DW7">
        <v>108</v>
      </c>
      <c r="DX7" t="s">
        <v>22</v>
      </c>
      <c r="DY7" t="s">
        <v>22</v>
      </c>
      <c r="EA7" s="3">
        <v>36068</v>
      </c>
      <c r="EB7">
        <v>56.1</v>
      </c>
      <c r="EF7" s="3">
        <v>36038</v>
      </c>
      <c r="EG7">
        <v>54.9</v>
      </c>
      <c r="EK7" s="3">
        <v>36068</v>
      </c>
      <c r="EL7">
        <v>58.2</v>
      </c>
      <c r="EP7" s="3">
        <v>35246</v>
      </c>
      <c r="EQ7">
        <v>0.7</v>
      </c>
      <c r="ER7" t="s">
        <v>22</v>
      </c>
      <c r="ES7" t="s">
        <v>22</v>
      </c>
      <c r="EU7" s="3">
        <v>34850</v>
      </c>
      <c r="EV7">
        <v>0.2</v>
      </c>
      <c r="EW7" t="s">
        <v>22</v>
      </c>
      <c r="EX7" t="s">
        <v>22</v>
      </c>
      <c r="EZ7" s="3">
        <v>36707</v>
      </c>
      <c r="FA7">
        <v>-0.3</v>
      </c>
      <c r="FB7" t="s">
        <v>22</v>
      </c>
      <c r="FC7" t="s">
        <v>22</v>
      </c>
      <c r="FE7" s="3">
        <v>35155</v>
      </c>
      <c r="FF7">
        <v>-0.9</v>
      </c>
      <c r="FG7" t="s">
        <v>22</v>
      </c>
      <c r="FH7" t="s">
        <v>22</v>
      </c>
      <c r="FJ7" s="3">
        <v>34850</v>
      </c>
      <c r="FK7">
        <v>2.1</v>
      </c>
      <c r="FL7" t="s">
        <v>22</v>
      </c>
      <c r="FM7" t="s">
        <v>22</v>
      </c>
      <c r="FO7" s="3">
        <v>34850</v>
      </c>
      <c r="FP7">
        <v>0.7</v>
      </c>
      <c r="FQ7" t="s">
        <v>22</v>
      </c>
      <c r="FR7" t="s">
        <v>22</v>
      </c>
      <c r="FT7" s="3">
        <v>34850</v>
      </c>
      <c r="FU7">
        <v>1</v>
      </c>
      <c r="FV7" t="s">
        <v>22</v>
      </c>
      <c r="FW7" t="s">
        <v>22</v>
      </c>
      <c r="FY7" s="3">
        <v>34850</v>
      </c>
      <c r="FZ7">
        <v>-0.8</v>
      </c>
      <c r="GA7" t="s">
        <v>22</v>
      </c>
      <c r="GB7" t="s">
        <v>22</v>
      </c>
      <c r="GD7" s="3">
        <v>35155</v>
      </c>
      <c r="GE7">
        <v>0.7</v>
      </c>
      <c r="GF7" t="s">
        <v>22</v>
      </c>
      <c r="GG7" t="s">
        <v>22</v>
      </c>
      <c r="GI7" s="3">
        <v>34850</v>
      </c>
      <c r="GJ7">
        <v>-1</v>
      </c>
      <c r="GK7" t="s">
        <v>22</v>
      </c>
      <c r="GL7" t="s">
        <v>22</v>
      </c>
    </row>
    <row r="8" spans="1:194" x14ac:dyDescent="0.25">
      <c r="A8" s="5">
        <v>36341</v>
      </c>
      <c r="B8">
        <v>3033.8</v>
      </c>
      <c r="C8" t="s">
        <v>22</v>
      </c>
      <c r="D8" t="s">
        <v>22</v>
      </c>
      <c r="F8" s="3">
        <v>34880</v>
      </c>
      <c r="G8">
        <v>4</v>
      </c>
      <c r="H8" t="s">
        <v>22</v>
      </c>
      <c r="I8" t="s">
        <v>22</v>
      </c>
      <c r="K8" s="3">
        <v>36707</v>
      </c>
      <c r="L8">
        <v>-98</v>
      </c>
      <c r="M8" t="s">
        <v>22</v>
      </c>
      <c r="N8" t="s">
        <v>22</v>
      </c>
      <c r="P8" s="3">
        <v>34880</v>
      </c>
      <c r="Q8">
        <v>0.67</v>
      </c>
      <c r="R8" t="s">
        <v>22</v>
      </c>
      <c r="S8" t="s">
        <v>22</v>
      </c>
      <c r="U8" s="3">
        <v>34880</v>
      </c>
      <c r="V8">
        <v>-5.8</v>
      </c>
      <c r="W8" t="s">
        <v>22</v>
      </c>
      <c r="X8" t="s">
        <v>22</v>
      </c>
      <c r="Z8" s="3">
        <v>34880</v>
      </c>
      <c r="AA8">
        <v>106.6</v>
      </c>
      <c r="AB8" t="s">
        <v>22</v>
      </c>
      <c r="AC8" t="s">
        <v>22</v>
      </c>
      <c r="AE8" s="3">
        <v>34880</v>
      </c>
      <c r="AF8">
        <v>0.3</v>
      </c>
      <c r="AG8" t="s">
        <v>22</v>
      </c>
      <c r="AH8" t="s">
        <v>22</v>
      </c>
      <c r="AJ8" s="3">
        <v>34880</v>
      </c>
      <c r="AK8">
        <v>25.8</v>
      </c>
      <c r="AL8" t="s">
        <v>22</v>
      </c>
      <c r="AM8" t="s">
        <v>22</v>
      </c>
      <c r="AO8" s="3">
        <v>36341</v>
      </c>
      <c r="AP8">
        <v>59.9</v>
      </c>
      <c r="AQ8" t="s">
        <v>22</v>
      </c>
      <c r="AR8" t="s">
        <v>22</v>
      </c>
      <c r="AT8" s="3">
        <v>36160</v>
      </c>
      <c r="AU8">
        <v>50.8</v>
      </c>
      <c r="AY8" s="3">
        <v>35764</v>
      </c>
      <c r="AZ8">
        <v>56.5</v>
      </c>
      <c r="BD8" s="3">
        <v>38168</v>
      </c>
      <c r="BE8">
        <v>49.2</v>
      </c>
      <c r="BI8" s="3">
        <v>36160</v>
      </c>
      <c r="BJ8">
        <v>52.7</v>
      </c>
      <c r="BN8" s="3">
        <v>37741</v>
      </c>
      <c r="BO8">
        <v>-15.289099999999999</v>
      </c>
      <c r="BP8" t="s">
        <v>22</v>
      </c>
      <c r="BQ8" t="s">
        <v>22</v>
      </c>
      <c r="BS8" s="3">
        <v>38533</v>
      </c>
      <c r="BT8">
        <v>4.2</v>
      </c>
      <c r="BU8" t="s">
        <v>22</v>
      </c>
      <c r="BV8" t="s">
        <v>22</v>
      </c>
      <c r="BX8" s="3">
        <v>34880</v>
      </c>
      <c r="BY8">
        <v>99.7</v>
      </c>
      <c r="BZ8" t="s">
        <v>22</v>
      </c>
      <c r="CA8" t="s">
        <v>22</v>
      </c>
      <c r="CC8" s="3">
        <v>34880</v>
      </c>
      <c r="CD8">
        <v>100.9</v>
      </c>
      <c r="CE8" t="s">
        <v>22</v>
      </c>
      <c r="CF8" t="s">
        <v>22</v>
      </c>
      <c r="CH8" s="3">
        <v>34880</v>
      </c>
      <c r="CI8">
        <v>8.6999999999999993</v>
      </c>
      <c r="CJ8" t="s">
        <v>22</v>
      </c>
      <c r="CK8" t="s">
        <v>22</v>
      </c>
      <c r="CM8" s="3">
        <v>34880</v>
      </c>
      <c r="CN8">
        <v>6</v>
      </c>
      <c r="CO8" t="s">
        <v>22</v>
      </c>
      <c r="CP8" t="s">
        <v>22</v>
      </c>
      <c r="CR8" s="3">
        <v>35976</v>
      </c>
      <c r="CS8">
        <v>56.7</v>
      </c>
      <c r="CW8" s="3">
        <v>35338</v>
      </c>
      <c r="CX8">
        <v>50.9</v>
      </c>
      <c r="DB8" s="3">
        <v>35764</v>
      </c>
      <c r="DC8">
        <v>59.6</v>
      </c>
      <c r="DG8" s="3">
        <v>34880</v>
      </c>
      <c r="DH8">
        <v>104</v>
      </c>
      <c r="DI8" t="s">
        <v>22</v>
      </c>
      <c r="DJ8" t="s">
        <v>22</v>
      </c>
      <c r="DL8" s="3">
        <v>34880</v>
      </c>
      <c r="DM8">
        <v>110</v>
      </c>
      <c r="DN8" t="s">
        <v>22</v>
      </c>
      <c r="DO8" t="s">
        <v>22</v>
      </c>
      <c r="DQ8" s="3">
        <v>34880</v>
      </c>
      <c r="DR8">
        <v>106</v>
      </c>
      <c r="DS8" t="s">
        <v>22</v>
      </c>
      <c r="DT8" t="s">
        <v>22</v>
      </c>
      <c r="DV8" s="3">
        <v>34880</v>
      </c>
      <c r="DW8">
        <v>103</v>
      </c>
      <c r="DX8" t="s">
        <v>22</v>
      </c>
      <c r="DY8" t="s">
        <v>22</v>
      </c>
      <c r="EA8" s="3">
        <v>36099</v>
      </c>
      <c r="EB8">
        <v>55.6</v>
      </c>
      <c r="EF8" s="3">
        <v>36068</v>
      </c>
      <c r="EG8">
        <v>51.5</v>
      </c>
      <c r="EK8" s="3">
        <v>36099</v>
      </c>
      <c r="EL8">
        <v>58.8</v>
      </c>
      <c r="EP8" s="3">
        <v>35338</v>
      </c>
      <c r="EQ8">
        <v>0.7</v>
      </c>
      <c r="ER8" t="s">
        <v>22</v>
      </c>
      <c r="ES8" t="s">
        <v>22</v>
      </c>
      <c r="EU8" s="3">
        <v>34880</v>
      </c>
      <c r="EV8">
        <v>-0.5</v>
      </c>
      <c r="EW8" t="s">
        <v>22</v>
      </c>
      <c r="EX8" t="s">
        <v>22</v>
      </c>
      <c r="EZ8" s="3">
        <v>36738</v>
      </c>
      <c r="FA8">
        <v>0.4</v>
      </c>
      <c r="FB8" t="s">
        <v>22</v>
      </c>
      <c r="FC8" t="s">
        <v>22</v>
      </c>
      <c r="FE8" s="3">
        <v>35246</v>
      </c>
      <c r="FF8">
        <v>1.4</v>
      </c>
      <c r="FG8" t="s">
        <v>22</v>
      </c>
      <c r="FH8" t="s">
        <v>22</v>
      </c>
      <c r="FJ8" s="3">
        <v>34880</v>
      </c>
      <c r="FK8">
        <v>-3.5</v>
      </c>
      <c r="FL8" t="s">
        <v>22</v>
      </c>
      <c r="FM8" t="s">
        <v>22</v>
      </c>
      <c r="FO8" s="3">
        <v>34880</v>
      </c>
      <c r="FP8">
        <v>-1.2</v>
      </c>
      <c r="FQ8" t="s">
        <v>22</v>
      </c>
      <c r="FR8" t="s">
        <v>22</v>
      </c>
      <c r="FT8" s="3">
        <v>34880</v>
      </c>
      <c r="FU8">
        <v>0.9</v>
      </c>
      <c r="FV8" t="s">
        <v>22</v>
      </c>
      <c r="FW8" t="s">
        <v>22</v>
      </c>
      <c r="FY8" s="3">
        <v>34880</v>
      </c>
      <c r="FZ8">
        <v>0.1</v>
      </c>
      <c r="GA8" t="s">
        <v>22</v>
      </c>
      <c r="GB8" t="s">
        <v>22</v>
      </c>
      <c r="GD8" s="3">
        <v>35246</v>
      </c>
      <c r="GE8">
        <v>0.1</v>
      </c>
      <c r="GF8" t="s">
        <v>22</v>
      </c>
      <c r="GG8" t="s">
        <v>22</v>
      </c>
      <c r="GI8" s="3">
        <v>34880</v>
      </c>
      <c r="GJ8">
        <v>0.2</v>
      </c>
      <c r="GK8" t="s">
        <v>22</v>
      </c>
      <c r="GL8" t="s">
        <v>22</v>
      </c>
    </row>
    <row r="9" spans="1:194" x14ac:dyDescent="0.25">
      <c r="A9" s="5">
        <v>36372</v>
      </c>
      <c r="B9">
        <v>4708.7</v>
      </c>
      <c r="C9" t="s">
        <v>22</v>
      </c>
      <c r="D9" t="s">
        <v>22</v>
      </c>
      <c r="F9" s="3">
        <v>34911</v>
      </c>
      <c r="G9">
        <v>2.6</v>
      </c>
      <c r="H9" t="s">
        <v>22</v>
      </c>
      <c r="I9" t="s">
        <v>22</v>
      </c>
      <c r="K9" s="3">
        <v>36738</v>
      </c>
      <c r="L9">
        <v>-507</v>
      </c>
      <c r="M9" t="s">
        <v>22</v>
      </c>
      <c r="N9" t="s">
        <v>22</v>
      </c>
      <c r="P9" s="3">
        <v>34911</v>
      </c>
      <c r="Q9">
        <v>0.64</v>
      </c>
      <c r="R9" t="s">
        <v>22</v>
      </c>
      <c r="S9" t="s">
        <v>22</v>
      </c>
      <c r="U9" s="3">
        <v>34911</v>
      </c>
      <c r="V9">
        <v>-6.8</v>
      </c>
      <c r="W9" t="s">
        <v>22</v>
      </c>
      <c r="X9" t="s">
        <v>22</v>
      </c>
      <c r="Z9" s="3">
        <v>34911</v>
      </c>
      <c r="AA9">
        <v>106.6</v>
      </c>
      <c r="AB9" t="s">
        <v>22</v>
      </c>
      <c r="AC9" t="s">
        <v>22</v>
      </c>
      <c r="AE9" s="3">
        <v>34911</v>
      </c>
      <c r="AF9">
        <v>-0.6</v>
      </c>
      <c r="AG9" t="s">
        <v>22</v>
      </c>
      <c r="AH9" t="s">
        <v>22</v>
      </c>
      <c r="AJ9" s="3">
        <v>34911</v>
      </c>
      <c r="AK9">
        <v>24.6</v>
      </c>
      <c r="AL9" t="s">
        <v>22</v>
      </c>
      <c r="AM9" t="s">
        <v>22</v>
      </c>
      <c r="AO9" s="3">
        <v>36372</v>
      </c>
      <c r="AP9">
        <v>75.400000000000006</v>
      </c>
      <c r="AQ9" t="s">
        <v>22</v>
      </c>
      <c r="AR9" t="s">
        <v>22</v>
      </c>
      <c r="AT9" s="3">
        <v>36191</v>
      </c>
      <c r="AU9">
        <v>51.3</v>
      </c>
      <c r="AY9" s="3">
        <v>35795</v>
      </c>
      <c r="AZ9">
        <v>55.3</v>
      </c>
      <c r="BD9" s="3">
        <v>38199</v>
      </c>
      <c r="BE9">
        <v>51.2</v>
      </c>
      <c r="BI9" s="3">
        <v>36191</v>
      </c>
      <c r="BJ9">
        <v>52.8</v>
      </c>
      <c r="BN9" s="3">
        <v>37772</v>
      </c>
      <c r="BO9">
        <v>-26.720199999999998</v>
      </c>
      <c r="BP9" t="s">
        <v>22</v>
      </c>
      <c r="BQ9" t="s">
        <v>22</v>
      </c>
      <c r="BS9" s="3">
        <v>38564</v>
      </c>
      <c r="BT9">
        <v>3.6</v>
      </c>
      <c r="BU9" t="s">
        <v>22</v>
      </c>
      <c r="BV9" t="s">
        <v>22</v>
      </c>
      <c r="BX9" s="3">
        <v>34911</v>
      </c>
      <c r="BY9">
        <v>97.9</v>
      </c>
      <c r="BZ9" t="s">
        <v>22</v>
      </c>
      <c r="CA9" t="s">
        <v>22</v>
      </c>
      <c r="CC9" s="3">
        <v>34911</v>
      </c>
      <c r="CD9">
        <v>98.2</v>
      </c>
      <c r="CE9" t="s">
        <v>22</v>
      </c>
      <c r="CF9" t="s">
        <v>22</v>
      </c>
      <c r="CH9" s="3">
        <v>34911</v>
      </c>
      <c r="CI9">
        <v>8.3000000000000007</v>
      </c>
      <c r="CJ9" t="s">
        <v>22</v>
      </c>
      <c r="CK9" t="s">
        <v>22</v>
      </c>
      <c r="CM9" s="3">
        <v>34911</v>
      </c>
      <c r="CN9">
        <v>9.8000000000000007</v>
      </c>
      <c r="CO9" t="s">
        <v>22</v>
      </c>
      <c r="CP9" t="s">
        <v>22</v>
      </c>
      <c r="CR9" s="3">
        <v>36007</v>
      </c>
      <c r="CS9">
        <v>56.4</v>
      </c>
      <c r="CW9" s="3">
        <v>35369</v>
      </c>
      <c r="CX9">
        <v>51.2</v>
      </c>
      <c r="DB9" s="3">
        <v>35795</v>
      </c>
      <c r="DC9">
        <v>56.4</v>
      </c>
      <c r="DG9" s="3">
        <v>34911</v>
      </c>
      <c r="DH9">
        <v>102</v>
      </c>
      <c r="DI9" t="s">
        <v>22</v>
      </c>
      <c r="DJ9" t="s">
        <v>22</v>
      </c>
      <c r="DL9" s="3">
        <v>34911</v>
      </c>
      <c r="DM9">
        <v>108</v>
      </c>
      <c r="DN9" t="s">
        <v>22</v>
      </c>
      <c r="DO9" t="s">
        <v>22</v>
      </c>
      <c r="DQ9" s="3">
        <v>34911</v>
      </c>
      <c r="DR9">
        <v>105</v>
      </c>
      <c r="DS9" t="s">
        <v>22</v>
      </c>
      <c r="DT9" t="s">
        <v>22</v>
      </c>
      <c r="DV9" s="3">
        <v>34911</v>
      </c>
      <c r="DW9">
        <v>102</v>
      </c>
      <c r="DX9" t="s">
        <v>22</v>
      </c>
      <c r="DY9" t="s">
        <v>22</v>
      </c>
      <c r="EA9" s="3">
        <v>36129</v>
      </c>
      <c r="EB9">
        <v>53.2</v>
      </c>
      <c r="EF9" s="3">
        <v>36099</v>
      </c>
      <c r="EG9">
        <v>49.7</v>
      </c>
      <c r="EK9" s="3">
        <v>36129</v>
      </c>
      <c r="EL9">
        <v>56.2</v>
      </c>
      <c r="EP9" s="3">
        <v>35430</v>
      </c>
      <c r="EQ9">
        <v>0.4</v>
      </c>
      <c r="ER9" t="s">
        <v>22</v>
      </c>
      <c r="ES9" t="s">
        <v>22</v>
      </c>
      <c r="EU9" s="3">
        <v>34911</v>
      </c>
      <c r="EV9">
        <v>0.1</v>
      </c>
      <c r="EW9" t="s">
        <v>22</v>
      </c>
      <c r="EX9" t="s">
        <v>22</v>
      </c>
      <c r="EZ9" s="3">
        <v>36769</v>
      </c>
      <c r="FA9">
        <v>-0.2</v>
      </c>
      <c r="FB9" t="s">
        <v>22</v>
      </c>
      <c r="FC9" t="s">
        <v>22</v>
      </c>
      <c r="FE9" s="3">
        <v>35338</v>
      </c>
      <c r="FF9">
        <v>0.6</v>
      </c>
      <c r="FG9" t="s">
        <v>22</v>
      </c>
      <c r="FH9" t="s">
        <v>22</v>
      </c>
      <c r="FJ9" s="3">
        <v>34911</v>
      </c>
      <c r="FK9">
        <v>3.2</v>
      </c>
      <c r="FL9" t="s">
        <v>22</v>
      </c>
      <c r="FM9" t="s">
        <v>22</v>
      </c>
      <c r="FO9" s="3">
        <v>34911</v>
      </c>
      <c r="FP9">
        <v>-0.2</v>
      </c>
      <c r="FQ9" t="s">
        <v>22</v>
      </c>
      <c r="FR9" t="s">
        <v>22</v>
      </c>
      <c r="FT9" s="3">
        <v>34911</v>
      </c>
      <c r="FU9">
        <v>-0.9</v>
      </c>
      <c r="FV9" t="s">
        <v>22</v>
      </c>
      <c r="FW9" t="s">
        <v>22</v>
      </c>
      <c r="FY9" s="3">
        <v>34911</v>
      </c>
      <c r="FZ9">
        <v>1.2</v>
      </c>
      <c r="GA9" t="s">
        <v>22</v>
      </c>
      <c r="GB9" t="s">
        <v>22</v>
      </c>
      <c r="GD9" s="3">
        <v>35338</v>
      </c>
      <c r="GE9">
        <v>0.6</v>
      </c>
      <c r="GF9" t="s">
        <v>22</v>
      </c>
      <c r="GG9" t="s">
        <v>22</v>
      </c>
      <c r="GI9" s="3">
        <v>34911</v>
      </c>
      <c r="GJ9">
        <v>1.3</v>
      </c>
      <c r="GK9" t="s">
        <v>22</v>
      </c>
      <c r="GL9" t="s">
        <v>22</v>
      </c>
    </row>
    <row r="10" spans="1:194" x14ac:dyDescent="0.25">
      <c r="A10" s="5">
        <v>36403</v>
      </c>
      <c r="B10">
        <v>1237.5</v>
      </c>
      <c r="C10" t="s">
        <v>22</v>
      </c>
      <c r="D10" t="s">
        <v>22</v>
      </c>
      <c r="F10" s="3">
        <v>34942</v>
      </c>
      <c r="G10">
        <v>3.5</v>
      </c>
      <c r="H10" t="s">
        <v>22</v>
      </c>
      <c r="I10" t="s">
        <v>22</v>
      </c>
      <c r="K10" s="3">
        <v>36769</v>
      </c>
      <c r="L10">
        <v>-786</v>
      </c>
      <c r="M10" t="s">
        <v>22</v>
      </c>
      <c r="N10" t="s">
        <v>22</v>
      </c>
      <c r="P10" s="3">
        <v>34942</v>
      </c>
      <c r="Q10">
        <v>0.49</v>
      </c>
      <c r="R10" t="s">
        <v>22</v>
      </c>
      <c r="S10" t="s">
        <v>22</v>
      </c>
      <c r="U10" s="3">
        <v>34942</v>
      </c>
      <c r="V10">
        <v>-7.5</v>
      </c>
      <c r="W10" t="s">
        <v>22</v>
      </c>
      <c r="X10" t="s">
        <v>22</v>
      </c>
      <c r="Z10" s="3">
        <v>34942</v>
      </c>
      <c r="AA10">
        <v>103.6</v>
      </c>
      <c r="AB10" t="s">
        <v>22</v>
      </c>
      <c r="AC10" t="s">
        <v>22</v>
      </c>
      <c r="AE10" s="3">
        <v>34942</v>
      </c>
      <c r="AF10">
        <v>-2.7</v>
      </c>
      <c r="AG10" t="s">
        <v>22</v>
      </c>
      <c r="AH10" t="s">
        <v>22</v>
      </c>
      <c r="AJ10" s="3">
        <v>34942</v>
      </c>
      <c r="AK10">
        <v>24.2</v>
      </c>
      <c r="AL10" t="s">
        <v>22</v>
      </c>
      <c r="AM10" t="s">
        <v>22</v>
      </c>
      <c r="AO10" s="3">
        <v>36403</v>
      </c>
      <c r="AP10">
        <v>77.900000000000006</v>
      </c>
      <c r="AQ10" t="s">
        <v>22</v>
      </c>
      <c r="AR10" t="s">
        <v>22</v>
      </c>
      <c r="AT10" s="3">
        <v>36219</v>
      </c>
      <c r="AU10">
        <v>52.6</v>
      </c>
      <c r="AY10" s="3">
        <v>35826</v>
      </c>
      <c r="AZ10">
        <v>54.6</v>
      </c>
      <c r="BD10" s="3">
        <v>38230</v>
      </c>
      <c r="BE10">
        <v>49.7</v>
      </c>
      <c r="BI10" s="3">
        <v>36219</v>
      </c>
      <c r="BJ10">
        <v>53.9</v>
      </c>
      <c r="BN10" s="3">
        <v>37802</v>
      </c>
      <c r="BO10">
        <v>-17.815300000000001</v>
      </c>
      <c r="BP10" t="s">
        <v>22</v>
      </c>
      <c r="BQ10" t="s">
        <v>22</v>
      </c>
      <c r="BS10" s="3">
        <v>38595</v>
      </c>
      <c r="BT10">
        <v>3.2</v>
      </c>
      <c r="BU10" t="s">
        <v>22</v>
      </c>
      <c r="BV10" t="s">
        <v>22</v>
      </c>
      <c r="BX10" s="3">
        <v>34942</v>
      </c>
      <c r="BY10">
        <v>97.4</v>
      </c>
      <c r="BZ10" t="s">
        <v>22</v>
      </c>
      <c r="CA10" t="s">
        <v>22</v>
      </c>
      <c r="CC10" s="3">
        <v>34942</v>
      </c>
      <c r="CD10">
        <v>97.7</v>
      </c>
      <c r="CE10" t="s">
        <v>22</v>
      </c>
      <c r="CF10" t="s">
        <v>22</v>
      </c>
      <c r="CH10" s="3">
        <v>34942</v>
      </c>
      <c r="CI10">
        <v>7.4</v>
      </c>
      <c r="CJ10" t="s">
        <v>22</v>
      </c>
      <c r="CK10" t="s">
        <v>22</v>
      </c>
      <c r="CM10" s="3">
        <v>34942</v>
      </c>
      <c r="CN10">
        <v>14.1</v>
      </c>
      <c r="CO10" t="s">
        <v>22</v>
      </c>
      <c r="CP10" t="s">
        <v>22</v>
      </c>
      <c r="CR10" s="3">
        <v>36038</v>
      </c>
      <c r="CS10">
        <v>55.9</v>
      </c>
      <c r="CW10" s="3">
        <v>35399</v>
      </c>
      <c r="CX10">
        <v>51.8</v>
      </c>
      <c r="DB10" s="3">
        <v>35826</v>
      </c>
      <c r="DC10">
        <v>54.5</v>
      </c>
      <c r="DG10" s="3">
        <v>34942</v>
      </c>
      <c r="DH10">
        <v>99</v>
      </c>
      <c r="DI10" t="s">
        <v>22</v>
      </c>
      <c r="DJ10" t="s">
        <v>22</v>
      </c>
      <c r="DL10" s="3">
        <v>34942</v>
      </c>
      <c r="DM10">
        <v>104</v>
      </c>
      <c r="DN10" t="s">
        <v>22</v>
      </c>
      <c r="DO10" t="s">
        <v>22</v>
      </c>
      <c r="DQ10" s="3">
        <v>34942</v>
      </c>
      <c r="DR10">
        <v>102</v>
      </c>
      <c r="DS10" t="s">
        <v>22</v>
      </c>
      <c r="DT10" t="s">
        <v>22</v>
      </c>
      <c r="DV10" s="3">
        <v>34942</v>
      </c>
      <c r="DW10">
        <v>99</v>
      </c>
      <c r="DX10" t="s">
        <v>22</v>
      </c>
      <c r="DY10" t="s">
        <v>22</v>
      </c>
      <c r="EA10" s="3">
        <v>36160</v>
      </c>
      <c r="EB10">
        <v>51.9</v>
      </c>
      <c r="EF10" s="3">
        <v>36129</v>
      </c>
      <c r="EG10">
        <v>46.4</v>
      </c>
      <c r="EK10" s="3">
        <v>36160</v>
      </c>
      <c r="EL10">
        <v>53.7</v>
      </c>
      <c r="EP10" s="3">
        <v>35520</v>
      </c>
      <c r="EQ10">
        <v>0.3</v>
      </c>
      <c r="ER10" t="s">
        <v>22</v>
      </c>
      <c r="ES10" t="s">
        <v>22</v>
      </c>
      <c r="EU10" s="3">
        <v>34942</v>
      </c>
      <c r="EV10">
        <v>-0.3</v>
      </c>
      <c r="EW10" t="s">
        <v>22</v>
      </c>
      <c r="EX10" t="s">
        <v>22</v>
      </c>
      <c r="EZ10" s="3">
        <v>36799</v>
      </c>
      <c r="FA10">
        <v>0.5</v>
      </c>
      <c r="FB10" t="s">
        <v>22</v>
      </c>
      <c r="FC10" t="s">
        <v>22</v>
      </c>
      <c r="FE10" s="3">
        <v>35430</v>
      </c>
      <c r="FF10">
        <v>0.5</v>
      </c>
      <c r="FG10">
        <v>19970305</v>
      </c>
      <c r="FH10">
        <v>0.1</v>
      </c>
      <c r="FJ10" s="3">
        <v>34942</v>
      </c>
      <c r="FK10">
        <v>-4.5999999999999996</v>
      </c>
      <c r="FL10" t="s">
        <v>22</v>
      </c>
      <c r="FM10" t="s">
        <v>22</v>
      </c>
      <c r="FO10" s="3">
        <v>34942</v>
      </c>
      <c r="FP10">
        <v>-1</v>
      </c>
      <c r="FQ10" t="s">
        <v>22</v>
      </c>
      <c r="FR10" t="s">
        <v>22</v>
      </c>
      <c r="FT10" s="3">
        <v>34942</v>
      </c>
      <c r="FU10">
        <v>-0.7</v>
      </c>
      <c r="FV10" t="s">
        <v>22</v>
      </c>
      <c r="FW10" t="s">
        <v>22</v>
      </c>
      <c r="FY10" s="3">
        <v>34942</v>
      </c>
      <c r="FZ10">
        <v>-1.5</v>
      </c>
      <c r="GA10" t="s">
        <v>22</v>
      </c>
      <c r="GB10" t="s">
        <v>22</v>
      </c>
      <c r="GD10" s="3">
        <v>35430</v>
      </c>
      <c r="GE10">
        <v>0.1</v>
      </c>
      <c r="GF10" t="s">
        <v>22</v>
      </c>
      <c r="GG10" t="s">
        <v>22</v>
      </c>
      <c r="GI10" s="3">
        <v>34942</v>
      </c>
      <c r="GJ10">
        <v>-1.7</v>
      </c>
      <c r="GK10" t="s">
        <v>22</v>
      </c>
      <c r="GL10" t="s">
        <v>22</v>
      </c>
    </row>
    <row r="11" spans="1:194" x14ac:dyDescent="0.25">
      <c r="A11" s="5">
        <v>36433</v>
      </c>
      <c r="B11">
        <v>-646.1</v>
      </c>
      <c r="C11" t="s">
        <v>22</v>
      </c>
      <c r="D11" t="s">
        <v>22</v>
      </c>
      <c r="F11" s="3">
        <v>34972</v>
      </c>
      <c r="G11">
        <v>3.9</v>
      </c>
      <c r="H11" t="s">
        <v>22</v>
      </c>
      <c r="I11" t="s">
        <v>22</v>
      </c>
      <c r="K11" s="3">
        <v>36799</v>
      </c>
      <c r="L11">
        <v>-848</v>
      </c>
      <c r="M11" t="s">
        <v>22</v>
      </c>
      <c r="N11" t="s">
        <v>22</v>
      </c>
      <c r="P11" s="3">
        <v>34972</v>
      </c>
      <c r="Q11">
        <v>0.21</v>
      </c>
      <c r="R11" t="s">
        <v>22</v>
      </c>
      <c r="S11" t="s">
        <v>22</v>
      </c>
      <c r="U11" s="3">
        <v>34972</v>
      </c>
      <c r="V11">
        <v>-10.3</v>
      </c>
      <c r="W11" t="s">
        <v>22</v>
      </c>
      <c r="X11" t="s">
        <v>22</v>
      </c>
      <c r="Z11" s="3">
        <v>34972</v>
      </c>
      <c r="AA11">
        <v>102.1</v>
      </c>
      <c r="AB11" t="s">
        <v>22</v>
      </c>
      <c r="AC11" t="s">
        <v>22</v>
      </c>
      <c r="AE11" s="3">
        <v>34972</v>
      </c>
      <c r="AF11">
        <v>-4.9000000000000004</v>
      </c>
      <c r="AG11" t="s">
        <v>22</v>
      </c>
      <c r="AH11" t="s">
        <v>22</v>
      </c>
      <c r="AJ11" s="3">
        <v>34972</v>
      </c>
      <c r="AK11">
        <v>24.5</v>
      </c>
      <c r="AL11" t="s">
        <v>22</v>
      </c>
      <c r="AM11" t="s">
        <v>22</v>
      </c>
      <c r="AO11" s="3">
        <v>36433</v>
      </c>
      <c r="AP11">
        <v>79.900000000000006</v>
      </c>
      <c r="AQ11" t="s">
        <v>22</v>
      </c>
      <c r="AR11" t="s">
        <v>22</v>
      </c>
      <c r="AT11" s="3">
        <v>36250</v>
      </c>
      <c r="AU11">
        <v>53.3</v>
      </c>
      <c r="AY11" s="3">
        <v>35854</v>
      </c>
      <c r="AZ11">
        <v>55.5</v>
      </c>
      <c r="BD11" s="3">
        <v>38260</v>
      </c>
      <c r="BE11">
        <v>48.8</v>
      </c>
      <c r="BI11" s="3">
        <v>36250</v>
      </c>
      <c r="BJ11">
        <v>54.2</v>
      </c>
      <c r="BN11" s="3">
        <v>37833</v>
      </c>
      <c r="BO11">
        <v>-15.0128</v>
      </c>
      <c r="BP11" t="s">
        <v>22</v>
      </c>
      <c r="BQ11" t="s">
        <v>22</v>
      </c>
      <c r="BS11" s="3">
        <v>38625</v>
      </c>
      <c r="BT11">
        <v>3.2</v>
      </c>
      <c r="BU11" t="s">
        <v>22</v>
      </c>
      <c r="BV11" t="s">
        <v>22</v>
      </c>
      <c r="BX11" s="3">
        <v>34972</v>
      </c>
      <c r="BY11">
        <v>98</v>
      </c>
      <c r="BZ11" t="s">
        <v>22</v>
      </c>
      <c r="CA11" t="s">
        <v>22</v>
      </c>
      <c r="CC11" s="3">
        <v>34972</v>
      </c>
      <c r="CD11">
        <v>98.2</v>
      </c>
      <c r="CE11" t="s">
        <v>22</v>
      </c>
      <c r="CF11" t="s">
        <v>22</v>
      </c>
      <c r="CH11" s="3">
        <v>34972</v>
      </c>
      <c r="CI11">
        <v>4.8</v>
      </c>
      <c r="CJ11" t="s">
        <v>22</v>
      </c>
      <c r="CK11" t="s">
        <v>22</v>
      </c>
      <c r="CM11" s="3">
        <v>34972</v>
      </c>
      <c r="CN11">
        <v>17.399999999999999</v>
      </c>
      <c r="CO11" t="s">
        <v>22</v>
      </c>
      <c r="CP11" t="s">
        <v>22</v>
      </c>
      <c r="CR11" s="3">
        <v>36068</v>
      </c>
      <c r="CS11">
        <v>54.6</v>
      </c>
      <c r="CW11" s="3">
        <v>35430</v>
      </c>
      <c r="CX11">
        <v>51.6</v>
      </c>
      <c r="DB11" s="3">
        <v>35854</v>
      </c>
      <c r="DC11">
        <v>55.2</v>
      </c>
      <c r="DG11" s="3">
        <v>34972</v>
      </c>
      <c r="DH11">
        <v>95</v>
      </c>
      <c r="DI11" t="s">
        <v>22</v>
      </c>
      <c r="DJ11" t="s">
        <v>22</v>
      </c>
      <c r="DL11" s="3">
        <v>34972</v>
      </c>
      <c r="DM11">
        <v>101</v>
      </c>
      <c r="DN11" t="s">
        <v>22</v>
      </c>
      <c r="DO11" t="s">
        <v>22</v>
      </c>
      <c r="DQ11" s="3">
        <v>34972</v>
      </c>
      <c r="DR11">
        <v>99</v>
      </c>
      <c r="DS11" t="s">
        <v>22</v>
      </c>
      <c r="DT11" t="s">
        <v>22</v>
      </c>
      <c r="DV11" s="3">
        <v>34972</v>
      </c>
      <c r="DW11">
        <v>95</v>
      </c>
      <c r="DX11" t="s">
        <v>22</v>
      </c>
      <c r="DY11" t="s">
        <v>22</v>
      </c>
      <c r="EA11" s="3">
        <v>36191</v>
      </c>
      <c r="EB11">
        <v>52.8</v>
      </c>
      <c r="EF11" s="3">
        <v>36160</v>
      </c>
      <c r="EG11">
        <v>47.7</v>
      </c>
      <c r="EK11" s="3">
        <v>36191</v>
      </c>
      <c r="EL11">
        <v>54.5</v>
      </c>
      <c r="EP11" s="3">
        <v>35611</v>
      </c>
      <c r="EQ11">
        <v>1.3</v>
      </c>
      <c r="ER11" t="s">
        <v>22</v>
      </c>
      <c r="ES11" t="s">
        <v>22</v>
      </c>
      <c r="EU11" s="3">
        <v>34972</v>
      </c>
      <c r="EV11">
        <v>0.7</v>
      </c>
      <c r="EW11" t="s">
        <v>22</v>
      </c>
      <c r="EX11" t="s">
        <v>22</v>
      </c>
      <c r="EZ11" s="3">
        <v>36830</v>
      </c>
      <c r="FA11">
        <v>0.4</v>
      </c>
      <c r="FB11" t="s">
        <v>22</v>
      </c>
      <c r="FC11" t="s">
        <v>22</v>
      </c>
      <c r="FE11" s="3">
        <v>35520</v>
      </c>
      <c r="FF11">
        <v>-0.6</v>
      </c>
      <c r="FG11">
        <v>19970605</v>
      </c>
      <c r="FH11">
        <v>0.4</v>
      </c>
      <c r="FJ11" s="3">
        <v>34972</v>
      </c>
      <c r="FK11">
        <v>3.6</v>
      </c>
      <c r="FL11" t="s">
        <v>22</v>
      </c>
      <c r="FM11" t="s">
        <v>22</v>
      </c>
      <c r="FO11" s="3">
        <v>34972</v>
      </c>
      <c r="FP11">
        <v>1.3</v>
      </c>
      <c r="FQ11" t="s">
        <v>22</v>
      </c>
      <c r="FR11" t="s">
        <v>22</v>
      </c>
      <c r="FT11" s="3">
        <v>34972</v>
      </c>
      <c r="FU11">
        <v>-0.1</v>
      </c>
      <c r="FV11" t="s">
        <v>22</v>
      </c>
      <c r="FW11" t="s">
        <v>22</v>
      </c>
      <c r="FY11" s="3">
        <v>34972</v>
      </c>
      <c r="FZ11">
        <v>0.7</v>
      </c>
      <c r="GA11" t="s">
        <v>22</v>
      </c>
      <c r="GB11" t="s">
        <v>22</v>
      </c>
      <c r="GD11" s="3">
        <v>35520</v>
      </c>
      <c r="GE11">
        <v>0.3</v>
      </c>
      <c r="GF11" t="s">
        <v>22</v>
      </c>
      <c r="GG11" t="s">
        <v>22</v>
      </c>
      <c r="GI11" s="3">
        <v>34972</v>
      </c>
      <c r="GJ11">
        <v>1</v>
      </c>
      <c r="GK11" t="s">
        <v>22</v>
      </c>
      <c r="GL11" t="s">
        <v>22</v>
      </c>
    </row>
    <row r="12" spans="1:194" x14ac:dyDescent="0.25">
      <c r="A12" s="5">
        <v>36464</v>
      </c>
      <c r="B12">
        <v>1674.6</v>
      </c>
      <c r="C12" t="s">
        <v>22</v>
      </c>
      <c r="D12" t="s">
        <v>22</v>
      </c>
      <c r="F12" s="3">
        <v>35003</v>
      </c>
      <c r="G12">
        <v>4</v>
      </c>
      <c r="H12" t="s">
        <v>22</v>
      </c>
      <c r="I12" t="s">
        <v>22</v>
      </c>
      <c r="K12" s="3">
        <v>36830</v>
      </c>
      <c r="L12">
        <v>-1464</v>
      </c>
      <c r="M12" t="s">
        <v>22</v>
      </c>
      <c r="N12" t="s">
        <v>22</v>
      </c>
      <c r="P12" s="3">
        <v>35003</v>
      </c>
      <c r="Q12">
        <v>0.05</v>
      </c>
      <c r="R12" t="s">
        <v>22</v>
      </c>
      <c r="S12" t="s">
        <v>22</v>
      </c>
      <c r="U12" s="3">
        <v>35003</v>
      </c>
      <c r="V12">
        <v>-11.8</v>
      </c>
      <c r="W12" t="s">
        <v>22</v>
      </c>
      <c r="X12" t="s">
        <v>22</v>
      </c>
      <c r="Z12" s="3">
        <v>35003</v>
      </c>
      <c r="AA12">
        <v>100.2</v>
      </c>
      <c r="AB12" t="s">
        <v>22</v>
      </c>
      <c r="AC12" t="s">
        <v>22</v>
      </c>
      <c r="AE12" s="3">
        <v>35003</v>
      </c>
      <c r="AF12">
        <v>-6.2</v>
      </c>
      <c r="AG12" t="s">
        <v>22</v>
      </c>
      <c r="AH12" t="s">
        <v>22</v>
      </c>
      <c r="AJ12" s="3">
        <v>35003</v>
      </c>
      <c r="AK12">
        <v>19.100000000000001</v>
      </c>
      <c r="AL12" t="s">
        <v>22</v>
      </c>
      <c r="AM12" t="s">
        <v>22</v>
      </c>
      <c r="AO12" s="3">
        <v>36464</v>
      </c>
      <c r="AP12">
        <v>83.4</v>
      </c>
      <c r="AQ12" t="s">
        <v>22</v>
      </c>
      <c r="AR12" t="s">
        <v>22</v>
      </c>
      <c r="AT12" s="3">
        <v>36280</v>
      </c>
      <c r="AU12">
        <v>54</v>
      </c>
      <c r="AY12" s="3">
        <v>35885</v>
      </c>
      <c r="AZ12">
        <v>56.2</v>
      </c>
      <c r="BD12" s="3">
        <v>38291</v>
      </c>
      <c r="BE12">
        <v>48.3</v>
      </c>
      <c r="BI12" s="3">
        <v>36280</v>
      </c>
      <c r="BJ12">
        <v>54.7</v>
      </c>
      <c r="BN12" s="3">
        <v>37864</v>
      </c>
      <c r="BO12">
        <v>-6.2664999999999997</v>
      </c>
      <c r="BP12" t="s">
        <v>22</v>
      </c>
      <c r="BQ12" t="s">
        <v>22</v>
      </c>
      <c r="BS12" s="3">
        <v>38656</v>
      </c>
      <c r="BT12">
        <v>3.3</v>
      </c>
      <c r="BU12" t="s">
        <v>22</v>
      </c>
      <c r="BV12" t="s">
        <v>22</v>
      </c>
      <c r="BX12" s="3">
        <v>35003</v>
      </c>
      <c r="BY12">
        <v>96.9</v>
      </c>
      <c r="BZ12" t="s">
        <v>22</v>
      </c>
      <c r="CA12" t="s">
        <v>22</v>
      </c>
      <c r="CC12" s="3">
        <v>35003</v>
      </c>
      <c r="CD12">
        <v>97</v>
      </c>
      <c r="CE12" t="s">
        <v>22</v>
      </c>
      <c r="CF12" t="s">
        <v>22</v>
      </c>
      <c r="CH12" s="3">
        <v>35003</v>
      </c>
      <c r="CI12">
        <v>0.3</v>
      </c>
      <c r="CJ12" t="s">
        <v>22</v>
      </c>
      <c r="CK12" t="s">
        <v>22</v>
      </c>
      <c r="CM12" s="3">
        <v>35003</v>
      </c>
      <c r="CN12">
        <v>9.8000000000000007</v>
      </c>
      <c r="CO12" t="s">
        <v>22</v>
      </c>
      <c r="CP12" t="s">
        <v>22</v>
      </c>
      <c r="CR12" s="3">
        <v>36099</v>
      </c>
      <c r="CS12">
        <v>52.1</v>
      </c>
      <c r="CW12" s="3">
        <v>35461</v>
      </c>
      <c r="CX12">
        <v>51.6</v>
      </c>
      <c r="DB12" s="3">
        <v>35885</v>
      </c>
      <c r="DC12">
        <v>55.3</v>
      </c>
      <c r="DG12" s="3">
        <v>35003</v>
      </c>
      <c r="DH12">
        <v>94</v>
      </c>
      <c r="DI12" t="s">
        <v>22</v>
      </c>
      <c r="DJ12" t="s">
        <v>22</v>
      </c>
      <c r="DL12" s="3">
        <v>35003</v>
      </c>
      <c r="DM12">
        <v>98</v>
      </c>
      <c r="DN12" t="s">
        <v>22</v>
      </c>
      <c r="DO12" t="s">
        <v>22</v>
      </c>
      <c r="DQ12" s="3">
        <v>35003</v>
      </c>
      <c r="DR12">
        <v>95</v>
      </c>
      <c r="DS12" t="s">
        <v>22</v>
      </c>
      <c r="DT12" t="s">
        <v>22</v>
      </c>
      <c r="DV12" s="3">
        <v>35003</v>
      </c>
      <c r="DW12">
        <v>94</v>
      </c>
      <c r="DX12" t="s">
        <v>22</v>
      </c>
      <c r="DY12" t="s">
        <v>22</v>
      </c>
      <c r="EA12" s="3">
        <v>36219</v>
      </c>
      <c r="EB12">
        <v>55.2</v>
      </c>
      <c r="EF12" s="3">
        <v>36191</v>
      </c>
      <c r="EG12">
        <v>48.5</v>
      </c>
      <c r="EK12" s="3">
        <v>36219</v>
      </c>
      <c r="EL12">
        <v>56.4</v>
      </c>
      <c r="EP12" s="3">
        <v>35703</v>
      </c>
      <c r="EQ12">
        <v>0.7</v>
      </c>
      <c r="ER12" t="s">
        <v>22</v>
      </c>
      <c r="ES12" t="s">
        <v>22</v>
      </c>
      <c r="EU12" s="3">
        <v>35003</v>
      </c>
      <c r="EV12">
        <v>-1.3</v>
      </c>
      <c r="EW12" t="s">
        <v>22</v>
      </c>
      <c r="EX12" t="s">
        <v>22</v>
      </c>
      <c r="EZ12" s="3">
        <v>36860</v>
      </c>
      <c r="FA12">
        <v>0.8</v>
      </c>
      <c r="FB12" t="s">
        <v>22</v>
      </c>
      <c r="FC12" t="s">
        <v>22</v>
      </c>
      <c r="FE12" s="3">
        <v>35611</v>
      </c>
      <c r="FF12">
        <v>1.4</v>
      </c>
      <c r="FG12">
        <v>19970910</v>
      </c>
      <c r="FH12">
        <v>1</v>
      </c>
      <c r="FJ12" s="3">
        <v>35003</v>
      </c>
      <c r="FK12">
        <v>-4.3</v>
      </c>
      <c r="FL12" t="s">
        <v>22</v>
      </c>
      <c r="FM12" t="s">
        <v>22</v>
      </c>
      <c r="FO12" s="3">
        <v>35003</v>
      </c>
      <c r="FP12">
        <v>-2.2999999999999998</v>
      </c>
      <c r="FQ12" t="s">
        <v>22</v>
      </c>
      <c r="FR12" t="s">
        <v>22</v>
      </c>
      <c r="FT12" s="3">
        <v>35003</v>
      </c>
      <c r="FU12">
        <v>-1.3</v>
      </c>
      <c r="FV12" t="s">
        <v>22</v>
      </c>
      <c r="FW12" t="s">
        <v>22</v>
      </c>
      <c r="FY12" s="3">
        <v>35003</v>
      </c>
      <c r="FZ12">
        <v>-1.3</v>
      </c>
      <c r="GA12" t="s">
        <v>22</v>
      </c>
      <c r="GB12" t="s">
        <v>22</v>
      </c>
      <c r="GD12" s="3">
        <v>35611</v>
      </c>
      <c r="GE12">
        <v>1.3</v>
      </c>
      <c r="GF12" t="s">
        <v>22</v>
      </c>
      <c r="GG12" t="s">
        <v>22</v>
      </c>
      <c r="GI12" s="3">
        <v>35003</v>
      </c>
      <c r="GJ12">
        <v>-0.8</v>
      </c>
      <c r="GK12" t="s">
        <v>22</v>
      </c>
      <c r="GL12" t="s">
        <v>22</v>
      </c>
    </row>
    <row r="13" spans="1:194" x14ac:dyDescent="0.25">
      <c r="A13" s="5">
        <v>36494</v>
      </c>
      <c r="B13">
        <v>375.7</v>
      </c>
      <c r="C13" t="s">
        <v>22</v>
      </c>
      <c r="D13" t="s">
        <v>22</v>
      </c>
      <c r="F13" s="3">
        <v>35033</v>
      </c>
      <c r="G13">
        <v>5.0999999999999996</v>
      </c>
      <c r="H13" t="s">
        <v>22</v>
      </c>
      <c r="I13" t="s">
        <v>22</v>
      </c>
      <c r="K13" s="3">
        <v>36860</v>
      </c>
      <c r="L13">
        <v>-816</v>
      </c>
      <c r="M13" t="s">
        <v>22</v>
      </c>
      <c r="N13" t="s">
        <v>22</v>
      </c>
      <c r="P13" s="3">
        <v>35033</v>
      </c>
      <c r="Q13">
        <v>-0.16</v>
      </c>
      <c r="R13" t="s">
        <v>22</v>
      </c>
      <c r="S13" t="s">
        <v>22</v>
      </c>
      <c r="U13" s="3">
        <v>35033</v>
      </c>
      <c r="V13">
        <v>-12.4</v>
      </c>
      <c r="W13" t="s">
        <v>22</v>
      </c>
      <c r="X13" t="s">
        <v>22</v>
      </c>
      <c r="Z13" s="3">
        <v>35033</v>
      </c>
      <c r="AA13">
        <v>98.1</v>
      </c>
      <c r="AB13" t="s">
        <v>22</v>
      </c>
      <c r="AC13" t="s">
        <v>22</v>
      </c>
      <c r="AE13" s="3">
        <v>35033</v>
      </c>
      <c r="AF13">
        <v>-8.4</v>
      </c>
      <c r="AG13" t="s">
        <v>22</v>
      </c>
      <c r="AH13" t="s">
        <v>22</v>
      </c>
      <c r="AJ13" s="3">
        <v>35033</v>
      </c>
      <c r="AK13">
        <v>18.899999999999999</v>
      </c>
      <c r="AL13" t="s">
        <v>22</v>
      </c>
      <c r="AM13" t="s">
        <v>22</v>
      </c>
      <c r="AO13" s="3">
        <v>36494</v>
      </c>
      <c r="AP13">
        <v>87.9</v>
      </c>
      <c r="AQ13" t="s">
        <v>22</v>
      </c>
      <c r="AR13" t="s">
        <v>22</v>
      </c>
      <c r="AT13" s="3">
        <v>36311</v>
      </c>
      <c r="AU13">
        <v>54.8</v>
      </c>
      <c r="AY13" s="3">
        <v>35915</v>
      </c>
      <c r="AZ13">
        <v>57.3</v>
      </c>
      <c r="BD13" s="3">
        <v>38321</v>
      </c>
      <c r="BE13">
        <v>48</v>
      </c>
      <c r="BI13" s="3">
        <v>36311</v>
      </c>
      <c r="BJ13">
        <v>55.2</v>
      </c>
      <c r="BN13" s="3">
        <v>37894</v>
      </c>
      <c r="BO13">
        <v>-0.4239</v>
      </c>
      <c r="BP13" t="s">
        <v>22</v>
      </c>
      <c r="BQ13" t="s">
        <v>22</v>
      </c>
      <c r="BS13" s="3">
        <v>38686</v>
      </c>
      <c r="BT13">
        <v>3.5</v>
      </c>
      <c r="BU13" t="s">
        <v>22</v>
      </c>
      <c r="BV13" t="s">
        <v>22</v>
      </c>
      <c r="BX13" s="3">
        <v>35033</v>
      </c>
      <c r="BY13">
        <v>96.8</v>
      </c>
      <c r="BZ13" t="s">
        <v>22</v>
      </c>
      <c r="CA13" t="s">
        <v>22</v>
      </c>
      <c r="CC13" s="3">
        <v>35033</v>
      </c>
      <c r="CD13">
        <v>96.1</v>
      </c>
      <c r="CE13" t="s">
        <v>22</v>
      </c>
      <c r="CF13" t="s">
        <v>22</v>
      </c>
      <c r="CH13" s="3">
        <v>35033</v>
      </c>
      <c r="CI13">
        <v>-8.1999999999999993</v>
      </c>
      <c r="CJ13" t="s">
        <v>22</v>
      </c>
      <c r="CK13" t="s">
        <v>22</v>
      </c>
      <c r="CM13" s="3">
        <v>35033</v>
      </c>
      <c r="CN13">
        <v>-6.5</v>
      </c>
      <c r="CO13" t="s">
        <v>22</v>
      </c>
      <c r="CP13" t="s">
        <v>22</v>
      </c>
      <c r="CR13" s="3">
        <v>36129</v>
      </c>
      <c r="CS13">
        <v>50.7</v>
      </c>
      <c r="CW13" s="3">
        <v>35489</v>
      </c>
      <c r="CX13">
        <v>52.8</v>
      </c>
      <c r="DB13" s="3">
        <v>35915</v>
      </c>
      <c r="DC13">
        <v>56.8</v>
      </c>
      <c r="DG13" s="3">
        <v>35033</v>
      </c>
      <c r="DH13">
        <v>92</v>
      </c>
      <c r="DI13" t="s">
        <v>22</v>
      </c>
      <c r="DJ13" t="s">
        <v>22</v>
      </c>
      <c r="DL13" s="3">
        <v>35033</v>
      </c>
      <c r="DM13">
        <v>97</v>
      </c>
      <c r="DN13" t="s">
        <v>22</v>
      </c>
      <c r="DO13" t="s">
        <v>22</v>
      </c>
      <c r="DQ13" s="3">
        <v>35033</v>
      </c>
      <c r="DR13">
        <v>93</v>
      </c>
      <c r="DS13" t="s">
        <v>22</v>
      </c>
      <c r="DT13" t="s">
        <v>22</v>
      </c>
      <c r="DV13" s="3">
        <v>35033</v>
      </c>
      <c r="DW13">
        <v>93</v>
      </c>
      <c r="DX13" t="s">
        <v>22</v>
      </c>
      <c r="DY13" t="s">
        <v>22</v>
      </c>
      <c r="EA13" s="3">
        <v>36250</v>
      </c>
      <c r="EB13">
        <v>57.8</v>
      </c>
      <c r="EF13" s="3">
        <v>36219</v>
      </c>
      <c r="EG13">
        <v>50.9</v>
      </c>
      <c r="EK13" s="3">
        <v>36250</v>
      </c>
      <c r="EL13">
        <v>58.9</v>
      </c>
      <c r="EP13" s="3">
        <v>35795</v>
      </c>
      <c r="EQ13">
        <v>1.1000000000000001</v>
      </c>
      <c r="ER13" t="s">
        <v>22</v>
      </c>
      <c r="ES13" t="s">
        <v>22</v>
      </c>
      <c r="EU13" s="3">
        <v>35033</v>
      </c>
      <c r="EV13">
        <v>0.2</v>
      </c>
      <c r="EW13" t="s">
        <v>22</v>
      </c>
      <c r="EX13" t="s">
        <v>22</v>
      </c>
      <c r="EZ13" s="3">
        <v>36891</v>
      </c>
      <c r="FA13">
        <v>-0.4</v>
      </c>
      <c r="FB13" t="s">
        <v>22</v>
      </c>
      <c r="FC13" t="s">
        <v>22</v>
      </c>
      <c r="FE13" s="3">
        <v>35703</v>
      </c>
      <c r="FF13">
        <v>0.4</v>
      </c>
      <c r="FG13">
        <v>19971204</v>
      </c>
      <c r="FH13">
        <v>0.8</v>
      </c>
      <c r="FJ13" s="3">
        <v>35033</v>
      </c>
      <c r="FK13">
        <v>2.2000000000000002</v>
      </c>
      <c r="FL13" t="s">
        <v>22</v>
      </c>
      <c r="FM13" t="s">
        <v>22</v>
      </c>
      <c r="FO13" s="3">
        <v>35033</v>
      </c>
      <c r="FP13">
        <v>1</v>
      </c>
      <c r="FQ13" t="s">
        <v>22</v>
      </c>
      <c r="FR13" t="s">
        <v>22</v>
      </c>
      <c r="FT13" s="3">
        <v>35033</v>
      </c>
      <c r="FU13">
        <v>1.8</v>
      </c>
      <c r="FV13" t="s">
        <v>22</v>
      </c>
      <c r="FW13" t="s">
        <v>22</v>
      </c>
      <c r="FY13" s="3">
        <v>35033</v>
      </c>
      <c r="FZ13">
        <v>-0.9</v>
      </c>
      <c r="GA13" t="s">
        <v>22</v>
      </c>
      <c r="GB13" t="s">
        <v>22</v>
      </c>
      <c r="GD13" s="3">
        <v>35703</v>
      </c>
      <c r="GE13">
        <v>0.7</v>
      </c>
      <c r="GF13" t="s">
        <v>22</v>
      </c>
      <c r="GG13" t="s">
        <v>22</v>
      </c>
      <c r="GI13" s="3">
        <v>35033</v>
      </c>
      <c r="GJ13">
        <v>-1.6</v>
      </c>
      <c r="GK13" t="s">
        <v>22</v>
      </c>
      <c r="GL13" t="s">
        <v>22</v>
      </c>
    </row>
    <row r="14" spans="1:194" x14ac:dyDescent="0.25">
      <c r="A14" s="5">
        <v>36525</v>
      </c>
      <c r="B14">
        <v>-665.2</v>
      </c>
      <c r="C14" t="s">
        <v>22</v>
      </c>
      <c r="D14" t="s">
        <v>22</v>
      </c>
      <c r="F14" s="3">
        <v>35064</v>
      </c>
      <c r="G14">
        <v>3.3</v>
      </c>
      <c r="H14" t="s">
        <v>22</v>
      </c>
      <c r="I14" t="s">
        <v>22</v>
      </c>
      <c r="K14" s="3">
        <v>36891</v>
      </c>
      <c r="L14">
        <v>-1133</v>
      </c>
      <c r="M14" t="s">
        <v>22</v>
      </c>
      <c r="N14" t="s">
        <v>22</v>
      </c>
      <c r="P14" s="3">
        <v>35064</v>
      </c>
      <c r="Q14">
        <v>-0.39</v>
      </c>
      <c r="R14" t="s">
        <v>22</v>
      </c>
      <c r="S14" t="s">
        <v>22</v>
      </c>
      <c r="U14" s="3">
        <v>35064</v>
      </c>
      <c r="V14">
        <v>-14.4</v>
      </c>
      <c r="W14" t="s">
        <v>22</v>
      </c>
      <c r="X14" t="s">
        <v>22</v>
      </c>
      <c r="Z14" s="3">
        <v>35064</v>
      </c>
      <c r="AA14">
        <v>97</v>
      </c>
      <c r="AB14" t="s">
        <v>22</v>
      </c>
      <c r="AC14" t="s">
        <v>22</v>
      </c>
      <c r="AE14" s="3">
        <v>35064</v>
      </c>
      <c r="AF14">
        <v>-9.9</v>
      </c>
      <c r="AG14" t="s">
        <v>22</v>
      </c>
      <c r="AH14" t="s">
        <v>22</v>
      </c>
      <c r="AJ14" s="3">
        <v>35064</v>
      </c>
      <c r="AK14">
        <v>19.399999999999999</v>
      </c>
      <c r="AL14" t="s">
        <v>22</v>
      </c>
      <c r="AM14" t="s">
        <v>22</v>
      </c>
      <c r="AO14" s="3">
        <v>36525</v>
      </c>
      <c r="AP14">
        <v>86.3</v>
      </c>
      <c r="AQ14" t="s">
        <v>22</v>
      </c>
      <c r="AR14" t="s">
        <v>22</v>
      </c>
      <c r="AT14" s="3">
        <v>36341</v>
      </c>
      <c r="AU14">
        <v>56.6</v>
      </c>
      <c r="AY14" s="3">
        <v>35946</v>
      </c>
      <c r="AZ14">
        <v>56.5</v>
      </c>
      <c r="BD14" s="3">
        <v>38352</v>
      </c>
      <c r="BE14">
        <v>49.7</v>
      </c>
      <c r="BI14" s="3">
        <v>36341</v>
      </c>
      <c r="BJ14">
        <v>57.4</v>
      </c>
      <c r="BN14" s="3">
        <v>37925</v>
      </c>
      <c r="BO14">
        <v>-1.9943</v>
      </c>
      <c r="BP14" t="s">
        <v>22</v>
      </c>
      <c r="BQ14" t="s">
        <v>22</v>
      </c>
      <c r="BS14" s="3">
        <v>38717</v>
      </c>
      <c r="BT14">
        <v>3.5</v>
      </c>
      <c r="BU14" t="s">
        <v>22</v>
      </c>
      <c r="BV14" t="s">
        <v>22</v>
      </c>
      <c r="BX14" s="3">
        <v>35064</v>
      </c>
      <c r="BY14">
        <v>96.1</v>
      </c>
      <c r="BZ14" t="s">
        <v>22</v>
      </c>
      <c r="CA14" t="s">
        <v>22</v>
      </c>
      <c r="CC14" s="3">
        <v>35064</v>
      </c>
      <c r="CD14">
        <v>95.7</v>
      </c>
      <c r="CE14" t="s">
        <v>22</v>
      </c>
      <c r="CF14" t="s">
        <v>22</v>
      </c>
      <c r="CH14" s="3">
        <v>35064</v>
      </c>
      <c r="CI14">
        <v>-20.399999999999999</v>
      </c>
      <c r="CJ14" t="s">
        <v>22</v>
      </c>
      <c r="CK14" t="s">
        <v>22</v>
      </c>
      <c r="CM14" s="3">
        <v>35064</v>
      </c>
      <c r="CN14">
        <v>-9.1</v>
      </c>
      <c r="CO14" t="s">
        <v>22</v>
      </c>
      <c r="CP14" t="s">
        <v>22</v>
      </c>
      <c r="CR14" s="3">
        <v>36160</v>
      </c>
      <c r="CS14">
        <v>48.8</v>
      </c>
      <c r="CW14" s="3">
        <v>35520</v>
      </c>
      <c r="CX14">
        <v>54.6</v>
      </c>
      <c r="DB14" s="3">
        <v>35946</v>
      </c>
      <c r="DC14">
        <v>57.5</v>
      </c>
      <c r="DG14" s="3">
        <v>35064</v>
      </c>
      <c r="DH14">
        <v>91</v>
      </c>
      <c r="DI14" t="s">
        <v>22</v>
      </c>
      <c r="DJ14" t="s">
        <v>22</v>
      </c>
      <c r="DL14" s="3">
        <v>35064</v>
      </c>
      <c r="DM14">
        <v>93</v>
      </c>
      <c r="DN14" t="s">
        <v>22</v>
      </c>
      <c r="DO14" t="s">
        <v>22</v>
      </c>
      <c r="DQ14" s="3">
        <v>35064</v>
      </c>
      <c r="DR14">
        <v>88</v>
      </c>
      <c r="DS14" t="s">
        <v>22</v>
      </c>
      <c r="DT14" t="s">
        <v>22</v>
      </c>
      <c r="DV14" s="3">
        <v>35064</v>
      </c>
      <c r="DW14">
        <v>89</v>
      </c>
      <c r="DX14" t="s">
        <v>22</v>
      </c>
      <c r="DY14" t="s">
        <v>22</v>
      </c>
      <c r="EA14" s="3">
        <v>36280</v>
      </c>
      <c r="EB14">
        <v>58.7</v>
      </c>
      <c r="EF14" s="3">
        <v>36250</v>
      </c>
      <c r="EG14">
        <v>53</v>
      </c>
      <c r="EK14" s="3">
        <v>36280</v>
      </c>
      <c r="EL14">
        <v>59.4</v>
      </c>
      <c r="EP14" s="3">
        <v>35885</v>
      </c>
      <c r="EQ14">
        <v>0.6</v>
      </c>
      <c r="ER14" t="s">
        <v>22</v>
      </c>
      <c r="ES14" t="s">
        <v>22</v>
      </c>
      <c r="EU14" s="3">
        <v>35064</v>
      </c>
      <c r="EV14">
        <v>1.3</v>
      </c>
      <c r="EW14" t="s">
        <v>22</v>
      </c>
      <c r="EX14" t="s">
        <v>22</v>
      </c>
      <c r="EZ14" s="3">
        <v>36922</v>
      </c>
      <c r="FA14">
        <v>1.2</v>
      </c>
      <c r="FB14">
        <v>20010405</v>
      </c>
      <c r="FC14">
        <v>0.4</v>
      </c>
      <c r="FE14" s="3">
        <v>35795</v>
      </c>
      <c r="FF14">
        <v>0.7</v>
      </c>
      <c r="FG14">
        <v>19980227</v>
      </c>
      <c r="FH14">
        <v>0.3</v>
      </c>
      <c r="FJ14" s="3">
        <v>35064</v>
      </c>
      <c r="FK14">
        <v>1.5</v>
      </c>
      <c r="FL14" t="s">
        <v>22</v>
      </c>
      <c r="FM14" t="s">
        <v>22</v>
      </c>
      <c r="FO14" s="3">
        <v>35064</v>
      </c>
      <c r="FP14">
        <v>-0.7</v>
      </c>
      <c r="FQ14" t="s">
        <v>22</v>
      </c>
      <c r="FR14" t="s">
        <v>22</v>
      </c>
      <c r="FT14" s="3">
        <v>35064</v>
      </c>
      <c r="FU14">
        <v>-0.3</v>
      </c>
      <c r="FV14" t="s">
        <v>22</v>
      </c>
      <c r="FW14" t="s">
        <v>22</v>
      </c>
      <c r="FY14" s="3">
        <v>35064</v>
      </c>
      <c r="FZ14">
        <v>2.1</v>
      </c>
      <c r="GA14" t="s">
        <v>22</v>
      </c>
      <c r="GB14" t="s">
        <v>22</v>
      </c>
      <c r="GD14" s="3">
        <v>35795</v>
      </c>
      <c r="GE14">
        <v>1.1000000000000001</v>
      </c>
      <c r="GF14" t="s">
        <v>22</v>
      </c>
      <c r="GG14" t="s">
        <v>22</v>
      </c>
      <c r="GI14" s="3">
        <v>35064</v>
      </c>
      <c r="GJ14">
        <v>2.4</v>
      </c>
      <c r="GK14" t="s">
        <v>22</v>
      </c>
      <c r="GL14" t="s">
        <v>22</v>
      </c>
    </row>
    <row r="15" spans="1:194" x14ac:dyDescent="0.25">
      <c r="A15" s="5">
        <v>36556</v>
      </c>
      <c r="B15">
        <v>-2001.6</v>
      </c>
      <c r="C15" t="s">
        <v>22</v>
      </c>
      <c r="D15" t="s">
        <v>22</v>
      </c>
      <c r="F15" s="3">
        <v>35095</v>
      </c>
      <c r="G15">
        <v>2.6</v>
      </c>
      <c r="H15" t="s">
        <v>22</v>
      </c>
      <c r="I15" t="s">
        <v>22</v>
      </c>
      <c r="K15" s="3">
        <v>36922</v>
      </c>
      <c r="L15">
        <v>-877</v>
      </c>
      <c r="M15" t="s">
        <v>22</v>
      </c>
      <c r="N15" t="s">
        <v>22</v>
      </c>
      <c r="P15" s="3">
        <v>35095</v>
      </c>
      <c r="Q15">
        <v>-0.48</v>
      </c>
      <c r="R15" t="s">
        <v>22</v>
      </c>
      <c r="S15" t="s">
        <v>22</v>
      </c>
      <c r="U15" s="3">
        <v>35095</v>
      </c>
      <c r="V15">
        <v>-14.9</v>
      </c>
      <c r="W15" t="s">
        <v>22</v>
      </c>
      <c r="X15" t="s">
        <v>22</v>
      </c>
      <c r="Z15" s="3">
        <v>35095</v>
      </c>
      <c r="AA15">
        <v>97.1</v>
      </c>
      <c r="AB15" t="s">
        <v>22</v>
      </c>
      <c r="AC15" t="s">
        <v>22</v>
      </c>
      <c r="AE15" s="3">
        <v>35095</v>
      </c>
      <c r="AF15">
        <v>-12.1</v>
      </c>
      <c r="AG15" t="s">
        <v>22</v>
      </c>
      <c r="AH15" t="s">
        <v>22</v>
      </c>
      <c r="AJ15" s="3">
        <v>35095</v>
      </c>
      <c r="AK15">
        <v>14.8</v>
      </c>
      <c r="AL15" t="s">
        <v>22</v>
      </c>
      <c r="AM15" t="s">
        <v>22</v>
      </c>
      <c r="AO15" s="3">
        <v>36556</v>
      </c>
      <c r="AP15">
        <v>89.9</v>
      </c>
      <c r="AQ15" t="s">
        <v>22</v>
      </c>
      <c r="AR15" t="s">
        <v>22</v>
      </c>
      <c r="AT15" s="3">
        <v>36372</v>
      </c>
      <c r="AU15">
        <v>57.4</v>
      </c>
      <c r="AY15" s="3">
        <v>35976</v>
      </c>
      <c r="AZ15">
        <v>55.9</v>
      </c>
      <c r="BD15" s="3">
        <v>38383</v>
      </c>
      <c r="BE15">
        <v>49.9</v>
      </c>
      <c r="BI15" s="3">
        <v>36372</v>
      </c>
      <c r="BJ15">
        <v>58.2</v>
      </c>
      <c r="BN15" s="3">
        <v>37955</v>
      </c>
      <c r="BO15">
        <v>6.6927000000000003</v>
      </c>
      <c r="BP15" t="s">
        <v>22</v>
      </c>
      <c r="BQ15" t="s">
        <v>22</v>
      </c>
      <c r="BS15" s="3">
        <v>38748</v>
      </c>
      <c r="BT15">
        <v>4</v>
      </c>
      <c r="BU15" t="s">
        <v>22</v>
      </c>
      <c r="BV15" t="s">
        <v>22</v>
      </c>
      <c r="BX15" s="3">
        <v>35095</v>
      </c>
      <c r="BY15">
        <v>95.1</v>
      </c>
      <c r="BZ15" t="s">
        <v>22</v>
      </c>
      <c r="CA15" t="s">
        <v>22</v>
      </c>
      <c r="CC15" s="3">
        <v>35095</v>
      </c>
      <c r="CD15">
        <v>94.6</v>
      </c>
      <c r="CE15" t="s">
        <v>22</v>
      </c>
      <c r="CF15" t="s">
        <v>22</v>
      </c>
      <c r="CH15" s="3">
        <v>35095</v>
      </c>
      <c r="CI15">
        <v>-40.299999999999997</v>
      </c>
      <c r="CJ15" t="s">
        <v>22</v>
      </c>
      <c r="CK15" t="s">
        <v>22</v>
      </c>
      <c r="CM15" s="3">
        <v>35095</v>
      </c>
      <c r="CN15">
        <v>8.4</v>
      </c>
      <c r="CO15" t="s">
        <v>22</v>
      </c>
      <c r="CP15" t="s">
        <v>22</v>
      </c>
      <c r="CR15" s="3">
        <v>36191</v>
      </c>
      <c r="CS15">
        <v>49.3</v>
      </c>
      <c r="CW15" s="3">
        <v>35550</v>
      </c>
      <c r="CX15">
        <v>56.6</v>
      </c>
      <c r="DB15" s="3">
        <v>35976</v>
      </c>
      <c r="DC15">
        <v>57</v>
      </c>
      <c r="DG15" s="3">
        <v>35095</v>
      </c>
      <c r="DH15">
        <v>94</v>
      </c>
      <c r="DI15" t="s">
        <v>22</v>
      </c>
      <c r="DJ15" t="s">
        <v>22</v>
      </c>
      <c r="DL15" s="3">
        <v>35095</v>
      </c>
      <c r="DM15">
        <v>96</v>
      </c>
      <c r="DN15" t="s">
        <v>22</v>
      </c>
      <c r="DO15" t="s">
        <v>22</v>
      </c>
      <c r="DQ15" s="3">
        <v>35095</v>
      </c>
      <c r="DR15">
        <v>89</v>
      </c>
      <c r="DS15" t="s">
        <v>22</v>
      </c>
      <c r="DT15" t="s">
        <v>22</v>
      </c>
      <c r="DV15" s="3">
        <v>35095</v>
      </c>
      <c r="DW15">
        <v>89</v>
      </c>
      <c r="DX15" t="s">
        <v>22</v>
      </c>
      <c r="DY15" t="s">
        <v>22</v>
      </c>
      <c r="EA15" s="3">
        <v>36311</v>
      </c>
      <c r="EB15">
        <v>59.4</v>
      </c>
      <c r="EF15" s="3">
        <v>36280</v>
      </c>
      <c r="EG15">
        <v>54.6</v>
      </c>
      <c r="EK15" s="3">
        <v>36311</v>
      </c>
      <c r="EL15">
        <v>60</v>
      </c>
      <c r="EP15" s="3">
        <v>35976</v>
      </c>
      <c r="EQ15">
        <v>0.4</v>
      </c>
      <c r="ER15" t="s">
        <v>22</v>
      </c>
      <c r="ES15" t="s">
        <v>22</v>
      </c>
      <c r="EU15" s="3">
        <v>35095</v>
      </c>
      <c r="EV15">
        <v>-1.5</v>
      </c>
      <c r="EW15" t="s">
        <v>22</v>
      </c>
      <c r="EX15" t="s">
        <v>22</v>
      </c>
      <c r="EZ15" s="3">
        <v>36950</v>
      </c>
      <c r="FA15">
        <v>-0.5</v>
      </c>
      <c r="FB15">
        <v>20010504</v>
      </c>
      <c r="FC15">
        <v>0.1</v>
      </c>
      <c r="FE15" s="3">
        <v>35885</v>
      </c>
      <c r="FF15">
        <v>0.9</v>
      </c>
      <c r="FG15">
        <v>19980604</v>
      </c>
      <c r="FH15">
        <v>0.1</v>
      </c>
      <c r="FJ15" s="3">
        <v>35095</v>
      </c>
      <c r="FK15">
        <v>-2.6</v>
      </c>
      <c r="FL15" t="s">
        <v>22</v>
      </c>
      <c r="FM15" t="s">
        <v>22</v>
      </c>
      <c r="FO15" s="3">
        <v>35095</v>
      </c>
      <c r="FP15">
        <v>-1.2</v>
      </c>
      <c r="FQ15" t="s">
        <v>22</v>
      </c>
      <c r="FR15" t="s">
        <v>22</v>
      </c>
      <c r="FT15" s="3">
        <v>35095</v>
      </c>
      <c r="FU15">
        <v>-0.4</v>
      </c>
      <c r="FV15" t="s">
        <v>22</v>
      </c>
      <c r="FW15" t="s">
        <v>22</v>
      </c>
      <c r="FY15" s="3">
        <v>35095</v>
      </c>
      <c r="FZ15">
        <v>-2</v>
      </c>
      <c r="GA15" t="s">
        <v>22</v>
      </c>
      <c r="GB15" t="s">
        <v>22</v>
      </c>
      <c r="GD15" s="3">
        <v>35885</v>
      </c>
      <c r="GE15">
        <v>0.8</v>
      </c>
      <c r="GF15" t="s">
        <v>22</v>
      </c>
      <c r="GG15" t="s">
        <v>22</v>
      </c>
      <c r="GI15" s="3">
        <v>35095</v>
      </c>
      <c r="GJ15">
        <v>-2.2999999999999998</v>
      </c>
      <c r="GK15" t="s">
        <v>22</v>
      </c>
      <c r="GL15" t="s">
        <v>22</v>
      </c>
    </row>
    <row r="16" spans="1:194" x14ac:dyDescent="0.25">
      <c r="A16" s="5">
        <v>36585</v>
      </c>
      <c r="B16">
        <v>-1914.6</v>
      </c>
      <c r="C16" t="s">
        <v>22</v>
      </c>
      <c r="D16" t="s">
        <v>22</v>
      </c>
      <c r="F16" s="3">
        <v>35124</v>
      </c>
      <c r="G16">
        <v>4.4000000000000004</v>
      </c>
      <c r="H16" t="s">
        <v>22</v>
      </c>
      <c r="I16" t="s">
        <v>22</v>
      </c>
      <c r="K16" s="3">
        <v>36950</v>
      </c>
      <c r="L16">
        <v>330</v>
      </c>
      <c r="M16" t="s">
        <v>22</v>
      </c>
      <c r="N16" t="s">
        <v>22</v>
      </c>
      <c r="P16" s="3">
        <v>35124</v>
      </c>
      <c r="Q16">
        <v>-0.75</v>
      </c>
      <c r="R16" t="s">
        <v>22</v>
      </c>
      <c r="S16" t="s">
        <v>22</v>
      </c>
      <c r="U16" s="3">
        <v>35124</v>
      </c>
      <c r="V16">
        <v>-16.2</v>
      </c>
      <c r="W16" t="s">
        <v>22</v>
      </c>
      <c r="X16" t="s">
        <v>22</v>
      </c>
      <c r="Z16" s="3">
        <v>35124</v>
      </c>
      <c r="AA16">
        <v>93.7</v>
      </c>
      <c r="AB16" t="s">
        <v>22</v>
      </c>
      <c r="AC16" t="s">
        <v>22</v>
      </c>
      <c r="AE16" s="3">
        <v>35124</v>
      </c>
      <c r="AF16">
        <v>-15</v>
      </c>
      <c r="AG16" t="s">
        <v>22</v>
      </c>
      <c r="AH16" t="s">
        <v>22</v>
      </c>
      <c r="AJ16" s="3">
        <v>35124</v>
      </c>
      <c r="AK16">
        <v>9.6999999999999993</v>
      </c>
      <c r="AL16" t="s">
        <v>22</v>
      </c>
      <c r="AM16" t="s">
        <v>22</v>
      </c>
      <c r="AO16" s="3">
        <v>36585</v>
      </c>
      <c r="AP16">
        <v>86.7</v>
      </c>
      <c r="AQ16" t="s">
        <v>22</v>
      </c>
      <c r="AR16" t="s">
        <v>22</v>
      </c>
      <c r="AT16" s="3">
        <v>36403</v>
      </c>
      <c r="AU16">
        <v>58.4</v>
      </c>
      <c r="AY16" s="3">
        <v>36007</v>
      </c>
      <c r="AZ16">
        <v>55</v>
      </c>
      <c r="BD16" s="3">
        <v>38411</v>
      </c>
      <c r="BE16">
        <v>47.3</v>
      </c>
      <c r="BI16" s="3">
        <v>36403</v>
      </c>
      <c r="BJ16">
        <v>59.1</v>
      </c>
      <c r="BN16" s="3">
        <v>37986</v>
      </c>
      <c r="BO16">
        <v>14.782999999999999</v>
      </c>
      <c r="BP16" t="s">
        <v>22</v>
      </c>
      <c r="BQ16" t="s">
        <v>22</v>
      </c>
      <c r="BS16" s="3">
        <v>38776</v>
      </c>
      <c r="BT16">
        <v>4.7</v>
      </c>
      <c r="BU16" t="s">
        <v>22</v>
      </c>
      <c r="BV16" t="s">
        <v>22</v>
      </c>
      <c r="BX16" s="3">
        <v>35124</v>
      </c>
      <c r="BY16">
        <v>94.2</v>
      </c>
      <c r="BZ16" t="s">
        <v>22</v>
      </c>
      <c r="CA16" t="s">
        <v>22</v>
      </c>
      <c r="CC16" s="3">
        <v>35124</v>
      </c>
      <c r="CD16">
        <v>93.1</v>
      </c>
      <c r="CE16" t="s">
        <v>22</v>
      </c>
      <c r="CF16" t="s">
        <v>22</v>
      </c>
      <c r="CH16" s="3">
        <v>35124</v>
      </c>
      <c r="CI16">
        <v>-57.1</v>
      </c>
      <c r="CJ16" t="s">
        <v>22</v>
      </c>
      <c r="CK16" t="s">
        <v>22</v>
      </c>
      <c r="CM16" s="3">
        <v>35124</v>
      </c>
      <c r="CN16">
        <v>19.5</v>
      </c>
      <c r="CO16" t="s">
        <v>22</v>
      </c>
      <c r="CP16" t="s">
        <v>22</v>
      </c>
      <c r="CR16" s="3">
        <v>36219</v>
      </c>
      <c r="CS16">
        <v>49.9</v>
      </c>
      <c r="CW16" s="3">
        <v>35581</v>
      </c>
      <c r="CX16">
        <v>57.6</v>
      </c>
      <c r="DB16" s="3">
        <v>36007</v>
      </c>
      <c r="DC16">
        <v>57.3</v>
      </c>
      <c r="DG16" s="3">
        <v>35124</v>
      </c>
      <c r="DH16">
        <v>94</v>
      </c>
      <c r="DI16" t="s">
        <v>22</v>
      </c>
      <c r="DJ16" t="s">
        <v>22</v>
      </c>
      <c r="DL16" s="3">
        <v>35124</v>
      </c>
      <c r="DM16">
        <v>96</v>
      </c>
      <c r="DN16" t="s">
        <v>22</v>
      </c>
      <c r="DO16" t="s">
        <v>22</v>
      </c>
      <c r="DQ16" s="3">
        <v>35124</v>
      </c>
      <c r="DR16">
        <v>89</v>
      </c>
      <c r="DS16" t="s">
        <v>22</v>
      </c>
      <c r="DT16" t="s">
        <v>22</v>
      </c>
      <c r="DV16" s="3">
        <v>35124</v>
      </c>
      <c r="DW16">
        <v>91</v>
      </c>
      <c r="DX16" t="s">
        <v>22</v>
      </c>
      <c r="DY16" t="s">
        <v>22</v>
      </c>
      <c r="EA16" s="3">
        <v>36341</v>
      </c>
      <c r="EB16">
        <v>61.6</v>
      </c>
      <c r="EF16" s="3">
        <v>36311</v>
      </c>
      <c r="EG16">
        <v>55.5</v>
      </c>
      <c r="EK16" s="3">
        <v>36341</v>
      </c>
      <c r="EL16">
        <v>61.9</v>
      </c>
      <c r="EP16" s="3">
        <v>36068</v>
      </c>
      <c r="EQ16">
        <v>0.6</v>
      </c>
      <c r="ER16" t="s">
        <v>22</v>
      </c>
      <c r="ES16" t="s">
        <v>22</v>
      </c>
      <c r="EU16" s="3">
        <v>35124</v>
      </c>
      <c r="EV16">
        <v>-0.2</v>
      </c>
      <c r="EW16" t="s">
        <v>22</v>
      </c>
      <c r="EX16" t="s">
        <v>22</v>
      </c>
      <c r="EZ16" s="3">
        <v>36981</v>
      </c>
      <c r="FA16">
        <v>0.2</v>
      </c>
      <c r="FB16">
        <v>20010601</v>
      </c>
      <c r="FC16">
        <v>-0.4</v>
      </c>
      <c r="FE16" s="3">
        <v>35976</v>
      </c>
      <c r="FF16">
        <v>-0.3</v>
      </c>
      <c r="FG16">
        <v>19980909</v>
      </c>
      <c r="FH16">
        <v>0.1</v>
      </c>
      <c r="FJ16" s="3">
        <v>35124</v>
      </c>
      <c r="FK16">
        <v>-1.2</v>
      </c>
      <c r="FL16" t="s">
        <v>22</v>
      </c>
      <c r="FM16" t="s">
        <v>22</v>
      </c>
      <c r="FO16" s="3">
        <v>35124</v>
      </c>
      <c r="FP16">
        <v>-1.2</v>
      </c>
      <c r="FQ16" t="s">
        <v>22</v>
      </c>
      <c r="FR16" t="s">
        <v>22</v>
      </c>
      <c r="FT16" s="3">
        <v>35124</v>
      </c>
      <c r="FU16">
        <v>-0.1</v>
      </c>
      <c r="FV16" t="s">
        <v>22</v>
      </c>
      <c r="FW16" t="s">
        <v>22</v>
      </c>
      <c r="FY16" s="3">
        <v>35124</v>
      </c>
      <c r="FZ16">
        <v>-0.2</v>
      </c>
      <c r="GA16" t="s">
        <v>22</v>
      </c>
      <c r="GB16" t="s">
        <v>22</v>
      </c>
      <c r="GD16" s="3">
        <v>35976</v>
      </c>
      <c r="GE16">
        <v>0.7</v>
      </c>
      <c r="GF16" t="s">
        <v>22</v>
      </c>
      <c r="GG16" t="s">
        <v>22</v>
      </c>
      <c r="GI16" s="3">
        <v>35124</v>
      </c>
      <c r="GJ16">
        <v>-0.9</v>
      </c>
      <c r="GK16" t="s">
        <v>22</v>
      </c>
      <c r="GL16" t="s">
        <v>22</v>
      </c>
    </row>
    <row r="17" spans="1:194" x14ac:dyDescent="0.25">
      <c r="A17" s="5">
        <v>36616</v>
      </c>
      <c r="B17">
        <v>-1729.2</v>
      </c>
      <c r="C17" t="s">
        <v>22</v>
      </c>
      <c r="D17" t="s">
        <v>22</v>
      </c>
      <c r="F17" s="3">
        <v>35155</v>
      </c>
      <c r="G17">
        <v>3.2</v>
      </c>
      <c r="H17" t="s">
        <v>22</v>
      </c>
      <c r="I17" t="s">
        <v>22</v>
      </c>
      <c r="K17" s="3">
        <v>36981</v>
      </c>
      <c r="L17">
        <v>-571</v>
      </c>
      <c r="M17" t="s">
        <v>22</v>
      </c>
      <c r="N17" t="s">
        <v>22</v>
      </c>
      <c r="P17" s="3">
        <v>35155</v>
      </c>
      <c r="Q17">
        <v>-1</v>
      </c>
      <c r="R17" t="s">
        <v>22</v>
      </c>
      <c r="S17" t="s">
        <v>22</v>
      </c>
      <c r="U17" s="3">
        <v>35155</v>
      </c>
      <c r="V17">
        <v>-16.8</v>
      </c>
      <c r="W17" t="s">
        <v>22</v>
      </c>
      <c r="X17" t="s">
        <v>22</v>
      </c>
      <c r="Z17" s="3">
        <v>35155</v>
      </c>
      <c r="AA17">
        <v>92.8</v>
      </c>
      <c r="AB17" t="s">
        <v>22</v>
      </c>
      <c r="AC17" t="s">
        <v>22</v>
      </c>
      <c r="AE17" s="3">
        <v>35155</v>
      </c>
      <c r="AF17">
        <v>-16</v>
      </c>
      <c r="AG17" t="s">
        <v>22</v>
      </c>
      <c r="AH17" t="s">
        <v>22</v>
      </c>
      <c r="AJ17" s="3">
        <v>35155</v>
      </c>
      <c r="AK17">
        <v>8.3000000000000007</v>
      </c>
      <c r="AL17" t="s">
        <v>22</v>
      </c>
      <c r="AM17" t="s">
        <v>22</v>
      </c>
      <c r="AO17" s="3">
        <v>36616</v>
      </c>
      <c r="AP17">
        <v>81.5</v>
      </c>
      <c r="AQ17" t="s">
        <v>22</v>
      </c>
      <c r="AR17" t="s">
        <v>22</v>
      </c>
      <c r="AT17" s="3">
        <v>36433</v>
      </c>
      <c r="AU17">
        <v>59.2</v>
      </c>
      <c r="AY17" s="3">
        <v>36038</v>
      </c>
      <c r="AZ17">
        <v>53.9</v>
      </c>
      <c r="BD17" s="3">
        <v>38442</v>
      </c>
      <c r="BE17">
        <v>48.5</v>
      </c>
      <c r="BI17" s="3">
        <v>36433</v>
      </c>
      <c r="BJ17">
        <v>59.7</v>
      </c>
      <c r="BN17" s="3">
        <v>38017</v>
      </c>
      <c r="BO17">
        <v>18.8446</v>
      </c>
      <c r="BP17" t="s">
        <v>22</v>
      </c>
      <c r="BQ17" t="s">
        <v>22</v>
      </c>
      <c r="BS17" s="3">
        <v>38807</v>
      </c>
      <c r="BT17">
        <v>5.0999999999999996</v>
      </c>
      <c r="BU17" t="s">
        <v>22</v>
      </c>
      <c r="BV17" t="s">
        <v>22</v>
      </c>
      <c r="BX17" s="3">
        <v>35155</v>
      </c>
      <c r="BY17">
        <v>93</v>
      </c>
      <c r="BZ17" t="s">
        <v>22</v>
      </c>
      <c r="CA17" t="s">
        <v>22</v>
      </c>
      <c r="CC17" s="3">
        <v>35155</v>
      </c>
      <c r="CD17">
        <v>91.4</v>
      </c>
      <c r="CE17" t="s">
        <v>22</v>
      </c>
      <c r="CF17" t="s">
        <v>22</v>
      </c>
      <c r="CH17" s="3">
        <v>35155</v>
      </c>
      <c r="CI17">
        <v>-77.599999999999994</v>
      </c>
      <c r="CJ17" t="s">
        <v>22</v>
      </c>
      <c r="CK17" t="s">
        <v>22</v>
      </c>
      <c r="CM17" s="3">
        <v>35155</v>
      </c>
      <c r="CN17">
        <v>31.5</v>
      </c>
      <c r="CO17" t="s">
        <v>22</v>
      </c>
      <c r="CP17" t="s">
        <v>22</v>
      </c>
      <c r="CR17" s="3">
        <v>36250</v>
      </c>
      <c r="CS17">
        <v>49.5</v>
      </c>
      <c r="CW17" s="3">
        <v>35611</v>
      </c>
      <c r="CX17">
        <v>56.7</v>
      </c>
      <c r="DB17" s="3">
        <v>36038</v>
      </c>
      <c r="DC17">
        <v>56.8</v>
      </c>
      <c r="DG17" s="3">
        <v>35155</v>
      </c>
      <c r="DH17">
        <v>96</v>
      </c>
      <c r="DI17" t="s">
        <v>22</v>
      </c>
      <c r="DJ17" t="s">
        <v>22</v>
      </c>
      <c r="DL17" s="3">
        <v>35155</v>
      </c>
      <c r="DM17">
        <v>96</v>
      </c>
      <c r="DN17" t="s">
        <v>22</v>
      </c>
      <c r="DO17" t="s">
        <v>22</v>
      </c>
      <c r="DQ17" s="3">
        <v>35155</v>
      </c>
      <c r="DR17">
        <v>92</v>
      </c>
      <c r="DS17" t="s">
        <v>22</v>
      </c>
      <c r="DT17" t="s">
        <v>22</v>
      </c>
      <c r="DV17" s="3">
        <v>35155</v>
      </c>
      <c r="DW17">
        <v>92</v>
      </c>
      <c r="DX17" t="s">
        <v>22</v>
      </c>
      <c r="DY17" t="s">
        <v>22</v>
      </c>
      <c r="EA17" s="3">
        <v>36372</v>
      </c>
      <c r="EB17">
        <v>61.7</v>
      </c>
      <c r="EF17" s="3">
        <v>36341</v>
      </c>
      <c r="EG17">
        <v>57.4</v>
      </c>
      <c r="EK17" s="3">
        <v>36372</v>
      </c>
      <c r="EL17">
        <v>63.2</v>
      </c>
      <c r="EP17" s="3">
        <v>36160</v>
      </c>
      <c r="EQ17">
        <v>0.3</v>
      </c>
      <c r="ER17" t="s">
        <v>22</v>
      </c>
      <c r="ES17" t="s">
        <v>22</v>
      </c>
      <c r="EU17" s="3">
        <v>35155</v>
      </c>
      <c r="EV17">
        <v>0.1</v>
      </c>
      <c r="EW17" t="s">
        <v>22</v>
      </c>
      <c r="EX17" t="s">
        <v>22</v>
      </c>
      <c r="EZ17" s="3">
        <v>37011</v>
      </c>
      <c r="FA17">
        <v>0.3</v>
      </c>
      <c r="FB17">
        <v>20010704</v>
      </c>
      <c r="FC17">
        <v>0.5</v>
      </c>
      <c r="FE17" s="3">
        <v>36068</v>
      </c>
      <c r="FF17">
        <v>0.3</v>
      </c>
      <c r="FG17">
        <v>19981203</v>
      </c>
      <c r="FH17">
        <v>0.9</v>
      </c>
      <c r="FJ17" s="3">
        <v>35155</v>
      </c>
      <c r="FK17">
        <v>3.9</v>
      </c>
      <c r="FL17" t="s">
        <v>22</v>
      </c>
      <c r="FM17" t="s">
        <v>22</v>
      </c>
      <c r="FO17" s="3">
        <v>35155</v>
      </c>
      <c r="FP17">
        <v>2</v>
      </c>
      <c r="FQ17" t="s">
        <v>22</v>
      </c>
      <c r="FR17" t="s">
        <v>22</v>
      </c>
      <c r="FT17" s="3">
        <v>35155</v>
      </c>
      <c r="FU17">
        <v>-0.7</v>
      </c>
      <c r="FV17" t="s">
        <v>22</v>
      </c>
      <c r="FW17" t="s">
        <v>22</v>
      </c>
      <c r="FY17" s="3">
        <v>35155</v>
      </c>
      <c r="FZ17">
        <v>1</v>
      </c>
      <c r="GA17" t="s">
        <v>22</v>
      </c>
      <c r="GB17" t="s">
        <v>22</v>
      </c>
      <c r="GD17" s="3">
        <v>36068</v>
      </c>
      <c r="GE17">
        <v>0.9</v>
      </c>
      <c r="GF17" t="s">
        <v>22</v>
      </c>
      <c r="GG17" t="s">
        <v>22</v>
      </c>
      <c r="GI17" s="3">
        <v>35155</v>
      </c>
      <c r="GJ17">
        <v>1.3</v>
      </c>
      <c r="GK17" t="s">
        <v>22</v>
      </c>
      <c r="GL17" t="s">
        <v>22</v>
      </c>
    </row>
    <row r="18" spans="1:194" x14ac:dyDescent="0.25">
      <c r="A18" s="5">
        <v>36646</v>
      </c>
      <c r="B18">
        <v>-1084.0999999999999</v>
      </c>
      <c r="C18" t="s">
        <v>22</v>
      </c>
      <c r="D18" t="s">
        <v>22</v>
      </c>
      <c r="F18" s="3">
        <v>35185</v>
      </c>
      <c r="G18">
        <v>3.9</v>
      </c>
      <c r="H18" t="s">
        <v>22</v>
      </c>
      <c r="I18" t="s">
        <v>22</v>
      </c>
      <c r="K18" s="3">
        <v>37011</v>
      </c>
      <c r="L18">
        <v>-284</v>
      </c>
      <c r="M18" t="s">
        <v>22</v>
      </c>
      <c r="N18" t="s">
        <v>22</v>
      </c>
      <c r="P18" s="3">
        <v>35185</v>
      </c>
      <c r="Q18">
        <v>-0.96</v>
      </c>
      <c r="R18" t="s">
        <v>22</v>
      </c>
      <c r="S18" t="s">
        <v>22</v>
      </c>
      <c r="U18" s="3">
        <v>35185</v>
      </c>
      <c r="V18">
        <v>-17.3</v>
      </c>
      <c r="W18" t="s">
        <v>22</v>
      </c>
      <c r="X18" t="s">
        <v>22</v>
      </c>
      <c r="Z18" s="3">
        <v>35185</v>
      </c>
      <c r="AA18">
        <v>93.5</v>
      </c>
      <c r="AB18" t="s">
        <v>22</v>
      </c>
      <c r="AC18" t="s">
        <v>22</v>
      </c>
      <c r="AE18" s="3">
        <v>35185</v>
      </c>
      <c r="AF18">
        <v>-16</v>
      </c>
      <c r="AG18" t="s">
        <v>22</v>
      </c>
      <c r="AH18" t="s">
        <v>22</v>
      </c>
      <c r="AJ18" s="3">
        <v>35185</v>
      </c>
      <c r="AK18">
        <v>12.6</v>
      </c>
      <c r="AL18" t="s">
        <v>22</v>
      </c>
      <c r="AM18" t="s">
        <v>22</v>
      </c>
      <c r="AO18" s="3">
        <v>36646</v>
      </c>
      <c r="AP18">
        <v>80.599999999999994</v>
      </c>
      <c r="AQ18" t="s">
        <v>22</v>
      </c>
      <c r="AR18" t="s">
        <v>22</v>
      </c>
      <c r="AT18" s="3">
        <v>36464</v>
      </c>
      <c r="AU18">
        <v>60.5</v>
      </c>
      <c r="AY18" s="3">
        <v>36068</v>
      </c>
      <c r="AZ18">
        <v>51.7</v>
      </c>
      <c r="BD18" s="3">
        <v>38472</v>
      </c>
      <c r="BE18">
        <v>48.7</v>
      </c>
      <c r="BI18" s="3">
        <v>36464</v>
      </c>
      <c r="BJ18">
        <v>61</v>
      </c>
      <c r="BN18" s="3">
        <v>38046</v>
      </c>
      <c r="BO18">
        <v>20.686399999999999</v>
      </c>
      <c r="BP18" t="s">
        <v>22</v>
      </c>
      <c r="BQ18" t="s">
        <v>22</v>
      </c>
      <c r="BS18" s="3">
        <v>38837</v>
      </c>
      <c r="BT18">
        <v>5.4</v>
      </c>
      <c r="BU18" t="s">
        <v>22</v>
      </c>
      <c r="BV18" t="s">
        <v>22</v>
      </c>
      <c r="BX18" s="3">
        <v>35185</v>
      </c>
      <c r="BY18">
        <v>93.7</v>
      </c>
      <c r="BZ18" t="s">
        <v>22</v>
      </c>
      <c r="CA18" t="s">
        <v>22</v>
      </c>
      <c r="CC18" s="3">
        <v>35185</v>
      </c>
      <c r="CD18">
        <v>92.3</v>
      </c>
      <c r="CE18" t="s">
        <v>22</v>
      </c>
      <c r="CF18" t="s">
        <v>22</v>
      </c>
      <c r="CH18" s="3">
        <v>35185</v>
      </c>
      <c r="CI18">
        <v>-80.2</v>
      </c>
      <c r="CJ18" t="s">
        <v>22</v>
      </c>
      <c r="CK18" t="s">
        <v>22</v>
      </c>
      <c r="CM18" s="3">
        <v>35185</v>
      </c>
      <c r="CN18">
        <v>44.9</v>
      </c>
      <c r="CO18" t="s">
        <v>22</v>
      </c>
      <c r="CP18" t="s">
        <v>22</v>
      </c>
      <c r="CR18" s="3">
        <v>36280</v>
      </c>
      <c r="CS18">
        <v>50.2</v>
      </c>
      <c r="CW18" s="3">
        <v>35642</v>
      </c>
      <c r="CX18">
        <v>55.6</v>
      </c>
      <c r="DB18" s="3">
        <v>36068</v>
      </c>
      <c r="DC18">
        <v>56.3</v>
      </c>
      <c r="DG18" s="3">
        <v>35185</v>
      </c>
      <c r="DH18">
        <v>98</v>
      </c>
      <c r="DI18" t="s">
        <v>22</v>
      </c>
      <c r="DJ18" t="s">
        <v>22</v>
      </c>
      <c r="DL18" s="3">
        <v>35185</v>
      </c>
      <c r="DM18">
        <v>95</v>
      </c>
      <c r="DN18" t="s">
        <v>22</v>
      </c>
      <c r="DO18" t="s">
        <v>22</v>
      </c>
      <c r="DQ18" s="3">
        <v>35185</v>
      </c>
      <c r="DR18">
        <v>94</v>
      </c>
      <c r="DS18" t="s">
        <v>22</v>
      </c>
      <c r="DT18" t="s">
        <v>22</v>
      </c>
      <c r="DV18" s="3">
        <v>35185</v>
      </c>
      <c r="DW18">
        <v>96</v>
      </c>
      <c r="DX18" t="s">
        <v>22</v>
      </c>
      <c r="DY18" t="s">
        <v>22</v>
      </c>
      <c r="EA18" s="3">
        <v>36403</v>
      </c>
      <c r="EB18">
        <v>63.1</v>
      </c>
      <c r="EF18" s="3">
        <v>36372</v>
      </c>
      <c r="EG18">
        <v>57</v>
      </c>
      <c r="EK18" s="3">
        <v>36403</v>
      </c>
      <c r="EL18">
        <v>65.5</v>
      </c>
      <c r="EP18" s="3">
        <v>36250</v>
      </c>
      <c r="EQ18">
        <v>0.9</v>
      </c>
      <c r="ER18" t="s">
        <v>22</v>
      </c>
      <c r="ES18" t="s">
        <v>22</v>
      </c>
      <c r="EU18" s="3">
        <v>35185</v>
      </c>
      <c r="EV18">
        <v>-1</v>
      </c>
      <c r="EW18" t="s">
        <v>22</v>
      </c>
      <c r="EX18" t="s">
        <v>22</v>
      </c>
      <c r="EZ18" s="3">
        <v>37042</v>
      </c>
      <c r="FA18">
        <v>-0.1</v>
      </c>
      <c r="FB18">
        <v>20010801</v>
      </c>
      <c r="FC18">
        <v>-0.1</v>
      </c>
      <c r="FE18" s="3">
        <v>36160</v>
      </c>
      <c r="FF18">
        <v>-0.1</v>
      </c>
      <c r="FG18">
        <v>19990219</v>
      </c>
      <c r="FH18">
        <v>-0.4</v>
      </c>
      <c r="FJ18" s="3">
        <v>35185</v>
      </c>
      <c r="FK18">
        <v>-0.6</v>
      </c>
      <c r="FL18" t="s">
        <v>22</v>
      </c>
      <c r="FM18" t="s">
        <v>22</v>
      </c>
      <c r="FO18" s="3">
        <v>35185</v>
      </c>
      <c r="FP18">
        <v>0.9</v>
      </c>
      <c r="FQ18" t="s">
        <v>22</v>
      </c>
      <c r="FR18" t="s">
        <v>22</v>
      </c>
      <c r="FT18" s="3">
        <v>35185</v>
      </c>
      <c r="FU18">
        <v>1.2</v>
      </c>
      <c r="FV18" t="s">
        <v>22</v>
      </c>
      <c r="FW18" t="s">
        <v>22</v>
      </c>
      <c r="FY18" s="3">
        <v>35185</v>
      </c>
      <c r="FZ18">
        <v>-1.3</v>
      </c>
      <c r="GA18" t="s">
        <v>22</v>
      </c>
      <c r="GB18" t="s">
        <v>22</v>
      </c>
      <c r="GD18" s="3">
        <v>36160</v>
      </c>
      <c r="GE18">
        <v>0.7</v>
      </c>
      <c r="GF18" t="s">
        <v>22</v>
      </c>
      <c r="GG18" t="s">
        <v>22</v>
      </c>
      <c r="GI18" s="3">
        <v>35185</v>
      </c>
      <c r="GJ18">
        <v>-1.1000000000000001</v>
      </c>
      <c r="GK18" t="s">
        <v>22</v>
      </c>
      <c r="GL18" t="s">
        <v>22</v>
      </c>
    </row>
    <row r="19" spans="1:194" x14ac:dyDescent="0.25">
      <c r="A19" s="5">
        <v>36677</v>
      </c>
      <c r="B19">
        <v>-3071.5</v>
      </c>
      <c r="C19" t="s">
        <v>22</v>
      </c>
      <c r="D19" t="s">
        <v>22</v>
      </c>
      <c r="F19" s="3">
        <v>35216</v>
      </c>
      <c r="G19">
        <v>4.7</v>
      </c>
      <c r="H19" t="s">
        <v>22</v>
      </c>
      <c r="I19" t="s">
        <v>22</v>
      </c>
      <c r="K19" s="3">
        <v>37042</v>
      </c>
      <c r="L19">
        <v>-603</v>
      </c>
      <c r="M19" t="s">
        <v>22</v>
      </c>
      <c r="N19" t="s">
        <v>22</v>
      </c>
      <c r="P19" s="3">
        <v>35216</v>
      </c>
      <c r="Q19">
        <v>-1.1000000000000001</v>
      </c>
      <c r="R19" t="s">
        <v>22</v>
      </c>
      <c r="S19" t="s">
        <v>22</v>
      </c>
      <c r="U19" s="3">
        <v>35216</v>
      </c>
      <c r="V19">
        <v>-15.7</v>
      </c>
      <c r="W19" t="s">
        <v>22</v>
      </c>
      <c r="X19" t="s">
        <v>22</v>
      </c>
      <c r="Z19" s="3">
        <v>35216</v>
      </c>
      <c r="AA19">
        <v>92.7</v>
      </c>
      <c r="AB19" t="s">
        <v>22</v>
      </c>
      <c r="AC19" t="s">
        <v>22</v>
      </c>
      <c r="AE19" s="3">
        <v>35216</v>
      </c>
      <c r="AF19">
        <v>-17</v>
      </c>
      <c r="AG19" t="s">
        <v>22</v>
      </c>
      <c r="AH19" t="s">
        <v>22</v>
      </c>
      <c r="AJ19" s="3">
        <v>35216</v>
      </c>
      <c r="AK19">
        <v>11.3</v>
      </c>
      <c r="AL19" t="s">
        <v>22</v>
      </c>
      <c r="AM19" t="s">
        <v>22</v>
      </c>
      <c r="AO19" s="3">
        <v>36677</v>
      </c>
      <c r="AP19">
        <v>78.2</v>
      </c>
      <c r="AQ19" t="s">
        <v>22</v>
      </c>
      <c r="AR19" t="s">
        <v>22</v>
      </c>
      <c r="AT19" s="3">
        <v>36494</v>
      </c>
      <c r="AU19">
        <v>59.9</v>
      </c>
      <c r="AY19" s="3">
        <v>36099</v>
      </c>
      <c r="AZ19">
        <v>49.4</v>
      </c>
      <c r="BD19" s="3">
        <v>38503</v>
      </c>
      <c r="BE19">
        <v>50.2</v>
      </c>
      <c r="BI19" s="3">
        <v>36494</v>
      </c>
      <c r="BJ19">
        <v>59.9</v>
      </c>
      <c r="BN19" s="3">
        <v>38077</v>
      </c>
      <c r="BO19">
        <v>12.9353</v>
      </c>
      <c r="BP19" t="s">
        <v>22</v>
      </c>
      <c r="BQ19" t="s">
        <v>22</v>
      </c>
      <c r="BS19" s="3">
        <v>38868</v>
      </c>
      <c r="BT19">
        <v>5.9</v>
      </c>
      <c r="BU19" t="s">
        <v>22</v>
      </c>
      <c r="BV19" t="s">
        <v>22</v>
      </c>
      <c r="BX19" s="3">
        <v>35216</v>
      </c>
      <c r="BY19">
        <v>92.8</v>
      </c>
      <c r="BZ19" t="s">
        <v>22</v>
      </c>
      <c r="CA19" t="s">
        <v>22</v>
      </c>
      <c r="CC19" s="3">
        <v>35216</v>
      </c>
      <c r="CD19">
        <v>90.6</v>
      </c>
      <c r="CE19" t="s">
        <v>22</v>
      </c>
      <c r="CF19" t="s">
        <v>22</v>
      </c>
      <c r="CH19" s="3">
        <v>35216</v>
      </c>
      <c r="CI19">
        <v>-81.5</v>
      </c>
      <c r="CJ19" t="s">
        <v>22</v>
      </c>
      <c r="CK19" t="s">
        <v>22</v>
      </c>
      <c r="CM19" s="3">
        <v>35216</v>
      </c>
      <c r="CN19">
        <v>54.8</v>
      </c>
      <c r="CO19" t="s">
        <v>22</v>
      </c>
      <c r="CP19" t="s">
        <v>22</v>
      </c>
      <c r="CR19" s="3">
        <v>36311</v>
      </c>
      <c r="CS19">
        <v>51.8</v>
      </c>
      <c r="CW19" s="3">
        <v>35673</v>
      </c>
      <c r="CX19">
        <v>55.5</v>
      </c>
      <c r="DB19" s="3">
        <v>36099</v>
      </c>
      <c r="DC19">
        <v>54</v>
      </c>
      <c r="DG19" s="3">
        <v>35216</v>
      </c>
      <c r="DH19">
        <v>97</v>
      </c>
      <c r="DI19" t="s">
        <v>22</v>
      </c>
      <c r="DJ19" t="s">
        <v>22</v>
      </c>
      <c r="DL19" s="3">
        <v>35216</v>
      </c>
      <c r="DM19">
        <v>94</v>
      </c>
      <c r="DN19" t="s">
        <v>22</v>
      </c>
      <c r="DO19" t="s">
        <v>22</v>
      </c>
      <c r="DQ19" s="3">
        <v>35216</v>
      </c>
      <c r="DR19">
        <v>92</v>
      </c>
      <c r="DS19" t="s">
        <v>22</v>
      </c>
      <c r="DT19" t="s">
        <v>22</v>
      </c>
      <c r="DV19" s="3">
        <v>35216</v>
      </c>
      <c r="DW19">
        <v>95</v>
      </c>
      <c r="DX19" t="s">
        <v>22</v>
      </c>
      <c r="DY19" t="s">
        <v>22</v>
      </c>
      <c r="EA19" s="3">
        <v>36433</v>
      </c>
      <c r="EB19">
        <v>64.2</v>
      </c>
      <c r="EF19" s="3">
        <v>36403</v>
      </c>
      <c r="EG19">
        <v>56.8</v>
      </c>
      <c r="EK19" s="3">
        <v>36433</v>
      </c>
      <c r="EL19">
        <v>67.2</v>
      </c>
      <c r="EP19" s="3">
        <v>36341</v>
      </c>
      <c r="EQ19">
        <v>0.6</v>
      </c>
      <c r="ER19" t="s">
        <v>22</v>
      </c>
      <c r="ES19" t="s">
        <v>22</v>
      </c>
      <c r="EU19" s="3">
        <v>35216</v>
      </c>
      <c r="EV19">
        <v>1.1000000000000001</v>
      </c>
      <c r="EW19" t="s">
        <v>22</v>
      </c>
      <c r="EX19" t="s">
        <v>22</v>
      </c>
      <c r="EZ19" s="3">
        <v>37072</v>
      </c>
      <c r="FA19">
        <v>0.5</v>
      </c>
      <c r="FB19">
        <v>20010904</v>
      </c>
      <c r="FC19">
        <v>0.6</v>
      </c>
      <c r="FE19" s="3">
        <v>36250</v>
      </c>
      <c r="FF19">
        <v>0.9</v>
      </c>
      <c r="FG19">
        <v>19990608</v>
      </c>
      <c r="FH19">
        <v>0.4</v>
      </c>
      <c r="FJ19" s="3">
        <v>35216</v>
      </c>
      <c r="FK19">
        <v>0.2</v>
      </c>
      <c r="FL19" t="s">
        <v>22</v>
      </c>
      <c r="FM19" t="s">
        <v>22</v>
      </c>
      <c r="FO19" s="3">
        <v>35216</v>
      </c>
      <c r="FP19">
        <v>1.1000000000000001</v>
      </c>
      <c r="FQ19" t="s">
        <v>22</v>
      </c>
      <c r="FR19" t="s">
        <v>22</v>
      </c>
      <c r="FT19" s="3">
        <v>35216</v>
      </c>
      <c r="FU19">
        <v>-0.5</v>
      </c>
      <c r="FV19" t="s">
        <v>22</v>
      </c>
      <c r="FW19" t="s">
        <v>22</v>
      </c>
      <c r="FY19" s="3">
        <v>35216</v>
      </c>
      <c r="FZ19">
        <v>1.7</v>
      </c>
      <c r="GA19" t="s">
        <v>22</v>
      </c>
      <c r="GB19" t="s">
        <v>22</v>
      </c>
      <c r="GD19" s="3">
        <v>36250</v>
      </c>
      <c r="GE19">
        <v>0.6</v>
      </c>
      <c r="GF19" t="s">
        <v>22</v>
      </c>
      <c r="GG19" t="s">
        <v>22</v>
      </c>
      <c r="GI19" s="3">
        <v>35216</v>
      </c>
      <c r="GJ19">
        <v>1.4</v>
      </c>
      <c r="GK19" t="s">
        <v>22</v>
      </c>
      <c r="GL19" t="s">
        <v>22</v>
      </c>
    </row>
    <row r="20" spans="1:194" x14ac:dyDescent="0.25">
      <c r="A20" s="5">
        <v>36707</v>
      </c>
      <c r="B20">
        <v>-3711.2</v>
      </c>
      <c r="C20" t="s">
        <v>22</v>
      </c>
      <c r="D20" t="s">
        <v>22</v>
      </c>
      <c r="F20" s="3">
        <v>35246</v>
      </c>
      <c r="G20">
        <v>3.3</v>
      </c>
      <c r="H20" t="s">
        <v>22</v>
      </c>
      <c r="I20" t="s">
        <v>22</v>
      </c>
      <c r="K20" s="3">
        <v>37072</v>
      </c>
      <c r="L20">
        <v>-549</v>
      </c>
      <c r="M20" t="s">
        <v>22</v>
      </c>
      <c r="N20" t="s">
        <v>22</v>
      </c>
      <c r="P20" s="3">
        <v>35246</v>
      </c>
      <c r="Q20">
        <v>-1.1200000000000001</v>
      </c>
      <c r="R20" t="s">
        <v>22</v>
      </c>
      <c r="S20" t="s">
        <v>22</v>
      </c>
      <c r="U20" s="3">
        <v>35246</v>
      </c>
      <c r="V20">
        <v>-15.3</v>
      </c>
      <c r="W20" t="s">
        <v>22</v>
      </c>
      <c r="X20" t="s">
        <v>22</v>
      </c>
      <c r="Z20" s="3">
        <v>35246</v>
      </c>
      <c r="AA20">
        <v>93.5</v>
      </c>
      <c r="AB20" t="s">
        <v>22</v>
      </c>
      <c r="AC20" t="s">
        <v>22</v>
      </c>
      <c r="AE20" s="3">
        <v>35246</v>
      </c>
      <c r="AF20">
        <v>-17</v>
      </c>
      <c r="AG20" t="s">
        <v>22</v>
      </c>
      <c r="AH20" t="s">
        <v>22</v>
      </c>
      <c r="AJ20" s="3">
        <v>35246</v>
      </c>
      <c r="AK20">
        <v>11</v>
      </c>
      <c r="AL20" t="s">
        <v>22</v>
      </c>
      <c r="AM20" t="s">
        <v>22</v>
      </c>
      <c r="AO20" s="3">
        <v>36707</v>
      </c>
      <c r="AP20">
        <v>74.900000000000006</v>
      </c>
      <c r="AQ20" t="s">
        <v>22</v>
      </c>
      <c r="AR20" t="s">
        <v>22</v>
      </c>
      <c r="AT20" s="3">
        <v>36525</v>
      </c>
      <c r="AU20">
        <v>59.5</v>
      </c>
      <c r="AY20" s="3">
        <v>36129</v>
      </c>
      <c r="AZ20">
        <v>47.6</v>
      </c>
      <c r="BD20" s="3">
        <v>38533</v>
      </c>
      <c r="BE20">
        <v>49.1</v>
      </c>
      <c r="BI20" s="3">
        <v>36525</v>
      </c>
      <c r="BJ20">
        <v>59.2</v>
      </c>
      <c r="BN20" s="3">
        <v>38107</v>
      </c>
      <c r="BO20">
        <v>4.6467999999999998</v>
      </c>
      <c r="BP20" t="s">
        <v>22</v>
      </c>
      <c r="BQ20" t="s">
        <v>22</v>
      </c>
      <c r="BS20" s="3">
        <v>38898</v>
      </c>
      <c r="BT20">
        <v>7.1</v>
      </c>
      <c r="BU20" t="s">
        <v>22</v>
      </c>
      <c r="BV20" t="s">
        <v>22</v>
      </c>
      <c r="BX20" s="3">
        <v>35246</v>
      </c>
      <c r="BY20">
        <v>92.4</v>
      </c>
      <c r="BZ20" t="s">
        <v>22</v>
      </c>
      <c r="CA20" t="s">
        <v>22</v>
      </c>
      <c r="CC20" s="3">
        <v>35246</v>
      </c>
      <c r="CD20">
        <v>89.8</v>
      </c>
      <c r="CE20" t="s">
        <v>22</v>
      </c>
      <c r="CF20" t="s">
        <v>22</v>
      </c>
      <c r="CH20" s="3">
        <v>35246</v>
      </c>
      <c r="CI20">
        <v>-80.099999999999994</v>
      </c>
      <c r="CJ20" t="s">
        <v>22</v>
      </c>
      <c r="CK20" t="s">
        <v>22</v>
      </c>
      <c r="CM20" s="3">
        <v>35246</v>
      </c>
      <c r="CN20">
        <v>65.099999999999994</v>
      </c>
      <c r="CO20" t="s">
        <v>22</v>
      </c>
      <c r="CP20" t="s">
        <v>22</v>
      </c>
      <c r="CR20" s="3">
        <v>36341</v>
      </c>
      <c r="CS20">
        <v>54.1</v>
      </c>
      <c r="CW20" s="3">
        <v>35703</v>
      </c>
      <c r="CX20">
        <v>56.4</v>
      </c>
      <c r="DB20" s="3">
        <v>36129</v>
      </c>
      <c r="DC20">
        <v>52.1</v>
      </c>
      <c r="DG20" s="3">
        <v>35246</v>
      </c>
      <c r="DH20">
        <v>98</v>
      </c>
      <c r="DI20" t="s">
        <v>22</v>
      </c>
      <c r="DJ20" t="s">
        <v>22</v>
      </c>
      <c r="DL20" s="3">
        <v>35246</v>
      </c>
      <c r="DM20">
        <v>94</v>
      </c>
      <c r="DN20" t="s">
        <v>22</v>
      </c>
      <c r="DO20" t="s">
        <v>22</v>
      </c>
      <c r="DQ20" s="3">
        <v>35246</v>
      </c>
      <c r="DR20">
        <v>92</v>
      </c>
      <c r="DS20" t="s">
        <v>22</v>
      </c>
      <c r="DT20" t="s">
        <v>22</v>
      </c>
      <c r="DV20" s="3">
        <v>35246</v>
      </c>
      <c r="DW20">
        <v>93</v>
      </c>
      <c r="DX20" t="s">
        <v>22</v>
      </c>
      <c r="DY20" t="s">
        <v>22</v>
      </c>
      <c r="EA20" s="3">
        <v>36464</v>
      </c>
      <c r="EB20">
        <v>64.2</v>
      </c>
      <c r="EF20" s="3">
        <v>36433</v>
      </c>
      <c r="EG20">
        <v>58</v>
      </c>
      <c r="EK20" s="3">
        <v>36464</v>
      </c>
      <c r="EL20">
        <v>66.099999999999994</v>
      </c>
      <c r="EP20" s="3">
        <v>36433</v>
      </c>
      <c r="EQ20">
        <v>1.1000000000000001</v>
      </c>
      <c r="ER20" t="s">
        <v>22</v>
      </c>
      <c r="ES20" t="s">
        <v>22</v>
      </c>
      <c r="EU20" s="3">
        <v>35246</v>
      </c>
      <c r="EV20">
        <v>0.1</v>
      </c>
      <c r="EW20" t="s">
        <v>22</v>
      </c>
      <c r="EX20" t="s">
        <v>22</v>
      </c>
      <c r="EZ20" s="3">
        <v>37103</v>
      </c>
      <c r="FA20">
        <v>-0.3</v>
      </c>
      <c r="FB20">
        <v>20011003</v>
      </c>
      <c r="FC20">
        <v>0.3</v>
      </c>
      <c r="FE20" s="3">
        <v>36341</v>
      </c>
      <c r="FF20">
        <v>0.1</v>
      </c>
      <c r="FG20">
        <v>19990909</v>
      </c>
      <c r="FH20">
        <v>0</v>
      </c>
      <c r="FJ20" s="3">
        <v>35246</v>
      </c>
      <c r="FK20">
        <v>1.8</v>
      </c>
      <c r="FL20" t="s">
        <v>22</v>
      </c>
      <c r="FM20" t="s">
        <v>22</v>
      </c>
      <c r="FO20" s="3">
        <v>35246</v>
      </c>
      <c r="FP20">
        <v>0.1</v>
      </c>
      <c r="FQ20" t="s">
        <v>22</v>
      </c>
      <c r="FR20" t="s">
        <v>22</v>
      </c>
      <c r="FT20" s="3">
        <v>35246</v>
      </c>
      <c r="FU20">
        <v>-0.6</v>
      </c>
      <c r="FV20" t="s">
        <v>22</v>
      </c>
      <c r="FW20" t="s">
        <v>22</v>
      </c>
      <c r="FY20" s="3">
        <v>35246</v>
      </c>
      <c r="FZ20">
        <v>-0.6</v>
      </c>
      <c r="GA20" t="s">
        <v>22</v>
      </c>
      <c r="GB20" t="s">
        <v>22</v>
      </c>
      <c r="GD20" s="3">
        <v>36341</v>
      </c>
      <c r="GE20">
        <v>0.8</v>
      </c>
      <c r="GF20" t="s">
        <v>22</v>
      </c>
      <c r="GG20" t="s">
        <v>22</v>
      </c>
      <c r="GI20" s="3">
        <v>35246</v>
      </c>
      <c r="GJ20">
        <v>-0.4</v>
      </c>
      <c r="GK20" t="s">
        <v>22</v>
      </c>
      <c r="GL20" t="s">
        <v>22</v>
      </c>
    </row>
    <row r="21" spans="1:194" x14ac:dyDescent="0.25">
      <c r="A21" s="5">
        <v>36738</v>
      </c>
      <c r="B21">
        <v>-3506.8</v>
      </c>
      <c r="C21" t="s">
        <v>22</v>
      </c>
      <c r="D21" t="s">
        <v>22</v>
      </c>
      <c r="F21" s="3">
        <v>35277</v>
      </c>
      <c r="G21">
        <v>5.4</v>
      </c>
      <c r="H21" t="s">
        <v>22</v>
      </c>
      <c r="I21" t="s">
        <v>22</v>
      </c>
      <c r="K21" s="3">
        <v>37103</v>
      </c>
      <c r="L21">
        <v>-366</v>
      </c>
      <c r="M21" t="s">
        <v>22</v>
      </c>
      <c r="N21" t="s">
        <v>22</v>
      </c>
      <c r="P21" s="3">
        <v>35277</v>
      </c>
      <c r="Q21">
        <v>-0.92</v>
      </c>
      <c r="R21" t="s">
        <v>22</v>
      </c>
      <c r="S21" t="s">
        <v>22</v>
      </c>
      <c r="U21" s="3">
        <v>35277</v>
      </c>
      <c r="V21">
        <v>-17.100000000000001</v>
      </c>
      <c r="W21" t="s">
        <v>22</v>
      </c>
      <c r="X21" t="s">
        <v>22</v>
      </c>
      <c r="Z21" s="3">
        <v>35277</v>
      </c>
      <c r="AA21">
        <v>93.6</v>
      </c>
      <c r="AB21" t="s">
        <v>22</v>
      </c>
      <c r="AC21" t="s">
        <v>22</v>
      </c>
      <c r="AE21" s="3">
        <v>35277</v>
      </c>
      <c r="AF21">
        <v>-16.399999999999999</v>
      </c>
      <c r="AG21" t="s">
        <v>22</v>
      </c>
      <c r="AH21" t="s">
        <v>22</v>
      </c>
      <c r="AJ21" s="3">
        <v>35277</v>
      </c>
      <c r="AK21">
        <v>12.3</v>
      </c>
      <c r="AL21" t="s">
        <v>22</v>
      </c>
      <c r="AM21" t="s">
        <v>22</v>
      </c>
      <c r="AO21" s="3">
        <v>36738</v>
      </c>
      <c r="AP21">
        <v>70.099999999999994</v>
      </c>
      <c r="AQ21" t="s">
        <v>22</v>
      </c>
      <c r="AR21" t="s">
        <v>22</v>
      </c>
      <c r="AT21" s="3">
        <v>36556</v>
      </c>
      <c r="AU21">
        <v>58.9</v>
      </c>
      <c r="AY21" s="3">
        <v>36160</v>
      </c>
      <c r="AZ21">
        <v>47.3</v>
      </c>
      <c r="BD21" s="3">
        <v>38564</v>
      </c>
      <c r="BE21">
        <v>51</v>
      </c>
      <c r="BI21" s="3">
        <v>36556</v>
      </c>
      <c r="BJ21">
        <v>59.4</v>
      </c>
      <c r="BN21" s="3">
        <v>38138</v>
      </c>
      <c r="BO21">
        <v>1.3694999999999999</v>
      </c>
      <c r="BP21" t="s">
        <v>22</v>
      </c>
      <c r="BQ21" t="s">
        <v>22</v>
      </c>
      <c r="BS21" s="3">
        <v>38929</v>
      </c>
      <c r="BT21">
        <v>7.9</v>
      </c>
      <c r="BU21" t="s">
        <v>22</v>
      </c>
      <c r="BV21" t="s">
        <v>22</v>
      </c>
      <c r="BX21" s="3">
        <v>35277</v>
      </c>
      <c r="BY21">
        <v>94.8</v>
      </c>
      <c r="BZ21" t="s">
        <v>22</v>
      </c>
      <c r="CA21" t="s">
        <v>22</v>
      </c>
      <c r="CC21" s="3">
        <v>35277</v>
      </c>
      <c r="CD21">
        <v>92.2</v>
      </c>
      <c r="CE21" t="s">
        <v>22</v>
      </c>
      <c r="CF21" t="s">
        <v>22</v>
      </c>
      <c r="CH21" s="3">
        <v>35277</v>
      </c>
      <c r="CI21">
        <v>-77.599999999999994</v>
      </c>
      <c r="CJ21" t="s">
        <v>22</v>
      </c>
      <c r="CK21" t="s">
        <v>22</v>
      </c>
      <c r="CM21" s="3">
        <v>35277</v>
      </c>
      <c r="CN21">
        <v>66.400000000000006</v>
      </c>
      <c r="CO21" t="s">
        <v>22</v>
      </c>
      <c r="CP21" t="s">
        <v>22</v>
      </c>
      <c r="CR21" s="3">
        <v>36372</v>
      </c>
      <c r="CS21">
        <v>55.6</v>
      </c>
      <c r="CW21" s="3">
        <v>35734</v>
      </c>
      <c r="CX21">
        <v>57.1</v>
      </c>
      <c r="DB21" s="3">
        <v>36160</v>
      </c>
      <c r="DC21">
        <v>50.7</v>
      </c>
      <c r="DG21" s="3">
        <v>35277</v>
      </c>
      <c r="DH21">
        <v>98</v>
      </c>
      <c r="DI21" t="s">
        <v>22</v>
      </c>
      <c r="DJ21" t="s">
        <v>22</v>
      </c>
      <c r="DL21" s="3">
        <v>35277</v>
      </c>
      <c r="DM21">
        <v>93</v>
      </c>
      <c r="DN21" t="s">
        <v>22</v>
      </c>
      <c r="DO21" t="s">
        <v>22</v>
      </c>
      <c r="DQ21" s="3">
        <v>35277</v>
      </c>
      <c r="DR21">
        <v>89</v>
      </c>
      <c r="DS21" t="s">
        <v>22</v>
      </c>
      <c r="DT21" t="s">
        <v>22</v>
      </c>
      <c r="DV21" s="3">
        <v>35277</v>
      </c>
      <c r="DW21">
        <v>94</v>
      </c>
      <c r="DX21" t="s">
        <v>22</v>
      </c>
      <c r="DY21" t="s">
        <v>22</v>
      </c>
      <c r="EA21" s="3">
        <v>36494</v>
      </c>
      <c r="EB21">
        <v>63.9</v>
      </c>
      <c r="EF21" s="3">
        <v>36464</v>
      </c>
      <c r="EG21">
        <v>59</v>
      </c>
      <c r="EK21" s="3">
        <v>36494</v>
      </c>
      <c r="EL21">
        <v>64.7</v>
      </c>
      <c r="EP21" s="3">
        <v>36525</v>
      </c>
      <c r="EQ21">
        <v>1.3</v>
      </c>
      <c r="ER21" t="s">
        <v>22</v>
      </c>
      <c r="ES21" t="s">
        <v>22</v>
      </c>
      <c r="EU21" s="3">
        <v>35277</v>
      </c>
      <c r="EV21">
        <v>-1.1000000000000001</v>
      </c>
      <c r="EW21" t="s">
        <v>22</v>
      </c>
      <c r="EX21" t="s">
        <v>22</v>
      </c>
      <c r="EZ21" s="3">
        <v>37134</v>
      </c>
      <c r="FA21">
        <v>0.2</v>
      </c>
      <c r="FB21">
        <v>20011107</v>
      </c>
      <c r="FC21">
        <v>0.3</v>
      </c>
      <c r="FE21" s="3">
        <v>36433</v>
      </c>
      <c r="FF21">
        <v>1.1000000000000001</v>
      </c>
      <c r="FG21">
        <v>19991207</v>
      </c>
      <c r="FH21">
        <v>0.7</v>
      </c>
      <c r="FJ21" s="3">
        <v>35277</v>
      </c>
      <c r="FK21">
        <v>-0.4</v>
      </c>
      <c r="FL21" t="s">
        <v>22</v>
      </c>
      <c r="FM21" t="s">
        <v>22</v>
      </c>
      <c r="FO21" s="3">
        <v>35277</v>
      </c>
      <c r="FP21">
        <v>-0.7</v>
      </c>
      <c r="FQ21" t="s">
        <v>22</v>
      </c>
      <c r="FR21" t="s">
        <v>22</v>
      </c>
      <c r="FT21" s="3">
        <v>35277</v>
      </c>
      <c r="FU21">
        <v>0.3</v>
      </c>
      <c r="FV21" t="s">
        <v>22</v>
      </c>
      <c r="FW21" t="s">
        <v>22</v>
      </c>
      <c r="FY21" s="3">
        <v>35277</v>
      </c>
      <c r="FZ21">
        <v>-2.1</v>
      </c>
      <c r="GA21" t="s">
        <v>22</v>
      </c>
      <c r="GB21" t="s">
        <v>22</v>
      </c>
      <c r="GD21" s="3">
        <v>36433</v>
      </c>
      <c r="GE21">
        <v>1.2</v>
      </c>
      <c r="GF21" t="s">
        <v>22</v>
      </c>
      <c r="GG21" t="s">
        <v>22</v>
      </c>
      <c r="GI21" s="3">
        <v>35277</v>
      </c>
      <c r="GJ21">
        <v>-2.2000000000000002</v>
      </c>
      <c r="GK21" t="s">
        <v>22</v>
      </c>
      <c r="GL21" t="s">
        <v>22</v>
      </c>
    </row>
    <row r="22" spans="1:194" x14ac:dyDescent="0.25">
      <c r="A22" s="5">
        <v>36769</v>
      </c>
      <c r="B22">
        <v>-3616.3</v>
      </c>
      <c r="C22" t="s">
        <v>22</v>
      </c>
      <c r="D22" t="s">
        <v>22</v>
      </c>
      <c r="F22" s="3">
        <v>35308</v>
      </c>
      <c r="G22">
        <v>4</v>
      </c>
      <c r="H22" t="s">
        <v>22</v>
      </c>
      <c r="I22" t="s">
        <v>22</v>
      </c>
      <c r="K22" s="3">
        <v>37134</v>
      </c>
      <c r="L22">
        <v>684</v>
      </c>
      <c r="M22">
        <v>20011016</v>
      </c>
      <c r="N22">
        <v>2135</v>
      </c>
      <c r="P22" s="3">
        <v>35308</v>
      </c>
      <c r="Q22">
        <v>-0.86</v>
      </c>
      <c r="R22" t="s">
        <v>22</v>
      </c>
      <c r="S22" t="s">
        <v>22</v>
      </c>
      <c r="U22" s="3">
        <v>35308</v>
      </c>
      <c r="V22">
        <v>-16.399999999999999</v>
      </c>
      <c r="W22" t="s">
        <v>22</v>
      </c>
      <c r="X22" t="s">
        <v>22</v>
      </c>
      <c r="Z22" s="3">
        <v>35308</v>
      </c>
      <c r="AA22">
        <v>94.8</v>
      </c>
      <c r="AB22" t="s">
        <v>22</v>
      </c>
      <c r="AC22" t="s">
        <v>22</v>
      </c>
      <c r="AE22" s="3">
        <v>35308</v>
      </c>
      <c r="AF22">
        <v>-15.6</v>
      </c>
      <c r="AG22" t="s">
        <v>22</v>
      </c>
      <c r="AH22" t="s">
        <v>22</v>
      </c>
      <c r="AJ22" s="3">
        <v>35308</v>
      </c>
      <c r="AK22">
        <v>14.1</v>
      </c>
      <c r="AL22" t="s">
        <v>22</v>
      </c>
      <c r="AM22" t="s">
        <v>22</v>
      </c>
      <c r="AO22" s="3">
        <v>36769</v>
      </c>
      <c r="AP22">
        <v>62.8</v>
      </c>
      <c r="AQ22" t="s">
        <v>22</v>
      </c>
      <c r="AR22" t="s">
        <v>22</v>
      </c>
      <c r="AT22" s="3">
        <v>36585</v>
      </c>
      <c r="AU22">
        <v>59.3</v>
      </c>
      <c r="AY22" s="3">
        <v>36191</v>
      </c>
      <c r="AZ22">
        <v>48.2</v>
      </c>
      <c r="BD22" s="3">
        <v>38595</v>
      </c>
      <c r="BE22">
        <v>51.7</v>
      </c>
      <c r="BI22" s="3">
        <v>36585</v>
      </c>
      <c r="BJ22">
        <v>59.7</v>
      </c>
      <c r="BN22" s="3">
        <v>38168</v>
      </c>
      <c r="BO22">
        <v>7.4398</v>
      </c>
      <c r="BP22" t="s">
        <v>22</v>
      </c>
      <c r="BQ22" t="s">
        <v>22</v>
      </c>
      <c r="BS22" s="3">
        <v>38960</v>
      </c>
      <c r="BT22">
        <v>8.5</v>
      </c>
      <c r="BU22">
        <v>20060727</v>
      </c>
      <c r="BV22">
        <v>8.6</v>
      </c>
      <c r="BX22" s="3">
        <v>35308</v>
      </c>
      <c r="BY22">
        <v>95.2</v>
      </c>
      <c r="BZ22" t="s">
        <v>22</v>
      </c>
      <c r="CA22" t="s">
        <v>22</v>
      </c>
      <c r="CC22" s="3">
        <v>35308</v>
      </c>
      <c r="CD22">
        <v>92.5</v>
      </c>
      <c r="CE22" t="s">
        <v>22</v>
      </c>
      <c r="CF22" t="s">
        <v>22</v>
      </c>
      <c r="CH22" s="3">
        <v>35308</v>
      </c>
      <c r="CI22">
        <v>-72.8</v>
      </c>
      <c r="CJ22" t="s">
        <v>22</v>
      </c>
      <c r="CK22" t="s">
        <v>22</v>
      </c>
      <c r="CM22" s="3">
        <v>35308</v>
      </c>
      <c r="CN22">
        <v>62.2</v>
      </c>
      <c r="CO22" t="s">
        <v>22</v>
      </c>
      <c r="CP22" t="s">
        <v>22</v>
      </c>
      <c r="CR22" s="3">
        <v>36403</v>
      </c>
      <c r="CS22">
        <v>56.7</v>
      </c>
      <c r="CW22" s="3">
        <v>35764</v>
      </c>
      <c r="CX22">
        <v>57.4</v>
      </c>
      <c r="DB22" s="3">
        <v>36191</v>
      </c>
      <c r="DC22">
        <v>50.4</v>
      </c>
      <c r="DG22" s="3">
        <v>35308</v>
      </c>
      <c r="DH22">
        <v>98</v>
      </c>
      <c r="DI22" t="s">
        <v>22</v>
      </c>
      <c r="DJ22" t="s">
        <v>22</v>
      </c>
      <c r="DL22" s="3">
        <v>35308</v>
      </c>
      <c r="DM22">
        <v>93</v>
      </c>
      <c r="DN22" t="s">
        <v>22</v>
      </c>
      <c r="DO22" t="s">
        <v>22</v>
      </c>
      <c r="DQ22" s="3">
        <v>35308</v>
      </c>
      <c r="DR22">
        <v>90</v>
      </c>
      <c r="DS22" t="s">
        <v>22</v>
      </c>
      <c r="DT22" t="s">
        <v>22</v>
      </c>
      <c r="DV22" s="3">
        <v>35308</v>
      </c>
      <c r="DW22">
        <v>96</v>
      </c>
      <c r="DX22" t="s">
        <v>22</v>
      </c>
      <c r="DY22" t="s">
        <v>22</v>
      </c>
      <c r="EA22" s="3">
        <v>36525</v>
      </c>
      <c r="EB22">
        <v>63.7</v>
      </c>
      <c r="EF22" s="3">
        <v>36494</v>
      </c>
      <c r="EG22">
        <v>59.9</v>
      </c>
      <c r="EK22" s="3">
        <v>36525</v>
      </c>
      <c r="EL22">
        <v>64.099999999999994</v>
      </c>
      <c r="EP22" s="3">
        <v>36616</v>
      </c>
      <c r="EQ22">
        <v>1.1000000000000001</v>
      </c>
      <c r="ER22" t="s">
        <v>22</v>
      </c>
      <c r="ES22" t="s">
        <v>22</v>
      </c>
      <c r="EU22" s="3">
        <v>35308</v>
      </c>
      <c r="EV22">
        <v>1.3</v>
      </c>
      <c r="EW22" t="s">
        <v>22</v>
      </c>
      <c r="EX22" t="s">
        <v>22</v>
      </c>
      <c r="EZ22" s="3">
        <v>37164</v>
      </c>
      <c r="FA22">
        <v>0.1</v>
      </c>
      <c r="FB22">
        <v>20011205</v>
      </c>
      <c r="FC22">
        <v>0.3</v>
      </c>
      <c r="FE22" s="3">
        <v>36525</v>
      </c>
      <c r="FF22">
        <v>1.2</v>
      </c>
      <c r="FG22">
        <v>20000302</v>
      </c>
      <c r="FH22">
        <v>0.7</v>
      </c>
      <c r="FJ22" s="3">
        <v>35308</v>
      </c>
      <c r="FK22">
        <v>0.3</v>
      </c>
      <c r="FL22" t="s">
        <v>22</v>
      </c>
      <c r="FM22" t="s">
        <v>22</v>
      </c>
      <c r="FO22" s="3">
        <v>35308</v>
      </c>
      <c r="FP22">
        <v>1.2</v>
      </c>
      <c r="FQ22" t="s">
        <v>22</v>
      </c>
      <c r="FR22" t="s">
        <v>22</v>
      </c>
      <c r="FT22" s="3">
        <v>35308</v>
      </c>
      <c r="FU22">
        <v>0.3</v>
      </c>
      <c r="FV22" t="s">
        <v>22</v>
      </c>
      <c r="FW22" t="s">
        <v>22</v>
      </c>
      <c r="FY22" s="3">
        <v>35308</v>
      </c>
      <c r="FZ22">
        <v>2</v>
      </c>
      <c r="GA22" t="s">
        <v>22</v>
      </c>
      <c r="GB22" t="s">
        <v>22</v>
      </c>
      <c r="GD22" s="3">
        <v>36525</v>
      </c>
      <c r="GE22">
        <v>1.3</v>
      </c>
      <c r="GF22" t="s">
        <v>22</v>
      </c>
      <c r="GG22" t="s">
        <v>22</v>
      </c>
      <c r="GI22" s="3">
        <v>35308</v>
      </c>
      <c r="GJ22">
        <v>2.4</v>
      </c>
      <c r="GK22" t="s">
        <v>22</v>
      </c>
      <c r="GL22" t="s">
        <v>22</v>
      </c>
    </row>
    <row r="23" spans="1:194" x14ac:dyDescent="0.25">
      <c r="A23" s="5">
        <v>36799</v>
      </c>
      <c r="B23">
        <v>-3043</v>
      </c>
      <c r="C23" t="s">
        <v>22</v>
      </c>
      <c r="D23" t="s">
        <v>22</v>
      </c>
      <c r="F23" s="3">
        <v>35338</v>
      </c>
      <c r="G23">
        <v>4.0999999999999996</v>
      </c>
      <c r="H23" t="s">
        <v>22</v>
      </c>
      <c r="I23" t="s">
        <v>22</v>
      </c>
      <c r="K23" s="3">
        <v>37164</v>
      </c>
      <c r="L23">
        <v>129</v>
      </c>
      <c r="M23">
        <v>20011115</v>
      </c>
      <c r="N23">
        <v>228</v>
      </c>
      <c r="P23" s="3">
        <v>35338</v>
      </c>
      <c r="Q23">
        <v>-0.69</v>
      </c>
      <c r="R23" t="s">
        <v>22</v>
      </c>
      <c r="S23" t="s">
        <v>22</v>
      </c>
      <c r="U23" s="3">
        <v>35338</v>
      </c>
      <c r="V23">
        <v>-16.8</v>
      </c>
      <c r="W23" t="s">
        <v>22</v>
      </c>
      <c r="X23" t="s">
        <v>22</v>
      </c>
      <c r="Z23" s="3">
        <v>35338</v>
      </c>
      <c r="AA23">
        <v>95.4</v>
      </c>
      <c r="AB23" t="s">
        <v>22</v>
      </c>
      <c r="AC23" t="s">
        <v>22</v>
      </c>
      <c r="AE23" s="3">
        <v>35338</v>
      </c>
      <c r="AF23">
        <v>-14.5</v>
      </c>
      <c r="AG23" t="s">
        <v>22</v>
      </c>
      <c r="AH23" t="s">
        <v>22</v>
      </c>
      <c r="AJ23" s="3">
        <v>35338</v>
      </c>
      <c r="AK23">
        <v>16.399999999999999</v>
      </c>
      <c r="AL23" t="s">
        <v>22</v>
      </c>
      <c r="AM23" t="s">
        <v>22</v>
      </c>
      <c r="AO23" s="3">
        <v>36799</v>
      </c>
      <c r="AP23">
        <v>37.200000000000003</v>
      </c>
      <c r="AQ23" t="s">
        <v>22</v>
      </c>
      <c r="AR23" t="s">
        <v>22</v>
      </c>
      <c r="AT23" s="3">
        <v>36616</v>
      </c>
      <c r="AU23">
        <v>60.9</v>
      </c>
      <c r="AY23" s="3">
        <v>36219</v>
      </c>
      <c r="AZ23">
        <v>49.3</v>
      </c>
      <c r="BD23" s="3">
        <v>38625</v>
      </c>
      <c r="BE23">
        <v>49.7</v>
      </c>
      <c r="BI23" s="3">
        <v>36616</v>
      </c>
      <c r="BJ23">
        <v>61.1</v>
      </c>
      <c r="BN23" s="3">
        <v>38199</v>
      </c>
      <c r="BO23">
        <v>9.8293999999999997</v>
      </c>
      <c r="BP23" t="s">
        <v>22</v>
      </c>
      <c r="BQ23" t="s">
        <v>22</v>
      </c>
      <c r="BS23" s="3">
        <v>38990</v>
      </c>
      <c r="BT23">
        <v>8.6999999999999993</v>
      </c>
      <c r="BU23">
        <v>20060829</v>
      </c>
      <c r="BV23">
        <v>8.6</v>
      </c>
      <c r="BX23" s="3">
        <v>35338</v>
      </c>
      <c r="BY23">
        <v>97</v>
      </c>
      <c r="BZ23" t="s">
        <v>22</v>
      </c>
      <c r="CA23" t="s">
        <v>22</v>
      </c>
      <c r="CC23" s="3">
        <v>35338</v>
      </c>
      <c r="CD23">
        <v>94.1</v>
      </c>
      <c r="CE23" t="s">
        <v>22</v>
      </c>
      <c r="CF23" t="s">
        <v>22</v>
      </c>
      <c r="CH23" s="3">
        <v>35338</v>
      </c>
      <c r="CI23">
        <v>-66.3</v>
      </c>
      <c r="CJ23" t="s">
        <v>22</v>
      </c>
      <c r="CK23" t="s">
        <v>22</v>
      </c>
      <c r="CM23" s="3">
        <v>35338</v>
      </c>
      <c r="CN23">
        <v>71</v>
      </c>
      <c r="CO23" t="s">
        <v>22</v>
      </c>
      <c r="CP23" t="s">
        <v>22</v>
      </c>
      <c r="CR23" s="3">
        <v>36433</v>
      </c>
      <c r="CS23">
        <v>56.6</v>
      </c>
      <c r="CW23" s="3">
        <v>35795</v>
      </c>
      <c r="CX23">
        <v>56.4</v>
      </c>
      <c r="DB23" s="3">
        <v>36219</v>
      </c>
      <c r="DC23">
        <v>50.9</v>
      </c>
      <c r="DG23" s="3">
        <v>35338</v>
      </c>
      <c r="DH23">
        <v>98</v>
      </c>
      <c r="DI23" t="s">
        <v>22</v>
      </c>
      <c r="DJ23" t="s">
        <v>22</v>
      </c>
      <c r="DL23" s="3">
        <v>35338</v>
      </c>
      <c r="DM23">
        <v>94</v>
      </c>
      <c r="DN23" t="s">
        <v>22</v>
      </c>
      <c r="DO23" t="s">
        <v>22</v>
      </c>
      <c r="DQ23" s="3">
        <v>35338</v>
      </c>
      <c r="DR23">
        <v>91</v>
      </c>
      <c r="DS23" t="s">
        <v>22</v>
      </c>
      <c r="DT23" t="s">
        <v>22</v>
      </c>
      <c r="DV23" s="3">
        <v>35338</v>
      </c>
      <c r="DW23">
        <v>98</v>
      </c>
      <c r="DX23" t="s">
        <v>22</v>
      </c>
      <c r="DY23" t="s">
        <v>22</v>
      </c>
      <c r="EA23" s="3">
        <v>36556</v>
      </c>
      <c r="EB23">
        <v>63.1</v>
      </c>
      <c r="EF23" s="3">
        <v>36525</v>
      </c>
      <c r="EG23">
        <v>60.6</v>
      </c>
      <c r="EK23" s="3">
        <v>36556</v>
      </c>
      <c r="EL23">
        <v>64.400000000000006</v>
      </c>
      <c r="EP23" s="3">
        <v>36707</v>
      </c>
      <c r="EQ23">
        <v>0.9</v>
      </c>
      <c r="ER23" t="s">
        <v>22</v>
      </c>
      <c r="ES23" t="s">
        <v>22</v>
      </c>
      <c r="EU23" s="3">
        <v>35338</v>
      </c>
      <c r="EV23">
        <v>0</v>
      </c>
      <c r="EW23" t="s">
        <v>22</v>
      </c>
      <c r="EX23" t="s">
        <v>22</v>
      </c>
      <c r="EZ23" s="3">
        <v>37195</v>
      </c>
      <c r="FA23">
        <v>-1</v>
      </c>
      <c r="FB23">
        <v>20020108</v>
      </c>
      <c r="FC23">
        <v>-1.1000000000000001</v>
      </c>
      <c r="FE23" s="3">
        <v>36616</v>
      </c>
      <c r="FF23">
        <v>1</v>
      </c>
      <c r="FG23">
        <v>20000530</v>
      </c>
      <c r="FH23">
        <v>0.7</v>
      </c>
      <c r="FJ23" s="3">
        <v>35338</v>
      </c>
      <c r="FK23">
        <v>-0.1</v>
      </c>
      <c r="FL23" t="s">
        <v>22</v>
      </c>
      <c r="FM23" t="s">
        <v>22</v>
      </c>
      <c r="FO23" s="3">
        <v>35338</v>
      </c>
      <c r="FP23">
        <v>0.6</v>
      </c>
      <c r="FQ23" t="s">
        <v>22</v>
      </c>
      <c r="FR23" t="s">
        <v>22</v>
      </c>
      <c r="FT23" s="3">
        <v>35338</v>
      </c>
      <c r="FU23">
        <v>0.8</v>
      </c>
      <c r="FV23" t="s">
        <v>22</v>
      </c>
      <c r="FW23" t="s">
        <v>22</v>
      </c>
      <c r="FY23" s="3">
        <v>35338</v>
      </c>
      <c r="FZ23">
        <v>-0.1</v>
      </c>
      <c r="GA23" t="s">
        <v>22</v>
      </c>
      <c r="GB23" t="s">
        <v>22</v>
      </c>
      <c r="GD23" s="3">
        <v>36616</v>
      </c>
      <c r="GE23">
        <v>1</v>
      </c>
      <c r="GF23" t="s">
        <v>22</v>
      </c>
      <c r="GG23" t="s">
        <v>22</v>
      </c>
      <c r="GI23" s="3">
        <v>35338</v>
      </c>
      <c r="GJ23">
        <v>-0.6</v>
      </c>
      <c r="GK23" t="s">
        <v>22</v>
      </c>
      <c r="GL23" t="s">
        <v>22</v>
      </c>
    </row>
    <row r="24" spans="1:194" x14ac:dyDescent="0.25">
      <c r="A24" s="5">
        <v>36830</v>
      </c>
      <c r="B24">
        <v>-3947.3</v>
      </c>
      <c r="C24" t="s">
        <v>22</v>
      </c>
      <c r="D24" t="s">
        <v>22</v>
      </c>
      <c r="F24" s="3">
        <v>35369</v>
      </c>
      <c r="G24">
        <v>5.8</v>
      </c>
      <c r="H24" t="s">
        <v>22</v>
      </c>
      <c r="I24" t="s">
        <v>22</v>
      </c>
      <c r="K24" s="3">
        <v>37195</v>
      </c>
      <c r="L24">
        <v>603</v>
      </c>
      <c r="M24">
        <v>20011218</v>
      </c>
      <c r="N24">
        <v>1950</v>
      </c>
      <c r="P24" s="3">
        <v>35369</v>
      </c>
      <c r="Q24">
        <v>-0.56999999999999995</v>
      </c>
      <c r="R24" t="s">
        <v>22</v>
      </c>
      <c r="S24" t="s">
        <v>22</v>
      </c>
      <c r="U24" s="3">
        <v>35369</v>
      </c>
      <c r="V24">
        <v>-16.899999999999999</v>
      </c>
      <c r="W24" t="s">
        <v>22</v>
      </c>
      <c r="X24" t="s">
        <v>22</v>
      </c>
      <c r="Z24" s="3">
        <v>35369</v>
      </c>
      <c r="AA24">
        <v>97.6</v>
      </c>
      <c r="AB24" t="s">
        <v>22</v>
      </c>
      <c r="AC24" t="s">
        <v>22</v>
      </c>
      <c r="AE24" s="3">
        <v>35369</v>
      </c>
      <c r="AF24">
        <v>-13</v>
      </c>
      <c r="AG24" t="s">
        <v>22</v>
      </c>
      <c r="AH24" t="s">
        <v>22</v>
      </c>
      <c r="AJ24" s="3">
        <v>35369</v>
      </c>
      <c r="AK24">
        <v>18.5</v>
      </c>
      <c r="AL24" t="s">
        <v>22</v>
      </c>
      <c r="AM24" t="s">
        <v>22</v>
      </c>
      <c r="AO24" s="3">
        <v>36830</v>
      </c>
      <c r="AP24">
        <v>17.600000000000001</v>
      </c>
      <c r="AQ24" t="s">
        <v>22</v>
      </c>
      <c r="AR24" t="s">
        <v>22</v>
      </c>
      <c r="AT24" s="3">
        <v>36646</v>
      </c>
      <c r="AU24">
        <v>62.5</v>
      </c>
      <c r="AY24" s="3">
        <v>36250</v>
      </c>
      <c r="AZ24">
        <v>50.3</v>
      </c>
      <c r="BD24" s="3">
        <v>38656</v>
      </c>
      <c r="BE24">
        <v>50.4</v>
      </c>
      <c r="BI24" s="3">
        <v>36646</v>
      </c>
      <c r="BJ24">
        <v>62.4</v>
      </c>
      <c r="BN24" s="3">
        <v>38230</v>
      </c>
      <c r="BO24">
        <v>20.0991</v>
      </c>
      <c r="BP24" t="s">
        <v>22</v>
      </c>
      <c r="BQ24" t="s">
        <v>22</v>
      </c>
      <c r="BS24" s="3">
        <v>39021</v>
      </c>
      <c r="BT24">
        <v>8.9</v>
      </c>
      <c r="BU24">
        <v>20060927</v>
      </c>
      <c r="BV24">
        <v>8.8000000000000007</v>
      </c>
      <c r="BX24" s="3">
        <v>35369</v>
      </c>
      <c r="BY24">
        <v>97.7</v>
      </c>
      <c r="BZ24" t="s">
        <v>22</v>
      </c>
      <c r="CA24" t="s">
        <v>22</v>
      </c>
      <c r="CC24" s="3">
        <v>35369</v>
      </c>
      <c r="CD24">
        <v>94.6</v>
      </c>
      <c r="CE24" t="s">
        <v>22</v>
      </c>
      <c r="CF24" t="s">
        <v>22</v>
      </c>
      <c r="CH24" s="3">
        <v>35369</v>
      </c>
      <c r="CI24">
        <v>-56.5</v>
      </c>
      <c r="CJ24" t="s">
        <v>22</v>
      </c>
      <c r="CK24" t="s">
        <v>22</v>
      </c>
      <c r="CM24" s="3">
        <v>35369</v>
      </c>
      <c r="CN24">
        <v>76.2</v>
      </c>
      <c r="CO24" t="s">
        <v>22</v>
      </c>
      <c r="CP24" t="s">
        <v>22</v>
      </c>
      <c r="CR24" s="3">
        <v>36464</v>
      </c>
      <c r="CS24">
        <v>57.7</v>
      </c>
      <c r="CW24" s="3">
        <v>35826</v>
      </c>
      <c r="CX24">
        <v>55.6</v>
      </c>
      <c r="DB24" s="3">
        <v>36250</v>
      </c>
      <c r="DC24">
        <v>49.3</v>
      </c>
      <c r="DG24" s="3">
        <v>35369</v>
      </c>
      <c r="DH24">
        <v>98</v>
      </c>
      <c r="DI24" t="s">
        <v>22</v>
      </c>
      <c r="DJ24" t="s">
        <v>22</v>
      </c>
      <c r="DL24" s="3">
        <v>35369</v>
      </c>
      <c r="DM24">
        <v>94</v>
      </c>
      <c r="DN24" t="s">
        <v>22</v>
      </c>
      <c r="DO24" t="s">
        <v>22</v>
      </c>
      <c r="DQ24" s="3">
        <v>35369</v>
      </c>
      <c r="DR24">
        <v>91</v>
      </c>
      <c r="DS24" t="s">
        <v>22</v>
      </c>
      <c r="DT24" t="s">
        <v>22</v>
      </c>
      <c r="DV24" s="3">
        <v>35369</v>
      </c>
      <c r="DW24">
        <v>97</v>
      </c>
      <c r="DX24" t="s">
        <v>22</v>
      </c>
      <c r="DY24" t="s">
        <v>22</v>
      </c>
      <c r="EA24" s="3">
        <v>36585</v>
      </c>
      <c r="EB24">
        <v>63.6</v>
      </c>
      <c r="EF24" s="3">
        <v>36556</v>
      </c>
      <c r="EG24">
        <v>58.7</v>
      </c>
      <c r="EK24" s="3">
        <v>36585</v>
      </c>
      <c r="EL24">
        <v>65.7</v>
      </c>
      <c r="EP24" s="3">
        <v>36799</v>
      </c>
      <c r="EQ24">
        <v>0.5</v>
      </c>
      <c r="ER24" t="s">
        <v>22</v>
      </c>
      <c r="ES24" t="s">
        <v>22</v>
      </c>
      <c r="EU24" s="3">
        <v>35369</v>
      </c>
      <c r="EV24">
        <v>-0.5</v>
      </c>
      <c r="EW24" t="s">
        <v>22</v>
      </c>
      <c r="EX24" t="s">
        <v>22</v>
      </c>
      <c r="EZ24" s="3">
        <v>37225</v>
      </c>
      <c r="FA24">
        <v>1.8</v>
      </c>
      <c r="FB24">
        <v>20020131</v>
      </c>
      <c r="FC24">
        <v>1.2</v>
      </c>
      <c r="FE24" s="3">
        <v>36707</v>
      </c>
      <c r="FF24">
        <v>1</v>
      </c>
      <c r="FG24">
        <v>20000829</v>
      </c>
      <c r="FH24">
        <v>1.1000000000000001</v>
      </c>
      <c r="FJ24" s="3">
        <v>35369</v>
      </c>
      <c r="FK24">
        <v>1.3</v>
      </c>
      <c r="FL24" t="s">
        <v>22</v>
      </c>
      <c r="FM24" t="s">
        <v>22</v>
      </c>
      <c r="FO24" s="3">
        <v>35369</v>
      </c>
      <c r="FP24">
        <v>-1.4</v>
      </c>
      <c r="FQ24" t="s">
        <v>22</v>
      </c>
      <c r="FR24" t="s">
        <v>22</v>
      </c>
      <c r="FT24" s="3">
        <v>35369</v>
      </c>
      <c r="FU24">
        <v>-2.6</v>
      </c>
      <c r="FV24" t="s">
        <v>22</v>
      </c>
      <c r="FW24" t="s">
        <v>22</v>
      </c>
      <c r="FY24" s="3">
        <v>35369</v>
      </c>
      <c r="FZ24">
        <v>-0.8</v>
      </c>
      <c r="GA24">
        <v>19961220</v>
      </c>
      <c r="GB24">
        <v>-0.8</v>
      </c>
      <c r="GD24" s="3">
        <v>36707</v>
      </c>
      <c r="GE24">
        <v>0.8</v>
      </c>
      <c r="GF24" t="s">
        <v>22</v>
      </c>
      <c r="GG24" t="s">
        <v>22</v>
      </c>
      <c r="GI24" s="3">
        <v>35369</v>
      </c>
      <c r="GJ24">
        <v>-0.7</v>
      </c>
      <c r="GK24" t="s">
        <v>22</v>
      </c>
      <c r="GL24" t="s">
        <v>22</v>
      </c>
    </row>
    <row r="25" spans="1:194" x14ac:dyDescent="0.25">
      <c r="A25" s="5">
        <v>36860</v>
      </c>
      <c r="B25">
        <v>-3599.4</v>
      </c>
      <c r="C25" t="s">
        <v>22</v>
      </c>
      <c r="D25" t="s">
        <v>22</v>
      </c>
      <c r="F25" s="3">
        <v>35399</v>
      </c>
      <c r="G25">
        <v>5.4</v>
      </c>
      <c r="H25" t="s">
        <v>22</v>
      </c>
      <c r="I25" t="s">
        <v>22</v>
      </c>
      <c r="K25" s="3">
        <v>37225</v>
      </c>
      <c r="L25">
        <v>337</v>
      </c>
      <c r="M25">
        <v>20020115</v>
      </c>
      <c r="N25">
        <v>2135</v>
      </c>
      <c r="P25" s="3">
        <v>35399</v>
      </c>
      <c r="Q25">
        <v>-0.65</v>
      </c>
      <c r="R25" t="s">
        <v>22</v>
      </c>
      <c r="S25" t="s">
        <v>22</v>
      </c>
      <c r="U25" s="3">
        <v>35399</v>
      </c>
      <c r="V25">
        <v>-17.8</v>
      </c>
      <c r="W25" t="s">
        <v>22</v>
      </c>
      <c r="X25" t="s">
        <v>22</v>
      </c>
      <c r="Z25" s="3">
        <v>35399</v>
      </c>
      <c r="AA25">
        <v>97.5</v>
      </c>
      <c r="AB25" t="s">
        <v>22</v>
      </c>
      <c r="AC25" t="s">
        <v>22</v>
      </c>
      <c r="AE25" s="3">
        <v>35399</v>
      </c>
      <c r="AF25">
        <v>-13.4</v>
      </c>
      <c r="AG25" t="s">
        <v>22</v>
      </c>
      <c r="AH25" t="s">
        <v>22</v>
      </c>
      <c r="AJ25" s="3">
        <v>35399</v>
      </c>
      <c r="AK25">
        <v>19.600000000000001</v>
      </c>
      <c r="AL25" t="s">
        <v>22</v>
      </c>
      <c r="AM25" t="s">
        <v>22</v>
      </c>
      <c r="AO25" s="3">
        <v>36860</v>
      </c>
      <c r="AP25">
        <v>6.1</v>
      </c>
      <c r="AQ25" t="s">
        <v>22</v>
      </c>
      <c r="AR25" t="s">
        <v>22</v>
      </c>
      <c r="AT25" s="3">
        <v>36677</v>
      </c>
      <c r="AU25">
        <v>61.6</v>
      </c>
      <c r="AY25" s="3">
        <v>36280</v>
      </c>
      <c r="AZ25">
        <v>51.2</v>
      </c>
      <c r="BD25" s="3">
        <v>38686</v>
      </c>
      <c r="BE25">
        <v>50.7</v>
      </c>
      <c r="BI25" s="3">
        <v>36677</v>
      </c>
      <c r="BJ25">
        <v>61.5</v>
      </c>
      <c r="BN25" s="3">
        <v>38260</v>
      </c>
      <c r="BO25">
        <v>12.998699999999999</v>
      </c>
      <c r="BP25" t="s">
        <v>22</v>
      </c>
      <c r="BQ25" t="s">
        <v>22</v>
      </c>
      <c r="BS25" s="3">
        <v>39051</v>
      </c>
      <c r="BT25">
        <v>9.1</v>
      </c>
      <c r="BU25">
        <v>20061026</v>
      </c>
      <c r="BV25">
        <v>9.1999999999999993</v>
      </c>
      <c r="BX25" s="3">
        <v>35399</v>
      </c>
      <c r="BY25">
        <v>97.3</v>
      </c>
      <c r="BZ25" t="s">
        <v>22</v>
      </c>
      <c r="CA25" t="s">
        <v>22</v>
      </c>
      <c r="CC25" s="3">
        <v>35399</v>
      </c>
      <c r="CD25">
        <v>93.9</v>
      </c>
      <c r="CE25" t="s">
        <v>22</v>
      </c>
      <c r="CF25" t="s">
        <v>22</v>
      </c>
      <c r="CH25" s="3">
        <v>35399</v>
      </c>
      <c r="CI25">
        <v>-55.4</v>
      </c>
      <c r="CJ25" t="s">
        <v>22</v>
      </c>
      <c r="CK25" t="s">
        <v>22</v>
      </c>
      <c r="CM25" s="3">
        <v>35399</v>
      </c>
      <c r="CN25">
        <v>74.599999999999994</v>
      </c>
      <c r="CO25" t="s">
        <v>22</v>
      </c>
      <c r="CP25" t="s">
        <v>22</v>
      </c>
      <c r="CR25" s="3">
        <v>36494</v>
      </c>
      <c r="CS25">
        <v>57.2</v>
      </c>
      <c r="CW25" s="3">
        <v>35854</v>
      </c>
      <c r="CX25">
        <v>55.9</v>
      </c>
      <c r="DB25" s="3">
        <v>36280</v>
      </c>
      <c r="DC25">
        <v>49.8</v>
      </c>
      <c r="DG25" s="3">
        <v>35399</v>
      </c>
      <c r="DH25">
        <v>96</v>
      </c>
      <c r="DI25" t="s">
        <v>22</v>
      </c>
      <c r="DJ25" t="s">
        <v>22</v>
      </c>
      <c r="DL25" s="3">
        <v>35399</v>
      </c>
      <c r="DM25">
        <v>96</v>
      </c>
      <c r="DN25" t="s">
        <v>22</v>
      </c>
      <c r="DO25" t="s">
        <v>22</v>
      </c>
      <c r="DQ25" s="3">
        <v>35399</v>
      </c>
      <c r="DR25">
        <v>92</v>
      </c>
      <c r="DS25" t="s">
        <v>22</v>
      </c>
      <c r="DT25" t="s">
        <v>22</v>
      </c>
      <c r="DV25" s="3">
        <v>35399</v>
      </c>
      <c r="DW25">
        <v>98</v>
      </c>
      <c r="DX25" t="s">
        <v>22</v>
      </c>
      <c r="DY25" t="s">
        <v>22</v>
      </c>
      <c r="EA25" s="3">
        <v>36616</v>
      </c>
      <c r="EB25">
        <v>66.3</v>
      </c>
      <c r="EF25" s="3">
        <v>36585</v>
      </c>
      <c r="EG25">
        <v>59.2</v>
      </c>
      <c r="EK25" s="3">
        <v>36616</v>
      </c>
      <c r="EL25">
        <v>67.900000000000006</v>
      </c>
      <c r="EP25" s="3">
        <v>36891</v>
      </c>
      <c r="EQ25">
        <v>0.8</v>
      </c>
      <c r="ER25" t="s">
        <v>22</v>
      </c>
      <c r="ES25" t="s">
        <v>22</v>
      </c>
      <c r="EU25" s="3">
        <v>35399</v>
      </c>
      <c r="EV25">
        <v>0.9</v>
      </c>
      <c r="EW25" t="s">
        <v>22</v>
      </c>
      <c r="EX25" t="s">
        <v>22</v>
      </c>
      <c r="EZ25" s="3">
        <v>37256</v>
      </c>
      <c r="FA25">
        <v>0</v>
      </c>
      <c r="FB25">
        <v>20020301</v>
      </c>
      <c r="FC25">
        <v>-0.6</v>
      </c>
      <c r="FE25" s="3">
        <v>36799</v>
      </c>
      <c r="FF25">
        <v>-0.2</v>
      </c>
      <c r="FG25">
        <v>20001128</v>
      </c>
      <c r="FH25">
        <v>0.6</v>
      </c>
      <c r="FJ25" s="3">
        <v>35399</v>
      </c>
      <c r="FK25">
        <v>-0.7</v>
      </c>
      <c r="FL25" t="s">
        <v>22</v>
      </c>
      <c r="FM25" t="s">
        <v>22</v>
      </c>
      <c r="FO25" s="3">
        <v>35399</v>
      </c>
      <c r="FP25">
        <v>1</v>
      </c>
      <c r="FQ25" t="s">
        <v>22</v>
      </c>
      <c r="FR25" t="s">
        <v>22</v>
      </c>
      <c r="FT25" s="3">
        <v>35399</v>
      </c>
      <c r="FU25">
        <v>1.5</v>
      </c>
      <c r="FV25" t="s">
        <v>22</v>
      </c>
      <c r="FW25" t="s">
        <v>22</v>
      </c>
      <c r="FY25" s="3">
        <v>35399</v>
      </c>
      <c r="FZ25">
        <v>1.1000000000000001</v>
      </c>
      <c r="GA25">
        <v>19970122</v>
      </c>
      <c r="GB25">
        <v>0.2</v>
      </c>
      <c r="GD25" s="3">
        <v>36799</v>
      </c>
      <c r="GE25">
        <v>0.7</v>
      </c>
      <c r="GF25" t="s">
        <v>22</v>
      </c>
      <c r="GG25" t="s">
        <v>22</v>
      </c>
      <c r="GI25" s="3">
        <v>35399</v>
      </c>
      <c r="GJ25">
        <v>1.2</v>
      </c>
      <c r="GK25">
        <v>19970122</v>
      </c>
      <c r="GL25">
        <v>-0.3</v>
      </c>
    </row>
    <row r="26" spans="1:194" x14ac:dyDescent="0.25">
      <c r="A26" s="5">
        <v>36891</v>
      </c>
      <c r="B26">
        <v>-4270.8</v>
      </c>
      <c r="C26" t="s">
        <v>22</v>
      </c>
      <c r="D26" t="s">
        <v>22</v>
      </c>
      <c r="F26" s="3">
        <v>35430</v>
      </c>
      <c r="G26">
        <v>3.6</v>
      </c>
      <c r="H26" t="s">
        <v>22</v>
      </c>
      <c r="I26" t="s">
        <v>22</v>
      </c>
      <c r="K26" s="3">
        <v>37256</v>
      </c>
      <c r="L26">
        <v>-175</v>
      </c>
      <c r="M26">
        <v>20020215</v>
      </c>
      <c r="N26">
        <v>814</v>
      </c>
      <c r="P26" s="3">
        <v>35430</v>
      </c>
      <c r="Q26">
        <v>-0.56999999999999995</v>
      </c>
      <c r="R26" t="s">
        <v>22</v>
      </c>
      <c r="S26" t="s">
        <v>22</v>
      </c>
      <c r="U26" s="3">
        <v>35430</v>
      </c>
      <c r="V26">
        <v>-16.8</v>
      </c>
      <c r="W26" t="s">
        <v>22</v>
      </c>
      <c r="X26" t="s">
        <v>22</v>
      </c>
      <c r="Z26" s="3">
        <v>35430</v>
      </c>
      <c r="AA26">
        <v>98</v>
      </c>
      <c r="AB26" t="s">
        <v>22</v>
      </c>
      <c r="AC26" t="s">
        <v>22</v>
      </c>
      <c r="AE26" s="3">
        <v>35430</v>
      </c>
      <c r="AF26">
        <v>-13</v>
      </c>
      <c r="AG26" t="s">
        <v>22</v>
      </c>
      <c r="AH26" t="s">
        <v>22</v>
      </c>
      <c r="AJ26" s="3">
        <v>35430</v>
      </c>
      <c r="AK26">
        <v>20</v>
      </c>
      <c r="AL26" t="s">
        <v>22</v>
      </c>
      <c r="AM26" t="s">
        <v>22</v>
      </c>
      <c r="AO26" s="3">
        <v>36891</v>
      </c>
      <c r="AP26">
        <v>-0.3</v>
      </c>
      <c r="AQ26" t="s">
        <v>22</v>
      </c>
      <c r="AR26" t="s">
        <v>22</v>
      </c>
      <c r="AT26" s="3">
        <v>36707</v>
      </c>
      <c r="AU26">
        <v>61.2</v>
      </c>
      <c r="AY26" s="3">
        <v>36311</v>
      </c>
      <c r="AZ26">
        <v>51.4</v>
      </c>
      <c r="BD26" s="3">
        <v>38717</v>
      </c>
      <c r="BE26">
        <v>52.2</v>
      </c>
      <c r="BI26" s="3">
        <v>36707</v>
      </c>
      <c r="BJ26">
        <v>60.9</v>
      </c>
      <c r="BN26" s="3">
        <v>38291</v>
      </c>
      <c r="BO26">
        <v>13.1168</v>
      </c>
      <c r="BP26" t="s">
        <v>22</v>
      </c>
      <c r="BQ26" t="s">
        <v>22</v>
      </c>
      <c r="BS26" s="3">
        <v>39082</v>
      </c>
      <c r="BT26">
        <v>9.1</v>
      </c>
      <c r="BU26">
        <v>20061128</v>
      </c>
      <c r="BV26">
        <v>9.4</v>
      </c>
      <c r="BX26" s="3">
        <v>35430</v>
      </c>
      <c r="BY26">
        <v>97.7</v>
      </c>
      <c r="BZ26" t="s">
        <v>22</v>
      </c>
      <c r="CA26" t="s">
        <v>22</v>
      </c>
      <c r="CC26" s="3">
        <v>35430</v>
      </c>
      <c r="CD26">
        <v>94.7</v>
      </c>
      <c r="CE26" t="s">
        <v>22</v>
      </c>
      <c r="CF26" t="s">
        <v>22</v>
      </c>
      <c r="CH26" s="3">
        <v>35430</v>
      </c>
      <c r="CI26">
        <v>-46.6</v>
      </c>
      <c r="CJ26" t="s">
        <v>22</v>
      </c>
      <c r="CK26" t="s">
        <v>22</v>
      </c>
      <c r="CM26" s="3">
        <v>35430</v>
      </c>
      <c r="CN26">
        <v>69.3</v>
      </c>
      <c r="CO26" t="s">
        <v>22</v>
      </c>
      <c r="CP26" t="s">
        <v>22</v>
      </c>
      <c r="CR26" s="3">
        <v>36525</v>
      </c>
      <c r="CS26">
        <v>57.2</v>
      </c>
      <c r="CW26" s="3">
        <v>35885</v>
      </c>
      <c r="CX26">
        <v>56.2</v>
      </c>
      <c r="DB26" s="3">
        <v>36311</v>
      </c>
      <c r="DC26">
        <v>51</v>
      </c>
      <c r="DG26" s="3">
        <v>35430</v>
      </c>
      <c r="DH26">
        <v>100</v>
      </c>
      <c r="DI26" t="s">
        <v>22</v>
      </c>
      <c r="DJ26" t="s">
        <v>22</v>
      </c>
      <c r="DL26" s="3">
        <v>35430</v>
      </c>
      <c r="DM26">
        <v>97</v>
      </c>
      <c r="DN26" t="s">
        <v>22</v>
      </c>
      <c r="DO26" t="s">
        <v>22</v>
      </c>
      <c r="DQ26" s="3">
        <v>35430</v>
      </c>
      <c r="DR26">
        <v>94</v>
      </c>
      <c r="DS26" t="s">
        <v>22</v>
      </c>
      <c r="DT26" t="s">
        <v>22</v>
      </c>
      <c r="DV26" s="3">
        <v>35430</v>
      </c>
      <c r="DW26">
        <v>98</v>
      </c>
      <c r="DX26" t="s">
        <v>22</v>
      </c>
      <c r="DY26" t="s">
        <v>22</v>
      </c>
      <c r="EA26" s="3">
        <v>36646</v>
      </c>
      <c r="EB26">
        <v>66.3</v>
      </c>
      <c r="EF26" s="3">
        <v>36616</v>
      </c>
      <c r="EG26">
        <v>61.8</v>
      </c>
      <c r="EK26" s="3">
        <v>36646</v>
      </c>
      <c r="EL26">
        <v>66.8</v>
      </c>
      <c r="EP26" s="3">
        <v>36981</v>
      </c>
      <c r="EQ26">
        <v>0.9</v>
      </c>
      <c r="ER26">
        <v>20010803</v>
      </c>
      <c r="ES26">
        <v>0.5</v>
      </c>
      <c r="EU26" s="3">
        <v>35430</v>
      </c>
      <c r="EV26">
        <v>-0.2</v>
      </c>
      <c r="EW26" t="s">
        <v>22</v>
      </c>
      <c r="EX26" t="s">
        <v>22</v>
      </c>
      <c r="EZ26" s="3">
        <v>37287</v>
      </c>
      <c r="FA26">
        <v>-1.7</v>
      </c>
      <c r="FB26">
        <v>20020404</v>
      </c>
      <c r="FC26">
        <v>0.6</v>
      </c>
      <c r="FE26" s="3">
        <v>36891</v>
      </c>
      <c r="FF26">
        <v>0.1</v>
      </c>
      <c r="FG26">
        <v>20010301</v>
      </c>
      <c r="FH26">
        <v>0.2</v>
      </c>
      <c r="FJ26" s="3">
        <v>35430</v>
      </c>
      <c r="FK26">
        <v>-0.3</v>
      </c>
      <c r="FL26" t="s">
        <v>22</v>
      </c>
      <c r="FM26" t="s">
        <v>22</v>
      </c>
      <c r="FO26" s="3">
        <v>35430</v>
      </c>
      <c r="FP26">
        <v>0.4</v>
      </c>
      <c r="FQ26">
        <v>19970225</v>
      </c>
      <c r="FR26">
        <v>0.8</v>
      </c>
      <c r="FT26" s="3">
        <v>35430</v>
      </c>
      <c r="FU26">
        <v>-1.1000000000000001</v>
      </c>
      <c r="FV26">
        <v>19970214</v>
      </c>
      <c r="FW26">
        <v>-3.2</v>
      </c>
      <c r="FY26" s="3">
        <v>35430</v>
      </c>
      <c r="FZ26">
        <v>0.1</v>
      </c>
      <c r="GA26">
        <v>19970221</v>
      </c>
      <c r="GB26">
        <v>0.6</v>
      </c>
      <c r="GD26" s="3">
        <v>36891</v>
      </c>
      <c r="GE26">
        <v>0.8</v>
      </c>
      <c r="GF26" t="s">
        <v>22</v>
      </c>
      <c r="GG26" t="s">
        <v>22</v>
      </c>
      <c r="GI26" s="3">
        <v>35430</v>
      </c>
      <c r="GJ26">
        <v>-0.1</v>
      </c>
      <c r="GK26">
        <v>19970221</v>
      </c>
      <c r="GL26">
        <v>0.8</v>
      </c>
    </row>
    <row r="27" spans="1:194" x14ac:dyDescent="0.25">
      <c r="A27" s="5">
        <v>36922</v>
      </c>
      <c r="B27">
        <v>-361.2</v>
      </c>
      <c r="C27" t="s">
        <v>22</v>
      </c>
      <c r="D27" t="s">
        <v>22</v>
      </c>
      <c r="F27" s="3">
        <v>35461</v>
      </c>
      <c r="G27">
        <v>2.2000000000000002</v>
      </c>
      <c r="H27" t="s">
        <v>22</v>
      </c>
      <c r="I27" t="s">
        <v>22</v>
      </c>
      <c r="K27" s="3">
        <v>37287</v>
      </c>
      <c r="L27">
        <v>57</v>
      </c>
      <c r="M27">
        <v>20020315</v>
      </c>
      <c r="N27">
        <v>1305</v>
      </c>
      <c r="P27" s="3">
        <v>35461</v>
      </c>
      <c r="Q27">
        <v>-0.3</v>
      </c>
      <c r="R27" t="s">
        <v>22</v>
      </c>
      <c r="S27" t="s">
        <v>22</v>
      </c>
      <c r="U27" s="3">
        <v>35461</v>
      </c>
      <c r="V27">
        <v>-15.6</v>
      </c>
      <c r="W27" t="s">
        <v>22</v>
      </c>
      <c r="X27" t="s">
        <v>22</v>
      </c>
      <c r="Z27" s="3">
        <v>35461</v>
      </c>
      <c r="AA27">
        <v>99.9</v>
      </c>
      <c r="AB27" t="s">
        <v>22</v>
      </c>
      <c r="AC27" t="s">
        <v>22</v>
      </c>
      <c r="AE27" s="3">
        <v>35461</v>
      </c>
      <c r="AF27">
        <v>-9.8000000000000007</v>
      </c>
      <c r="AG27" t="s">
        <v>22</v>
      </c>
      <c r="AH27" t="s">
        <v>22</v>
      </c>
      <c r="AJ27" s="3">
        <v>35461</v>
      </c>
      <c r="AK27">
        <v>18.100000000000001</v>
      </c>
      <c r="AL27" t="s">
        <v>22</v>
      </c>
      <c r="AM27" t="s">
        <v>22</v>
      </c>
      <c r="AO27" s="3">
        <v>36922</v>
      </c>
      <c r="AP27">
        <v>-4.5999999999999996</v>
      </c>
      <c r="AQ27" t="s">
        <v>22</v>
      </c>
      <c r="AR27" t="s">
        <v>22</v>
      </c>
      <c r="AT27" s="3">
        <v>36738</v>
      </c>
      <c r="AU27">
        <v>60.6</v>
      </c>
      <c r="AY27" s="3">
        <v>36341</v>
      </c>
      <c r="AZ27">
        <v>52.4</v>
      </c>
      <c r="BD27" s="3">
        <v>38748</v>
      </c>
      <c r="BE27">
        <v>49.7</v>
      </c>
      <c r="BI27" s="3">
        <v>36738</v>
      </c>
      <c r="BJ27">
        <v>60.6</v>
      </c>
      <c r="BN27" s="3">
        <v>38321</v>
      </c>
      <c r="BO27">
        <v>3.9925000000000002</v>
      </c>
      <c r="BP27" t="s">
        <v>22</v>
      </c>
      <c r="BQ27" t="s">
        <v>22</v>
      </c>
      <c r="BS27" s="3">
        <v>39113</v>
      </c>
      <c r="BT27">
        <v>8.6</v>
      </c>
      <c r="BU27">
        <v>20061229</v>
      </c>
      <c r="BV27">
        <v>8.6999999999999993</v>
      </c>
      <c r="BX27" s="3">
        <v>35461</v>
      </c>
      <c r="BY27">
        <v>98.1</v>
      </c>
      <c r="BZ27" t="s">
        <v>22</v>
      </c>
      <c r="CA27" t="s">
        <v>22</v>
      </c>
      <c r="CC27" s="3">
        <v>35461</v>
      </c>
      <c r="CD27">
        <v>94.9</v>
      </c>
      <c r="CE27" t="s">
        <v>22</v>
      </c>
      <c r="CF27" t="s">
        <v>22</v>
      </c>
      <c r="CH27" s="3">
        <v>35461</v>
      </c>
      <c r="CI27">
        <v>-47.7</v>
      </c>
      <c r="CJ27" t="s">
        <v>22</v>
      </c>
      <c r="CK27" t="s">
        <v>22</v>
      </c>
      <c r="CM27" s="3">
        <v>35461</v>
      </c>
      <c r="CN27">
        <v>70.8</v>
      </c>
      <c r="CO27" t="s">
        <v>22</v>
      </c>
      <c r="CP27" t="s">
        <v>22</v>
      </c>
      <c r="CR27" s="3">
        <v>36556</v>
      </c>
      <c r="CS27">
        <v>56</v>
      </c>
      <c r="CW27" s="3">
        <v>35915</v>
      </c>
      <c r="CX27">
        <v>55.8</v>
      </c>
      <c r="DB27" s="3">
        <v>36341</v>
      </c>
      <c r="DC27">
        <v>54.9</v>
      </c>
      <c r="DG27" s="3">
        <v>35461</v>
      </c>
      <c r="DH27">
        <v>100</v>
      </c>
      <c r="DI27" t="s">
        <v>22</v>
      </c>
      <c r="DJ27" t="s">
        <v>22</v>
      </c>
      <c r="DL27" s="3">
        <v>35461</v>
      </c>
      <c r="DM27">
        <v>98</v>
      </c>
      <c r="DN27" t="s">
        <v>22</v>
      </c>
      <c r="DO27" t="s">
        <v>22</v>
      </c>
      <c r="DQ27" s="3">
        <v>35461</v>
      </c>
      <c r="DR27">
        <v>97</v>
      </c>
      <c r="DS27" t="s">
        <v>22</v>
      </c>
      <c r="DT27" t="s">
        <v>22</v>
      </c>
      <c r="DV27" s="3">
        <v>35461</v>
      </c>
      <c r="DW27">
        <v>98</v>
      </c>
      <c r="DX27" t="s">
        <v>22</v>
      </c>
      <c r="DY27" t="s">
        <v>22</v>
      </c>
      <c r="EA27" s="3">
        <v>36677</v>
      </c>
      <c r="EB27">
        <v>65.5</v>
      </c>
      <c r="EF27" s="3">
        <v>36646</v>
      </c>
      <c r="EG27">
        <v>63.7</v>
      </c>
      <c r="EK27" s="3">
        <v>36677</v>
      </c>
      <c r="EL27">
        <v>65</v>
      </c>
      <c r="EP27" s="3">
        <v>37072</v>
      </c>
      <c r="EQ27">
        <v>0.1</v>
      </c>
      <c r="ER27">
        <v>20011108</v>
      </c>
      <c r="ES27">
        <v>0.1</v>
      </c>
      <c r="EU27" s="3">
        <v>35461</v>
      </c>
      <c r="EV27">
        <v>0.1</v>
      </c>
      <c r="EW27" t="s">
        <v>22</v>
      </c>
      <c r="EX27" t="s">
        <v>22</v>
      </c>
      <c r="EZ27" s="3">
        <v>37315</v>
      </c>
      <c r="FA27">
        <v>1.1000000000000001</v>
      </c>
      <c r="FB27">
        <v>20020430</v>
      </c>
      <c r="FC27">
        <v>0.5</v>
      </c>
      <c r="FE27" s="3">
        <v>36981</v>
      </c>
      <c r="FF27">
        <v>1.7</v>
      </c>
      <c r="FG27">
        <v>20010523</v>
      </c>
      <c r="FH27">
        <v>0.4</v>
      </c>
      <c r="FJ27" s="3">
        <v>35461</v>
      </c>
      <c r="FK27">
        <v>1.5</v>
      </c>
      <c r="FL27" t="s">
        <v>22</v>
      </c>
      <c r="FM27" t="s">
        <v>22</v>
      </c>
      <c r="FO27" s="3">
        <v>35461</v>
      </c>
      <c r="FP27">
        <v>-3.2</v>
      </c>
      <c r="FQ27">
        <v>19970326</v>
      </c>
      <c r="FR27">
        <v>-1.5</v>
      </c>
      <c r="FT27" s="3">
        <v>35461</v>
      </c>
      <c r="FU27">
        <v>1.3</v>
      </c>
      <c r="FV27">
        <v>19970318</v>
      </c>
      <c r="FW27">
        <v>2.7</v>
      </c>
      <c r="FY27" s="3">
        <v>35461</v>
      </c>
      <c r="FZ27">
        <v>-1.3</v>
      </c>
      <c r="GA27">
        <v>19970328</v>
      </c>
      <c r="GB27">
        <v>-1.2</v>
      </c>
      <c r="GD27" s="3">
        <v>36981</v>
      </c>
      <c r="GE27">
        <v>0.5</v>
      </c>
      <c r="GF27" t="s">
        <v>22</v>
      </c>
      <c r="GG27" t="s">
        <v>22</v>
      </c>
      <c r="GI27" s="3">
        <v>35461</v>
      </c>
      <c r="GJ27">
        <v>-1.4</v>
      </c>
      <c r="GK27">
        <v>19970328</v>
      </c>
      <c r="GL27">
        <v>-1</v>
      </c>
    </row>
    <row r="28" spans="1:194" x14ac:dyDescent="0.25">
      <c r="A28" s="5">
        <v>36950</v>
      </c>
      <c r="B28">
        <v>473.9</v>
      </c>
      <c r="C28" t="s">
        <v>22</v>
      </c>
      <c r="D28" t="s">
        <v>22</v>
      </c>
      <c r="F28" s="3">
        <v>35489</v>
      </c>
      <c r="G28">
        <v>4.0999999999999996</v>
      </c>
      <c r="H28" t="s">
        <v>22</v>
      </c>
      <c r="I28" t="s">
        <v>22</v>
      </c>
      <c r="K28" s="3">
        <v>37315</v>
      </c>
      <c r="L28">
        <v>-232</v>
      </c>
      <c r="M28">
        <v>20020416</v>
      </c>
      <c r="N28">
        <v>433</v>
      </c>
      <c r="P28" s="3">
        <v>35489</v>
      </c>
      <c r="Q28">
        <v>-0.26</v>
      </c>
      <c r="R28" t="s">
        <v>22</v>
      </c>
      <c r="S28" t="s">
        <v>22</v>
      </c>
      <c r="U28" s="3">
        <v>35489</v>
      </c>
      <c r="V28">
        <v>-16.3</v>
      </c>
      <c r="W28" t="s">
        <v>22</v>
      </c>
      <c r="X28" t="s">
        <v>22</v>
      </c>
      <c r="Z28" s="3">
        <v>35489</v>
      </c>
      <c r="AA28">
        <v>100.4</v>
      </c>
      <c r="AB28" t="s">
        <v>22</v>
      </c>
      <c r="AC28" t="s">
        <v>22</v>
      </c>
      <c r="AE28" s="3">
        <v>35489</v>
      </c>
      <c r="AF28">
        <v>-9</v>
      </c>
      <c r="AG28" t="s">
        <v>22</v>
      </c>
      <c r="AH28" t="s">
        <v>22</v>
      </c>
      <c r="AJ28" s="3">
        <v>35489</v>
      </c>
      <c r="AK28">
        <v>19.399999999999999</v>
      </c>
      <c r="AL28" t="s">
        <v>22</v>
      </c>
      <c r="AM28" t="s">
        <v>22</v>
      </c>
      <c r="AO28" s="3">
        <v>36950</v>
      </c>
      <c r="AP28">
        <v>-7</v>
      </c>
      <c r="AQ28" t="s">
        <v>22</v>
      </c>
      <c r="AR28" t="s">
        <v>22</v>
      </c>
      <c r="AT28" s="3">
        <v>36769</v>
      </c>
      <c r="AU28">
        <v>60.1</v>
      </c>
      <c r="AY28" s="3">
        <v>36372</v>
      </c>
      <c r="AZ28">
        <v>53.7</v>
      </c>
      <c r="BD28" s="3">
        <v>38776</v>
      </c>
      <c r="BE28">
        <v>49.6</v>
      </c>
      <c r="BI28" s="3">
        <v>36769</v>
      </c>
      <c r="BJ28">
        <v>60.4</v>
      </c>
      <c r="BN28" s="3">
        <v>38352</v>
      </c>
      <c r="BO28">
        <v>3.2374999999999998</v>
      </c>
      <c r="BP28" t="s">
        <v>22</v>
      </c>
      <c r="BQ28" t="s">
        <v>22</v>
      </c>
      <c r="BS28" s="3">
        <v>39141</v>
      </c>
      <c r="BT28">
        <v>4.8</v>
      </c>
      <c r="BU28">
        <v>20070125</v>
      </c>
      <c r="BV28">
        <v>4.8</v>
      </c>
      <c r="BX28" s="3">
        <v>35489</v>
      </c>
      <c r="BY28">
        <v>98.6</v>
      </c>
      <c r="BZ28" t="s">
        <v>22</v>
      </c>
      <c r="CA28" t="s">
        <v>22</v>
      </c>
      <c r="CC28" s="3">
        <v>35489</v>
      </c>
      <c r="CD28">
        <v>96</v>
      </c>
      <c r="CE28" t="s">
        <v>22</v>
      </c>
      <c r="CF28" t="s">
        <v>22</v>
      </c>
      <c r="CH28" s="3">
        <v>35489</v>
      </c>
      <c r="CI28">
        <v>-58.9</v>
      </c>
      <c r="CJ28" t="s">
        <v>22</v>
      </c>
      <c r="CK28" t="s">
        <v>22</v>
      </c>
      <c r="CM28" s="3">
        <v>35489</v>
      </c>
      <c r="CN28">
        <v>62.3</v>
      </c>
      <c r="CO28" t="s">
        <v>22</v>
      </c>
      <c r="CP28" t="s">
        <v>22</v>
      </c>
      <c r="CR28" s="3">
        <v>36585</v>
      </c>
      <c r="CS28">
        <v>56.2</v>
      </c>
      <c r="CW28" s="3">
        <v>35946</v>
      </c>
      <c r="CX28">
        <v>55.6</v>
      </c>
      <c r="DB28" s="3">
        <v>36372</v>
      </c>
      <c r="DC28">
        <v>55.9</v>
      </c>
      <c r="DG28" s="3">
        <v>35489</v>
      </c>
      <c r="DH28">
        <v>103</v>
      </c>
      <c r="DI28" t="s">
        <v>22</v>
      </c>
      <c r="DJ28" t="s">
        <v>22</v>
      </c>
      <c r="DL28" s="3">
        <v>35489</v>
      </c>
      <c r="DM28">
        <v>99</v>
      </c>
      <c r="DN28" t="s">
        <v>22</v>
      </c>
      <c r="DO28" t="s">
        <v>22</v>
      </c>
      <c r="DQ28" s="3">
        <v>35489</v>
      </c>
      <c r="DR28">
        <v>99</v>
      </c>
      <c r="DS28" t="s">
        <v>22</v>
      </c>
      <c r="DT28" t="s">
        <v>22</v>
      </c>
      <c r="DV28" s="3">
        <v>35489</v>
      </c>
      <c r="DW28">
        <v>102</v>
      </c>
      <c r="DX28" t="s">
        <v>22</v>
      </c>
      <c r="DY28" t="s">
        <v>22</v>
      </c>
      <c r="EA28" s="3">
        <v>36707</v>
      </c>
      <c r="EB28">
        <v>65.900000000000006</v>
      </c>
      <c r="EF28" s="3">
        <v>36677</v>
      </c>
      <c r="EG28">
        <v>64.8</v>
      </c>
      <c r="EK28" s="3">
        <v>36707</v>
      </c>
      <c r="EL28">
        <v>64.900000000000006</v>
      </c>
      <c r="EP28" s="3">
        <v>37164</v>
      </c>
      <c r="EQ28">
        <v>0.1</v>
      </c>
      <c r="ER28">
        <v>20020207</v>
      </c>
      <c r="ES28">
        <v>0.1</v>
      </c>
      <c r="EU28" s="3">
        <v>35489</v>
      </c>
      <c r="EV28">
        <v>0.7</v>
      </c>
      <c r="EW28" t="s">
        <v>22</v>
      </c>
      <c r="EX28" t="s">
        <v>22</v>
      </c>
      <c r="EZ28" s="3">
        <v>37346</v>
      </c>
      <c r="FA28">
        <v>0.4</v>
      </c>
      <c r="FB28">
        <v>20020528</v>
      </c>
      <c r="FC28">
        <v>0.3</v>
      </c>
      <c r="FE28" s="3">
        <v>37072</v>
      </c>
      <c r="FF28">
        <v>0.1</v>
      </c>
      <c r="FG28">
        <v>20010823</v>
      </c>
      <c r="FH28">
        <v>0</v>
      </c>
      <c r="FJ28" s="3">
        <v>35489</v>
      </c>
      <c r="FK28">
        <v>0.1</v>
      </c>
      <c r="FL28" t="s">
        <v>22</v>
      </c>
      <c r="FM28" t="s">
        <v>22</v>
      </c>
      <c r="FO28" s="3">
        <v>35489</v>
      </c>
      <c r="FP28">
        <v>2.5</v>
      </c>
      <c r="FQ28">
        <v>19970403</v>
      </c>
      <c r="FR28">
        <v>1.9</v>
      </c>
      <c r="FT28" s="3">
        <v>35489</v>
      </c>
      <c r="FU28">
        <v>-1.7</v>
      </c>
      <c r="FV28">
        <v>19970417</v>
      </c>
      <c r="FW28">
        <v>0.2</v>
      </c>
      <c r="FY28" s="3">
        <v>35489</v>
      </c>
      <c r="FZ28">
        <v>1.1000000000000001</v>
      </c>
      <c r="GA28">
        <v>19970424</v>
      </c>
      <c r="GB28">
        <v>1.6</v>
      </c>
      <c r="GD28" s="3">
        <v>37072</v>
      </c>
      <c r="GE28">
        <v>0.2</v>
      </c>
      <c r="GF28">
        <v>20011012</v>
      </c>
      <c r="GG28">
        <v>0.3</v>
      </c>
      <c r="GI28" s="3">
        <v>35489</v>
      </c>
      <c r="GJ28">
        <v>1.9</v>
      </c>
      <c r="GK28">
        <v>19970424</v>
      </c>
      <c r="GL28">
        <v>3.7</v>
      </c>
    </row>
    <row r="29" spans="1:194" x14ac:dyDescent="0.25">
      <c r="A29" s="5">
        <v>36981</v>
      </c>
      <c r="B29">
        <v>686.6</v>
      </c>
      <c r="C29" t="s">
        <v>22</v>
      </c>
      <c r="D29" t="s">
        <v>22</v>
      </c>
      <c r="F29" s="3">
        <v>35520</v>
      </c>
      <c r="G29">
        <v>4.5999999999999996</v>
      </c>
      <c r="H29" t="s">
        <v>22</v>
      </c>
      <c r="I29" t="s">
        <v>22</v>
      </c>
      <c r="K29" s="3">
        <v>37346</v>
      </c>
      <c r="L29">
        <v>-383</v>
      </c>
      <c r="M29">
        <v>20020517</v>
      </c>
      <c r="N29">
        <v>423</v>
      </c>
      <c r="P29" s="3">
        <v>35520</v>
      </c>
      <c r="Q29">
        <v>-0.28000000000000003</v>
      </c>
      <c r="R29" t="s">
        <v>22</v>
      </c>
      <c r="S29" t="s">
        <v>22</v>
      </c>
      <c r="U29" s="3">
        <v>35520</v>
      </c>
      <c r="V29">
        <v>-16</v>
      </c>
      <c r="W29" t="s">
        <v>22</v>
      </c>
      <c r="X29" t="s">
        <v>22</v>
      </c>
      <c r="Z29" s="3">
        <v>35520</v>
      </c>
      <c r="AA29">
        <v>101.3</v>
      </c>
      <c r="AB29" t="s">
        <v>22</v>
      </c>
      <c r="AC29" t="s">
        <v>22</v>
      </c>
      <c r="AE29" s="3">
        <v>35520</v>
      </c>
      <c r="AF29">
        <v>-8.1</v>
      </c>
      <c r="AG29" t="s">
        <v>22</v>
      </c>
      <c r="AH29" t="s">
        <v>22</v>
      </c>
      <c r="AJ29" s="3">
        <v>35520</v>
      </c>
      <c r="AK29">
        <v>21</v>
      </c>
      <c r="AL29" t="s">
        <v>22</v>
      </c>
      <c r="AM29" t="s">
        <v>22</v>
      </c>
      <c r="AO29" s="3">
        <v>36981</v>
      </c>
      <c r="AP29">
        <v>-10</v>
      </c>
      <c r="AQ29" t="s">
        <v>22</v>
      </c>
      <c r="AR29" t="s">
        <v>22</v>
      </c>
      <c r="AT29" s="3">
        <v>36799</v>
      </c>
      <c r="AU29">
        <v>59.4</v>
      </c>
      <c r="AY29" s="3">
        <v>36403</v>
      </c>
      <c r="AZ29">
        <v>54.5</v>
      </c>
      <c r="BD29" s="3">
        <v>38807</v>
      </c>
      <c r="BE29">
        <v>48.5</v>
      </c>
      <c r="BI29" s="3">
        <v>36799</v>
      </c>
      <c r="BJ29">
        <v>60.2</v>
      </c>
      <c r="BN29" s="3">
        <v>38383</v>
      </c>
      <c r="BO29">
        <v>8.7247000000000003</v>
      </c>
      <c r="BP29" t="s">
        <v>22</v>
      </c>
      <c r="BQ29" t="s">
        <v>22</v>
      </c>
      <c r="BS29" s="3">
        <v>39172</v>
      </c>
      <c r="BT29">
        <v>4.4000000000000004</v>
      </c>
      <c r="BU29">
        <v>20070226</v>
      </c>
      <c r="BV29">
        <v>4.4000000000000004</v>
      </c>
      <c r="BX29" s="3">
        <v>35520</v>
      </c>
      <c r="BY29">
        <v>98.6</v>
      </c>
      <c r="BZ29" t="s">
        <v>22</v>
      </c>
      <c r="CA29" t="s">
        <v>22</v>
      </c>
      <c r="CC29" s="3">
        <v>35520</v>
      </c>
      <c r="CD29">
        <v>96.3</v>
      </c>
      <c r="CE29" t="s">
        <v>22</v>
      </c>
      <c r="CF29" t="s">
        <v>22</v>
      </c>
      <c r="CH29" s="3">
        <v>35520</v>
      </c>
      <c r="CI29">
        <v>-56.9</v>
      </c>
      <c r="CJ29" t="s">
        <v>22</v>
      </c>
      <c r="CK29" t="s">
        <v>22</v>
      </c>
      <c r="CM29" s="3">
        <v>35520</v>
      </c>
      <c r="CN29">
        <v>65.7</v>
      </c>
      <c r="CO29" t="s">
        <v>22</v>
      </c>
      <c r="CP29" t="s">
        <v>22</v>
      </c>
      <c r="CR29" s="3">
        <v>36616</v>
      </c>
      <c r="CS29">
        <v>57.9</v>
      </c>
      <c r="CW29" s="3">
        <v>35976</v>
      </c>
      <c r="CX29">
        <v>56.4</v>
      </c>
      <c r="DB29" s="3">
        <v>36403</v>
      </c>
      <c r="DC29">
        <v>56.5</v>
      </c>
      <c r="DG29" s="3">
        <v>35520</v>
      </c>
      <c r="DH29">
        <v>104</v>
      </c>
      <c r="DI29" t="s">
        <v>22</v>
      </c>
      <c r="DJ29" t="s">
        <v>22</v>
      </c>
      <c r="DL29" s="3">
        <v>35520</v>
      </c>
      <c r="DM29">
        <v>97</v>
      </c>
      <c r="DN29" t="s">
        <v>22</v>
      </c>
      <c r="DO29" t="s">
        <v>22</v>
      </c>
      <c r="DQ29" s="3">
        <v>35520</v>
      </c>
      <c r="DR29">
        <v>100</v>
      </c>
      <c r="DS29" t="s">
        <v>22</v>
      </c>
      <c r="DT29" t="s">
        <v>22</v>
      </c>
      <c r="DV29" s="3">
        <v>35520</v>
      </c>
      <c r="DW29">
        <v>102</v>
      </c>
      <c r="DX29" t="s">
        <v>22</v>
      </c>
      <c r="DY29" t="s">
        <v>22</v>
      </c>
      <c r="EA29" s="3">
        <v>36738</v>
      </c>
      <c r="EB29">
        <v>66</v>
      </c>
      <c r="EF29" s="3">
        <v>36707</v>
      </c>
      <c r="EG29">
        <v>64.400000000000006</v>
      </c>
      <c r="EK29" s="3">
        <v>36738</v>
      </c>
      <c r="EL29">
        <v>65.599999999999994</v>
      </c>
      <c r="EP29" s="3">
        <v>37256</v>
      </c>
      <c r="EQ29">
        <v>0.2</v>
      </c>
      <c r="ER29">
        <v>20020507</v>
      </c>
      <c r="ES29">
        <v>-0.2</v>
      </c>
      <c r="EU29" s="3">
        <v>35520</v>
      </c>
      <c r="EV29">
        <v>1.2</v>
      </c>
      <c r="EW29" t="s">
        <v>22</v>
      </c>
      <c r="EX29" t="s">
        <v>22</v>
      </c>
      <c r="EZ29" s="3">
        <v>37376</v>
      </c>
      <c r="FA29">
        <v>-0.1</v>
      </c>
      <c r="FB29">
        <v>20020701</v>
      </c>
      <c r="FC29">
        <v>-0.6</v>
      </c>
      <c r="FE29" s="3">
        <v>37164</v>
      </c>
      <c r="FF29">
        <v>-0.3</v>
      </c>
      <c r="FG29">
        <v>20011122</v>
      </c>
      <c r="FH29">
        <v>-0.1</v>
      </c>
      <c r="FJ29" s="3">
        <v>35520</v>
      </c>
      <c r="FK29">
        <v>3.4</v>
      </c>
      <c r="FL29" t="s">
        <v>22</v>
      </c>
      <c r="FM29" t="s">
        <v>22</v>
      </c>
      <c r="FO29" s="3">
        <v>35520</v>
      </c>
      <c r="FP29">
        <v>1.2</v>
      </c>
      <c r="FQ29">
        <v>19970602</v>
      </c>
      <c r="FR29">
        <v>0.3</v>
      </c>
      <c r="FT29" s="3">
        <v>35520</v>
      </c>
      <c r="FU29">
        <v>-0.4</v>
      </c>
      <c r="FV29">
        <v>19970515</v>
      </c>
      <c r="FW29">
        <v>-2.1</v>
      </c>
      <c r="FY29" s="3">
        <v>35520</v>
      </c>
      <c r="FZ29">
        <v>0.2</v>
      </c>
      <c r="GA29">
        <v>19970522</v>
      </c>
      <c r="GB29">
        <v>-0.6</v>
      </c>
      <c r="GD29" s="3">
        <v>37164</v>
      </c>
      <c r="GE29">
        <v>0.3</v>
      </c>
      <c r="GF29">
        <v>20020111</v>
      </c>
      <c r="GG29">
        <v>0.5</v>
      </c>
      <c r="GI29" s="3">
        <v>35520</v>
      </c>
      <c r="GJ29">
        <v>0.8</v>
      </c>
      <c r="GK29">
        <v>19970522</v>
      </c>
      <c r="GL29">
        <v>0.4</v>
      </c>
    </row>
    <row r="30" spans="1:194" x14ac:dyDescent="0.25">
      <c r="A30" s="5">
        <v>37011</v>
      </c>
      <c r="B30">
        <v>203.8</v>
      </c>
      <c r="C30" t="s">
        <v>22</v>
      </c>
      <c r="D30" t="s">
        <v>22</v>
      </c>
      <c r="F30" s="3">
        <v>35550</v>
      </c>
      <c r="G30">
        <v>5</v>
      </c>
      <c r="H30" t="s">
        <v>22</v>
      </c>
      <c r="I30" t="s">
        <v>22</v>
      </c>
      <c r="K30" s="3">
        <v>37376</v>
      </c>
      <c r="L30">
        <v>1086</v>
      </c>
      <c r="M30">
        <v>20020614</v>
      </c>
      <c r="N30">
        <v>1890</v>
      </c>
      <c r="P30" s="3">
        <v>35550</v>
      </c>
      <c r="Q30">
        <v>0.18</v>
      </c>
      <c r="R30" t="s">
        <v>22</v>
      </c>
      <c r="S30" t="s">
        <v>22</v>
      </c>
      <c r="U30" s="3">
        <v>35550</v>
      </c>
      <c r="V30">
        <v>-15.4</v>
      </c>
      <c r="W30" t="s">
        <v>22</v>
      </c>
      <c r="X30" t="s">
        <v>22</v>
      </c>
      <c r="Z30" s="3">
        <v>35550</v>
      </c>
      <c r="AA30">
        <v>102.1</v>
      </c>
      <c r="AB30" t="s">
        <v>22</v>
      </c>
      <c r="AC30" t="s">
        <v>22</v>
      </c>
      <c r="AE30" s="3">
        <v>35550</v>
      </c>
      <c r="AF30">
        <v>-7.5</v>
      </c>
      <c r="AG30" t="s">
        <v>22</v>
      </c>
      <c r="AH30" t="s">
        <v>22</v>
      </c>
      <c r="AJ30" s="3">
        <v>35550</v>
      </c>
      <c r="AK30">
        <v>24.2</v>
      </c>
      <c r="AL30" t="s">
        <v>22</v>
      </c>
      <c r="AM30" t="s">
        <v>22</v>
      </c>
      <c r="AO30" s="3">
        <v>37011</v>
      </c>
      <c r="AP30">
        <v>-4.2</v>
      </c>
      <c r="AQ30" t="s">
        <v>22</v>
      </c>
      <c r="AR30" t="s">
        <v>22</v>
      </c>
      <c r="AT30" s="3">
        <v>36830</v>
      </c>
      <c r="AU30">
        <v>57.4</v>
      </c>
      <c r="AY30" s="3">
        <v>36433</v>
      </c>
      <c r="AZ30">
        <v>55.6</v>
      </c>
      <c r="BD30" s="3">
        <v>38837</v>
      </c>
      <c r="BE30">
        <v>54.6</v>
      </c>
      <c r="BI30" s="3">
        <v>36830</v>
      </c>
      <c r="BJ30">
        <v>57.9</v>
      </c>
      <c r="BN30" s="3">
        <v>38411</v>
      </c>
      <c r="BO30">
        <v>8.9341000000000008</v>
      </c>
      <c r="BP30" t="s">
        <v>22</v>
      </c>
      <c r="BQ30" t="s">
        <v>22</v>
      </c>
      <c r="BS30" s="3">
        <v>39202</v>
      </c>
      <c r="BT30">
        <v>4.5</v>
      </c>
      <c r="BU30">
        <v>20070328</v>
      </c>
      <c r="BV30">
        <v>4.4000000000000004</v>
      </c>
      <c r="BX30" s="3">
        <v>35550</v>
      </c>
      <c r="BY30">
        <v>99.3</v>
      </c>
      <c r="BZ30" t="s">
        <v>22</v>
      </c>
      <c r="CA30" t="s">
        <v>22</v>
      </c>
      <c r="CC30" s="3">
        <v>35550</v>
      </c>
      <c r="CD30">
        <v>97.4</v>
      </c>
      <c r="CE30" t="s">
        <v>22</v>
      </c>
      <c r="CF30" t="s">
        <v>22</v>
      </c>
      <c r="CH30" s="3">
        <v>35550</v>
      </c>
      <c r="CI30">
        <v>-52.4</v>
      </c>
      <c r="CJ30" t="s">
        <v>22</v>
      </c>
      <c r="CK30" t="s">
        <v>22</v>
      </c>
      <c r="CM30" s="3">
        <v>35550</v>
      </c>
      <c r="CN30">
        <v>73</v>
      </c>
      <c r="CO30" t="s">
        <v>22</v>
      </c>
      <c r="CP30" t="s">
        <v>22</v>
      </c>
      <c r="CR30" s="3">
        <v>36646</v>
      </c>
      <c r="CS30">
        <v>60.8</v>
      </c>
      <c r="CW30" s="3">
        <v>36007</v>
      </c>
      <c r="CX30">
        <v>55.4</v>
      </c>
      <c r="DB30" s="3">
        <v>36433</v>
      </c>
      <c r="DC30">
        <v>55.6</v>
      </c>
      <c r="DG30" s="3">
        <v>35550</v>
      </c>
      <c r="DH30">
        <v>108</v>
      </c>
      <c r="DI30" t="s">
        <v>22</v>
      </c>
      <c r="DJ30" t="s">
        <v>22</v>
      </c>
      <c r="DL30" s="3">
        <v>35550</v>
      </c>
      <c r="DM30">
        <v>98</v>
      </c>
      <c r="DN30" t="s">
        <v>22</v>
      </c>
      <c r="DO30" t="s">
        <v>22</v>
      </c>
      <c r="DQ30" s="3">
        <v>35550</v>
      </c>
      <c r="DR30">
        <v>99</v>
      </c>
      <c r="DS30" t="s">
        <v>22</v>
      </c>
      <c r="DT30" t="s">
        <v>22</v>
      </c>
      <c r="DV30" s="3">
        <v>35550</v>
      </c>
      <c r="DW30">
        <v>102</v>
      </c>
      <c r="DX30" t="s">
        <v>22</v>
      </c>
      <c r="DY30" t="s">
        <v>22</v>
      </c>
      <c r="EA30" s="3">
        <v>36769</v>
      </c>
      <c r="EB30">
        <v>64.7</v>
      </c>
      <c r="EF30" s="3">
        <v>36738</v>
      </c>
      <c r="EG30">
        <v>64</v>
      </c>
      <c r="EK30" s="3">
        <v>36769</v>
      </c>
      <c r="EL30">
        <v>64.2</v>
      </c>
      <c r="EP30" s="3">
        <v>37346</v>
      </c>
      <c r="EQ30">
        <v>0.2</v>
      </c>
      <c r="ER30">
        <v>20020709</v>
      </c>
      <c r="ES30">
        <v>0.3</v>
      </c>
      <c r="EU30" s="3">
        <v>35550</v>
      </c>
      <c r="EV30">
        <v>1</v>
      </c>
      <c r="EW30" t="s">
        <v>22</v>
      </c>
      <c r="EX30" t="s">
        <v>22</v>
      </c>
      <c r="EZ30" s="3">
        <v>37407</v>
      </c>
      <c r="FA30">
        <v>0.7</v>
      </c>
      <c r="FB30">
        <v>20020801</v>
      </c>
      <c r="FC30">
        <v>0.4</v>
      </c>
      <c r="FE30" s="3">
        <v>37256</v>
      </c>
      <c r="FF30">
        <v>0.2</v>
      </c>
      <c r="FG30">
        <v>20020227</v>
      </c>
      <c r="FH30">
        <v>-0.3</v>
      </c>
      <c r="FJ30" s="3">
        <v>35550</v>
      </c>
      <c r="FK30">
        <v>1</v>
      </c>
      <c r="FL30" t="s">
        <v>22</v>
      </c>
      <c r="FM30" t="s">
        <v>22</v>
      </c>
      <c r="FO30" s="3">
        <v>35550</v>
      </c>
      <c r="FP30">
        <v>-0.2</v>
      </c>
      <c r="FQ30">
        <v>19970620</v>
      </c>
      <c r="FR30">
        <v>0.3</v>
      </c>
      <c r="FT30" s="3">
        <v>35550</v>
      </c>
      <c r="FU30">
        <v>1.7</v>
      </c>
      <c r="FV30">
        <v>19970616</v>
      </c>
      <c r="FW30">
        <v>2.5</v>
      </c>
      <c r="FY30" s="3">
        <v>35550</v>
      </c>
      <c r="FZ30">
        <v>3.2</v>
      </c>
      <c r="GA30">
        <v>19970620</v>
      </c>
      <c r="GB30">
        <v>3</v>
      </c>
      <c r="GD30" s="3">
        <v>37256</v>
      </c>
      <c r="GE30">
        <v>0</v>
      </c>
      <c r="GF30">
        <v>20020426</v>
      </c>
      <c r="GG30">
        <v>-0.3</v>
      </c>
      <c r="GI30" s="3">
        <v>35550</v>
      </c>
      <c r="GJ30">
        <v>2.8</v>
      </c>
      <c r="GK30">
        <v>19970620</v>
      </c>
      <c r="GL30">
        <v>1.1000000000000001</v>
      </c>
    </row>
    <row r="31" spans="1:194" x14ac:dyDescent="0.25">
      <c r="A31" s="5">
        <v>37042</v>
      </c>
      <c r="B31">
        <v>1263.5</v>
      </c>
      <c r="C31" t="s">
        <v>22</v>
      </c>
      <c r="D31" t="s">
        <v>22</v>
      </c>
      <c r="F31" s="3">
        <v>35581</v>
      </c>
      <c r="G31">
        <v>4.3</v>
      </c>
      <c r="H31" t="s">
        <v>22</v>
      </c>
      <c r="I31" t="s">
        <v>22</v>
      </c>
      <c r="K31" s="3">
        <v>37407</v>
      </c>
      <c r="L31">
        <v>205</v>
      </c>
      <c r="M31">
        <v>20020712</v>
      </c>
      <c r="N31">
        <v>2138</v>
      </c>
      <c r="P31" s="3">
        <v>35581</v>
      </c>
      <c r="Q31">
        <v>0.1</v>
      </c>
      <c r="R31" t="s">
        <v>22</v>
      </c>
      <c r="S31" t="s">
        <v>22</v>
      </c>
      <c r="U31" s="3">
        <v>35581</v>
      </c>
      <c r="V31">
        <v>-14.7</v>
      </c>
      <c r="W31" t="s">
        <v>22</v>
      </c>
      <c r="X31" t="s">
        <v>22</v>
      </c>
      <c r="Z31" s="3">
        <v>35581</v>
      </c>
      <c r="AA31">
        <v>103.9</v>
      </c>
      <c r="AB31" t="s">
        <v>22</v>
      </c>
      <c r="AC31" t="s">
        <v>22</v>
      </c>
      <c r="AE31" s="3">
        <v>35581</v>
      </c>
      <c r="AF31">
        <v>-5.6</v>
      </c>
      <c r="AG31" t="s">
        <v>22</v>
      </c>
      <c r="AH31" t="s">
        <v>22</v>
      </c>
      <c r="AJ31" s="3">
        <v>35581</v>
      </c>
      <c r="AK31">
        <v>24.7</v>
      </c>
      <c r="AL31" t="s">
        <v>22</v>
      </c>
      <c r="AM31" t="s">
        <v>22</v>
      </c>
      <c r="AO31" s="3">
        <v>37042</v>
      </c>
      <c r="AP31">
        <v>-1.5</v>
      </c>
      <c r="AQ31" t="s">
        <v>22</v>
      </c>
      <c r="AR31" t="s">
        <v>22</v>
      </c>
      <c r="AT31" s="3">
        <v>36860</v>
      </c>
      <c r="AU31">
        <v>56.4</v>
      </c>
      <c r="AY31" s="3">
        <v>36464</v>
      </c>
      <c r="AZ31">
        <v>57.1</v>
      </c>
      <c r="BD31" s="3">
        <v>38868</v>
      </c>
      <c r="BE31">
        <v>56.3</v>
      </c>
      <c r="BI31" s="3">
        <v>36860</v>
      </c>
      <c r="BJ31">
        <v>56.6</v>
      </c>
      <c r="BN31" s="3">
        <v>38442</v>
      </c>
      <c r="BO31">
        <v>3.8963999999999999</v>
      </c>
      <c r="BP31" t="s">
        <v>22</v>
      </c>
      <c r="BQ31" t="s">
        <v>22</v>
      </c>
      <c r="BS31" s="3">
        <v>39233</v>
      </c>
      <c r="BT31">
        <v>5.7</v>
      </c>
      <c r="BU31">
        <v>20070426</v>
      </c>
      <c r="BV31">
        <v>5.5</v>
      </c>
      <c r="BX31" s="3">
        <v>35581</v>
      </c>
      <c r="BY31">
        <v>100</v>
      </c>
      <c r="BZ31" t="s">
        <v>22</v>
      </c>
      <c r="CA31" t="s">
        <v>22</v>
      </c>
      <c r="CC31" s="3">
        <v>35581</v>
      </c>
      <c r="CD31">
        <v>98.7</v>
      </c>
      <c r="CE31" t="s">
        <v>22</v>
      </c>
      <c r="CF31" t="s">
        <v>22</v>
      </c>
      <c r="CH31" s="3">
        <v>35581</v>
      </c>
      <c r="CI31">
        <v>-52.4</v>
      </c>
      <c r="CJ31" t="s">
        <v>22</v>
      </c>
      <c r="CK31" t="s">
        <v>22</v>
      </c>
      <c r="CM31" s="3">
        <v>35581</v>
      </c>
      <c r="CN31">
        <v>70.099999999999994</v>
      </c>
      <c r="CO31" t="s">
        <v>22</v>
      </c>
      <c r="CP31" t="s">
        <v>22</v>
      </c>
      <c r="CR31" s="3">
        <v>36677</v>
      </c>
      <c r="CS31">
        <v>60</v>
      </c>
      <c r="CW31" s="3">
        <v>36038</v>
      </c>
      <c r="CX31">
        <v>54.6</v>
      </c>
      <c r="DB31" s="3">
        <v>36464</v>
      </c>
      <c r="DC31">
        <v>57</v>
      </c>
      <c r="DG31" s="3">
        <v>35581</v>
      </c>
      <c r="DH31">
        <v>104</v>
      </c>
      <c r="DI31" t="s">
        <v>22</v>
      </c>
      <c r="DJ31" t="s">
        <v>22</v>
      </c>
      <c r="DL31" s="3">
        <v>35581</v>
      </c>
      <c r="DM31">
        <v>97</v>
      </c>
      <c r="DN31" t="s">
        <v>22</v>
      </c>
      <c r="DO31" t="s">
        <v>22</v>
      </c>
      <c r="DQ31" s="3">
        <v>35581</v>
      </c>
      <c r="DR31">
        <v>99</v>
      </c>
      <c r="DS31" t="s">
        <v>22</v>
      </c>
      <c r="DT31" t="s">
        <v>22</v>
      </c>
      <c r="DV31" s="3">
        <v>35581</v>
      </c>
      <c r="DW31">
        <v>106</v>
      </c>
      <c r="DX31" t="s">
        <v>22</v>
      </c>
      <c r="DY31" t="s">
        <v>22</v>
      </c>
      <c r="EA31" s="3">
        <v>36799</v>
      </c>
      <c r="EB31">
        <v>63.3</v>
      </c>
      <c r="EF31" s="3">
        <v>36769</v>
      </c>
      <c r="EG31">
        <v>62.2</v>
      </c>
      <c r="EK31" s="3">
        <v>36799</v>
      </c>
      <c r="EL31">
        <v>64.7</v>
      </c>
      <c r="EP31" s="3">
        <v>37437</v>
      </c>
      <c r="EQ31">
        <v>0.5</v>
      </c>
      <c r="ER31">
        <v>20021010</v>
      </c>
      <c r="ES31">
        <v>0.4</v>
      </c>
      <c r="EU31" s="3">
        <v>35581</v>
      </c>
      <c r="EV31">
        <v>-0.9</v>
      </c>
      <c r="EW31" t="s">
        <v>22</v>
      </c>
      <c r="EX31" t="s">
        <v>22</v>
      </c>
      <c r="EZ31" s="3">
        <v>37437</v>
      </c>
      <c r="FA31">
        <v>-0.8</v>
      </c>
      <c r="FB31">
        <v>20020902</v>
      </c>
      <c r="FC31">
        <v>-0.5</v>
      </c>
      <c r="FE31" s="3">
        <v>37346</v>
      </c>
      <c r="FF31">
        <v>-0.4</v>
      </c>
      <c r="FG31">
        <v>20020523</v>
      </c>
      <c r="FH31">
        <v>0.2</v>
      </c>
      <c r="FJ31" s="3">
        <v>35581</v>
      </c>
      <c r="FK31">
        <v>-1.5</v>
      </c>
      <c r="FL31" t="s">
        <v>22</v>
      </c>
      <c r="FM31" t="s">
        <v>22</v>
      </c>
      <c r="FO31" s="3">
        <v>35581</v>
      </c>
      <c r="FP31">
        <v>-1.2</v>
      </c>
      <c r="FQ31">
        <v>19970724</v>
      </c>
      <c r="FR31">
        <v>-1.5</v>
      </c>
      <c r="FT31" s="3">
        <v>35581</v>
      </c>
      <c r="FU31">
        <v>-0.9</v>
      </c>
      <c r="FV31">
        <v>19970711</v>
      </c>
      <c r="FW31">
        <v>0.2</v>
      </c>
      <c r="FY31" s="3">
        <v>35581</v>
      </c>
      <c r="FZ31">
        <v>-1.4</v>
      </c>
      <c r="GA31">
        <v>19970722</v>
      </c>
      <c r="GB31">
        <v>-1.6</v>
      </c>
      <c r="GD31" s="3">
        <v>37346</v>
      </c>
      <c r="GE31">
        <v>0.4</v>
      </c>
      <c r="GF31">
        <v>20020705</v>
      </c>
      <c r="GG31">
        <v>0.4</v>
      </c>
      <c r="GI31" s="3">
        <v>35581</v>
      </c>
      <c r="GJ31">
        <v>-1.6</v>
      </c>
      <c r="GK31">
        <v>19970722</v>
      </c>
      <c r="GL31">
        <v>-1.7</v>
      </c>
    </row>
    <row r="32" spans="1:194" x14ac:dyDescent="0.25">
      <c r="A32" s="5">
        <v>37072</v>
      </c>
      <c r="B32">
        <v>1609.9</v>
      </c>
      <c r="C32" t="s">
        <v>22</v>
      </c>
      <c r="D32" t="s">
        <v>22</v>
      </c>
      <c r="F32" s="3">
        <v>35611</v>
      </c>
      <c r="G32">
        <v>6.1</v>
      </c>
      <c r="H32" t="s">
        <v>22</v>
      </c>
      <c r="I32" t="s">
        <v>22</v>
      </c>
      <c r="K32" s="3">
        <v>37437</v>
      </c>
      <c r="L32">
        <v>233</v>
      </c>
      <c r="M32">
        <v>20020820</v>
      </c>
      <c r="N32">
        <v>1037</v>
      </c>
      <c r="P32" s="3">
        <v>35611</v>
      </c>
      <c r="Q32">
        <v>0.46</v>
      </c>
      <c r="R32" t="s">
        <v>22</v>
      </c>
      <c r="S32" t="s">
        <v>22</v>
      </c>
      <c r="U32" s="3">
        <v>35611</v>
      </c>
      <c r="V32">
        <v>-13</v>
      </c>
      <c r="W32" t="s">
        <v>22</v>
      </c>
      <c r="X32" t="s">
        <v>22</v>
      </c>
      <c r="Z32" s="3">
        <v>35611</v>
      </c>
      <c r="AA32">
        <v>104.9</v>
      </c>
      <c r="AB32" t="s">
        <v>22</v>
      </c>
      <c r="AC32" t="s">
        <v>22</v>
      </c>
      <c r="AE32" s="3">
        <v>35611</v>
      </c>
      <c r="AF32">
        <v>-3.8</v>
      </c>
      <c r="AG32" t="s">
        <v>22</v>
      </c>
      <c r="AH32" t="s">
        <v>22</v>
      </c>
      <c r="AJ32" s="3">
        <v>35611</v>
      </c>
      <c r="AK32">
        <v>23.9</v>
      </c>
      <c r="AL32" t="s">
        <v>22</v>
      </c>
      <c r="AM32" t="s">
        <v>22</v>
      </c>
      <c r="AO32" s="3">
        <v>37072</v>
      </c>
      <c r="AP32">
        <v>-3.9</v>
      </c>
      <c r="AQ32" t="s">
        <v>22</v>
      </c>
      <c r="AR32" t="s">
        <v>22</v>
      </c>
      <c r="AT32" s="3">
        <v>36891</v>
      </c>
      <c r="AU32">
        <v>56</v>
      </c>
      <c r="AY32" s="3">
        <v>36494</v>
      </c>
      <c r="AZ32">
        <v>57.3</v>
      </c>
      <c r="BD32" s="3">
        <v>38898</v>
      </c>
      <c r="BE32">
        <v>55.1</v>
      </c>
      <c r="BI32" s="3">
        <v>36891</v>
      </c>
      <c r="BJ32">
        <v>56.7</v>
      </c>
      <c r="BN32" s="3">
        <v>38472</v>
      </c>
      <c r="BO32">
        <v>1.3033000000000001</v>
      </c>
      <c r="BP32" t="s">
        <v>22</v>
      </c>
      <c r="BQ32" t="s">
        <v>22</v>
      </c>
      <c r="BS32" s="3">
        <v>39263</v>
      </c>
      <c r="BT32">
        <v>7.4</v>
      </c>
      <c r="BU32">
        <v>20070525</v>
      </c>
      <c r="BV32">
        <v>7.3</v>
      </c>
      <c r="BX32" s="3">
        <v>35611</v>
      </c>
      <c r="BY32">
        <v>99.7</v>
      </c>
      <c r="BZ32" t="s">
        <v>22</v>
      </c>
      <c r="CA32" t="s">
        <v>22</v>
      </c>
      <c r="CC32" s="3">
        <v>35611</v>
      </c>
      <c r="CD32">
        <v>98.5</v>
      </c>
      <c r="CE32" t="s">
        <v>22</v>
      </c>
      <c r="CF32" t="s">
        <v>22</v>
      </c>
      <c r="CH32" s="3">
        <v>35611</v>
      </c>
      <c r="CI32">
        <v>-47.7</v>
      </c>
      <c r="CJ32" t="s">
        <v>22</v>
      </c>
      <c r="CK32" t="s">
        <v>22</v>
      </c>
      <c r="CM32" s="3">
        <v>35611</v>
      </c>
      <c r="CN32">
        <v>68.099999999999994</v>
      </c>
      <c r="CO32" t="s">
        <v>22</v>
      </c>
      <c r="CP32" t="s">
        <v>22</v>
      </c>
      <c r="CR32" s="3">
        <v>36707</v>
      </c>
      <c r="CS32">
        <v>58.9</v>
      </c>
      <c r="CW32" s="3">
        <v>36068</v>
      </c>
      <c r="CX32">
        <v>51.5</v>
      </c>
      <c r="DB32" s="3">
        <v>36494</v>
      </c>
      <c r="DC32">
        <v>56.5</v>
      </c>
      <c r="DG32" s="3">
        <v>35611</v>
      </c>
      <c r="DH32">
        <v>106</v>
      </c>
      <c r="DI32" t="s">
        <v>22</v>
      </c>
      <c r="DJ32" t="s">
        <v>22</v>
      </c>
      <c r="DL32" s="3">
        <v>35611</v>
      </c>
      <c r="DM32">
        <v>104</v>
      </c>
      <c r="DN32" t="s">
        <v>22</v>
      </c>
      <c r="DO32" t="s">
        <v>22</v>
      </c>
      <c r="DQ32" s="3">
        <v>35611</v>
      </c>
      <c r="DR32">
        <v>102</v>
      </c>
      <c r="DS32" t="s">
        <v>22</v>
      </c>
      <c r="DT32" t="s">
        <v>22</v>
      </c>
      <c r="DV32" s="3">
        <v>35611</v>
      </c>
      <c r="DW32">
        <v>107</v>
      </c>
      <c r="DX32" t="s">
        <v>22</v>
      </c>
      <c r="DY32" t="s">
        <v>22</v>
      </c>
      <c r="EA32" s="3">
        <v>36830</v>
      </c>
      <c r="EB32">
        <v>59</v>
      </c>
      <c r="EF32" s="3">
        <v>36799</v>
      </c>
      <c r="EG32">
        <v>59.8</v>
      </c>
      <c r="EK32" s="3">
        <v>36830</v>
      </c>
      <c r="EL32">
        <v>60.8</v>
      </c>
      <c r="EP32" s="3">
        <v>37529</v>
      </c>
      <c r="EQ32">
        <v>0.4</v>
      </c>
      <c r="ER32">
        <v>20030109</v>
      </c>
      <c r="ES32">
        <v>0.3</v>
      </c>
      <c r="EU32" s="3">
        <v>35611</v>
      </c>
      <c r="EV32">
        <v>1.7</v>
      </c>
      <c r="EW32" t="s">
        <v>22</v>
      </c>
      <c r="EX32" t="s">
        <v>22</v>
      </c>
      <c r="EZ32" s="3">
        <v>37468</v>
      </c>
      <c r="FA32">
        <v>0.7</v>
      </c>
      <c r="FB32">
        <v>20021001</v>
      </c>
      <c r="FC32">
        <v>0.6</v>
      </c>
      <c r="FE32" s="3">
        <v>37437</v>
      </c>
      <c r="FF32">
        <v>0.2</v>
      </c>
      <c r="FG32">
        <v>20020822</v>
      </c>
      <c r="FH32">
        <v>0.3</v>
      </c>
      <c r="FJ32" s="3">
        <v>35611</v>
      </c>
      <c r="FK32">
        <v>1.8</v>
      </c>
      <c r="FL32" t="s">
        <v>22</v>
      </c>
      <c r="FM32" t="s">
        <v>22</v>
      </c>
      <c r="FO32" s="3">
        <v>35611</v>
      </c>
      <c r="FP32">
        <v>2.9</v>
      </c>
      <c r="FQ32">
        <v>19970831</v>
      </c>
      <c r="FR32">
        <v>5</v>
      </c>
      <c r="FT32" s="3">
        <v>35611</v>
      </c>
      <c r="FU32">
        <v>1.3</v>
      </c>
      <c r="FV32">
        <v>19970813</v>
      </c>
      <c r="FW32">
        <v>-0.4</v>
      </c>
      <c r="FY32" s="3">
        <v>35611</v>
      </c>
      <c r="FZ32">
        <v>0.3</v>
      </c>
      <c r="GA32">
        <v>19970829</v>
      </c>
      <c r="GB32">
        <v>-0.1</v>
      </c>
      <c r="GD32" s="3">
        <v>37437</v>
      </c>
      <c r="GE32">
        <v>0.4</v>
      </c>
      <c r="GF32">
        <v>20021011</v>
      </c>
      <c r="GG32">
        <v>0.4</v>
      </c>
      <c r="GI32" s="3">
        <v>35611</v>
      </c>
      <c r="GJ32">
        <v>0.3</v>
      </c>
      <c r="GK32">
        <v>19970829</v>
      </c>
      <c r="GL32">
        <v>-0.2</v>
      </c>
    </row>
    <row r="33" spans="1:194" x14ac:dyDescent="0.25">
      <c r="A33" s="5">
        <v>37103</v>
      </c>
      <c r="B33">
        <v>1665.3</v>
      </c>
      <c r="C33" t="s">
        <v>22</v>
      </c>
      <c r="D33" t="s">
        <v>22</v>
      </c>
      <c r="F33" s="3">
        <v>35642</v>
      </c>
      <c r="G33">
        <v>5.6</v>
      </c>
      <c r="H33" t="s">
        <v>22</v>
      </c>
      <c r="I33" t="s">
        <v>22</v>
      </c>
      <c r="K33" s="3">
        <v>37468</v>
      </c>
      <c r="L33">
        <v>435</v>
      </c>
      <c r="M33">
        <v>20020913</v>
      </c>
      <c r="N33">
        <v>2375</v>
      </c>
      <c r="P33" s="3">
        <v>35642</v>
      </c>
      <c r="Q33">
        <v>0.67</v>
      </c>
      <c r="R33" t="s">
        <v>22</v>
      </c>
      <c r="S33" t="s">
        <v>22</v>
      </c>
      <c r="U33" s="3">
        <v>35642</v>
      </c>
      <c r="V33">
        <v>-12.3</v>
      </c>
      <c r="W33" t="s">
        <v>22</v>
      </c>
      <c r="X33" t="s">
        <v>22</v>
      </c>
      <c r="Z33" s="3">
        <v>35642</v>
      </c>
      <c r="AA33">
        <v>106.1</v>
      </c>
      <c r="AB33" t="s">
        <v>22</v>
      </c>
      <c r="AC33" t="s">
        <v>22</v>
      </c>
      <c r="AE33" s="3">
        <v>35642</v>
      </c>
      <c r="AF33">
        <v>-1.8</v>
      </c>
      <c r="AG33" t="s">
        <v>22</v>
      </c>
      <c r="AH33" t="s">
        <v>22</v>
      </c>
      <c r="AJ33" s="3">
        <v>35642</v>
      </c>
      <c r="AK33">
        <v>23.9</v>
      </c>
      <c r="AL33" t="s">
        <v>22</v>
      </c>
      <c r="AM33" t="s">
        <v>22</v>
      </c>
      <c r="AO33" s="3">
        <v>37103</v>
      </c>
      <c r="AP33">
        <v>1.7</v>
      </c>
      <c r="AQ33" t="s">
        <v>22</v>
      </c>
      <c r="AR33" t="s">
        <v>22</v>
      </c>
      <c r="AT33" s="3">
        <v>36922</v>
      </c>
      <c r="AU33">
        <v>55.3</v>
      </c>
      <c r="AY33" s="3">
        <v>36525</v>
      </c>
      <c r="AZ33">
        <v>57.6</v>
      </c>
      <c r="BD33" s="3">
        <v>38929</v>
      </c>
      <c r="BE33">
        <v>53.8</v>
      </c>
      <c r="BI33" s="3">
        <v>36922</v>
      </c>
      <c r="BJ33">
        <v>55.5</v>
      </c>
      <c r="BN33" s="3">
        <v>38503</v>
      </c>
      <c r="BO33">
        <v>-12.4833</v>
      </c>
      <c r="BP33" t="s">
        <v>22</v>
      </c>
      <c r="BQ33" t="s">
        <v>22</v>
      </c>
      <c r="BS33" s="3">
        <v>39294</v>
      </c>
      <c r="BT33">
        <v>8.4</v>
      </c>
      <c r="BU33">
        <v>20070625</v>
      </c>
      <c r="BV33">
        <v>8.4</v>
      </c>
      <c r="BX33" s="3">
        <v>35642</v>
      </c>
      <c r="BY33">
        <v>101.4</v>
      </c>
      <c r="BZ33" t="s">
        <v>22</v>
      </c>
      <c r="CA33" t="s">
        <v>22</v>
      </c>
      <c r="CC33" s="3">
        <v>35642</v>
      </c>
      <c r="CD33">
        <v>100.2</v>
      </c>
      <c r="CE33" t="s">
        <v>22</v>
      </c>
      <c r="CF33" t="s">
        <v>22</v>
      </c>
      <c r="CH33" s="3">
        <v>35642</v>
      </c>
      <c r="CI33">
        <v>-42.1</v>
      </c>
      <c r="CJ33" t="s">
        <v>22</v>
      </c>
      <c r="CK33" t="s">
        <v>22</v>
      </c>
      <c r="CM33" s="3">
        <v>35642</v>
      </c>
      <c r="CN33">
        <v>66.900000000000006</v>
      </c>
      <c r="CO33" t="s">
        <v>22</v>
      </c>
      <c r="CP33" t="s">
        <v>22</v>
      </c>
      <c r="CR33" s="3">
        <v>36738</v>
      </c>
      <c r="CS33">
        <v>57.7</v>
      </c>
      <c r="CW33" s="3">
        <v>36099</v>
      </c>
      <c r="CX33">
        <v>48.5</v>
      </c>
      <c r="DB33" s="3">
        <v>36525</v>
      </c>
      <c r="DC33">
        <v>56.3</v>
      </c>
      <c r="DG33" s="3">
        <v>35642</v>
      </c>
      <c r="DH33">
        <v>106</v>
      </c>
      <c r="DI33" t="s">
        <v>22</v>
      </c>
      <c r="DJ33" t="s">
        <v>22</v>
      </c>
      <c r="DL33" s="3">
        <v>35642</v>
      </c>
      <c r="DM33">
        <v>103</v>
      </c>
      <c r="DN33" t="s">
        <v>22</v>
      </c>
      <c r="DO33" t="s">
        <v>22</v>
      </c>
      <c r="DQ33" s="3">
        <v>35642</v>
      </c>
      <c r="DR33">
        <v>101</v>
      </c>
      <c r="DS33" t="s">
        <v>22</v>
      </c>
      <c r="DT33" t="s">
        <v>22</v>
      </c>
      <c r="DV33" s="3">
        <v>35642</v>
      </c>
      <c r="DW33">
        <v>108</v>
      </c>
      <c r="DX33" t="s">
        <v>22</v>
      </c>
      <c r="DY33" t="s">
        <v>22</v>
      </c>
      <c r="EA33" s="3">
        <v>36860</v>
      </c>
      <c r="EB33">
        <v>58.3</v>
      </c>
      <c r="EF33" s="3">
        <v>36830</v>
      </c>
      <c r="EG33">
        <v>55.8</v>
      </c>
      <c r="EK33" s="3">
        <v>36860</v>
      </c>
      <c r="EL33">
        <v>59.7</v>
      </c>
      <c r="EP33" s="3">
        <v>37621</v>
      </c>
      <c r="EQ33">
        <v>0.1</v>
      </c>
      <c r="ER33">
        <v>20030410</v>
      </c>
      <c r="ES33">
        <v>0.1</v>
      </c>
      <c r="EU33" s="3">
        <v>35642</v>
      </c>
      <c r="EV33">
        <v>0.7</v>
      </c>
      <c r="EW33" t="s">
        <v>22</v>
      </c>
      <c r="EX33" t="s">
        <v>22</v>
      </c>
      <c r="EZ33" s="3">
        <v>37499</v>
      </c>
      <c r="FA33">
        <v>0.2</v>
      </c>
      <c r="FB33">
        <v>20021031</v>
      </c>
      <c r="FC33">
        <v>0.8</v>
      </c>
      <c r="FE33" s="3">
        <v>37529</v>
      </c>
      <c r="FF33">
        <v>0.5</v>
      </c>
      <c r="FG33">
        <v>20021121</v>
      </c>
      <c r="FH33">
        <v>0.3</v>
      </c>
      <c r="FJ33" s="3">
        <v>35642</v>
      </c>
      <c r="FK33">
        <v>-0.1</v>
      </c>
      <c r="FL33" t="s">
        <v>22</v>
      </c>
      <c r="FM33" t="s">
        <v>22</v>
      </c>
      <c r="FO33" s="3">
        <v>35642</v>
      </c>
      <c r="FP33">
        <v>1.3</v>
      </c>
      <c r="FQ33">
        <v>19970922</v>
      </c>
      <c r="FR33">
        <v>4</v>
      </c>
      <c r="FT33" s="3">
        <v>35642</v>
      </c>
      <c r="FU33">
        <v>-1.7</v>
      </c>
      <c r="FV33">
        <v>19970911</v>
      </c>
      <c r="FW33">
        <v>-3.8</v>
      </c>
      <c r="FY33" s="3">
        <v>35642</v>
      </c>
      <c r="FZ33">
        <v>-0.2</v>
      </c>
      <c r="GA33">
        <v>19971022</v>
      </c>
      <c r="GB33">
        <v>2.8</v>
      </c>
      <c r="GD33" s="3">
        <v>37529</v>
      </c>
      <c r="GE33">
        <v>0.4</v>
      </c>
      <c r="GF33">
        <v>20030110</v>
      </c>
      <c r="GG33">
        <v>0.2</v>
      </c>
      <c r="GI33" s="3">
        <v>35642</v>
      </c>
      <c r="GJ33">
        <v>-0.3</v>
      </c>
      <c r="GK33">
        <v>19971022</v>
      </c>
      <c r="GL33">
        <v>3.8</v>
      </c>
    </row>
    <row r="34" spans="1:194" x14ac:dyDescent="0.25">
      <c r="A34" s="5">
        <v>37134</v>
      </c>
      <c r="B34">
        <v>4642.6000000000004</v>
      </c>
      <c r="C34" t="s">
        <v>22</v>
      </c>
      <c r="D34" t="s">
        <v>22</v>
      </c>
      <c r="F34" s="3">
        <v>35673</v>
      </c>
      <c r="G34">
        <v>3.8</v>
      </c>
      <c r="H34" t="s">
        <v>22</v>
      </c>
      <c r="I34" t="s">
        <v>22</v>
      </c>
      <c r="K34" s="3">
        <v>37499</v>
      </c>
      <c r="L34">
        <v>615</v>
      </c>
      <c r="M34">
        <v>20021011</v>
      </c>
      <c r="N34">
        <v>1588</v>
      </c>
      <c r="P34" s="3">
        <v>35673</v>
      </c>
      <c r="Q34">
        <v>0.56999999999999995</v>
      </c>
      <c r="R34" t="s">
        <v>22</v>
      </c>
      <c r="S34" t="s">
        <v>22</v>
      </c>
      <c r="U34" s="3">
        <v>35673</v>
      </c>
      <c r="V34">
        <v>-10.9</v>
      </c>
      <c r="W34" t="s">
        <v>22</v>
      </c>
      <c r="X34" t="s">
        <v>22</v>
      </c>
      <c r="Z34" s="3">
        <v>35673</v>
      </c>
      <c r="AA34">
        <v>107</v>
      </c>
      <c r="AB34" t="s">
        <v>22</v>
      </c>
      <c r="AC34" t="s">
        <v>22</v>
      </c>
      <c r="AE34" s="3">
        <v>35673</v>
      </c>
      <c r="AF34">
        <v>-0.6</v>
      </c>
      <c r="AG34" t="s">
        <v>22</v>
      </c>
      <c r="AH34" t="s">
        <v>22</v>
      </c>
      <c r="AJ34" s="3">
        <v>35673</v>
      </c>
      <c r="AK34">
        <v>24.4</v>
      </c>
      <c r="AL34" t="s">
        <v>22</v>
      </c>
      <c r="AM34" t="s">
        <v>22</v>
      </c>
      <c r="AO34" s="3">
        <v>37134</v>
      </c>
      <c r="AP34">
        <v>12.2</v>
      </c>
      <c r="AQ34" t="s">
        <v>22</v>
      </c>
      <c r="AR34" t="s">
        <v>22</v>
      </c>
      <c r="AT34" s="3">
        <v>36950</v>
      </c>
      <c r="AU34">
        <v>54.3</v>
      </c>
      <c r="AY34" s="3">
        <v>36556</v>
      </c>
      <c r="AZ34">
        <v>55.7</v>
      </c>
      <c r="BD34" s="3">
        <v>38960</v>
      </c>
      <c r="BE34">
        <v>52.3</v>
      </c>
      <c r="BI34" s="3">
        <v>36950</v>
      </c>
      <c r="BJ34">
        <v>54.5</v>
      </c>
      <c r="BN34" s="3">
        <v>38533</v>
      </c>
      <c r="BO34">
        <v>-5.3543000000000003</v>
      </c>
      <c r="BP34" t="s">
        <v>22</v>
      </c>
      <c r="BQ34" t="s">
        <v>22</v>
      </c>
      <c r="BS34" s="3">
        <v>39325</v>
      </c>
      <c r="BT34">
        <v>8.3000000000000007</v>
      </c>
      <c r="BU34">
        <v>20070727</v>
      </c>
      <c r="BV34">
        <v>8.6999999999999993</v>
      </c>
      <c r="BX34" s="3">
        <v>35673</v>
      </c>
      <c r="BY34">
        <v>101.6</v>
      </c>
      <c r="BZ34" t="s">
        <v>22</v>
      </c>
      <c r="CA34" t="s">
        <v>22</v>
      </c>
      <c r="CC34" s="3">
        <v>35673</v>
      </c>
      <c r="CD34">
        <v>100</v>
      </c>
      <c r="CE34" t="s">
        <v>22</v>
      </c>
      <c r="CF34" t="s">
        <v>22</v>
      </c>
      <c r="CH34" s="3">
        <v>35673</v>
      </c>
      <c r="CI34">
        <v>-39.1</v>
      </c>
      <c r="CJ34" t="s">
        <v>22</v>
      </c>
      <c r="CK34" t="s">
        <v>22</v>
      </c>
      <c r="CM34" s="3">
        <v>35673</v>
      </c>
      <c r="CN34">
        <v>66.3</v>
      </c>
      <c r="CO34" t="s">
        <v>22</v>
      </c>
      <c r="CP34" t="s">
        <v>22</v>
      </c>
      <c r="CR34" s="3">
        <v>36769</v>
      </c>
      <c r="CS34">
        <v>57.8</v>
      </c>
      <c r="CW34" s="3">
        <v>36129</v>
      </c>
      <c r="CX34">
        <v>47.5</v>
      </c>
      <c r="DB34" s="3">
        <v>36556</v>
      </c>
      <c r="DC34">
        <v>56</v>
      </c>
      <c r="DG34" s="3">
        <v>35673</v>
      </c>
      <c r="DH34">
        <v>108</v>
      </c>
      <c r="DI34" t="s">
        <v>22</v>
      </c>
      <c r="DJ34" t="s">
        <v>22</v>
      </c>
      <c r="DL34" s="3">
        <v>35673</v>
      </c>
      <c r="DM34">
        <v>105</v>
      </c>
      <c r="DN34" t="s">
        <v>22</v>
      </c>
      <c r="DO34" t="s">
        <v>22</v>
      </c>
      <c r="DQ34" s="3">
        <v>35673</v>
      </c>
      <c r="DR34">
        <v>103</v>
      </c>
      <c r="DS34" t="s">
        <v>22</v>
      </c>
      <c r="DT34" t="s">
        <v>22</v>
      </c>
      <c r="DV34" s="3">
        <v>35673</v>
      </c>
      <c r="DW34">
        <v>110</v>
      </c>
      <c r="DX34" t="s">
        <v>22</v>
      </c>
      <c r="DY34" t="s">
        <v>22</v>
      </c>
      <c r="EA34" s="3">
        <v>36891</v>
      </c>
      <c r="EB34">
        <v>58.5</v>
      </c>
      <c r="EF34" s="3">
        <v>36860</v>
      </c>
      <c r="EG34">
        <v>54.2</v>
      </c>
      <c r="EK34" s="3">
        <v>36891</v>
      </c>
      <c r="EL34">
        <v>60.6</v>
      </c>
      <c r="EP34" s="3">
        <v>37711</v>
      </c>
      <c r="EQ34">
        <v>-0.2</v>
      </c>
      <c r="ER34">
        <v>20030710</v>
      </c>
      <c r="ES34">
        <v>0.1</v>
      </c>
      <c r="EU34" s="3">
        <v>35673</v>
      </c>
      <c r="EV34">
        <v>0.1</v>
      </c>
      <c r="EW34" t="s">
        <v>22</v>
      </c>
      <c r="EX34" t="s">
        <v>22</v>
      </c>
      <c r="EZ34" s="3">
        <v>37529</v>
      </c>
      <c r="FA34">
        <v>0.5</v>
      </c>
      <c r="FB34">
        <v>20021202</v>
      </c>
      <c r="FC34">
        <v>-2.1</v>
      </c>
      <c r="FE34" s="3">
        <v>37621</v>
      </c>
      <c r="FF34">
        <v>-0.2</v>
      </c>
      <c r="FG34">
        <v>20030226</v>
      </c>
      <c r="FH34">
        <v>0</v>
      </c>
      <c r="FJ34" s="3">
        <v>35673</v>
      </c>
      <c r="FK34">
        <v>0.8</v>
      </c>
      <c r="FL34" t="s">
        <v>22</v>
      </c>
      <c r="FM34" t="s">
        <v>22</v>
      </c>
      <c r="FO34" s="3">
        <v>35673</v>
      </c>
      <c r="FP34">
        <v>-3.3</v>
      </c>
      <c r="FQ34">
        <v>19971023</v>
      </c>
      <c r="FR34">
        <v>-4.9000000000000004</v>
      </c>
      <c r="FT34" s="3">
        <v>35673</v>
      </c>
      <c r="FU34">
        <v>-2.2999999999999998</v>
      </c>
      <c r="FV34">
        <v>19971014</v>
      </c>
      <c r="FW34">
        <v>1.1000000000000001</v>
      </c>
      <c r="FY34" s="3">
        <v>35673</v>
      </c>
      <c r="FZ34">
        <v>3.7</v>
      </c>
      <c r="GA34" t="s">
        <v>22</v>
      </c>
      <c r="GB34" t="s">
        <v>22</v>
      </c>
      <c r="GD34" s="3">
        <v>37621</v>
      </c>
      <c r="GE34">
        <v>0</v>
      </c>
      <c r="GF34">
        <v>20030429</v>
      </c>
      <c r="GG34">
        <v>-0.1</v>
      </c>
      <c r="GI34" s="3">
        <v>35673</v>
      </c>
      <c r="GJ34">
        <v>4</v>
      </c>
      <c r="GK34" t="s">
        <v>22</v>
      </c>
      <c r="GL34" t="s">
        <v>22</v>
      </c>
    </row>
    <row r="35" spans="1:194" x14ac:dyDescent="0.25">
      <c r="A35" s="5">
        <v>37164</v>
      </c>
      <c r="B35">
        <v>4186.8</v>
      </c>
      <c r="C35" t="s">
        <v>22</v>
      </c>
      <c r="D35" t="s">
        <v>22</v>
      </c>
      <c r="F35" s="3">
        <v>35703</v>
      </c>
      <c r="G35">
        <v>6.9</v>
      </c>
      <c r="H35" t="s">
        <v>22</v>
      </c>
      <c r="I35" t="s">
        <v>22</v>
      </c>
      <c r="K35" s="3">
        <v>37529</v>
      </c>
      <c r="L35">
        <v>304</v>
      </c>
      <c r="M35">
        <v>20021113</v>
      </c>
      <c r="N35">
        <v>517</v>
      </c>
      <c r="P35" s="3">
        <v>35703</v>
      </c>
      <c r="Q35">
        <v>0.88</v>
      </c>
      <c r="R35" t="s">
        <v>22</v>
      </c>
      <c r="S35" t="s">
        <v>22</v>
      </c>
      <c r="U35" s="3">
        <v>35703</v>
      </c>
      <c r="V35">
        <v>-9.9</v>
      </c>
      <c r="W35" t="s">
        <v>22</v>
      </c>
      <c r="X35" t="s">
        <v>22</v>
      </c>
      <c r="Z35" s="3">
        <v>35703</v>
      </c>
      <c r="AA35">
        <v>108.3</v>
      </c>
      <c r="AB35" t="s">
        <v>22</v>
      </c>
      <c r="AC35" t="s">
        <v>22</v>
      </c>
      <c r="AE35" s="3">
        <v>35703</v>
      </c>
      <c r="AF35">
        <v>1.4</v>
      </c>
      <c r="AG35" t="s">
        <v>22</v>
      </c>
      <c r="AH35" t="s">
        <v>22</v>
      </c>
      <c r="AJ35" s="3">
        <v>35703</v>
      </c>
      <c r="AK35">
        <v>24.8</v>
      </c>
      <c r="AL35" t="s">
        <v>22</v>
      </c>
      <c r="AM35" t="s">
        <v>22</v>
      </c>
      <c r="AO35" s="3">
        <v>37164</v>
      </c>
      <c r="AP35">
        <v>14.7</v>
      </c>
      <c r="AQ35" t="s">
        <v>22</v>
      </c>
      <c r="AR35" t="s">
        <v>22</v>
      </c>
      <c r="AT35" s="3">
        <v>36981</v>
      </c>
      <c r="AU35">
        <v>52.9</v>
      </c>
      <c r="AY35" s="3">
        <v>36585</v>
      </c>
      <c r="AZ35">
        <v>57.1</v>
      </c>
      <c r="BD35" s="3">
        <v>38990</v>
      </c>
      <c r="BE35">
        <v>52.2</v>
      </c>
      <c r="BI35" s="3">
        <v>36981</v>
      </c>
      <c r="BJ35">
        <v>53.4</v>
      </c>
      <c r="BN35" s="3">
        <v>38564</v>
      </c>
      <c r="BO35">
        <v>-3.4834999999999998</v>
      </c>
      <c r="BP35" t="s">
        <v>22</v>
      </c>
      <c r="BQ35" t="s">
        <v>22</v>
      </c>
      <c r="BS35" s="3">
        <v>39355</v>
      </c>
      <c r="BT35">
        <v>7.3</v>
      </c>
      <c r="BU35">
        <v>20070829</v>
      </c>
      <c r="BV35">
        <v>7.6</v>
      </c>
      <c r="BX35" s="3">
        <v>35703</v>
      </c>
      <c r="BY35">
        <v>103.7</v>
      </c>
      <c r="BZ35" t="s">
        <v>22</v>
      </c>
      <c r="CA35" t="s">
        <v>22</v>
      </c>
      <c r="CC35" s="3">
        <v>35703</v>
      </c>
      <c r="CD35">
        <v>102.2</v>
      </c>
      <c r="CE35" t="s">
        <v>22</v>
      </c>
      <c r="CF35" t="s">
        <v>22</v>
      </c>
      <c r="CH35" s="3">
        <v>35703</v>
      </c>
      <c r="CI35">
        <v>-32.5</v>
      </c>
      <c r="CJ35" t="s">
        <v>22</v>
      </c>
      <c r="CK35" t="s">
        <v>22</v>
      </c>
      <c r="CM35" s="3">
        <v>35703</v>
      </c>
      <c r="CN35">
        <v>71.900000000000006</v>
      </c>
      <c r="CO35" t="s">
        <v>22</v>
      </c>
      <c r="CP35" t="s">
        <v>22</v>
      </c>
      <c r="CR35" s="3">
        <v>36799</v>
      </c>
      <c r="CS35">
        <v>57.8</v>
      </c>
      <c r="CW35" s="3">
        <v>36160</v>
      </c>
      <c r="CX35">
        <v>45.7</v>
      </c>
      <c r="DB35" s="3">
        <v>36585</v>
      </c>
      <c r="DC35">
        <v>55.9</v>
      </c>
      <c r="DG35" s="3">
        <v>35703</v>
      </c>
      <c r="DH35">
        <v>111</v>
      </c>
      <c r="DI35" t="s">
        <v>22</v>
      </c>
      <c r="DJ35" t="s">
        <v>22</v>
      </c>
      <c r="DL35" s="3">
        <v>35703</v>
      </c>
      <c r="DM35">
        <v>107</v>
      </c>
      <c r="DN35" t="s">
        <v>22</v>
      </c>
      <c r="DO35" t="s">
        <v>22</v>
      </c>
      <c r="DQ35" s="3">
        <v>35703</v>
      </c>
      <c r="DR35">
        <v>106</v>
      </c>
      <c r="DS35" t="s">
        <v>22</v>
      </c>
      <c r="DT35" t="s">
        <v>22</v>
      </c>
      <c r="DV35" s="3">
        <v>35703</v>
      </c>
      <c r="DW35">
        <v>113</v>
      </c>
      <c r="DX35" t="s">
        <v>22</v>
      </c>
      <c r="DY35" t="s">
        <v>22</v>
      </c>
      <c r="EA35" s="3">
        <v>36922</v>
      </c>
      <c r="EB35">
        <v>57</v>
      </c>
      <c r="EF35" s="3">
        <v>36891</v>
      </c>
      <c r="EG35">
        <v>53.3</v>
      </c>
      <c r="EK35" s="3">
        <v>36922</v>
      </c>
      <c r="EL35">
        <v>57.9</v>
      </c>
      <c r="EP35" s="3">
        <v>37802</v>
      </c>
      <c r="EQ35">
        <v>0.1</v>
      </c>
      <c r="ER35">
        <v>20031009</v>
      </c>
      <c r="ES35">
        <v>-0.1</v>
      </c>
      <c r="EU35" s="3">
        <v>35703</v>
      </c>
      <c r="EV35">
        <v>-0.4</v>
      </c>
      <c r="EW35" t="s">
        <v>22</v>
      </c>
      <c r="EX35" t="s">
        <v>22</v>
      </c>
      <c r="EZ35" s="3">
        <v>37560</v>
      </c>
      <c r="FA35">
        <v>-0.3</v>
      </c>
      <c r="FB35">
        <v>20030108</v>
      </c>
      <c r="FC35">
        <v>0.7</v>
      </c>
      <c r="FE35" s="3">
        <v>37711</v>
      </c>
      <c r="FF35">
        <v>-1.2</v>
      </c>
      <c r="FG35">
        <v>20030522</v>
      </c>
      <c r="FH35">
        <v>-0.2</v>
      </c>
      <c r="FJ35" s="3">
        <v>35703</v>
      </c>
      <c r="FK35">
        <v>2.1</v>
      </c>
      <c r="FL35" t="s">
        <v>22</v>
      </c>
      <c r="FM35" t="s">
        <v>22</v>
      </c>
      <c r="FO35" s="3">
        <v>35703</v>
      </c>
      <c r="FP35">
        <v>0.8</v>
      </c>
      <c r="FQ35">
        <v>19971105</v>
      </c>
      <c r="FR35">
        <v>-1.6</v>
      </c>
      <c r="FT35" s="3">
        <v>35703</v>
      </c>
      <c r="FU35">
        <v>1.3</v>
      </c>
      <c r="FV35">
        <v>19971113</v>
      </c>
      <c r="FW35">
        <v>-2.4</v>
      </c>
      <c r="FY35" s="3">
        <v>35703</v>
      </c>
      <c r="FZ35">
        <v>-2.2999999999999998</v>
      </c>
      <c r="GA35">
        <v>19971121</v>
      </c>
      <c r="GB35">
        <v>-1</v>
      </c>
      <c r="GD35" s="3">
        <v>37711</v>
      </c>
      <c r="GE35">
        <v>0.2</v>
      </c>
      <c r="GF35">
        <v>20030627</v>
      </c>
      <c r="GG35">
        <v>0.3</v>
      </c>
      <c r="GI35" s="3">
        <v>35703</v>
      </c>
      <c r="GJ35">
        <v>-2.2999999999999998</v>
      </c>
      <c r="GK35">
        <v>19971121</v>
      </c>
      <c r="GL35">
        <v>-1</v>
      </c>
    </row>
    <row r="36" spans="1:194" x14ac:dyDescent="0.25">
      <c r="A36" s="5">
        <v>37195</v>
      </c>
      <c r="B36">
        <v>6075.7</v>
      </c>
      <c r="C36" t="s">
        <v>22</v>
      </c>
      <c r="D36" t="s">
        <v>22</v>
      </c>
      <c r="F36" s="3">
        <v>35734</v>
      </c>
      <c r="G36">
        <v>5</v>
      </c>
      <c r="H36" t="s">
        <v>22</v>
      </c>
      <c r="I36" t="s">
        <v>22</v>
      </c>
      <c r="K36" s="3">
        <v>37560</v>
      </c>
      <c r="L36">
        <v>182</v>
      </c>
      <c r="M36">
        <v>20021213</v>
      </c>
      <c r="N36">
        <v>1284</v>
      </c>
      <c r="P36" s="3">
        <v>35734</v>
      </c>
      <c r="Q36">
        <v>0.92</v>
      </c>
      <c r="R36" t="s">
        <v>22</v>
      </c>
      <c r="S36" t="s">
        <v>22</v>
      </c>
      <c r="U36" s="3">
        <v>35734</v>
      </c>
      <c r="V36">
        <v>-9.4</v>
      </c>
      <c r="W36" t="s">
        <v>22</v>
      </c>
      <c r="X36" t="s">
        <v>22</v>
      </c>
      <c r="Z36" s="3">
        <v>35734</v>
      </c>
      <c r="AA36">
        <v>108.4</v>
      </c>
      <c r="AB36" t="s">
        <v>22</v>
      </c>
      <c r="AC36" t="s">
        <v>22</v>
      </c>
      <c r="AE36" s="3">
        <v>35734</v>
      </c>
      <c r="AF36">
        <v>0.6</v>
      </c>
      <c r="AG36" t="s">
        <v>22</v>
      </c>
      <c r="AH36" t="s">
        <v>22</v>
      </c>
      <c r="AJ36" s="3">
        <v>35734</v>
      </c>
      <c r="AK36">
        <v>25.1</v>
      </c>
      <c r="AL36" t="s">
        <v>22</v>
      </c>
      <c r="AM36" t="s">
        <v>22</v>
      </c>
      <c r="AO36" s="3">
        <v>37195</v>
      </c>
      <c r="AP36">
        <v>10.6</v>
      </c>
      <c r="AQ36" t="s">
        <v>22</v>
      </c>
      <c r="AR36" t="s">
        <v>22</v>
      </c>
      <c r="AT36" s="3">
        <v>37011</v>
      </c>
      <c r="AU36">
        <v>52</v>
      </c>
      <c r="AY36" s="3">
        <v>36616</v>
      </c>
      <c r="AZ36">
        <v>59.1</v>
      </c>
      <c r="BD36" s="3">
        <v>39021</v>
      </c>
      <c r="BE36">
        <v>52.8</v>
      </c>
      <c r="BI36" s="3">
        <v>37011</v>
      </c>
      <c r="BJ36">
        <v>53.1</v>
      </c>
      <c r="BN36" s="3">
        <v>38595</v>
      </c>
      <c r="BO36">
        <v>11.582699999999999</v>
      </c>
      <c r="BP36" t="s">
        <v>22</v>
      </c>
      <c r="BQ36" t="s">
        <v>22</v>
      </c>
      <c r="BS36" s="3">
        <v>39386</v>
      </c>
      <c r="BT36">
        <v>6.4</v>
      </c>
      <c r="BU36">
        <v>20070926</v>
      </c>
      <c r="BV36">
        <v>6.8</v>
      </c>
      <c r="BX36" s="3">
        <v>35734</v>
      </c>
      <c r="BY36">
        <v>104.2</v>
      </c>
      <c r="BZ36" t="s">
        <v>22</v>
      </c>
      <c r="CA36" t="s">
        <v>22</v>
      </c>
      <c r="CC36" s="3">
        <v>35734</v>
      </c>
      <c r="CD36">
        <v>103.4</v>
      </c>
      <c r="CE36" t="s">
        <v>22</v>
      </c>
      <c r="CF36" t="s">
        <v>22</v>
      </c>
      <c r="CH36" s="3">
        <v>35734</v>
      </c>
      <c r="CI36">
        <v>-24.7</v>
      </c>
      <c r="CJ36" t="s">
        <v>22</v>
      </c>
      <c r="CK36" t="s">
        <v>22</v>
      </c>
      <c r="CM36" s="3">
        <v>35734</v>
      </c>
      <c r="CN36">
        <v>78.099999999999994</v>
      </c>
      <c r="CO36" t="s">
        <v>22</v>
      </c>
      <c r="CP36" t="s">
        <v>22</v>
      </c>
      <c r="CR36" s="3">
        <v>36830</v>
      </c>
      <c r="CS36">
        <v>56.3</v>
      </c>
      <c r="CW36" s="3">
        <v>36191</v>
      </c>
      <c r="CX36">
        <v>46.9</v>
      </c>
      <c r="DB36" s="3">
        <v>36616</v>
      </c>
      <c r="DC36">
        <v>57.1</v>
      </c>
      <c r="DG36" s="3">
        <v>35734</v>
      </c>
      <c r="DH36">
        <v>117</v>
      </c>
      <c r="DI36" t="s">
        <v>22</v>
      </c>
      <c r="DJ36" t="s">
        <v>22</v>
      </c>
      <c r="DL36" s="3">
        <v>35734</v>
      </c>
      <c r="DM36">
        <v>106</v>
      </c>
      <c r="DN36" t="s">
        <v>22</v>
      </c>
      <c r="DO36" t="s">
        <v>22</v>
      </c>
      <c r="DQ36" s="3">
        <v>35734</v>
      </c>
      <c r="DR36">
        <v>104</v>
      </c>
      <c r="DS36" t="s">
        <v>22</v>
      </c>
      <c r="DT36" t="s">
        <v>22</v>
      </c>
      <c r="DV36" s="3">
        <v>35734</v>
      </c>
      <c r="DW36">
        <v>110</v>
      </c>
      <c r="DX36" t="s">
        <v>22</v>
      </c>
      <c r="DY36" t="s">
        <v>22</v>
      </c>
      <c r="EA36" s="3">
        <v>36950</v>
      </c>
      <c r="EB36">
        <v>57.2</v>
      </c>
      <c r="EF36" s="3">
        <v>36922</v>
      </c>
      <c r="EG36">
        <v>53</v>
      </c>
      <c r="EK36" s="3">
        <v>36950</v>
      </c>
      <c r="EL36">
        <v>58.5</v>
      </c>
      <c r="EP36" s="3">
        <v>37894</v>
      </c>
      <c r="EQ36">
        <v>0.5</v>
      </c>
      <c r="ER36">
        <v>20040115</v>
      </c>
      <c r="ES36">
        <v>0.4</v>
      </c>
      <c r="EU36" s="3">
        <v>35734</v>
      </c>
      <c r="EV36">
        <v>1.5</v>
      </c>
      <c r="EW36" t="s">
        <v>22</v>
      </c>
      <c r="EX36" t="s">
        <v>22</v>
      </c>
      <c r="EZ36" s="3">
        <v>37590</v>
      </c>
      <c r="FA36">
        <v>-0.2</v>
      </c>
      <c r="FB36">
        <v>20030204</v>
      </c>
      <c r="FC36">
        <v>-0.5</v>
      </c>
      <c r="FE36" s="3">
        <v>37802</v>
      </c>
      <c r="FF36">
        <v>0</v>
      </c>
      <c r="FG36">
        <v>20030821</v>
      </c>
      <c r="FH36">
        <v>-0.1</v>
      </c>
      <c r="FJ36" s="3">
        <v>35734</v>
      </c>
      <c r="FK36">
        <v>-0.7</v>
      </c>
      <c r="FL36" t="s">
        <v>22</v>
      </c>
      <c r="FM36" t="s">
        <v>22</v>
      </c>
      <c r="FO36" s="3">
        <v>35734</v>
      </c>
      <c r="FP36">
        <v>1.5</v>
      </c>
      <c r="FQ36">
        <v>19971223</v>
      </c>
      <c r="FR36">
        <v>2.6</v>
      </c>
      <c r="FT36" s="3">
        <v>35734</v>
      </c>
      <c r="FU36">
        <v>1.7</v>
      </c>
      <c r="FV36">
        <v>19971212</v>
      </c>
      <c r="FW36">
        <v>0.1</v>
      </c>
      <c r="FY36" s="3">
        <v>35734</v>
      </c>
      <c r="FZ36">
        <v>2.1</v>
      </c>
      <c r="GA36">
        <v>19971219</v>
      </c>
      <c r="GB36">
        <v>3.3</v>
      </c>
      <c r="GD36" s="3">
        <v>37802</v>
      </c>
      <c r="GE36">
        <v>-0.1</v>
      </c>
      <c r="GF36">
        <v>20030930</v>
      </c>
      <c r="GG36">
        <v>-0.3</v>
      </c>
      <c r="GI36" s="3">
        <v>35734</v>
      </c>
      <c r="GJ36">
        <v>2.2000000000000002</v>
      </c>
      <c r="GK36">
        <v>19971219</v>
      </c>
      <c r="GL36">
        <v>3.5</v>
      </c>
    </row>
    <row r="37" spans="1:194" x14ac:dyDescent="0.25">
      <c r="A37" s="5">
        <v>37225</v>
      </c>
      <c r="B37">
        <v>4805.3</v>
      </c>
      <c r="C37" t="s">
        <v>22</v>
      </c>
      <c r="D37" t="s">
        <v>22</v>
      </c>
      <c r="F37" s="3">
        <v>35764</v>
      </c>
      <c r="G37">
        <v>5.8</v>
      </c>
      <c r="H37" t="s">
        <v>22</v>
      </c>
      <c r="I37" t="s">
        <v>22</v>
      </c>
      <c r="K37" s="3">
        <v>37590</v>
      </c>
      <c r="L37">
        <v>-247</v>
      </c>
      <c r="M37">
        <v>20030114</v>
      </c>
      <c r="N37">
        <v>273</v>
      </c>
      <c r="P37" s="3">
        <v>35764</v>
      </c>
      <c r="Q37">
        <v>0.81</v>
      </c>
      <c r="R37" t="s">
        <v>22</v>
      </c>
      <c r="S37" t="s">
        <v>22</v>
      </c>
      <c r="U37" s="3">
        <v>35764</v>
      </c>
      <c r="V37">
        <v>-9.4</v>
      </c>
      <c r="W37" t="s">
        <v>22</v>
      </c>
      <c r="X37" t="s">
        <v>22</v>
      </c>
      <c r="Z37" s="3">
        <v>35764</v>
      </c>
      <c r="AA37">
        <v>109.7</v>
      </c>
      <c r="AB37" t="s">
        <v>22</v>
      </c>
      <c r="AC37" t="s">
        <v>22</v>
      </c>
      <c r="AE37" s="3">
        <v>35764</v>
      </c>
      <c r="AF37">
        <v>1.2</v>
      </c>
      <c r="AG37" t="s">
        <v>22</v>
      </c>
      <c r="AH37" t="s">
        <v>22</v>
      </c>
      <c r="AJ37" s="3">
        <v>35764</v>
      </c>
      <c r="AK37">
        <v>26.1</v>
      </c>
      <c r="AL37" t="s">
        <v>22</v>
      </c>
      <c r="AM37" t="s">
        <v>22</v>
      </c>
      <c r="AO37" s="3">
        <v>37225</v>
      </c>
      <c r="AP37">
        <v>14.9</v>
      </c>
      <c r="AQ37" t="s">
        <v>22</v>
      </c>
      <c r="AR37" t="s">
        <v>22</v>
      </c>
      <c r="AT37" s="3">
        <v>37042</v>
      </c>
      <c r="AU37">
        <v>51.3</v>
      </c>
      <c r="AY37" s="3">
        <v>36646</v>
      </c>
      <c r="AZ37">
        <v>60.5</v>
      </c>
      <c r="BD37" s="3">
        <v>39051</v>
      </c>
      <c r="BE37">
        <v>53.7</v>
      </c>
      <c r="BI37" s="3">
        <v>37042</v>
      </c>
      <c r="BJ37">
        <v>52.5</v>
      </c>
      <c r="BN37" s="3">
        <v>38625</v>
      </c>
      <c r="BO37">
        <v>10.0977</v>
      </c>
      <c r="BP37" t="s">
        <v>22</v>
      </c>
      <c r="BQ37" t="s">
        <v>22</v>
      </c>
      <c r="BS37" s="3">
        <v>39416</v>
      </c>
      <c r="BT37">
        <v>4.7</v>
      </c>
      <c r="BU37">
        <v>20071026</v>
      </c>
      <c r="BV37">
        <v>4.9000000000000004</v>
      </c>
      <c r="BX37" s="3">
        <v>35764</v>
      </c>
      <c r="BY37">
        <v>104.3</v>
      </c>
      <c r="BZ37" t="s">
        <v>22</v>
      </c>
      <c r="CA37" t="s">
        <v>22</v>
      </c>
      <c r="CC37" s="3">
        <v>35764</v>
      </c>
      <c r="CD37">
        <v>103.4</v>
      </c>
      <c r="CE37" t="s">
        <v>22</v>
      </c>
      <c r="CF37" t="s">
        <v>22</v>
      </c>
      <c r="CH37" s="3">
        <v>35764</v>
      </c>
      <c r="CI37">
        <v>-20.8</v>
      </c>
      <c r="CJ37" t="s">
        <v>22</v>
      </c>
      <c r="CK37" t="s">
        <v>22</v>
      </c>
      <c r="CM37" s="3">
        <v>35764</v>
      </c>
      <c r="CN37">
        <v>68.3</v>
      </c>
      <c r="CO37" t="s">
        <v>22</v>
      </c>
      <c r="CP37" t="s">
        <v>22</v>
      </c>
      <c r="CR37" s="3">
        <v>36860</v>
      </c>
      <c r="CS37">
        <v>55.2</v>
      </c>
      <c r="CW37" s="3">
        <v>36219</v>
      </c>
      <c r="CX37">
        <v>47.9</v>
      </c>
      <c r="DB37" s="3">
        <v>36646</v>
      </c>
      <c r="DC37">
        <v>58.9</v>
      </c>
      <c r="DG37" s="3">
        <v>35764</v>
      </c>
      <c r="DH37">
        <v>114</v>
      </c>
      <c r="DI37" t="s">
        <v>22</v>
      </c>
      <c r="DJ37" t="s">
        <v>22</v>
      </c>
      <c r="DL37" s="3">
        <v>35764</v>
      </c>
      <c r="DM37">
        <v>105</v>
      </c>
      <c r="DN37" t="s">
        <v>22</v>
      </c>
      <c r="DO37" t="s">
        <v>22</v>
      </c>
      <c r="DQ37" s="3">
        <v>35764</v>
      </c>
      <c r="DR37">
        <v>107</v>
      </c>
      <c r="DS37" t="s">
        <v>22</v>
      </c>
      <c r="DT37" t="s">
        <v>22</v>
      </c>
      <c r="DV37" s="3">
        <v>35764</v>
      </c>
      <c r="DW37">
        <v>112</v>
      </c>
      <c r="DX37" t="s">
        <v>22</v>
      </c>
      <c r="DY37" t="s">
        <v>22</v>
      </c>
      <c r="EA37" s="3">
        <v>36981</v>
      </c>
      <c r="EB37">
        <v>54.6</v>
      </c>
      <c r="EF37" s="3">
        <v>36950</v>
      </c>
      <c r="EG37">
        <v>53</v>
      </c>
      <c r="EK37" s="3">
        <v>36981</v>
      </c>
      <c r="EL37">
        <v>55.4</v>
      </c>
      <c r="EP37" s="3">
        <v>37986</v>
      </c>
      <c r="EQ37">
        <v>0.8</v>
      </c>
      <c r="ER37">
        <v>20040416</v>
      </c>
      <c r="ES37">
        <v>0.3</v>
      </c>
      <c r="EU37" s="3">
        <v>35764</v>
      </c>
      <c r="EV37">
        <v>-0.4</v>
      </c>
      <c r="EW37" t="s">
        <v>22</v>
      </c>
      <c r="EX37" t="s">
        <v>22</v>
      </c>
      <c r="EZ37" s="3">
        <v>37621</v>
      </c>
      <c r="FA37">
        <v>-0.5</v>
      </c>
      <c r="FB37">
        <v>20030304</v>
      </c>
      <c r="FC37">
        <v>-1.1000000000000001</v>
      </c>
      <c r="FE37" s="3">
        <v>37894</v>
      </c>
      <c r="FF37">
        <v>0.5</v>
      </c>
      <c r="FG37">
        <v>20031120</v>
      </c>
      <c r="FH37">
        <v>0.2</v>
      </c>
      <c r="FJ37" s="3">
        <v>35764</v>
      </c>
      <c r="FK37">
        <v>-0.8</v>
      </c>
      <c r="FL37" t="s">
        <v>22</v>
      </c>
      <c r="FM37" t="s">
        <v>22</v>
      </c>
      <c r="FO37" s="3">
        <v>35764</v>
      </c>
      <c r="FP37">
        <v>0.4</v>
      </c>
      <c r="FQ37">
        <v>19980122</v>
      </c>
      <c r="FR37">
        <v>-0.3</v>
      </c>
      <c r="FT37" s="3">
        <v>35764</v>
      </c>
      <c r="FU37">
        <v>-1.3</v>
      </c>
      <c r="FV37">
        <v>19980116</v>
      </c>
      <c r="FW37">
        <v>-0.3</v>
      </c>
      <c r="FY37" s="3">
        <v>35764</v>
      </c>
      <c r="FZ37">
        <v>-2</v>
      </c>
      <c r="GA37">
        <v>19980122</v>
      </c>
      <c r="GB37">
        <v>-1.9</v>
      </c>
      <c r="GD37" s="3">
        <v>37894</v>
      </c>
      <c r="GE37">
        <v>0.7</v>
      </c>
      <c r="GF37">
        <v>20040106</v>
      </c>
      <c r="GG37">
        <v>0.4</v>
      </c>
      <c r="GI37" s="3">
        <v>35764</v>
      </c>
      <c r="GJ37">
        <v>-1.9</v>
      </c>
      <c r="GK37">
        <v>19980122</v>
      </c>
      <c r="GL37">
        <v>-2.2000000000000002</v>
      </c>
    </row>
    <row r="38" spans="1:194" x14ac:dyDescent="0.25">
      <c r="A38" s="5">
        <v>37256</v>
      </c>
      <c r="B38">
        <v>7084.3</v>
      </c>
      <c r="C38" t="s">
        <v>22</v>
      </c>
      <c r="D38" t="s">
        <v>22</v>
      </c>
      <c r="F38" s="3">
        <v>35795</v>
      </c>
      <c r="G38">
        <v>6.1</v>
      </c>
      <c r="H38" t="s">
        <v>22</v>
      </c>
      <c r="I38" t="s">
        <v>22</v>
      </c>
      <c r="K38" s="3">
        <v>37621</v>
      </c>
      <c r="L38">
        <v>1415</v>
      </c>
      <c r="M38">
        <v>20030214</v>
      </c>
      <c r="N38">
        <v>1416</v>
      </c>
      <c r="P38" s="3">
        <v>35795</v>
      </c>
      <c r="Q38">
        <v>0.98</v>
      </c>
      <c r="R38" t="s">
        <v>22</v>
      </c>
      <c r="S38" t="s">
        <v>22</v>
      </c>
      <c r="U38" s="3">
        <v>35795</v>
      </c>
      <c r="V38">
        <v>-9.4</v>
      </c>
      <c r="W38" t="s">
        <v>22</v>
      </c>
      <c r="X38" t="s">
        <v>22</v>
      </c>
      <c r="Z38" s="3">
        <v>35795</v>
      </c>
      <c r="AA38">
        <v>110.8</v>
      </c>
      <c r="AB38" t="s">
        <v>22</v>
      </c>
      <c r="AC38" t="s">
        <v>22</v>
      </c>
      <c r="AE38" s="3">
        <v>35795</v>
      </c>
      <c r="AF38">
        <v>2.4</v>
      </c>
      <c r="AG38" t="s">
        <v>22</v>
      </c>
      <c r="AH38" t="s">
        <v>22</v>
      </c>
      <c r="AJ38" s="3">
        <v>35795</v>
      </c>
      <c r="AK38">
        <v>27.2</v>
      </c>
      <c r="AL38" t="s">
        <v>22</v>
      </c>
      <c r="AM38" t="s">
        <v>22</v>
      </c>
      <c r="AO38" s="3">
        <v>37256</v>
      </c>
      <c r="AP38">
        <v>30.3</v>
      </c>
      <c r="AQ38" t="s">
        <v>22</v>
      </c>
      <c r="AR38" t="s">
        <v>22</v>
      </c>
      <c r="AT38" s="3">
        <v>37072</v>
      </c>
      <c r="AU38">
        <v>51.5</v>
      </c>
      <c r="AY38" s="3">
        <v>36677</v>
      </c>
      <c r="AZ38">
        <v>59.7</v>
      </c>
      <c r="BD38" s="3">
        <v>39082</v>
      </c>
      <c r="BE38">
        <v>52.1</v>
      </c>
      <c r="BI38" s="3">
        <v>37072</v>
      </c>
      <c r="BJ38">
        <v>53.3</v>
      </c>
      <c r="BN38" s="3">
        <v>38656</v>
      </c>
      <c r="BO38">
        <v>12.3299</v>
      </c>
      <c r="BP38" t="s">
        <v>22</v>
      </c>
      <c r="BQ38" t="s">
        <v>22</v>
      </c>
      <c r="BS38" s="3">
        <v>39447</v>
      </c>
      <c r="BT38">
        <v>4.3</v>
      </c>
      <c r="BU38">
        <v>20071128</v>
      </c>
      <c r="BV38">
        <v>4.3</v>
      </c>
      <c r="BX38" s="3">
        <v>35795</v>
      </c>
      <c r="BY38">
        <v>105.3</v>
      </c>
      <c r="BZ38" t="s">
        <v>22</v>
      </c>
      <c r="CA38" t="s">
        <v>22</v>
      </c>
      <c r="CC38" s="3">
        <v>35795</v>
      </c>
      <c r="CD38">
        <v>105.1</v>
      </c>
      <c r="CE38" t="s">
        <v>22</v>
      </c>
      <c r="CF38" t="s">
        <v>22</v>
      </c>
      <c r="CH38" s="3">
        <v>35795</v>
      </c>
      <c r="CI38">
        <v>-22</v>
      </c>
      <c r="CJ38" t="s">
        <v>22</v>
      </c>
      <c r="CK38" t="s">
        <v>22</v>
      </c>
      <c r="CM38" s="3">
        <v>35795</v>
      </c>
      <c r="CN38">
        <v>61.9</v>
      </c>
      <c r="CO38" t="s">
        <v>22</v>
      </c>
      <c r="CP38" t="s">
        <v>22</v>
      </c>
      <c r="CR38" s="3">
        <v>36891</v>
      </c>
      <c r="CS38">
        <v>54.8</v>
      </c>
      <c r="CW38" s="3">
        <v>36250</v>
      </c>
      <c r="CX38">
        <v>48.5</v>
      </c>
      <c r="DB38" s="3">
        <v>36677</v>
      </c>
      <c r="DC38">
        <v>59.3</v>
      </c>
      <c r="DG38" s="3">
        <v>35795</v>
      </c>
      <c r="DH38">
        <v>117</v>
      </c>
      <c r="DI38" t="s">
        <v>22</v>
      </c>
      <c r="DJ38" t="s">
        <v>22</v>
      </c>
      <c r="DL38" s="3">
        <v>35795</v>
      </c>
      <c r="DM38">
        <v>105</v>
      </c>
      <c r="DN38" t="s">
        <v>22</v>
      </c>
      <c r="DO38" t="s">
        <v>22</v>
      </c>
      <c r="DQ38" s="3">
        <v>35795</v>
      </c>
      <c r="DR38">
        <v>109</v>
      </c>
      <c r="DS38" t="s">
        <v>22</v>
      </c>
      <c r="DT38" t="s">
        <v>22</v>
      </c>
      <c r="DV38" s="3">
        <v>35795</v>
      </c>
      <c r="DW38">
        <v>115</v>
      </c>
      <c r="DX38" t="s">
        <v>22</v>
      </c>
      <c r="DY38" t="s">
        <v>22</v>
      </c>
      <c r="EA38" s="3">
        <v>37011</v>
      </c>
      <c r="EB38">
        <v>52.6</v>
      </c>
      <c r="EF38" s="3">
        <v>36981</v>
      </c>
      <c r="EG38">
        <v>52.6</v>
      </c>
      <c r="EK38" s="3">
        <v>37011</v>
      </c>
      <c r="EL38">
        <v>54</v>
      </c>
      <c r="EP38" s="3">
        <v>38077</v>
      </c>
      <c r="EQ38">
        <v>0.5</v>
      </c>
      <c r="ER38">
        <v>20040715</v>
      </c>
      <c r="ES38">
        <v>0.6</v>
      </c>
      <c r="EU38" s="3">
        <v>35795</v>
      </c>
      <c r="EV38">
        <v>0.9</v>
      </c>
      <c r="EW38" t="s">
        <v>22</v>
      </c>
      <c r="EX38" t="s">
        <v>22</v>
      </c>
      <c r="EZ38" s="3">
        <v>37652</v>
      </c>
      <c r="FA38">
        <v>-0.1</v>
      </c>
      <c r="FB38">
        <v>20030402</v>
      </c>
      <c r="FC38">
        <v>2.5</v>
      </c>
      <c r="FE38" s="3">
        <v>37986</v>
      </c>
      <c r="FF38">
        <v>0.4</v>
      </c>
      <c r="FG38">
        <v>20040219</v>
      </c>
      <c r="FH38">
        <v>0.2</v>
      </c>
      <c r="FJ38" s="3">
        <v>35795</v>
      </c>
      <c r="FK38">
        <v>1.9</v>
      </c>
      <c r="FL38" t="s">
        <v>22</v>
      </c>
      <c r="FM38" t="s">
        <v>22</v>
      </c>
      <c r="FO38" s="3">
        <v>35795</v>
      </c>
      <c r="FP38">
        <v>0.5</v>
      </c>
      <c r="FQ38">
        <v>19980220</v>
      </c>
      <c r="FR38">
        <v>0.1</v>
      </c>
      <c r="FT38" s="3">
        <v>35795</v>
      </c>
      <c r="FU38">
        <v>-0.7</v>
      </c>
      <c r="FV38" t="s">
        <v>22</v>
      </c>
      <c r="FW38" t="s">
        <v>22</v>
      </c>
      <c r="FY38" s="3">
        <v>35795</v>
      </c>
      <c r="FZ38">
        <v>1.5</v>
      </c>
      <c r="GA38">
        <v>19980220</v>
      </c>
      <c r="GB38">
        <v>2</v>
      </c>
      <c r="GD38" s="3">
        <v>37986</v>
      </c>
      <c r="GE38">
        <v>0.8</v>
      </c>
      <c r="GF38">
        <v>20040427</v>
      </c>
      <c r="GG38">
        <v>0.7</v>
      </c>
      <c r="GI38" s="3">
        <v>35795</v>
      </c>
      <c r="GJ38">
        <v>1.6</v>
      </c>
      <c r="GK38">
        <v>19980220</v>
      </c>
      <c r="GL38">
        <v>3.3</v>
      </c>
    </row>
    <row r="39" spans="1:194" x14ac:dyDescent="0.25">
      <c r="A39" s="5">
        <v>37287</v>
      </c>
      <c r="B39">
        <v>6574.2</v>
      </c>
      <c r="C39" t="s">
        <v>22</v>
      </c>
      <c r="D39" t="s">
        <v>22</v>
      </c>
      <c r="F39" s="3">
        <v>35826</v>
      </c>
      <c r="G39">
        <v>2.7</v>
      </c>
      <c r="H39" t="s">
        <v>22</v>
      </c>
      <c r="I39" t="s">
        <v>22</v>
      </c>
      <c r="K39" s="3">
        <v>37652</v>
      </c>
      <c r="L39">
        <v>-350</v>
      </c>
      <c r="M39">
        <v>20030313</v>
      </c>
      <c r="N39">
        <v>616</v>
      </c>
      <c r="P39" s="3">
        <v>35826</v>
      </c>
      <c r="Q39">
        <v>1.02</v>
      </c>
      <c r="R39" t="s">
        <v>22</v>
      </c>
      <c r="S39" t="s">
        <v>22</v>
      </c>
      <c r="U39" s="3">
        <v>35826</v>
      </c>
      <c r="V39">
        <v>-9</v>
      </c>
      <c r="W39" t="s">
        <v>22</v>
      </c>
      <c r="X39" t="s">
        <v>22</v>
      </c>
      <c r="Z39" s="3">
        <v>35826</v>
      </c>
      <c r="AA39">
        <v>111.2</v>
      </c>
      <c r="AB39" t="s">
        <v>22</v>
      </c>
      <c r="AC39" t="s">
        <v>22</v>
      </c>
      <c r="AE39" s="3">
        <v>35826</v>
      </c>
      <c r="AF39">
        <v>2.8</v>
      </c>
      <c r="AG39" t="s">
        <v>22</v>
      </c>
      <c r="AH39" t="s">
        <v>22</v>
      </c>
      <c r="AJ39" s="3">
        <v>35826</v>
      </c>
      <c r="AK39">
        <v>27.7</v>
      </c>
      <c r="AL39" t="s">
        <v>22</v>
      </c>
      <c r="AM39" t="s">
        <v>22</v>
      </c>
      <c r="AO39" s="3">
        <v>37287</v>
      </c>
      <c r="AP39">
        <v>43.1</v>
      </c>
      <c r="AQ39" t="s">
        <v>22</v>
      </c>
      <c r="AR39" t="s">
        <v>22</v>
      </c>
      <c r="AT39" s="3">
        <v>37103</v>
      </c>
      <c r="AU39">
        <v>51</v>
      </c>
      <c r="AY39" s="3">
        <v>36707</v>
      </c>
      <c r="AZ39">
        <v>59.4</v>
      </c>
      <c r="BD39" s="3">
        <v>39113</v>
      </c>
      <c r="BE39">
        <v>47.9</v>
      </c>
      <c r="BI39" s="3">
        <v>37103</v>
      </c>
      <c r="BJ39">
        <v>53</v>
      </c>
      <c r="BN39" s="3">
        <v>38686</v>
      </c>
      <c r="BO39">
        <v>15.4901</v>
      </c>
      <c r="BP39" t="s">
        <v>22</v>
      </c>
      <c r="BQ39" t="s">
        <v>22</v>
      </c>
      <c r="BS39" s="3">
        <v>39478</v>
      </c>
      <c r="BT39">
        <v>4.5</v>
      </c>
      <c r="BU39">
        <v>20071220</v>
      </c>
      <c r="BV39">
        <v>4.5</v>
      </c>
      <c r="BX39" s="3">
        <v>35826</v>
      </c>
      <c r="BY39">
        <v>103.5</v>
      </c>
      <c r="BZ39" t="s">
        <v>22</v>
      </c>
      <c r="CA39" t="s">
        <v>22</v>
      </c>
      <c r="CC39" s="3">
        <v>35826</v>
      </c>
      <c r="CD39">
        <v>103.8</v>
      </c>
      <c r="CE39" t="s">
        <v>22</v>
      </c>
      <c r="CF39" t="s">
        <v>22</v>
      </c>
      <c r="CH39" s="3">
        <v>35826</v>
      </c>
      <c r="CI39">
        <v>-21.8</v>
      </c>
      <c r="CJ39" t="s">
        <v>22</v>
      </c>
      <c r="CK39" t="s">
        <v>22</v>
      </c>
      <c r="CM39" s="3">
        <v>35826</v>
      </c>
      <c r="CN39">
        <v>49.9</v>
      </c>
      <c r="CO39" t="s">
        <v>22</v>
      </c>
      <c r="CP39" t="s">
        <v>22</v>
      </c>
      <c r="CR39" s="3">
        <v>36922</v>
      </c>
      <c r="CS39">
        <v>54.4</v>
      </c>
      <c r="CW39" s="3">
        <v>36280</v>
      </c>
      <c r="CX39">
        <v>49.3</v>
      </c>
      <c r="DB39" s="3">
        <v>36707</v>
      </c>
      <c r="DC39">
        <v>57.3</v>
      </c>
      <c r="DG39" s="3">
        <v>35826</v>
      </c>
      <c r="DH39">
        <v>114</v>
      </c>
      <c r="DI39" t="s">
        <v>22</v>
      </c>
      <c r="DJ39" t="s">
        <v>22</v>
      </c>
      <c r="DL39" s="3">
        <v>35826</v>
      </c>
      <c r="DM39">
        <v>102</v>
      </c>
      <c r="DN39" t="s">
        <v>22</v>
      </c>
      <c r="DO39" t="s">
        <v>22</v>
      </c>
      <c r="DQ39" s="3">
        <v>35826</v>
      </c>
      <c r="DR39">
        <v>109</v>
      </c>
      <c r="DS39" t="s">
        <v>22</v>
      </c>
      <c r="DT39" t="s">
        <v>22</v>
      </c>
      <c r="DV39" s="3">
        <v>35826</v>
      </c>
      <c r="DW39">
        <v>113</v>
      </c>
      <c r="DX39" t="s">
        <v>22</v>
      </c>
      <c r="DY39" t="s">
        <v>22</v>
      </c>
      <c r="EA39" s="3">
        <v>37042</v>
      </c>
      <c r="EB39">
        <v>52.7</v>
      </c>
      <c r="EF39" s="3">
        <v>37011</v>
      </c>
      <c r="EG39">
        <v>49.3</v>
      </c>
      <c r="EK39" s="3">
        <v>37042</v>
      </c>
      <c r="EL39">
        <v>54.9</v>
      </c>
      <c r="EP39" s="3">
        <v>38168</v>
      </c>
      <c r="EQ39">
        <v>0.5</v>
      </c>
      <c r="ER39">
        <v>20041014</v>
      </c>
      <c r="ES39">
        <v>0.5</v>
      </c>
      <c r="EU39" s="3">
        <v>35826</v>
      </c>
      <c r="EV39">
        <v>0.4</v>
      </c>
      <c r="EW39" t="s">
        <v>22</v>
      </c>
      <c r="EX39" t="s">
        <v>22</v>
      </c>
      <c r="EZ39" s="3">
        <v>37680</v>
      </c>
      <c r="FA39">
        <v>0.5</v>
      </c>
      <c r="FB39">
        <v>20030429</v>
      </c>
      <c r="FC39">
        <v>-0.8</v>
      </c>
      <c r="FE39" s="3">
        <v>38077</v>
      </c>
      <c r="FF39">
        <v>0</v>
      </c>
      <c r="FG39">
        <v>20040525</v>
      </c>
      <c r="FH39">
        <v>0.4</v>
      </c>
      <c r="FJ39" s="3">
        <v>35826</v>
      </c>
      <c r="FK39">
        <v>1.2</v>
      </c>
      <c r="FL39" t="s">
        <v>22</v>
      </c>
      <c r="FM39" t="s">
        <v>22</v>
      </c>
      <c r="FO39" s="3">
        <v>35826</v>
      </c>
      <c r="FP39">
        <v>0.7</v>
      </c>
      <c r="FQ39">
        <v>19980324</v>
      </c>
      <c r="FR39">
        <v>2.5</v>
      </c>
      <c r="FT39" s="3">
        <v>35826</v>
      </c>
      <c r="FU39">
        <v>0.9</v>
      </c>
      <c r="FV39">
        <v>19980312</v>
      </c>
      <c r="FW39">
        <v>3.8</v>
      </c>
      <c r="FY39" s="3">
        <v>35826</v>
      </c>
      <c r="FZ39">
        <v>0.2</v>
      </c>
      <c r="GA39">
        <v>19980324</v>
      </c>
      <c r="GB39">
        <v>-0.9</v>
      </c>
      <c r="GD39" s="3">
        <v>38077</v>
      </c>
      <c r="GE39">
        <v>0.9</v>
      </c>
      <c r="GF39">
        <v>20040630</v>
      </c>
      <c r="GG39">
        <v>0.8</v>
      </c>
      <c r="GI39" s="3">
        <v>35826</v>
      </c>
      <c r="GJ39">
        <v>0.3</v>
      </c>
      <c r="GK39">
        <v>19980324</v>
      </c>
      <c r="GL39">
        <v>-1.1000000000000001</v>
      </c>
    </row>
    <row r="40" spans="1:194" x14ac:dyDescent="0.25">
      <c r="A40" s="3">
        <v>37315</v>
      </c>
      <c r="B40">
        <v>6241.3</v>
      </c>
      <c r="C40" t="s">
        <v>22</v>
      </c>
      <c r="D40" t="s">
        <v>22</v>
      </c>
      <c r="F40" s="3">
        <v>35854</v>
      </c>
      <c r="G40">
        <v>5.7</v>
      </c>
      <c r="H40" t="s">
        <v>22</v>
      </c>
      <c r="I40" t="s">
        <v>22</v>
      </c>
      <c r="K40" s="3">
        <v>37680</v>
      </c>
      <c r="L40">
        <v>-406</v>
      </c>
      <c r="M40">
        <v>20030411</v>
      </c>
      <c r="N40">
        <v>371</v>
      </c>
      <c r="P40" s="3">
        <v>35854</v>
      </c>
      <c r="Q40">
        <v>1</v>
      </c>
      <c r="R40" t="s">
        <v>22</v>
      </c>
      <c r="S40" t="s">
        <v>22</v>
      </c>
      <c r="U40" s="3">
        <v>35854</v>
      </c>
      <c r="V40">
        <v>-8</v>
      </c>
      <c r="W40" t="s">
        <v>22</v>
      </c>
      <c r="X40" t="s">
        <v>22</v>
      </c>
      <c r="Z40" s="3">
        <v>35854</v>
      </c>
      <c r="AA40">
        <v>112.2</v>
      </c>
      <c r="AB40" t="s">
        <v>22</v>
      </c>
      <c r="AC40" t="s">
        <v>22</v>
      </c>
      <c r="AE40" s="3">
        <v>35854</v>
      </c>
      <c r="AF40">
        <v>2.6</v>
      </c>
      <c r="AG40" t="s">
        <v>22</v>
      </c>
      <c r="AH40" t="s">
        <v>22</v>
      </c>
      <c r="AJ40" s="3">
        <v>35854</v>
      </c>
      <c r="AK40">
        <v>31.1</v>
      </c>
      <c r="AL40" t="s">
        <v>22</v>
      </c>
      <c r="AM40" t="s">
        <v>22</v>
      </c>
      <c r="AO40" s="3">
        <v>37315</v>
      </c>
      <c r="AP40">
        <v>56.6</v>
      </c>
      <c r="AQ40" t="s">
        <v>22</v>
      </c>
      <c r="AR40" t="s">
        <v>22</v>
      </c>
      <c r="AT40" s="3">
        <v>37134</v>
      </c>
      <c r="AU40">
        <v>50.3</v>
      </c>
      <c r="AY40" s="3">
        <v>36738</v>
      </c>
      <c r="AZ40">
        <v>58.8</v>
      </c>
      <c r="BD40" s="3">
        <v>39141</v>
      </c>
      <c r="BE40">
        <v>49.8</v>
      </c>
      <c r="BI40" s="3">
        <v>37134</v>
      </c>
      <c r="BJ40">
        <v>51.7</v>
      </c>
      <c r="BN40" s="3">
        <v>38717</v>
      </c>
      <c r="BO40">
        <v>18.831299999999999</v>
      </c>
      <c r="BP40" t="s">
        <v>22</v>
      </c>
      <c r="BQ40" t="s">
        <v>22</v>
      </c>
      <c r="BS40" s="3">
        <v>39507</v>
      </c>
      <c r="BT40">
        <v>4.5</v>
      </c>
      <c r="BU40">
        <v>20080125</v>
      </c>
      <c r="BV40">
        <v>4.5</v>
      </c>
      <c r="BX40" s="3">
        <v>35854</v>
      </c>
      <c r="BY40">
        <v>104.1</v>
      </c>
      <c r="BZ40" t="s">
        <v>22</v>
      </c>
      <c r="CA40" t="s">
        <v>22</v>
      </c>
      <c r="CC40" s="3">
        <v>35854</v>
      </c>
      <c r="CD40">
        <v>105.1</v>
      </c>
      <c r="CE40" t="s">
        <v>22</v>
      </c>
      <c r="CF40" t="s">
        <v>22</v>
      </c>
      <c r="CH40" s="3">
        <v>35854</v>
      </c>
      <c r="CI40">
        <v>-20.6</v>
      </c>
      <c r="CJ40" t="s">
        <v>22</v>
      </c>
      <c r="CK40" t="s">
        <v>22</v>
      </c>
      <c r="CM40" s="3">
        <v>35854</v>
      </c>
      <c r="CN40">
        <v>40.700000000000003</v>
      </c>
      <c r="CO40" t="s">
        <v>22</v>
      </c>
      <c r="CP40" t="s">
        <v>22</v>
      </c>
      <c r="CR40" s="3">
        <v>36950</v>
      </c>
      <c r="CS40">
        <v>52.8</v>
      </c>
      <c r="CW40" s="3">
        <v>36311</v>
      </c>
      <c r="CX40">
        <v>49.6</v>
      </c>
      <c r="DB40" s="3">
        <v>36738</v>
      </c>
      <c r="DC40">
        <v>57.1</v>
      </c>
      <c r="DG40" s="3">
        <v>35854</v>
      </c>
      <c r="DH40">
        <v>113</v>
      </c>
      <c r="DI40" t="s">
        <v>22</v>
      </c>
      <c r="DJ40" t="s">
        <v>22</v>
      </c>
      <c r="DL40" s="3">
        <v>35854</v>
      </c>
      <c r="DM40">
        <v>104</v>
      </c>
      <c r="DN40" t="s">
        <v>22</v>
      </c>
      <c r="DO40" t="s">
        <v>22</v>
      </c>
      <c r="DQ40" s="3">
        <v>35854</v>
      </c>
      <c r="DR40">
        <v>110</v>
      </c>
      <c r="DS40" t="s">
        <v>22</v>
      </c>
      <c r="DT40" t="s">
        <v>22</v>
      </c>
      <c r="DV40" s="3">
        <v>35854</v>
      </c>
      <c r="DW40">
        <v>113</v>
      </c>
      <c r="DX40" t="s">
        <v>22</v>
      </c>
      <c r="DY40" t="s">
        <v>22</v>
      </c>
      <c r="EA40" s="3">
        <v>37072</v>
      </c>
      <c r="EB40">
        <v>54.2</v>
      </c>
      <c r="EF40" s="3">
        <v>37042</v>
      </c>
      <c r="EG40">
        <v>48.5</v>
      </c>
      <c r="EK40" s="3">
        <v>37072</v>
      </c>
      <c r="EL40">
        <v>56.9</v>
      </c>
      <c r="EP40" s="3">
        <v>38260</v>
      </c>
      <c r="EQ40">
        <v>0.3</v>
      </c>
      <c r="ER40">
        <v>20050112</v>
      </c>
      <c r="ES40">
        <v>0.3</v>
      </c>
      <c r="EU40" s="3">
        <v>35854</v>
      </c>
      <c r="EV40">
        <v>0.4</v>
      </c>
      <c r="EW40" t="s">
        <v>22</v>
      </c>
      <c r="EX40" t="s">
        <v>22</v>
      </c>
      <c r="EZ40" s="3">
        <v>37711</v>
      </c>
      <c r="FA40">
        <v>-0.3</v>
      </c>
      <c r="FB40">
        <v>20030604</v>
      </c>
      <c r="FC40">
        <v>-1.2</v>
      </c>
      <c r="FE40" s="3">
        <v>38168</v>
      </c>
      <c r="FF40">
        <v>0.3</v>
      </c>
      <c r="FG40">
        <v>20040824</v>
      </c>
      <c r="FH40">
        <v>0.5</v>
      </c>
      <c r="FJ40" s="3">
        <v>35854</v>
      </c>
      <c r="FK40">
        <v>-0.8</v>
      </c>
      <c r="FL40" t="s">
        <v>22</v>
      </c>
      <c r="FM40" t="s">
        <v>22</v>
      </c>
      <c r="FO40" s="3">
        <v>35854</v>
      </c>
      <c r="FP40">
        <v>-0.3</v>
      </c>
      <c r="FQ40">
        <v>19980424</v>
      </c>
      <c r="FR40">
        <v>-0.7</v>
      </c>
      <c r="FT40" s="3">
        <v>35854</v>
      </c>
      <c r="FU40">
        <v>0.9</v>
      </c>
      <c r="FV40">
        <v>19980416</v>
      </c>
      <c r="FW40">
        <v>-0.6</v>
      </c>
      <c r="FY40" s="3">
        <v>35854</v>
      </c>
      <c r="FZ40">
        <v>0.4</v>
      </c>
      <c r="GA40">
        <v>19980422</v>
      </c>
      <c r="GB40">
        <v>0.7</v>
      </c>
      <c r="GD40" s="3">
        <v>38168</v>
      </c>
      <c r="GE40">
        <v>0.6</v>
      </c>
      <c r="GF40">
        <v>20040930</v>
      </c>
      <c r="GG40">
        <v>0.7</v>
      </c>
      <c r="GI40" s="3">
        <v>35854</v>
      </c>
      <c r="GJ40">
        <v>0.2</v>
      </c>
      <c r="GK40">
        <v>19980422</v>
      </c>
      <c r="GL40">
        <v>1.1000000000000001</v>
      </c>
    </row>
    <row r="41" spans="1:194" x14ac:dyDescent="0.25">
      <c r="A41" s="3">
        <v>37346</v>
      </c>
      <c r="B41">
        <v>8155</v>
      </c>
      <c r="C41" t="s">
        <v>22</v>
      </c>
      <c r="D41" t="s">
        <v>22</v>
      </c>
      <c r="F41" s="3">
        <v>35885</v>
      </c>
      <c r="G41">
        <v>6.2</v>
      </c>
      <c r="H41" t="s">
        <v>22</v>
      </c>
      <c r="I41" t="s">
        <v>22</v>
      </c>
      <c r="K41" s="3">
        <v>37711</v>
      </c>
      <c r="L41">
        <v>-627</v>
      </c>
      <c r="M41">
        <v>20030514</v>
      </c>
      <c r="N41">
        <v>97</v>
      </c>
      <c r="P41" s="3">
        <v>35885</v>
      </c>
      <c r="Q41">
        <v>1.17</v>
      </c>
      <c r="R41" t="s">
        <v>22</v>
      </c>
      <c r="S41" t="s">
        <v>22</v>
      </c>
      <c r="U41" s="3">
        <v>35885</v>
      </c>
      <c r="V41">
        <v>-6.7</v>
      </c>
      <c r="W41" t="s">
        <v>22</v>
      </c>
      <c r="X41" t="s">
        <v>22</v>
      </c>
      <c r="Z41" s="3">
        <v>35885</v>
      </c>
      <c r="AA41">
        <v>113.5</v>
      </c>
      <c r="AB41" t="s">
        <v>22</v>
      </c>
      <c r="AC41" t="s">
        <v>22</v>
      </c>
      <c r="AE41" s="3">
        <v>35885</v>
      </c>
      <c r="AF41">
        <v>4</v>
      </c>
      <c r="AG41" t="s">
        <v>22</v>
      </c>
      <c r="AH41" t="s">
        <v>22</v>
      </c>
      <c r="AJ41" s="3">
        <v>35885</v>
      </c>
      <c r="AK41">
        <v>32.5</v>
      </c>
      <c r="AL41" t="s">
        <v>22</v>
      </c>
      <c r="AM41" t="s">
        <v>22</v>
      </c>
      <c r="AO41" s="3">
        <v>37346</v>
      </c>
      <c r="AP41">
        <v>75.7</v>
      </c>
      <c r="AQ41" t="s">
        <v>22</v>
      </c>
      <c r="AR41" t="s">
        <v>22</v>
      </c>
      <c r="AT41" s="3">
        <v>37164</v>
      </c>
      <c r="AU41">
        <v>48.1</v>
      </c>
      <c r="AY41" s="3">
        <v>36769</v>
      </c>
      <c r="AZ41">
        <v>58.2</v>
      </c>
      <c r="BD41" s="3">
        <v>39172</v>
      </c>
      <c r="BE41">
        <v>53.4</v>
      </c>
      <c r="BI41" s="3">
        <v>37164</v>
      </c>
      <c r="BJ41">
        <v>49</v>
      </c>
      <c r="BN41" s="3">
        <v>38748</v>
      </c>
      <c r="BO41">
        <v>30.1038</v>
      </c>
      <c r="BP41" t="s">
        <v>22</v>
      </c>
      <c r="BQ41" t="s">
        <v>22</v>
      </c>
      <c r="BS41" s="3">
        <v>39538</v>
      </c>
      <c r="BT41">
        <v>4.5999999999999996</v>
      </c>
      <c r="BU41">
        <v>20080227</v>
      </c>
      <c r="BV41">
        <v>4.5</v>
      </c>
      <c r="BX41" s="3">
        <v>35885</v>
      </c>
      <c r="BY41">
        <v>104.6</v>
      </c>
      <c r="BZ41" t="s">
        <v>22</v>
      </c>
      <c r="CA41" t="s">
        <v>22</v>
      </c>
      <c r="CC41" s="3">
        <v>35885</v>
      </c>
      <c r="CD41">
        <v>106.3</v>
      </c>
      <c r="CE41" t="s">
        <v>22</v>
      </c>
      <c r="CF41" t="s">
        <v>22</v>
      </c>
      <c r="CH41" s="3">
        <v>35885</v>
      </c>
      <c r="CI41">
        <v>-18.899999999999999</v>
      </c>
      <c r="CJ41" t="s">
        <v>22</v>
      </c>
      <c r="CK41" t="s">
        <v>22</v>
      </c>
      <c r="CM41" s="3">
        <v>35885</v>
      </c>
      <c r="CN41">
        <v>51</v>
      </c>
      <c r="CO41" t="s">
        <v>22</v>
      </c>
      <c r="CP41" t="s">
        <v>22</v>
      </c>
      <c r="CR41" s="3">
        <v>36981</v>
      </c>
      <c r="CS41">
        <v>52.2</v>
      </c>
      <c r="CW41" s="3">
        <v>36341</v>
      </c>
      <c r="CX41">
        <v>50.3</v>
      </c>
      <c r="DB41" s="3">
        <v>36769</v>
      </c>
      <c r="DC41">
        <v>57.5</v>
      </c>
      <c r="DG41" s="3">
        <v>35885</v>
      </c>
      <c r="DH41">
        <v>114</v>
      </c>
      <c r="DI41" t="s">
        <v>22</v>
      </c>
      <c r="DJ41" t="s">
        <v>22</v>
      </c>
      <c r="DL41" s="3">
        <v>35885</v>
      </c>
      <c r="DM41">
        <v>107</v>
      </c>
      <c r="DN41" t="s">
        <v>22</v>
      </c>
      <c r="DO41" t="s">
        <v>22</v>
      </c>
      <c r="DQ41" s="3">
        <v>35885</v>
      </c>
      <c r="DR41">
        <v>113</v>
      </c>
      <c r="DS41" t="s">
        <v>22</v>
      </c>
      <c r="DT41" t="s">
        <v>22</v>
      </c>
      <c r="DV41" s="3">
        <v>35885</v>
      </c>
      <c r="DW41">
        <v>117</v>
      </c>
      <c r="DX41" t="s">
        <v>22</v>
      </c>
      <c r="DY41" t="s">
        <v>22</v>
      </c>
      <c r="EA41" s="3">
        <v>37103</v>
      </c>
      <c r="EB41">
        <v>53.8</v>
      </c>
      <c r="EF41" s="3">
        <v>37072</v>
      </c>
      <c r="EG41">
        <v>48.7</v>
      </c>
      <c r="EK41" s="3">
        <v>37103</v>
      </c>
      <c r="EL41">
        <v>56.4</v>
      </c>
      <c r="EP41" s="3">
        <v>38352</v>
      </c>
      <c r="EQ41">
        <v>0.3</v>
      </c>
      <c r="ER41">
        <v>20050414</v>
      </c>
      <c r="ES41">
        <v>0.2</v>
      </c>
      <c r="EU41" s="3">
        <v>35885</v>
      </c>
      <c r="EV41">
        <v>0</v>
      </c>
      <c r="EW41" t="s">
        <v>22</v>
      </c>
      <c r="EX41" t="s">
        <v>22</v>
      </c>
      <c r="EZ41" s="3">
        <v>37741</v>
      </c>
      <c r="FA41">
        <v>0.4</v>
      </c>
      <c r="FB41">
        <v>20030703</v>
      </c>
      <c r="FC41">
        <v>1.5</v>
      </c>
      <c r="FE41" s="3">
        <v>38260</v>
      </c>
      <c r="FF41">
        <v>-0.2</v>
      </c>
      <c r="FG41">
        <v>20041123</v>
      </c>
      <c r="FH41">
        <v>0.1</v>
      </c>
      <c r="FJ41" s="3">
        <v>35885</v>
      </c>
      <c r="FK41">
        <v>2</v>
      </c>
      <c r="FL41" t="s">
        <v>22</v>
      </c>
      <c r="FM41" t="s">
        <v>22</v>
      </c>
      <c r="FO41" s="3">
        <v>35885</v>
      </c>
      <c r="FP41">
        <v>1.4</v>
      </c>
      <c r="FQ41">
        <v>19980520</v>
      </c>
      <c r="FR41">
        <v>0.8</v>
      </c>
      <c r="FT41" s="3">
        <v>35885</v>
      </c>
      <c r="FU41">
        <v>2.1</v>
      </c>
      <c r="FV41">
        <v>19980514</v>
      </c>
      <c r="FW41">
        <v>-0.5</v>
      </c>
      <c r="FY41" s="3">
        <v>35885</v>
      </c>
      <c r="FZ41">
        <v>-1.2</v>
      </c>
      <c r="GA41">
        <v>19980520</v>
      </c>
      <c r="GB41">
        <v>1.8</v>
      </c>
      <c r="GD41" s="3">
        <v>38260</v>
      </c>
      <c r="GE41">
        <v>0.4</v>
      </c>
      <c r="GF41">
        <v>20050104</v>
      </c>
      <c r="GG41">
        <v>0</v>
      </c>
      <c r="GI41" s="3">
        <v>35885</v>
      </c>
      <c r="GJ41">
        <v>-1.4</v>
      </c>
      <c r="GK41">
        <v>19980520</v>
      </c>
      <c r="GL41">
        <v>1.2</v>
      </c>
    </row>
    <row r="42" spans="1:194" x14ac:dyDescent="0.25">
      <c r="A42" s="3">
        <v>37376</v>
      </c>
      <c r="B42">
        <v>3964.4</v>
      </c>
      <c r="C42" t="s">
        <v>22</v>
      </c>
      <c r="D42" t="s">
        <v>22</v>
      </c>
      <c r="F42" s="3">
        <v>35915</v>
      </c>
      <c r="G42">
        <v>5.3</v>
      </c>
      <c r="H42" t="s">
        <v>22</v>
      </c>
      <c r="I42" t="s">
        <v>22</v>
      </c>
      <c r="K42" s="3">
        <v>37741</v>
      </c>
      <c r="L42">
        <v>172</v>
      </c>
      <c r="M42">
        <v>20030613</v>
      </c>
      <c r="N42">
        <v>591</v>
      </c>
      <c r="P42" s="3">
        <v>35915</v>
      </c>
      <c r="Q42">
        <v>1.1000000000000001</v>
      </c>
      <c r="R42" t="s">
        <v>22</v>
      </c>
      <c r="S42" t="s">
        <v>22</v>
      </c>
      <c r="U42" s="3">
        <v>35915</v>
      </c>
      <c r="V42">
        <v>-5.9</v>
      </c>
      <c r="W42" t="s">
        <v>22</v>
      </c>
      <c r="X42" t="s">
        <v>22</v>
      </c>
      <c r="Z42" s="3">
        <v>35915</v>
      </c>
      <c r="AA42">
        <v>112.7</v>
      </c>
      <c r="AB42" t="s">
        <v>22</v>
      </c>
      <c r="AC42" t="s">
        <v>22</v>
      </c>
      <c r="AE42" s="3">
        <v>35915</v>
      </c>
      <c r="AF42">
        <v>3.3</v>
      </c>
      <c r="AG42" t="s">
        <v>22</v>
      </c>
      <c r="AH42" t="s">
        <v>22</v>
      </c>
      <c r="AJ42" s="3">
        <v>35915</v>
      </c>
      <c r="AK42">
        <v>31.1</v>
      </c>
      <c r="AL42" t="s">
        <v>22</v>
      </c>
      <c r="AM42" t="s">
        <v>22</v>
      </c>
      <c r="AO42" s="3">
        <v>37376</v>
      </c>
      <c r="AP42">
        <v>74.3</v>
      </c>
      <c r="AQ42" t="s">
        <v>22</v>
      </c>
      <c r="AR42" t="s">
        <v>22</v>
      </c>
      <c r="AT42" s="3">
        <v>37195</v>
      </c>
      <c r="AU42">
        <v>45.2</v>
      </c>
      <c r="AY42" s="3">
        <v>36799</v>
      </c>
      <c r="AZ42">
        <v>56.9</v>
      </c>
      <c r="BD42" s="3">
        <v>39202</v>
      </c>
      <c r="BE42">
        <v>54.6</v>
      </c>
      <c r="BI42" s="3">
        <v>37195</v>
      </c>
      <c r="BJ42">
        <v>46.7</v>
      </c>
      <c r="BN42" s="3">
        <v>38776</v>
      </c>
      <c r="BO42">
        <v>32.749899999999997</v>
      </c>
      <c r="BP42" t="s">
        <v>22</v>
      </c>
      <c r="BQ42" t="s">
        <v>22</v>
      </c>
      <c r="BS42" s="3">
        <v>39568</v>
      </c>
      <c r="BT42">
        <v>4.5999999999999996</v>
      </c>
      <c r="BU42">
        <v>20080327</v>
      </c>
      <c r="BV42">
        <v>4.5999999999999996</v>
      </c>
      <c r="BX42" s="3">
        <v>35915</v>
      </c>
      <c r="BY42">
        <v>104.2</v>
      </c>
      <c r="BZ42" t="s">
        <v>22</v>
      </c>
      <c r="CA42" t="s">
        <v>22</v>
      </c>
      <c r="CC42" s="3">
        <v>35915</v>
      </c>
      <c r="CD42">
        <v>105.7</v>
      </c>
      <c r="CE42" t="s">
        <v>22</v>
      </c>
      <c r="CF42" t="s">
        <v>22</v>
      </c>
      <c r="CH42" s="3">
        <v>35915</v>
      </c>
      <c r="CI42">
        <v>-11.8</v>
      </c>
      <c r="CJ42" t="s">
        <v>22</v>
      </c>
      <c r="CK42" t="s">
        <v>22</v>
      </c>
      <c r="CM42" s="3">
        <v>35915</v>
      </c>
      <c r="CN42">
        <v>63.6</v>
      </c>
      <c r="CO42" t="s">
        <v>22</v>
      </c>
      <c r="CP42" t="s">
        <v>22</v>
      </c>
      <c r="CR42" s="3">
        <v>37011</v>
      </c>
      <c r="CS42">
        <v>51.4</v>
      </c>
      <c r="CW42" s="3">
        <v>36372</v>
      </c>
      <c r="CX42">
        <v>51.9</v>
      </c>
      <c r="DB42" s="3">
        <v>36799</v>
      </c>
      <c r="DC42">
        <v>57.7</v>
      </c>
      <c r="DG42" s="3">
        <v>35915</v>
      </c>
      <c r="DH42">
        <v>111</v>
      </c>
      <c r="DI42" t="s">
        <v>22</v>
      </c>
      <c r="DJ42" t="s">
        <v>22</v>
      </c>
      <c r="DL42" s="3">
        <v>35915</v>
      </c>
      <c r="DM42">
        <v>107</v>
      </c>
      <c r="DN42" t="s">
        <v>22</v>
      </c>
      <c r="DO42" t="s">
        <v>22</v>
      </c>
      <c r="DQ42" s="3">
        <v>35915</v>
      </c>
      <c r="DR42">
        <v>111</v>
      </c>
      <c r="DS42" t="s">
        <v>22</v>
      </c>
      <c r="DT42" t="s">
        <v>22</v>
      </c>
      <c r="DV42" s="3">
        <v>35915</v>
      </c>
      <c r="DW42">
        <v>116</v>
      </c>
      <c r="DX42" t="s">
        <v>22</v>
      </c>
      <c r="DY42" t="s">
        <v>22</v>
      </c>
      <c r="EA42" s="3">
        <v>37134</v>
      </c>
      <c r="EB42">
        <v>53.1</v>
      </c>
      <c r="EF42" s="3">
        <v>37103</v>
      </c>
      <c r="EG42">
        <v>48</v>
      </c>
      <c r="EK42" s="3">
        <v>37134</v>
      </c>
      <c r="EL42">
        <v>54.9</v>
      </c>
      <c r="EP42" s="3">
        <v>38442</v>
      </c>
      <c r="EQ42">
        <v>0.2</v>
      </c>
      <c r="ER42">
        <v>20050714</v>
      </c>
      <c r="ES42">
        <v>0.5</v>
      </c>
      <c r="EU42" s="3">
        <v>35915</v>
      </c>
      <c r="EV42">
        <v>0.2</v>
      </c>
      <c r="EW42" t="s">
        <v>22</v>
      </c>
      <c r="EX42" t="s">
        <v>22</v>
      </c>
      <c r="EZ42" s="3">
        <v>37772</v>
      </c>
      <c r="FA42">
        <v>0</v>
      </c>
      <c r="FB42">
        <v>20030805</v>
      </c>
      <c r="FC42">
        <v>-0.6</v>
      </c>
      <c r="FE42" s="3">
        <v>38352</v>
      </c>
      <c r="FF42">
        <v>0.1</v>
      </c>
      <c r="FG42">
        <v>20050222</v>
      </c>
      <c r="FH42">
        <v>-0.2</v>
      </c>
      <c r="FJ42" s="3">
        <v>35915</v>
      </c>
      <c r="FK42">
        <v>-0.3</v>
      </c>
      <c r="FL42" t="s">
        <v>22</v>
      </c>
      <c r="FM42" t="s">
        <v>22</v>
      </c>
      <c r="FO42" s="3">
        <v>35915</v>
      </c>
      <c r="FP42">
        <v>-1</v>
      </c>
      <c r="FQ42">
        <v>19980703</v>
      </c>
      <c r="FR42">
        <v>-1.3</v>
      </c>
      <c r="FT42" s="3">
        <v>35915</v>
      </c>
      <c r="FU42">
        <v>-3.2</v>
      </c>
      <c r="FV42">
        <v>19980616</v>
      </c>
      <c r="FW42">
        <v>-0.8</v>
      </c>
      <c r="FY42" s="3">
        <v>35915</v>
      </c>
      <c r="FZ42">
        <v>1</v>
      </c>
      <c r="GA42">
        <v>19980619</v>
      </c>
      <c r="GB42">
        <v>-0.5</v>
      </c>
      <c r="GD42" s="3">
        <v>38352</v>
      </c>
      <c r="GE42">
        <v>0.6</v>
      </c>
      <c r="GF42">
        <v>20050331</v>
      </c>
      <c r="GG42">
        <v>0.9</v>
      </c>
      <c r="GI42" s="3">
        <v>35915</v>
      </c>
      <c r="GJ42">
        <v>0.9</v>
      </c>
      <c r="GK42">
        <v>19980619</v>
      </c>
      <c r="GL42">
        <v>-0.7</v>
      </c>
    </row>
    <row r="43" spans="1:194" x14ac:dyDescent="0.25">
      <c r="A43" s="3">
        <v>37407</v>
      </c>
      <c r="B43">
        <v>8156.1</v>
      </c>
      <c r="C43" t="s">
        <v>22</v>
      </c>
      <c r="D43" t="s">
        <v>22</v>
      </c>
      <c r="F43" s="3">
        <v>35946</v>
      </c>
      <c r="G43">
        <v>6.8</v>
      </c>
      <c r="H43" t="s">
        <v>22</v>
      </c>
      <c r="I43" t="s">
        <v>22</v>
      </c>
      <c r="K43" s="3">
        <v>37772</v>
      </c>
      <c r="L43">
        <v>-349</v>
      </c>
      <c r="M43">
        <v>20030711</v>
      </c>
      <c r="N43">
        <v>338</v>
      </c>
      <c r="P43" s="3">
        <v>35946</v>
      </c>
      <c r="Q43">
        <v>0.98</v>
      </c>
      <c r="R43" t="s">
        <v>22</v>
      </c>
      <c r="S43" t="s">
        <v>22</v>
      </c>
      <c r="U43" s="3">
        <v>35946</v>
      </c>
      <c r="V43">
        <v>-4.5</v>
      </c>
      <c r="W43" t="s">
        <v>22</v>
      </c>
      <c r="X43" t="s">
        <v>22</v>
      </c>
      <c r="Z43" s="3">
        <v>35946</v>
      </c>
      <c r="AA43">
        <v>113.3</v>
      </c>
      <c r="AB43" t="s">
        <v>22</v>
      </c>
      <c r="AC43" t="s">
        <v>22</v>
      </c>
      <c r="AE43" s="3">
        <v>35946</v>
      </c>
      <c r="AF43">
        <v>2.6</v>
      </c>
      <c r="AG43" t="s">
        <v>22</v>
      </c>
      <c r="AH43" t="s">
        <v>22</v>
      </c>
      <c r="AJ43" s="3">
        <v>35946</v>
      </c>
      <c r="AK43">
        <v>32.700000000000003</v>
      </c>
      <c r="AL43" t="s">
        <v>22</v>
      </c>
      <c r="AM43" t="s">
        <v>22</v>
      </c>
      <c r="AO43" s="3">
        <v>37407</v>
      </c>
      <c r="AP43">
        <v>68.400000000000006</v>
      </c>
      <c r="AQ43" t="s">
        <v>22</v>
      </c>
      <c r="AR43" t="s">
        <v>22</v>
      </c>
      <c r="AT43" s="3">
        <v>37225</v>
      </c>
      <c r="AU43">
        <v>46.1</v>
      </c>
      <c r="AY43" s="3">
        <v>36830</v>
      </c>
      <c r="AZ43">
        <v>55.5</v>
      </c>
      <c r="BD43" s="3">
        <v>39233</v>
      </c>
      <c r="BE43">
        <v>48.4</v>
      </c>
      <c r="BI43" s="3">
        <v>37225</v>
      </c>
      <c r="BJ43">
        <v>47</v>
      </c>
      <c r="BN43" s="3">
        <v>38807</v>
      </c>
      <c r="BO43">
        <v>26.349799999999998</v>
      </c>
      <c r="BP43" t="s">
        <v>22</v>
      </c>
      <c r="BQ43" t="s">
        <v>22</v>
      </c>
      <c r="BS43" s="3">
        <v>39599</v>
      </c>
      <c r="BT43">
        <v>5</v>
      </c>
      <c r="BU43">
        <v>20080428</v>
      </c>
      <c r="BV43">
        <v>5.9</v>
      </c>
      <c r="BX43" s="3">
        <v>35946</v>
      </c>
      <c r="BY43">
        <v>103.9</v>
      </c>
      <c r="BZ43" t="s">
        <v>22</v>
      </c>
      <c r="CA43" t="s">
        <v>22</v>
      </c>
      <c r="CC43" s="3">
        <v>35946</v>
      </c>
      <c r="CD43">
        <v>104.7</v>
      </c>
      <c r="CE43" t="s">
        <v>22</v>
      </c>
      <c r="CF43" t="s">
        <v>22</v>
      </c>
      <c r="CH43" s="3">
        <v>35946</v>
      </c>
      <c r="CI43">
        <v>-7.7</v>
      </c>
      <c r="CJ43" t="s">
        <v>22</v>
      </c>
      <c r="CK43" t="s">
        <v>22</v>
      </c>
      <c r="CM43" s="3">
        <v>35946</v>
      </c>
      <c r="CN43">
        <v>64.2</v>
      </c>
      <c r="CO43" t="s">
        <v>22</v>
      </c>
      <c r="CP43" t="s">
        <v>22</v>
      </c>
      <c r="CR43" s="3">
        <v>37042</v>
      </c>
      <c r="CS43">
        <v>50.1</v>
      </c>
      <c r="CW43" s="3">
        <v>36403</v>
      </c>
      <c r="CX43">
        <v>53.7</v>
      </c>
      <c r="DB43" s="3">
        <v>36830</v>
      </c>
      <c r="DC43">
        <v>55.3</v>
      </c>
      <c r="DG43" s="3">
        <v>35946</v>
      </c>
      <c r="DH43">
        <v>113</v>
      </c>
      <c r="DI43" t="s">
        <v>22</v>
      </c>
      <c r="DJ43" t="s">
        <v>22</v>
      </c>
      <c r="DL43" s="3">
        <v>35946</v>
      </c>
      <c r="DM43">
        <v>109</v>
      </c>
      <c r="DN43" t="s">
        <v>22</v>
      </c>
      <c r="DO43" t="s">
        <v>22</v>
      </c>
      <c r="DQ43" s="3">
        <v>35946</v>
      </c>
      <c r="DR43">
        <v>112</v>
      </c>
      <c r="DS43" t="s">
        <v>22</v>
      </c>
      <c r="DT43" t="s">
        <v>22</v>
      </c>
      <c r="DV43" s="3">
        <v>35946</v>
      </c>
      <c r="DW43">
        <v>116</v>
      </c>
      <c r="DX43" t="s">
        <v>22</v>
      </c>
      <c r="DY43" t="s">
        <v>22</v>
      </c>
      <c r="EA43" s="3">
        <v>37164</v>
      </c>
      <c r="EB43">
        <v>50.7</v>
      </c>
      <c r="EF43" s="3">
        <v>37134</v>
      </c>
      <c r="EG43">
        <v>47.9</v>
      </c>
      <c r="EK43" s="3">
        <v>37164</v>
      </c>
      <c r="EL43">
        <v>52.3</v>
      </c>
      <c r="EP43" s="3">
        <v>38533</v>
      </c>
      <c r="EQ43">
        <v>0.7</v>
      </c>
      <c r="ER43">
        <v>20051013</v>
      </c>
      <c r="ES43">
        <v>0.3</v>
      </c>
      <c r="EU43" s="3">
        <v>35946</v>
      </c>
      <c r="EV43">
        <v>0.4</v>
      </c>
      <c r="EW43" t="s">
        <v>22</v>
      </c>
      <c r="EX43" t="s">
        <v>22</v>
      </c>
      <c r="EZ43" s="3">
        <v>37802</v>
      </c>
      <c r="FA43">
        <v>-0.2</v>
      </c>
      <c r="FB43">
        <v>20030903</v>
      </c>
      <c r="FC43">
        <v>0</v>
      </c>
      <c r="FE43" s="3">
        <v>38442</v>
      </c>
      <c r="FF43">
        <v>-0.2</v>
      </c>
      <c r="FG43">
        <v>20050524</v>
      </c>
      <c r="FH43">
        <v>1</v>
      </c>
      <c r="FJ43" s="3">
        <v>35946</v>
      </c>
      <c r="FK43">
        <v>-1.5</v>
      </c>
      <c r="FL43">
        <v>19980706</v>
      </c>
      <c r="FM43" t="s">
        <v>22</v>
      </c>
      <c r="FO43" s="3">
        <v>35946</v>
      </c>
      <c r="FP43">
        <v>0.7</v>
      </c>
      <c r="FQ43">
        <v>19980723</v>
      </c>
      <c r="FR43">
        <v>1</v>
      </c>
      <c r="FT43" s="3">
        <v>35946</v>
      </c>
      <c r="FU43">
        <v>0.9</v>
      </c>
      <c r="FV43">
        <v>19980710</v>
      </c>
      <c r="FW43">
        <v>1.4</v>
      </c>
      <c r="FY43" s="3">
        <v>35946</v>
      </c>
      <c r="FZ43">
        <v>1</v>
      </c>
      <c r="GA43">
        <v>19980722</v>
      </c>
      <c r="GB43">
        <v>0.6</v>
      </c>
      <c r="GD43" s="3">
        <v>38442</v>
      </c>
      <c r="GE43">
        <v>0.3</v>
      </c>
      <c r="GF43">
        <v>20050630</v>
      </c>
      <c r="GG43">
        <v>0.3</v>
      </c>
      <c r="GI43" s="3">
        <v>35946</v>
      </c>
      <c r="GJ43">
        <v>1.1000000000000001</v>
      </c>
      <c r="GK43">
        <v>19980722</v>
      </c>
      <c r="GL43">
        <v>1.2</v>
      </c>
    </row>
    <row r="44" spans="1:194" x14ac:dyDescent="0.25">
      <c r="A44" s="3">
        <v>37437</v>
      </c>
      <c r="B44">
        <v>7307.6</v>
      </c>
      <c r="C44" t="s">
        <v>22</v>
      </c>
      <c r="D44" t="s">
        <v>22</v>
      </c>
      <c r="F44" s="3">
        <v>35976</v>
      </c>
      <c r="G44">
        <v>5.4</v>
      </c>
      <c r="H44" t="s">
        <v>22</v>
      </c>
      <c r="I44" t="s">
        <v>22</v>
      </c>
      <c r="K44" s="3">
        <v>37802</v>
      </c>
      <c r="L44">
        <v>-70</v>
      </c>
      <c r="M44">
        <v>20030819</v>
      </c>
      <c r="N44">
        <v>-90</v>
      </c>
      <c r="P44" s="3">
        <v>35976</v>
      </c>
      <c r="Q44">
        <v>0.93</v>
      </c>
      <c r="R44" t="s">
        <v>22</v>
      </c>
      <c r="S44" t="s">
        <v>22</v>
      </c>
      <c r="U44" s="3">
        <v>35976</v>
      </c>
      <c r="V44">
        <v>-4.8</v>
      </c>
      <c r="W44" t="s">
        <v>22</v>
      </c>
      <c r="X44" t="s">
        <v>22</v>
      </c>
      <c r="Z44" s="3">
        <v>35976</v>
      </c>
      <c r="AA44">
        <v>114.5</v>
      </c>
      <c r="AB44" t="s">
        <v>22</v>
      </c>
      <c r="AC44" t="s">
        <v>22</v>
      </c>
      <c r="AE44" s="3">
        <v>35976</v>
      </c>
      <c r="AF44">
        <v>3.1</v>
      </c>
      <c r="AG44" t="s">
        <v>22</v>
      </c>
      <c r="AH44" t="s">
        <v>22</v>
      </c>
      <c r="AJ44" s="3">
        <v>35976</v>
      </c>
      <c r="AK44">
        <v>35</v>
      </c>
      <c r="AL44" t="s">
        <v>22</v>
      </c>
      <c r="AM44" t="s">
        <v>22</v>
      </c>
      <c r="AO44" s="3">
        <v>37437</v>
      </c>
      <c r="AP44">
        <v>72.5</v>
      </c>
      <c r="AQ44" t="s">
        <v>22</v>
      </c>
      <c r="AR44" t="s">
        <v>22</v>
      </c>
      <c r="AT44" s="3">
        <v>37256</v>
      </c>
      <c r="AU44">
        <v>48</v>
      </c>
      <c r="AY44" s="3">
        <v>36860</v>
      </c>
      <c r="AZ44">
        <v>54.6</v>
      </c>
      <c r="BD44" s="3">
        <v>39263</v>
      </c>
      <c r="BE44">
        <v>48.2</v>
      </c>
      <c r="BI44" s="3">
        <v>37256</v>
      </c>
      <c r="BJ44">
        <v>49.9</v>
      </c>
      <c r="BN44" s="3">
        <v>38837</v>
      </c>
      <c r="BO44">
        <v>29.562100000000001</v>
      </c>
      <c r="BP44" t="s">
        <v>22</v>
      </c>
      <c r="BQ44" t="s">
        <v>22</v>
      </c>
      <c r="BS44" s="3">
        <v>39629</v>
      </c>
      <c r="BT44">
        <v>4.4000000000000004</v>
      </c>
      <c r="BU44">
        <v>20080527</v>
      </c>
      <c r="BV44">
        <v>4.9000000000000004</v>
      </c>
      <c r="BX44" s="3">
        <v>35976</v>
      </c>
      <c r="BY44">
        <v>103.3</v>
      </c>
      <c r="BZ44" t="s">
        <v>22</v>
      </c>
      <c r="CA44" t="s">
        <v>22</v>
      </c>
      <c r="CC44" s="3">
        <v>35976</v>
      </c>
      <c r="CD44">
        <v>104.3</v>
      </c>
      <c r="CE44" t="s">
        <v>22</v>
      </c>
      <c r="CF44" t="s">
        <v>22</v>
      </c>
      <c r="CH44" s="3">
        <v>35976</v>
      </c>
      <c r="CI44">
        <v>-0.7</v>
      </c>
      <c r="CJ44" t="s">
        <v>22</v>
      </c>
      <c r="CK44" t="s">
        <v>22</v>
      </c>
      <c r="CM44" s="3">
        <v>35976</v>
      </c>
      <c r="CN44">
        <v>68.7</v>
      </c>
      <c r="CO44" t="s">
        <v>22</v>
      </c>
      <c r="CP44" t="s">
        <v>22</v>
      </c>
      <c r="CR44" s="3">
        <v>37072</v>
      </c>
      <c r="CS44">
        <v>49.2</v>
      </c>
      <c r="CW44" s="3">
        <v>36433</v>
      </c>
      <c r="CX44">
        <v>54.2</v>
      </c>
      <c r="DB44" s="3">
        <v>36860</v>
      </c>
      <c r="DC44">
        <v>53.8</v>
      </c>
      <c r="DG44" s="3">
        <v>35976</v>
      </c>
      <c r="DH44">
        <v>111</v>
      </c>
      <c r="DI44" t="s">
        <v>22</v>
      </c>
      <c r="DJ44" t="s">
        <v>22</v>
      </c>
      <c r="DL44" s="3">
        <v>35976</v>
      </c>
      <c r="DM44">
        <v>109</v>
      </c>
      <c r="DN44" t="s">
        <v>22</v>
      </c>
      <c r="DO44" t="s">
        <v>22</v>
      </c>
      <c r="DQ44" s="3">
        <v>35976</v>
      </c>
      <c r="DR44">
        <v>114</v>
      </c>
      <c r="DS44" t="s">
        <v>22</v>
      </c>
      <c r="DT44" t="s">
        <v>22</v>
      </c>
      <c r="DV44" s="3">
        <v>35976</v>
      </c>
      <c r="DW44">
        <v>117</v>
      </c>
      <c r="DX44" t="s">
        <v>22</v>
      </c>
      <c r="DY44" t="s">
        <v>22</v>
      </c>
      <c r="EA44" s="3">
        <v>37195</v>
      </c>
      <c r="EB44">
        <v>46.6</v>
      </c>
      <c r="EF44" s="3">
        <v>37164</v>
      </c>
      <c r="EG44">
        <v>45.5</v>
      </c>
      <c r="EK44" s="3">
        <v>37195</v>
      </c>
      <c r="EL44">
        <v>48.7</v>
      </c>
      <c r="EP44" s="3">
        <v>38625</v>
      </c>
      <c r="EQ44">
        <v>0.7</v>
      </c>
      <c r="ER44">
        <v>20060113</v>
      </c>
      <c r="ES44">
        <v>0.6</v>
      </c>
      <c r="EU44" s="3">
        <v>35976</v>
      </c>
      <c r="EV44">
        <v>-0.5</v>
      </c>
      <c r="EW44" t="s">
        <v>22</v>
      </c>
      <c r="EX44" t="s">
        <v>22</v>
      </c>
      <c r="EZ44" s="3">
        <v>37833</v>
      </c>
      <c r="FA44">
        <v>-0.1</v>
      </c>
      <c r="FB44">
        <v>20031006</v>
      </c>
      <c r="FC44">
        <v>0.1</v>
      </c>
      <c r="FE44" s="3">
        <v>38533</v>
      </c>
      <c r="FF44">
        <v>0.7</v>
      </c>
      <c r="FG44">
        <v>20050823</v>
      </c>
      <c r="FH44">
        <v>0</v>
      </c>
      <c r="FJ44" s="3">
        <v>35976</v>
      </c>
      <c r="FK44">
        <v>0.1</v>
      </c>
      <c r="FL44">
        <v>19980805</v>
      </c>
      <c r="FM44">
        <v>-1.1000000000000001</v>
      </c>
      <c r="FO44" s="3">
        <v>35976</v>
      </c>
      <c r="FP44">
        <v>-0.6</v>
      </c>
      <c r="FQ44">
        <v>19980821</v>
      </c>
      <c r="FR44">
        <v>-1.2</v>
      </c>
      <c r="FT44" s="3">
        <v>35976</v>
      </c>
      <c r="FU44">
        <v>-1.5</v>
      </c>
      <c r="FV44">
        <v>19980812</v>
      </c>
      <c r="FW44">
        <v>-3.1</v>
      </c>
      <c r="FY44" s="3">
        <v>35976</v>
      </c>
      <c r="FZ44">
        <v>-0.5</v>
      </c>
      <c r="GA44">
        <v>19980828</v>
      </c>
      <c r="GB44">
        <v>-0.3</v>
      </c>
      <c r="GD44" s="3">
        <v>38533</v>
      </c>
      <c r="GE44">
        <v>0.1</v>
      </c>
      <c r="GF44">
        <v>20050930</v>
      </c>
      <c r="GG44">
        <v>0.1</v>
      </c>
      <c r="GI44" s="3">
        <v>35976</v>
      </c>
      <c r="GJ44">
        <v>-0.5</v>
      </c>
      <c r="GK44">
        <v>19980828</v>
      </c>
      <c r="GL44">
        <v>-0.4</v>
      </c>
    </row>
    <row r="45" spans="1:194" x14ac:dyDescent="0.25">
      <c r="A45" s="3">
        <v>37468</v>
      </c>
      <c r="B45">
        <v>6948.6</v>
      </c>
      <c r="C45" t="s">
        <v>22</v>
      </c>
      <c r="D45" t="s">
        <v>22</v>
      </c>
      <c r="F45" s="3">
        <v>36007</v>
      </c>
      <c r="G45">
        <v>6.8</v>
      </c>
      <c r="H45" t="s">
        <v>22</v>
      </c>
      <c r="I45" t="s">
        <v>22</v>
      </c>
      <c r="K45" s="3">
        <v>37833</v>
      </c>
      <c r="L45">
        <v>-61</v>
      </c>
      <c r="M45">
        <v>20030912</v>
      </c>
      <c r="N45">
        <v>1316</v>
      </c>
      <c r="P45" s="3">
        <v>36007</v>
      </c>
      <c r="Q45">
        <v>0.9</v>
      </c>
      <c r="R45" t="s">
        <v>22</v>
      </c>
      <c r="S45" t="s">
        <v>22</v>
      </c>
      <c r="U45" s="3">
        <v>36007</v>
      </c>
      <c r="V45">
        <v>-2.6</v>
      </c>
      <c r="W45" t="s">
        <v>22</v>
      </c>
      <c r="X45" t="s">
        <v>22</v>
      </c>
      <c r="Z45" s="3">
        <v>36007</v>
      </c>
      <c r="AA45">
        <v>113.5</v>
      </c>
      <c r="AB45" t="s">
        <v>22</v>
      </c>
      <c r="AC45" t="s">
        <v>22</v>
      </c>
      <c r="AE45" s="3">
        <v>36007</v>
      </c>
      <c r="AF45">
        <v>1.4</v>
      </c>
      <c r="AG45" t="s">
        <v>22</v>
      </c>
      <c r="AH45" t="s">
        <v>22</v>
      </c>
      <c r="AJ45" s="3">
        <v>36007</v>
      </c>
      <c r="AK45">
        <v>32.5</v>
      </c>
      <c r="AL45" t="s">
        <v>22</v>
      </c>
      <c r="AM45" t="s">
        <v>22</v>
      </c>
      <c r="AO45" s="3">
        <v>37468</v>
      </c>
      <c r="AP45">
        <v>70.900000000000006</v>
      </c>
      <c r="AQ45" t="s">
        <v>22</v>
      </c>
      <c r="AR45" t="s">
        <v>22</v>
      </c>
      <c r="AT45" s="3">
        <v>37287</v>
      </c>
      <c r="AU45">
        <v>50</v>
      </c>
      <c r="AY45" s="3">
        <v>36891</v>
      </c>
      <c r="AZ45">
        <v>53.5</v>
      </c>
      <c r="BD45" s="3">
        <v>39294</v>
      </c>
      <c r="BE45">
        <v>46.2</v>
      </c>
      <c r="BI45" s="3">
        <v>37287</v>
      </c>
      <c r="BJ45">
        <v>51.2</v>
      </c>
      <c r="BN45" s="3">
        <v>38868</v>
      </c>
      <c r="BO45">
        <v>29.833500000000001</v>
      </c>
      <c r="BP45" t="s">
        <v>22</v>
      </c>
      <c r="BQ45" t="s">
        <v>22</v>
      </c>
      <c r="BS45" s="3">
        <v>39660</v>
      </c>
      <c r="BT45">
        <v>3.4</v>
      </c>
      <c r="BU45">
        <v>20080624</v>
      </c>
      <c r="BV45">
        <v>3.9</v>
      </c>
      <c r="BX45" s="3">
        <v>36007</v>
      </c>
      <c r="BY45">
        <v>103.5</v>
      </c>
      <c r="BZ45" t="s">
        <v>22</v>
      </c>
      <c r="CA45" t="s">
        <v>22</v>
      </c>
      <c r="CC45" s="3">
        <v>36007</v>
      </c>
      <c r="CD45">
        <v>105.5</v>
      </c>
      <c r="CE45" t="s">
        <v>22</v>
      </c>
      <c r="CF45" t="s">
        <v>22</v>
      </c>
      <c r="CH45" s="3">
        <v>36007</v>
      </c>
      <c r="CI45">
        <v>6.9</v>
      </c>
      <c r="CJ45" t="s">
        <v>22</v>
      </c>
      <c r="CK45" t="s">
        <v>22</v>
      </c>
      <c r="CM45" s="3">
        <v>36007</v>
      </c>
      <c r="CN45">
        <v>68.400000000000006</v>
      </c>
      <c r="CO45" t="s">
        <v>22</v>
      </c>
      <c r="CP45" t="s">
        <v>22</v>
      </c>
      <c r="CR45" s="3">
        <v>37103</v>
      </c>
      <c r="CS45">
        <v>48.3</v>
      </c>
      <c r="CW45" s="3">
        <v>36464</v>
      </c>
      <c r="CX45">
        <v>55.6</v>
      </c>
      <c r="DB45" s="3">
        <v>36891</v>
      </c>
      <c r="DC45">
        <v>54</v>
      </c>
      <c r="DG45" s="3">
        <v>36007</v>
      </c>
      <c r="DH45">
        <v>110</v>
      </c>
      <c r="DI45" t="s">
        <v>22</v>
      </c>
      <c r="DJ45" t="s">
        <v>22</v>
      </c>
      <c r="DL45" s="3">
        <v>36007</v>
      </c>
      <c r="DM45">
        <v>113</v>
      </c>
      <c r="DN45" t="s">
        <v>22</v>
      </c>
      <c r="DO45" t="s">
        <v>22</v>
      </c>
      <c r="DQ45" s="3">
        <v>36007</v>
      </c>
      <c r="DR45">
        <v>113</v>
      </c>
      <c r="DS45" t="s">
        <v>22</v>
      </c>
      <c r="DT45" t="s">
        <v>22</v>
      </c>
      <c r="DV45" s="3">
        <v>36007</v>
      </c>
      <c r="DW45">
        <v>116</v>
      </c>
      <c r="DX45" t="s">
        <v>22</v>
      </c>
      <c r="DY45" t="s">
        <v>22</v>
      </c>
      <c r="EA45" s="3">
        <v>37225</v>
      </c>
      <c r="EB45">
        <v>46.9</v>
      </c>
      <c r="EF45" s="3">
        <v>37195</v>
      </c>
      <c r="EG45">
        <v>42</v>
      </c>
      <c r="EK45" s="3">
        <v>37225</v>
      </c>
      <c r="EL45">
        <v>48.8</v>
      </c>
      <c r="EP45" s="3">
        <v>38717</v>
      </c>
      <c r="EQ45">
        <v>0.6</v>
      </c>
      <c r="ER45">
        <v>20060412</v>
      </c>
      <c r="ES45">
        <v>0.3</v>
      </c>
      <c r="EU45" s="3">
        <v>36007</v>
      </c>
      <c r="EV45">
        <v>0.9</v>
      </c>
      <c r="EW45" t="s">
        <v>22</v>
      </c>
      <c r="EX45" t="s">
        <v>22</v>
      </c>
      <c r="EZ45" s="3">
        <v>37864</v>
      </c>
      <c r="FA45">
        <v>0.3</v>
      </c>
      <c r="FB45">
        <v>20031105</v>
      </c>
      <c r="FC45">
        <v>-0.1</v>
      </c>
      <c r="FE45" s="3">
        <v>38625</v>
      </c>
      <c r="FF45">
        <v>0.8</v>
      </c>
      <c r="FG45">
        <v>20051122</v>
      </c>
      <c r="FH45">
        <v>0.6</v>
      </c>
      <c r="FJ45" s="3">
        <v>36007</v>
      </c>
      <c r="FK45">
        <v>0.1</v>
      </c>
      <c r="FL45">
        <v>19980916</v>
      </c>
      <c r="FM45">
        <v>1</v>
      </c>
      <c r="FO45" s="3">
        <v>36007</v>
      </c>
      <c r="FP45">
        <v>2</v>
      </c>
      <c r="FQ45">
        <v>19980922</v>
      </c>
      <c r="FR45">
        <v>3.8</v>
      </c>
      <c r="FT45" s="3">
        <v>36007</v>
      </c>
      <c r="FU45">
        <v>2.7</v>
      </c>
      <c r="FV45">
        <v>19980911</v>
      </c>
      <c r="FW45">
        <v>2.1</v>
      </c>
      <c r="FY45" s="3">
        <v>36007</v>
      </c>
      <c r="FZ45">
        <v>-0.1</v>
      </c>
      <c r="GA45" t="s">
        <v>22</v>
      </c>
      <c r="GB45" t="s">
        <v>22</v>
      </c>
      <c r="GD45" s="3">
        <v>38625</v>
      </c>
      <c r="GE45">
        <v>0.5</v>
      </c>
      <c r="GF45">
        <v>20060103</v>
      </c>
      <c r="GG45">
        <v>0.7</v>
      </c>
      <c r="GI45" s="3">
        <v>36007</v>
      </c>
      <c r="GJ45">
        <v>0.1</v>
      </c>
      <c r="GK45" t="s">
        <v>22</v>
      </c>
      <c r="GL45" t="s">
        <v>22</v>
      </c>
    </row>
    <row r="46" spans="1:194" x14ac:dyDescent="0.25">
      <c r="A46" s="3">
        <v>37499</v>
      </c>
      <c r="B46">
        <v>8858</v>
      </c>
      <c r="C46" t="s">
        <v>22</v>
      </c>
      <c r="D46" t="s">
        <v>22</v>
      </c>
      <c r="F46" s="3">
        <v>36038</v>
      </c>
      <c r="G46">
        <v>4</v>
      </c>
      <c r="H46" t="s">
        <v>22</v>
      </c>
      <c r="I46" t="s">
        <v>22</v>
      </c>
      <c r="K46" s="3">
        <v>37864</v>
      </c>
      <c r="L46">
        <v>316</v>
      </c>
      <c r="M46">
        <v>20031014</v>
      </c>
      <c r="N46">
        <v>756</v>
      </c>
      <c r="P46" s="3">
        <v>36038</v>
      </c>
      <c r="Q46">
        <v>0.71</v>
      </c>
      <c r="R46" t="s">
        <v>22</v>
      </c>
      <c r="S46" t="s">
        <v>22</v>
      </c>
      <c r="U46" s="3">
        <v>36038</v>
      </c>
      <c r="V46">
        <v>-4.0999999999999996</v>
      </c>
      <c r="W46" t="s">
        <v>22</v>
      </c>
      <c r="X46" t="s">
        <v>22</v>
      </c>
      <c r="Z46" s="3">
        <v>36038</v>
      </c>
      <c r="AA46">
        <v>113.6</v>
      </c>
      <c r="AB46" t="s">
        <v>22</v>
      </c>
      <c r="AC46" t="s">
        <v>22</v>
      </c>
      <c r="AE46" s="3">
        <v>36038</v>
      </c>
      <c r="AF46">
        <v>0.5</v>
      </c>
      <c r="AG46" t="s">
        <v>22</v>
      </c>
      <c r="AH46" t="s">
        <v>22</v>
      </c>
      <c r="AJ46" s="3">
        <v>36038</v>
      </c>
      <c r="AK46">
        <v>34.9</v>
      </c>
      <c r="AL46" t="s">
        <v>22</v>
      </c>
      <c r="AM46" t="s">
        <v>22</v>
      </c>
      <c r="AO46" s="3">
        <v>37499</v>
      </c>
      <c r="AP46">
        <v>47.6</v>
      </c>
      <c r="AQ46" t="s">
        <v>22</v>
      </c>
      <c r="AR46" t="s">
        <v>22</v>
      </c>
      <c r="AT46" s="3">
        <v>37315</v>
      </c>
      <c r="AU46">
        <v>51.6</v>
      </c>
      <c r="AY46" s="3">
        <v>36922</v>
      </c>
      <c r="AZ46">
        <v>52.9</v>
      </c>
      <c r="BD46" s="3">
        <v>39325</v>
      </c>
      <c r="BE46">
        <v>51</v>
      </c>
      <c r="BI46" s="3">
        <v>37315</v>
      </c>
      <c r="BJ46">
        <v>51.8</v>
      </c>
      <c r="BN46" s="3">
        <v>38898</v>
      </c>
      <c r="BO46">
        <v>22.240200000000002</v>
      </c>
      <c r="BP46" t="s">
        <v>22</v>
      </c>
      <c r="BQ46" t="s">
        <v>22</v>
      </c>
      <c r="BS46" s="3">
        <v>39691</v>
      </c>
      <c r="BT46">
        <v>1.8</v>
      </c>
      <c r="BU46">
        <v>20080728</v>
      </c>
      <c r="BV46">
        <v>2.1</v>
      </c>
      <c r="BX46" s="3">
        <v>36038</v>
      </c>
      <c r="BY46">
        <v>102.5</v>
      </c>
      <c r="BZ46" t="s">
        <v>22</v>
      </c>
      <c r="CA46" t="s">
        <v>22</v>
      </c>
      <c r="CC46" s="3">
        <v>36038</v>
      </c>
      <c r="CD46">
        <v>104.4</v>
      </c>
      <c r="CE46" t="s">
        <v>22</v>
      </c>
      <c r="CF46" t="s">
        <v>22</v>
      </c>
      <c r="CH46" s="3">
        <v>36038</v>
      </c>
      <c r="CI46">
        <v>2.4</v>
      </c>
      <c r="CJ46" t="s">
        <v>22</v>
      </c>
      <c r="CK46" t="s">
        <v>22</v>
      </c>
      <c r="CM46" s="3">
        <v>36038</v>
      </c>
      <c r="CN46">
        <v>58.1</v>
      </c>
      <c r="CO46" t="s">
        <v>22</v>
      </c>
      <c r="CP46" t="s">
        <v>22</v>
      </c>
      <c r="CR46" s="3">
        <v>37134</v>
      </c>
      <c r="CS46">
        <v>47.4</v>
      </c>
      <c r="CW46" s="3">
        <v>36494</v>
      </c>
      <c r="CX46">
        <v>55.8</v>
      </c>
      <c r="DB46" s="3">
        <v>36922</v>
      </c>
      <c r="DC46">
        <v>53.2</v>
      </c>
      <c r="DG46" s="3">
        <v>36038</v>
      </c>
      <c r="DH46">
        <v>108</v>
      </c>
      <c r="DI46" t="s">
        <v>22</v>
      </c>
      <c r="DJ46" t="s">
        <v>22</v>
      </c>
      <c r="DL46" s="3">
        <v>36038</v>
      </c>
      <c r="DM46">
        <v>114</v>
      </c>
      <c r="DN46" t="s">
        <v>22</v>
      </c>
      <c r="DO46" t="s">
        <v>22</v>
      </c>
      <c r="DQ46" s="3">
        <v>36038</v>
      </c>
      <c r="DR46">
        <v>112</v>
      </c>
      <c r="DS46" t="s">
        <v>22</v>
      </c>
      <c r="DT46" t="s">
        <v>22</v>
      </c>
      <c r="DV46" s="3">
        <v>36038</v>
      </c>
      <c r="DW46">
        <v>115</v>
      </c>
      <c r="DX46" t="s">
        <v>22</v>
      </c>
      <c r="DY46" t="s">
        <v>22</v>
      </c>
      <c r="EA46" s="3">
        <v>37256</v>
      </c>
      <c r="EB46">
        <v>49.3</v>
      </c>
      <c r="EF46" s="3">
        <v>37225</v>
      </c>
      <c r="EG46">
        <v>42.2</v>
      </c>
      <c r="EK46" s="3">
        <v>37256</v>
      </c>
      <c r="EL46">
        <v>52.5</v>
      </c>
      <c r="EP46" s="3">
        <v>38807</v>
      </c>
      <c r="EQ46">
        <v>0.9</v>
      </c>
      <c r="ER46">
        <v>20060712</v>
      </c>
      <c r="ES46">
        <v>0.6</v>
      </c>
      <c r="EU46" s="3">
        <v>36038</v>
      </c>
      <c r="EV46">
        <v>-1.2</v>
      </c>
      <c r="EW46" t="s">
        <v>22</v>
      </c>
      <c r="EX46" t="s">
        <v>22</v>
      </c>
      <c r="EZ46" s="3">
        <v>37894</v>
      </c>
      <c r="FA46">
        <v>0.4</v>
      </c>
      <c r="FB46">
        <v>20031204</v>
      </c>
      <c r="FC46">
        <v>0</v>
      </c>
      <c r="FE46" s="3">
        <v>38717</v>
      </c>
      <c r="FF46">
        <v>0.3</v>
      </c>
      <c r="FG46">
        <v>20060222</v>
      </c>
      <c r="FH46">
        <v>0</v>
      </c>
      <c r="FJ46" s="3">
        <v>36038</v>
      </c>
      <c r="FK46">
        <v>-3.1</v>
      </c>
      <c r="FL46">
        <v>19981006</v>
      </c>
      <c r="FM46">
        <v>0.5</v>
      </c>
      <c r="FO46" s="3">
        <v>36038</v>
      </c>
      <c r="FP46">
        <v>-1.9</v>
      </c>
      <c r="FQ46">
        <v>19981028</v>
      </c>
      <c r="FR46">
        <v>-0.4</v>
      </c>
      <c r="FT46" s="3">
        <v>36038</v>
      </c>
      <c r="FU46">
        <v>-1.5</v>
      </c>
      <c r="FV46">
        <v>19981012</v>
      </c>
      <c r="FW46">
        <v>0</v>
      </c>
      <c r="FY46" s="3">
        <v>36038</v>
      </c>
      <c r="FZ46">
        <v>-1.4</v>
      </c>
      <c r="GA46">
        <v>19981021</v>
      </c>
      <c r="GB46">
        <v>-0.3</v>
      </c>
      <c r="GD46" s="3">
        <v>38717</v>
      </c>
      <c r="GE46">
        <v>0.7</v>
      </c>
      <c r="GF46">
        <v>20060331</v>
      </c>
      <c r="GG46">
        <v>0.4</v>
      </c>
      <c r="GI46" s="3">
        <v>36038</v>
      </c>
      <c r="GJ46">
        <v>-1.3</v>
      </c>
      <c r="GK46">
        <v>19981021</v>
      </c>
      <c r="GL46">
        <v>0.3</v>
      </c>
    </row>
    <row r="47" spans="1:194" x14ac:dyDescent="0.25">
      <c r="A47" s="3">
        <v>37529</v>
      </c>
      <c r="B47">
        <v>8153.2</v>
      </c>
      <c r="C47" t="s">
        <v>22</v>
      </c>
      <c r="D47" t="s">
        <v>22</v>
      </c>
      <c r="F47" s="3">
        <v>36068</v>
      </c>
      <c r="G47">
        <v>5.5</v>
      </c>
      <c r="H47" t="s">
        <v>22</v>
      </c>
      <c r="I47" t="s">
        <v>22</v>
      </c>
      <c r="K47" s="3">
        <v>37894</v>
      </c>
      <c r="L47">
        <v>-51</v>
      </c>
      <c r="M47">
        <v>20031113</v>
      </c>
      <c r="N47">
        <v>922</v>
      </c>
      <c r="P47" s="3">
        <v>36068</v>
      </c>
      <c r="Q47">
        <v>0.43</v>
      </c>
      <c r="R47" t="s">
        <v>22</v>
      </c>
      <c r="S47" t="s">
        <v>22</v>
      </c>
      <c r="U47" s="3">
        <v>36068</v>
      </c>
      <c r="V47">
        <v>-4.4000000000000004</v>
      </c>
      <c r="W47" t="s">
        <v>22</v>
      </c>
      <c r="X47" t="s">
        <v>22</v>
      </c>
      <c r="Z47" s="3">
        <v>36068</v>
      </c>
      <c r="AA47">
        <v>111</v>
      </c>
      <c r="AB47" t="s">
        <v>22</v>
      </c>
      <c r="AC47" t="s">
        <v>22</v>
      </c>
      <c r="AE47" s="3">
        <v>36068</v>
      </c>
      <c r="AF47">
        <v>-2.5</v>
      </c>
      <c r="AG47" t="s">
        <v>22</v>
      </c>
      <c r="AH47" t="s">
        <v>22</v>
      </c>
      <c r="AJ47" s="3">
        <v>36068</v>
      </c>
      <c r="AK47">
        <v>33.200000000000003</v>
      </c>
      <c r="AL47" t="s">
        <v>22</v>
      </c>
      <c r="AM47" t="s">
        <v>22</v>
      </c>
      <c r="AO47" s="3">
        <v>37529</v>
      </c>
      <c r="AP47">
        <v>43</v>
      </c>
      <c r="AQ47" t="s">
        <v>22</v>
      </c>
      <c r="AR47" t="s">
        <v>22</v>
      </c>
      <c r="AT47" s="3">
        <v>37346</v>
      </c>
      <c r="AU47">
        <v>52.8</v>
      </c>
      <c r="AY47" s="3">
        <v>36950</v>
      </c>
      <c r="AZ47">
        <v>52.3</v>
      </c>
      <c r="BD47" s="3">
        <v>39355</v>
      </c>
      <c r="BE47">
        <v>50.5</v>
      </c>
      <c r="BI47" s="3">
        <v>37346</v>
      </c>
      <c r="BJ47">
        <v>53.2</v>
      </c>
      <c r="BN47" s="3">
        <v>38929</v>
      </c>
      <c r="BO47">
        <v>21.825399999999998</v>
      </c>
      <c r="BP47" t="s">
        <v>22</v>
      </c>
      <c r="BQ47" t="s">
        <v>22</v>
      </c>
      <c r="BS47" s="3">
        <v>39721</v>
      </c>
      <c r="BT47">
        <v>1.5</v>
      </c>
      <c r="BU47">
        <v>20080826</v>
      </c>
      <c r="BV47">
        <v>1.5</v>
      </c>
      <c r="BX47" s="3">
        <v>36068</v>
      </c>
      <c r="BY47">
        <v>100.3</v>
      </c>
      <c r="BZ47" t="s">
        <v>22</v>
      </c>
      <c r="CA47" t="s">
        <v>22</v>
      </c>
      <c r="CC47" s="3">
        <v>36068</v>
      </c>
      <c r="CD47">
        <v>103.1</v>
      </c>
      <c r="CE47" t="s">
        <v>22</v>
      </c>
      <c r="CF47" t="s">
        <v>22</v>
      </c>
      <c r="CH47" s="3">
        <v>36068</v>
      </c>
      <c r="CI47">
        <v>3.4</v>
      </c>
      <c r="CJ47" t="s">
        <v>22</v>
      </c>
      <c r="CK47" t="s">
        <v>22</v>
      </c>
      <c r="CM47" s="3">
        <v>36068</v>
      </c>
      <c r="CN47">
        <v>22.8</v>
      </c>
      <c r="CO47" t="s">
        <v>22</v>
      </c>
      <c r="CP47" t="s">
        <v>22</v>
      </c>
      <c r="CR47" s="3">
        <v>37164</v>
      </c>
      <c r="CS47">
        <v>45.3</v>
      </c>
      <c r="CW47" s="3">
        <v>36525</v>
      </c>
      <c r="CX47">
        <v>56.3</v>
      </c>
      <c r="DB47" s="3">
        <v>36950</v>
      </c>
      <c r="DC47">
        <v>51.2</v>
      </c>
      <c r="DG47" s="3">
        <v>36068</v>
      </c>
      <c r="DH47">
        <v>105</v>
      </c>
      <c r="DI47" t="s">
        <v>22</v>
      </c>
      <c r="DJ47" t="s">
        <v>22</v>
      </c>
      <c r="DL47" s="3">
        <v>36068</v>
      </c>
      <c r="DM47">
        <v>115</v>
      </c>
      <c r="DN47" t="s">
        <v>22</v>
      </c>
      <c r="DO47" t="s">
        <v>22</v>
      </c>
      <c r="DQ47" s="3">
        <v>36068</v>
      </c>
      <c r="DR47">
        <v>110</v>
      </c>
      <c r="DS47" t="s">
        <v>22</v>
      </c>
      <c r="DT47" t="s">
        <v>22</v>
      </c>
      <c r="DV47" s="3">
        <v>36068</v>
      </c>
      <c r="DW47">
        <v>114</v>
      </c>
      <c r="DX47" t="s">
        <v>22</v>
      </c>
      <c r="DY47" t="s">
        <v>22</v>
      </c>
      <c r="EA47" s="3">
        <v>37287</v>
      </c>
      <c r="EB47">
        <v>51.3</v>
      </c>
      <c r="EF47" s="3">
        <v>37256</v>
      </c>
      <c r="EG47">
        <v>42.8</v>
      </c>
      <c r="EK47" s="3">
        <v>37287</v>
      </c>
      <c r="EL47">
        <v>53.4</v>
      </c>
      <c r="EP47" s="3">
        <v>38898</v>
      </c>
      <c r="EQ47">
        <v>1</v>
      </c>
      <c r="ER47">
        <v>20061011</v>
      </c>
      <c r="ES47">
        <v>0.9</v>
      </c>
      <c r="EU47" s="3">
        <v>36068</v>
      </c>
      <c r="EV47">
        <v>0.2</v>
      </c>
      <c r="EW47" t="s">
        <v>22</v>
      </c>
      <c r="EX47" t="s">
        <v>22</v>
      </c>
      <c r="EZ47" s="3">
        <v>37925</v>
      </c>
      <c r="FA47">
        <v>0.9</v>
      </c>
      <c r="FB47">
        <v>20040109</v>
      </c>
      <c r="FC47">
        <v>0.5</v>
      </c>
      <c r="FE47" s="3">
        <v>38807</v>
      </c>
      <c r="FF47">
        <v>1</v>
      </c>
      <c r="FG47">
        <v>20060523</v>
      </c>
      <c r="FH47">
        <v>0.4</v>
      </c>
      <c r="FJ47" s="3">
        <v>36068</v>
      </c>
      <c r="FK47">
        <v>3</v>
      </c>
      <c r="FL47">
        <v>19981118</v>
      </c>
      <c r="FM47">
        <v>0.1</v>
      </c>
      <c r="FO47" s="3">
        <v>36068</v>
      </c>
      <c r="FP47">
        <v>-0.7</v>
      </c>
      <c r="FQ47">
        <v>19981124</v>
      </c>
      <c r="FR47">
        <v>-2.6</v>
      </c>
      <c r="FT47" s="3">
        <v>36068</v>
      </c>
      <c r="FU47">
        <v>-0.3</v>
      </c>
      <c r="FV47">
        <v>19981112</v>
      </c>
      <c r="FW47">
        <v>-2</v>
      </c>
      <c r="FY47" s="3">
        <v>36068</v>
      </c>
      <c r="FZ47">
        <v>0.9</v>
      </c>
      <c r="GA47">
        <v>19981120</v>
      </c>
      <c r="GB47">
        <v>-0.9</v>
      </c>
      <c r="GD47" s="3">
        <v>38807</v>
      </c>
      <c r="GE47">
        <v>0.8</v>
      </c>
      <c r="GF47">
        <v>20060629</v>
      </c>
      <c r="GG47">
        <v>0.5</v>
      </c>
      <c r="GI47" s="3">
        <v>36068</v>
      </c>
      <c r="GJ47">
        <v>0.7</v>
      </c>
      <c r="GK47">
        <v>19981120</v>
      </c>
      <c r="GL47">
        <v>-1</v>
      </c>
    </row>
    <row r="48" spans="1:194" x14ac:dyDescent="0.25">
      <c r="A48" s="3">
        <v>37560</v>
      </c>
      <c r="B48">
        <v>5882.9</v>
      </c>
      <c r="C48" t="s">
        <v>22</v>
      </c>
      <c r="D48" t="s">
        <v>22</v>
      </c>
      <c r="F48" s="3">
        <v>36099</v>
      </c>
      <c r="G48">
        <v>6</v>
      </c>
      <c r="H48" t="s">
        <v>22</v>
      </c>
      <c r="I48" t="s">
        <v>22</v>
      </c>
      <c r="K48" s="3">
        <v>37925</v>
      </c>
      <c r="L48">
        <v>-89</v>
      </c>
      <c r="M48">
        <v>20031212</v>
      </c>
      <c r="N48">
        <v>329</v>
      </c>
      <c r="P48" s="3">
        <v>36099</v>
      </c>
      <c r="Q48">
        <v>0</v>
      </c>
      <c r="R48" t="s">
        <v>22</v>
      </c>
      <c r="S48" t="s">
        <v>22</v>
      </c>
      <c r="U48" s="3">
        <v>36099</v>
      </c>
      <c r="V48">
        <v>-3.7</v>
      </c>
      <c r="W48" t="s">
        <v>22</v>
      </c>
      <c r="X48" t="s">
        <v>22</v>
      </c>
      <c r="Z48" s="3">
        <v>36099</v>
      </c>
      <c r="AA48">
        <v>108.4</v>
      </c>
      <c r="AB48" t="s">
        <v>22</v>
      </c>
      <c r="AC48" t="s">
        <v>22</v>
      </c>
      <c r="AE48" s="3">
        <v>36099</v>
      </c>
      <c r="AF48">
        <v>-7</v>
      </c>
      <c r="AG48" t="s">
        <v>22</v>
      </c>
      <c r="AH48" t="s">
        <v>22</v>
      </c>
      <c r="AJ48" s="3">
        <v>36099</v>
      </c>
      <c r="AK48">
        <v>30.5</v>
      </c>
      <c r="AL48" t="s">
        <v>22</v>
      </c>
      <c r="AM48" t="s">
        <v>22</v>
      </c>
      <c r="AO48" s="3">
        <v>37560</v>
      </c>
      <c r="AP48">
        <v>34.299999999999997</v>
      </c>
      <c r="AQ48" t="s">
        <v>22</v>
      </c>
      <c r="AR48" t="s">
        <v>22</v>
      </c>
      <c r="AT48" s="3">
        <v>37376</v>
      </c>
      <c r="AU48">
        <v>53.3</v>
      </c>
      <c r="AY48" s="3">
        <v>36981</v>
      </c>
      <c r="AZ48">
        <v>51.2</v>
      </c>
      <c r="BD48" s="3">
        <v>39386</v>
      </c>
      <c r="BE48">
        <v>48</v>
      </c>
      <c r="BI48" s="3">
        <v>37376</v>
      </c>
      <c r="BJ48">
        <v>53.6</v>
      </c>
      <c r="BN48" s="3">
        <v>38960</v>
      </c>
      <c r="BO48">
        <v>18.332000000000001</v>
      </c>
      <c r="BP48" t="s">
        <v>22</v>
      </c>
      <c r="BQ48" t="s">
        <v>22</v>
      </c>
      <c r="BS48" s="3">
        <v>39752</v>
      </c>
      <c r="BT48">
        <v>1.7</v>
      </c>
      <c r="BU48">
        <v>20080925</v>
      </c>
      <c r="BV48">
        <v>1.8</v>
      </c>
      <c r="BX48" s="3">
        <v>36099</v>
      </c>
      <c r="BY48">
        <v>99.2</v>
      </c>
      <c r="BZ48" t="s">
        <v>22</v>
      </c>
      <c r="CA48" t="s">
        <v>22</v>
      </c>
      <c r="CC48" s="3">
        <v>36099</v>
      </c>
      <c r="CD48">
        <v>101.2</v>
      </c>
      <c r="CE48" t="s">
        <v>22</v>
      </c>
      <c r="CF48" t="s">
        <v>22</v>
      </c>
      <c r="CH48" s="3">
        <v>36099</v>
      </c>
      <c r="CI48">
        <v>0.7</v>
      </c>
      <c r="CJ48" t="s">
        <v>22</v>
      </c>
      <c r="CK48" t="s">
        <v>22</v>
      </c>
      <c r="CM48" s="3">
        <v>36099</v>
      </c>
      <c r="CN48">
        <v>-6.2</v>
      </c>
      <c r="CO48" t="s">
        <v>22</v>
      </c>
      <c r="CP48" t="s">
        <v>22</v>
      </c>
      <c r="CR48" s="3">
        <v>37195</v>
      </c>
      <c r="CS48">
        <v>43.1</v>
      </c>
      <c r="CW48" s="3">
        <v>36556</v>
      </c>
      <c r="CX48">
        <v>54</v>
      </c>
      <c r="DB48" s="3">
        <v>36981</v>
      </c>
      <c r="DC48">
        <v>51.7</v>
      </c>
      <c r="DG48" s="3">
        <v>36099</v>
      </c>
      <c r="DH48">
        <v>102</v>
      </c>
      <c r="DI48" t="s">
        <v>22</v>
      </c>
      <c r="DJ48" t="s">
        <v>22</v>
      </c>
      <c r="DL48" s="3">
        <v>36099</v>
      </c>
      <c r="DM48">
        <v>114</v>
      </c>
      <c r="DN48" t="s">
        <v>22</v>
      </c>
      <c r="DO48" t="s">
        <v>22</v>
      </c>
      <c r="DQ48" s="3">
        <v>36099</v>
      </c>
      <c r="DR48">
        <v>107</v>
      </c>
      <c r="DS48" t="s">
        <v>22</v>
      </c>
      <c r="DT48" t="s">
        <v>22</v>
      </c>
      <c r="DV48" s="3">
        <v>36099</v>
      </c>
      <c r="DW48">
        <v>108</v>
      </c>
      <c r="DX48" t="s">
        <v>22</v>
      </c>
      <c r="DY48" t="s">
        <v>22</v>
      </c>
      <c r="EA48" s="3">
        <v>37315</v>
      </c>
      <c r="EB48">
        <v>53.1</v>
      </c>
      <c r="EF48" s="3">
        <v>37287</v>
      </c>
      <c r="EG48">
        <v>45.8</v>
      </c>
      <c r="EK48" s="3">
        <v>37315</v>
      </c>
      <c r="EL48">
        <v>54.4</v>
      </c>
      <c r="EP48" s="3">
        <v>38990</v>
      </c>
      <c r="EQ48">
        <v>0.6</v>
      </c>
      <c r="ER48">
        <v>20070111</v>
      </c>
      <c r="ES48">
        <v>0.5</v>
      </c>
      <c r="EU48" s="3">
        <v>36099</v>
      </c>
      <c r="EV48">
        <v>0.2</v>
      </c>
      <c r="EW48" t="s">
        <v>22</v>
      </c>
      <c r="EX48" t="s">
        <v>22</v>
      </c>
      <c r="EZ48" s="3">
        <v>37955</v>
      </c>
      <c r="FA48">
        <v>-1.5</v>
      </c>
      <c r="FB48" t="s">
        <v>22</v>
      </c>
      <c r="FC48" t="s">
        <v>22</v>
      </c>
      <c r="FE48" s="3">
        <v>38898</v>
      </c>
      <c r="FF48">
        <v>1.6</v>
      </c>
      <c r="FG48">
        <v>20060824</v>
      </c>
      <c r="FH48">
        <v>0.9</v>
      </c>
      <c r="FJ48" s="3">
        <v>36099</v>
      </c>
      <c r="FK48">
        <v>-3.6</v>
      </c>
      <c r="FL48">
        <v>19981207</v>
      </c>
      <c r="FM48">
        <v>-2.6</v>
      </c>
      <c r="FO48" s="3">
        <v>36099</v>
      </c>
      <c r="FP48">
        <v>0.5</v>
      </c>
      <c r="FQ48">
        <v>19981222</v>
      </c>
      <c r="FR48">
        <v>1.4</v>
      </c>
      <c r="FT48" s="3">
        <v>36099</v>
      </c>
      <c r="FU48">
        <v>0.3</v>
      </c>
      <c r="FV48">
        <v>19981210</v>
      </c>
      <c r="FW48">
        <v>-1.5</v>
      </c>
      <c r="FY48" s="3">
        <v>36099</v>
      </c>
      <c r="FZ48">
        <v>-0.3</v>
      </c>
      <c r="GA48">
        <v>19981222</v>
      </c>
      <c r="GB48">
        <v>0.8</v>
      </c>
      <c r="GD48" s="3">
        <v>38898</v>
      </c>
      <c r="GE48">
        <v>0.8</v>
      </c>
      <c r="GF48">
        <v>20060928</v>
      </c>
      <c r="GG48">
        <v>1.2</v>
      </c>
      <c r="GI48" s="3">
        <v>36099</v>
      </c>
      <c r="GJ48">
        <v>-0.6</v>
      </c>
      <c r="GK48">
        <v>19981222</v>
      </c>
      <c r="GL48">
        <v>0.1</v>
      </c>
    </row>
    <row r="49" spans="1:194" x14ac:dyDescent="0.25">
      <c r="A49" s="3">
        <v>37590</v>
      </c>
      <c r="B49">
        <v>7620.1</v>
      </c>
      <c r="C49" t="s">
        <v>22</v>
      </c>
      <c r="D49" t="s">
        <v>22</v>
      </c>
      <c r="F49" s="3">
        <v>36129</v>
      </c>
      <c r="G49">
        <v>7.7</v>
      </c>
      <c r="H49" t="s">
        <v>22</v>
      </c>
      <c r="I49" t="s">
        <v>22</v>
      </c>
      <c r="K49" s="3">
        <v>37955</v>
      </c>
      <c r="L49">
        <v>631</v>
      </c>
      <c r="M49">
        <v>20040113</v>
      </c>
      <c r="N49">
        <v>411</v>
      </c>
      <c r="P49" s="3">
        <v>36129</v>
      </c>
      <c r="Q49">
        <v>-0.1</v>
      </c>
      <c r="R49" t="s">
        <v>22</v>
      </c>
      <c r="S49" t="s">
        <v>22</v>
      </c>
      <c r="U49" s="3">
        <v>36129</v>
      </c>
      <c r="V49">
        <v>-2.1</v>
      </c>
      <c r="W49" t="s">
        <v>22</v>
      </c>
      <c r="X49" t="s">
        <v>22</v>
      </c>
      <c r="Z49" s="3">
        <v>36129</v>
      </c>
      <c r="AA49">
        <v>109.4</v>
      </c>
      <c r="AB49" t="s">
        <v>22</v>
      </c>
      <c r="AC49" t="s">
        <v>22</v>
      </c>
      <c r="AE49" s="3">
        <v>36129</v>
      </c>
      <c r="AF49">
        <v>-7.1</v>
      </c>
      <c r="AG49" t="s">
        <v>22</v>
      </c>
      <c r="AH49" t="s">
        <v>22</v>
      </c>
      <c r="AJ49" s="3">
        <v>36129</v>
      </c>
      <c r="AK49">
        <v>32.799999999999997</v>
      </c>
      <c r="AL49" t="s">
        <v>22</v>
      </c>
      <c r="AM49" t="s">
        <v>22</v>
      </c>
      <c r="AO49" s="3">
        <v>37590</v>
      </c>
      <c r="AP49">
        <v>24.2</v>
      </c>
      <c r="AQ49" t="s">
        <v>22</v>
      </c>
      <c r="AR49" t="s">
        <v>22</v>
      </c>
      <c r="AT49" s="3">
        <v>37407</v>
      </c>
      <c r="AU49">
        <v>52.8</v>
      </c>
      <c r="AY49" s="3">
        <v>37011</v>
      </c>
      <c r="AZ49">
        <v>49.2</v>
      </c>
      <c r="BD49" s="3">
        <v>39416</v>
      </c>
      <c r="BE49">
        <v>45.9</v>
      </c>
      <c r="BI49" s="3">
        <v>37407</v>
      </c>
      <c r="BJ49">
        <v>52.2</v>
      </c>
      <c r="BN49" s="3">
        <v>38990</v>
      </c>
      <c r="BO49">
        <v>20.077300000000001</v>
      </c>
      <c r="BP49" t="s">
        <v>22</v>
      </c>
      <c r="BQ49" t="s">
        <v>22</v>
      </c>
      <c r="BS49" s="3">
        <v>39782</v>
      </c>
      <c r="BT49">
        <v>1.9</v>
      </c>
      <c r="BU49">
        <v>20081028</v>
      </c>
      <c r="BV49">
        <v>1.9</v>
      </c>
      <c r="BX49" s="3">
        <v>36129</v>
      </c>
      <c r="BY49">
        <v>99.5</v>
      </c>
      <c r="BZ49" t="s">
        <v>22</v>
      </c>
      <c r="CA49" t="s">
        <v>22</v>
      </c>
      <c r="CC49" s="3">
        <v>36129</v>
      </c>
      <c r="CD49">
        <v>102</v>
      </c>
      <c r="CE49" t="s">
        <v>22</v>
      </c>
      <c r="CF49" t="s">
        <v>22</v>
      </c>
      <c r="CH49" s="3">
        <v>36129</v>
      </c>
      <c r="CI49">
        <v>-2.2000000000000002</v>
      </c>
      <c r="CJ49" t="s">
        <v>22</v>
      </c>
      <c r="CK49" t="s">
        <v>22</v>
      </c>
      <c r="CM49" s="3">
        <v>36129</v>
      </c>
      <c r="CN49">
        <v>-17.899999999999999</v>
      </c>
      <c r="CO49" t="s">
        <v>22</v>
      </c>
      <c r="CP49" t="s">
        <v>22</v>
      </c>
      <c r="CR49" s="3">
        <v>37225</v>
      </c>
      <c r="CS49">
        <v>45.4</v>
      </c>
      <c r="CW49" s="3">
        <v>36585</v>
      </c>
      <c r="CX49">
        <v>55.6</v>
      </c>
      <c r="DB49" s="3">
        <v>37011</v>
      </c>
      <c r="DC49">
        <v>51.5</v>
      </c>
      <c r="DG49" s="3">
        <v>36129</v>
      </c>
      <c r="DH49">
        <v>101</v>
      </c>
      <c r="DI49" t="s">
        <v>22</v>
      </c>
      <c r="DJ49" t="s">
        <v>22</v>
      </c>
      <c r="DL49" s="3">
        <v>36129</v>
      </c>
      <c r="DM49">
        <v>112</v>
      </c>
      <c r="DN49" t="s">
        <v>22</v>
      </c>
      <c r="DO49" t="s">
        <v>22</v>
      </c>
      <c r="DQ49" s="3">
        <v>36129</v>
      </c>
      <c r="DR49">
        <v>105</v>
      </c>
      <c r="DS49" t="s">
        <v>22</v>
      </c>
      <c r="DT49" t="s">
        <v>22</v>
      </c>
      <c r="DV49" s="3">
        <v>36129</v>
      </c>
      <c r="DW49">
        <v>106</v>
      </c>
      <c r="DX49" t="s">
        <v>22</v>
      </c>
      <c r="DY49" t="s">
        <v>22</v>
      </c>
      <c r="EA49" s="3">
        <v>37346</v>
      </c>
      <c r="EB49">
        <v>54.3</v>
      </c>
      <c r="EF49" s="3">
        <v>37315</v>
      </c>
      <c r="EG49">
        <v>48.4</v>
      </c>
      <c r="EK49" s="3">
        <v>37346</v>
      </c>
      <c r="EL49">
        <v>54.8</v>
      </c>
      <c r="EP49" s="3">
        <v>39082</v>
      </c>
      <c r="EQ49">
        <v>1.1000000000000001</v>
      </c>
      <c r="ER49">
        <v>20070412</v>
      </c>
      <c r="ES49">
        <v>0.9</v>
      </c>
      <c r="EU49" s="3">
        <v>36129</v>
      </c>
      <c r="EV49">
        <v>-0.6</v>
      </c>
      <c r="EW49" t="s">
        <v>22</v>
      </c>
      <c r="EX49" t="s">
        <v>22</v>
      </c>
      <c r="EZ49" s="3">
        <v>37986</v>
      </c>
      <c r="FA49">
        <v>0.4</v>
      </c>
      <c r="FB49">
        <v>20040305</v>
      </c>
      <c r="FC49">
        <v>-0.1</v>
      </c>
      <c r="FE49" s="3">
        <v>38990</v>
      </c>
      <c r="FF49">
        <v>1</v>
      </c>
      <c r="FG49">
        <v>20061123</v>
      </c>
      <c r="FH49">
        <v>0.6</v>
      </c>
      <c r="FJ49" s="3">
        <v>36129</v>
      </c>
      <c r="FK49">
        <v>-1</v>
      </c>
      <c r="FL49">
        <v>19990119</v>
      </c>
      <c r="FM49">
        <v>-1.5</v>
      </c>
      <c r="FO49" s="3">
        <v>36129</v>
      </c>
      <c r="FP49">
        <v>-1.4</v>
      </c>
      <c r="FQ49">
        <v>19990125</v>
      </c>
      <c r="FR49">
        <v>-2.2000000000000002</v>
      </c>
      <c r="FT49" s="3">
        <v>36129</v>
      </c>
      <c r="FU49">
        <v>3.2</v>
      </c>
      <c r="FV49">
        <v>19990113</v>
      </c>
      <c r="FW49">
        <v>3.3</v>
      </c>
      <c r="FY49" s="3">
        <v>36129</v>
      </c>
      <c r="FZ49">
        <v>0.4</v>
      </c>
      <c r="GA49">
        <v>19990122</v>
      </c>
      <c r="GB49">
        <v>1</v>
      </c>
      <c r="GD49" s="3">
        <v>38990</v>
      </c>
      <c r="GE49">
        <v>0</v>
      </c>
      <c r="GF49">
        <v>20061222</v>
      </c>
      <c r="GG49">
        <v>0</v>
      </c>
      <c r="GI49" s="3">
        <v>36129</v>
      </c>
      <c r="GJ49">
        <v>0.2</v>
      </c>
      <c r="GK49">
        <v>19990122</v>
      </c>
      <c r="GL49">
        <v>1</v>
      </c>
    </row>
    <row r="50" spans="1:194" x14ac:dyDescent="0.25">
      <c r="A50" s="3">
        <v>37621</v>
      </c>
      <c r="B50">
        <v>5332.1</v>
      </c>
      <c r="C50" t="s">
        <v>22</v>
      </c>
      <c r="D50" t="s">
        <v>22</v>
      </c>
      <c r="F50" s="3">
        <v>36160</v>
      </c>
      <c r="G50">
        <v>2.8</v>
      </c>
      <c r="H50" t="s">
        <v>22</v>
      </c>
      <c r="I50" t="s">
        <v>22</v>
      </c>
      <c r="K50" s="3">
        <v>37986</v>
      </c>
      <c r="L50">
        <v>1331</v>
      </c>
      <c r="M50">
        <v>20040213</v>
      </c>
      <c r="N50">
        <v>1382</v>
      </c>
      <c r="P50" s="3">
        <v>36160</v>
      </c>
      <c r="Q50">
        <v>-0.28999999999999998</v>
      </c>
      <c r="R50" t="s">
        <v>22</v>
      </c>
      <c r="S50" t="s">
        <v>22</v>
      </c>
      <c r="U50" s="3">
        <v>36160</v>
      </c>
      <c r="V50">
        <v>-3.5</v>
      </c>
      <c r="W50" t="s">
        <v>22</v>
      </c>
      <c r="X50" t="s">
        <v>22</v>
      </c>
      <c r="Z50" s="3">
        <v>36160</v>
      </c>
      <c r="AA50">
        <v>108.3</v>
      </c>
      <c r="AB50" t="s">
        <v>22</v>
      </c>
      <c r="AC50" t="s">
        <v>22</v>
      </c>
      <c r="AE50" s="3">
        <v>36160</v>
      </c>
      <c r="AF50">
        <v>-8.5</v>
      </c>
      <c r="AG50" t="s">
        <v>22</v>
      </c>
      <c r="AH50" t="s">
        <v>22</v>
      </c>
      <c r="AJ50" s="3">
        <v>36160</v>
      </c>
      <c r="AK50">
        <v>31.7</v>
      </c>
      <c r="AL50" t="s">
        <v>22</v>
      </c>
      <c r="AM50" t="s">
        <v>22</v>
      </c>
      <c r="AO50" s="3">
        <v>37621</v>
      </c>
      <c r="AP50">
        <v>27.1</v>
      </c>
      <c r="AQ50" t="s">
        <v>22</v>
      </c>
      <c r="AR50" t="s">
        <v>22</v>
      </c>
      <c r="AT50" s="3">
        <v>37437</v>
      </c>
      <c r="AU50">
        <v>53.2</v>
      </c>
      <c r="AY50" s="3">
        <v>37042</v>
      </c>
      <c r="AZ50">
        <v>48.5</v>
      </c>
      <c r="BD50" s="3">
        <v>39447</v>
      </c>
      <c r="BE50">
        <v>46</v>
      </c>
      <c r="BI50" s="3">
        <v>37437</v>
      </c>
      <c r="BJ50">
        <v>53</v>
      </c>
      <c r="BN50" s="3">
        <v>39021</v>
      </c>
      <c r="BO50">
        <v>20.103000000000002</v>
      </c>
      <c r="BP50" t="s">
        <v>22</v>
      </c>
      <c r="BQ50" t="s">
        <v>22</v>
      </c>
      <c r="BS50" s="3">
        <v>39813</v>
      </c>
      <c r="BT50">
        <v>2.1</v>
      </c>
      <c r="BU50">
        <v>20081125</v>
      </c>
      <c r="BV50">
        <v>2.2000000000000002</v>
      </c>
      <c r="BX50" s="3">
        <v>36160</v>
      </c>
      <c r="BY50">
        <v>99.3</v>
      </c>
      <c r="BZ50" t="s">
        <v>22</v>
      </c>
      <c r="CA50" t="s">
        <v>22</v>
      </c>
      <c r="CC50" s="3">
        <v>36160</v>
      </c>
      <c r="CD50">
        <v>101.4</v>
      </c>
      <c r="CE50" t="s">
        <v>22</v>
      </c>
      <c r="CF50" t="s">
        <v>22</v>
      </c>
      <c r="CH50" s="3">
        <v>36160</v>
      </c>
      <c r="CI50">
        <v>-4.3</v>
      </c>
      <c r="CJ50" t="s">
        <v>22</v>
      </c>
      <c r="CK50" t="s">
        <v>22</v>
      </c>
      <c r="CM50" s="3">
        <v>36160</v>
      </c>
      <c r="CN50">
        <v>-24.9</v>
      </c>
      <c r="CO50" t="s">
        <v>22</v>
      </c>
      <c r="CP50" t="s">
        <v>22</v>
      </c>
      <c r="CR50" s="3">
        <v>37256</v>
      </c>
      <c r="CS50">
        <v>46.9</v>
      </c>
      <c r="CW50" s="3">
        <v>36616</v>
      </c>
      <c r="CX50">
        <v>58</v>
      </c>
      <c r="DB50" s="3">
        <v>37042</v>
      </c>
      <c r="DC50">
        <v>49.8</v>
      </c>
      <c r="DG50" s="3">
        <v>36160</v>
      </c>
      <c r="DH50">
        <v>101</v>
      </c>
      <c r="DI50" t="s">
        <v>22</v>
      </c>
      <c r="DJ50" t="s">
        <v>22</v>
      </c>
      <c r="DL50" s="3">
        <v>36160</v>
      </c>
      <c r="DM50">
        <v>111</v>
      </c>
      <c r="DN50" t="s">
        <v>22</v>
      </c>
      <c r="DO50" t="s">
        <v>22</v>
      </c>
      <c r="DQ50" s="3">
        <v>36160</v>
      </c>
      <c r="DR50">
        <v>102</v>
      </c>
      <c r="DS50" t="s">
        <v>22</v>
      </c>
      <c r="DT50" t="s">
        <v>22</v>
      </c>
      <c r="DV50" s="3">
        <v>36160</v>
      </c>
      <c r="DW50">
        <v>104</v>
      </c>
      <c r="DX50" t="s">
        <v>22</v>
      </c>
      <c r="DY50" t="s">
        <v>22</v>
      </c>
      <c r="EA50" s="3">
        <v>37376</v>
      </c>
      <c r="EB50">
        <v>55.6</v>
      </c>
      <c r="EF50" s="3">
        <v>37346</v>
      </c>
      <c r="EG50">
        <v>50.6</v>
      </c>
      <c r="EK50" s="3">
        <v>37376</v>
      </c>
      <c r="EL50">
        <v>56.2</v>
      </c>
      <c r="EP50" s="3">
        <v>39172</v>
      </c>
      <c r="EQ50">
        <v>0.8</v>
      </c>
      <c r="ER50">
        <v>20070712</v>
      </c>
      <c r="ES50">
        <v>0.7</v>
      </c>
      <c r="EU50" s="3">
        <v>36160</v>
      </c>
      <c r="EV50">
        <v>-0.6</v>
      </c>
      <c r="EW50" t="s">
        <v>22</v>
      </c>
      <c r="EX50" t="s">
        <v>22</v>
      </c>
      <c r="EZ50" s="3">
        <v>38017</v>
      </c>
      <c r="FA50">
        <v>0.9</v>
      </c>
      <c r="FB50">
        <v>20040305</v>
      </c>
      <c r="FC50">
        <v>2.4</v>
      </c>
      <c r="FE50" s="3">
        <v>39082</v>
      </c>
      <c r="FF50">
        <v>1.3</v>
      </c>
      <c r="FG50">
        <v>20070222</v>
      </c>
      <c r="FH50">
        <v>0.9</v>
      </c>
      <c r="FJ50" s="3">
        <v>36160</v>
      </c>
      <c r="FK50">
        <v>3</v>
      </c>
      <c r="FL50">
        <v>19990222</v>
      </c>
      <c r="FM50">
        <v>-0.1</v>
      </c>
      <c r="FO50" s="3">
        <v>36160</v>
      </c>
      <c r="FP50">
        <v>0.1</v>
      </c>
      <c r="FQ50">
        <v>19990302</v>
      </c>
      <c r="FR50">
        <v>0.6</v>
      </c>
      <c r="FT50" s="3">
        <v>36160</v>
      </c>
      <c r="FU50">
        <v>-2.2000000000000002</v>
      </c>
      <c r="FV50">
        <v>19990211</v>
      </c>
      <c r="FW50">
        <v>-4.7</v>
      </c>
      <c r="FY50" s="3">
        <v>36160</v>
      </c>
      <c r="FZ50">
        <v>-0.8</v>
      </c>
      <c r="GA50">
        <v>19990219</v>
      </c>
      <c r="GB50">
        <v>-1.6</v>
      </c>
      <c r="GD50" s="3">
        <v>39082</v>
      </c>
      <c r="GE50">
        <v>0.7</v>
      </c>
      <c r="GF50">
        <v>20070330</v>
      </c>
      <c r="GG50">
        <v>0.7</v>
      </c>
      <c r="GI50" s="3">
        <v>36160</v>
      </c>
      <c r="GJ50">
        <v>-0.8</v>
      </c>
      <c r="GK50">
        <v>19990219</v>
      </c>
      <c r="GL50">
        <v>-0.7</v>
      </c>
    </row>
    <row r="51" spans="1:194" x14ac:dyDescent="0.25">
      <c r="A51" s="3">
        <v>37652</v>
      </c>
      <c r="B51">
        <v>4686.8</v>
      </c>
      <c r="C51" t="s">
        <v>22</v>
      </c>
      <c r="D51" t="s">
        <v>22</v>
      </c>
      <c r="F51" s="3">
        <v>36191</v>
      </c>
      <c r="G51">
        <v>8.1999999999999993</v>
      </c>
      <c r="H51" t="s">
        <v>22</v>
      </c>
      <c r="I51" t="s">
        <v>22</v>
      </c>
      <c r="K51" s="3">
        <v>38017</v>
      </c>
      <c r="L51">
        <v>640</v>
      </c>
      <c r="M51">
        <v>20040312</v>
      </c>
      <c r="N51">
        <v>838</v>
      </c>
      <c r="P51" s="3">
        <v>36191</v>
      </c>
      <c r="Q51">
        <v>-0.49</v>
      </c>
      <c r="R51" t="s">
        <v>22</v>
      </c>
      <c r="S51" t="s">
        <v>22</v>
      </c>
      <c r="U51" s="3">
        <v>36191</v>
      </c>
      <c r="V51">
        <v>-1.7</v>
      </c>
      <c r="W51" t="s">
        <v>22</v>
      </c>
      <c r="X51" t="s">
        <v>22</v>
      </c>
      <c r="Z51" s="3">
        <v>36191</v>
      </c>
      <c r="AA51">
        <v>106</v>
      </c>
      <c r="AB51" t="s">
        <v>22</v>
      </c>
      <c r="AC51" t="s">
        <v>22</v>
      </c>
      <c r="AE51" s="3">
        <v>36191</v>
      </c>
      <c r="AF51">
        <v>-10.1</v>
      </c>
      <c r="AG51" t="s">
        <v>22</v>
      </c>
      <c r="AH51" t="s">
        <v>22</v>
      </c>
      <c r="AJ51" s="3">
        <v>36191</v>
      </c>
      <c r="AK51">
        <v>26.4</v>
      </c>
      <c r="AL51" t="s">
        <v>22</v>
      </c>
      <c r="AM51" t="s">
        <v>22</v>
      </c>
      <c r="AO51" s="3">
        <v>37652</v>
      </c>
      <c r="AP51">
        <v>29.9</v>
      </c>
      <c r="AQ51" t="s">
        <v>22</v>
      </c>
      <c r="AR51" t="s">
        <v>22</v>
      </c>
      <c r="AT51" s="3">
        <v>37468</v>
      </c>
      <c r="AU51">
        <v>52.8</v>
      </c>
      <c r="AY51" s="3">
        <v>37072</v>
      </c>
      <c r="AZ51">
        <v>47.8</v>
      </c>
      <c r="BD51" s="3">
        <v>39478</v>
      </c>
      <c r="BE51">
        <v>48.1</v>
      </c>
      <c r="BI51" s="3">
        <v>37468</v>
      </c>
      <c r="BJ51">
        <v>52.3</v>
      </c>
      <c r="BN51" s="3">
        <v>39051</v>
      </c>
      <c r="BO51">
        <v>22.062100000000001</v>
      </c>
      <c r="BP51" t="s">
        <v>22</v>
      </c>
      <c r="BQ51" t="s">
        <v>22</v>
      </c>
      <c r="BS51" s="3">
        <v>39844</v>
      </c>
      <c r="BT51">
        <v>2.2000000000000002</v>
      </c>
      <c r="BU51">
        <v>20081222</v>
      </c>
      <c r="BV51">
        <v>2.1</v>
      </c>
      <c r="BX51" s="3">
        <v>36191</v>
      </c>
      <c r="BY51">
        <v>98.1</v>
      </c>
      <c r="BZ51" t="s">
        <v>22</v>
      </c>
      <c r="CA51" t="s">
        <v>22</v>
      </c>
      <c r="CC51" s="3">
        <v>36191</v>
      </c>
      <c r="CD51">
        <v>99.8</v>
      </c>
      <c r="CE51" t="s">
        <v>22</v>
      </c>
      <c r="CF51" t="s">
        <v>22</v>
      </c>
      <c r="CH51" s="3">
        <v>36191</v>
      </c>
      <c r="CI51">
        <v>-6.9</v>
      </c>
      <c r="CJ51" t="s">
        <v>22</v>
      </c>
      <c r="CK51" t="s">
        <v>22</v>
      </c>
      <c r="CM51" s="3">
        <v>36191</v>
      </c>
      <c r="CN51">
        <v>-25.1</v>
      </c>
      <c r="CO51" t="s">
        <v>22</v>
      </c>
      <c r="CP51" t="s">
        <v>22</v>
      </c>
      <c r="CR51" s="3">
        <v>37287</v>
      </c>
      <c r="CS51">
        <v>48.4</v>
      </c>
      <c r="CW51" s="3">
        <v>36646</v>
      </c>
      <c r="CX51">
        <v>60.9</v>
      </c>
      <c r="DB51" s="3">
        <v>37072</v>
      </c>
      <c r="DC51">
        <v>49.6</v>
      </c>
      <c r="DG51" s="3">
        <v>36191</v>
      </c>
      <c r="DH51">
        <v>101</v>
      </c>
      <c r="DI51" t="s">
        <v>22</v>
      </c>
      <c r="DJ51" t="s">
        <v>22</v>
      </c>
      <c r="DL51" s="3">
        <v>36191</v>
      </c>
      <c r="DM51">
        <v>113</v>
      </c>
      <c r="DN51" t="s">
        <v>22</v>
      </c>
      <c r="DO51" t="s">
        <v>22</v>
      </c>
      <c r="DQ51" s="3">
        <v>36191</v>
      </c>
      <c r="DR51">
        <v>103</v>
      </c>
      <c r="DS51" t="s">
        <v>22</v>
      </c>
      <c r="DT51" t="s">
        <v>22</v>
      </c>
      <c r="DV51" s="3">
        <v>36191</v>
      </c>
      <c r="DW51">
        <v>105</v>
      </c>
      <c r="DX51" t="s">
        <v>22</v>
      </c>
      <c r="DY51" t="s">
        <v>22</v>
      </c>
      <c r="EA51" s="3">
        <v>37407</v>
      </c>
      <c r="EB51">
        <v>55.4</v>
      </c>
      <c r="EF51" s="3">
        <v>37376</v>
      </c>
      <c r="EG51">
        <v>51.9</v>
      </c>
      <c r="EK51" s="3">
        <v>37407</v>
      </c>
      <c r="EL51">
        <v>55.3</v>
      </c>
      <c r="EP51" s="3">
        <v>39263</v>
      </c>
      <c r="EQ51">
        <v>0.6</v>
      </c>
      <c r="ER51">
        <v>20071011</v>
      </c>
      <c r="ES51">
        <v>0.3</v>
      </c>
      <c r="EU51" s="3">
        <v>36191</v>
      </c>
      <c r="EV51">
        <v>1.5</v>
      </c>
      <c r="EW51" t="s">
        <v>22</v>
      </c>
      <c r="EX51" t="s">
        <v>22</v>
      </c>
      <c r="EZ51" s="3">
        <v>38046</v>
      </c>
      <c r="FA51">
        <v>-0.1</v>
      </c>
      <c r="FB51">
        <v>20040405</v>
      </c>
      <c r="FC51">
        <v>-0.8</v>
      </c>
      <c r="FE51" s="3">
        <v>39172</v>
      </c>
      <c r="FF51">
        <v>0.4</v>
      </c>
      <c r="FG51">
        <v>20070524</v>
      </c>
      <c r="FH51">
        <v>0.5</v>
      </c>
      <c r="FJ51" s="3">
        <v>36191</v>
      </c>
      <c r="FK51">
        <v>-1.4</v>
      </c>
      <c r="FL51">
        <v>19990326</v>
      </c>
      <c r="FM51">
        <v>2.1</v>
      </c>
      <c r="FO51" s="3">
        <v>36191</v>
      </c>
      <c r="FP51">
        <v>2.2999999999999998</v>
      </c>
      <c r="FQ51">
        <v>19990506</v>
      </c>
      <c r="FR51">
        <v>2.6</v>
      </c>
      <c r="FT51" s="3">
        <v>36191</v>
      </c>
      <c r="FU51">
        <v>-0.3</v>
      </c>
      <c r="FV51">
        <v>19990312</v>
      </c>
      <c r="FW51">
        <v>5.5</v>
      </c>
      <c r="FY51" s="3">
        <v>36191</v>
      </c>
      <c r="FZ51">
        <v>0.1</v>
      </c>
      <c r="GA51">
        <v>19990319</v>
      </c>
      <c r="GB51">
        <v>0.6</v>
      </c>
      <c r="GD51" s="3">
        <v>39172</v>
      </c>
      <c r="GE51">
        <v>0.8</v>
      </c>
      <c r="GF51">
        <v>20070629</v>
      </c>
      <c r="GG51">
        <v>0.5</v>
      </c>
      <c r="GI51" s="3">
        <v>36191</v>
      </c>
      <c r="GJ51">
        <v>0.7</v>
      </c>
      <c r="GK51">
        <v>19990319</v>
      </c>
      <c r="GL51">
        <v>1.4</v>
      </c>
    </row>
    <row r="52" spans="1:194" x14ac:dyDescent="0.25">
      <c r="A52" s="3">
        <v>37680</v>
      </c>
      <c r="B52">
        <v>4028.4</v>
      </c>
      <c r="C52" t="s">
        <v>22</v>
      </c>
      <c r="D52" t="s">
        <v>22</v>
      </c>
      <c r="F52" s="3">
        <v>36219</v>
      </c>
      <c r="G52">
        <v>10.7</v>
      </c>
      <c r="H52" t="s">
        <v>22</v>
      </c>
      <c r="I52" t="s">
        <v>22</v>
      </c>
      <c r="K52" s="3">
        <v>38046</v>
      </c>
      <c r="L52">
        <v>189</v>
      </c>
      <c r="M52">
        <v>20040414</v>
      </c>
      <c r="N52">
        <v>-73</v>
      </c>
      <c r="P52" s="3">
        <v>36219</v>
      </c>
      <c r="Q52">
        <v>-0.6</v>
      </c>
      <c r="R52" t="s">
        <v>22</v>
      </c>
      <c r="S52" t="s">
        <v>22</v>
      </c>
      <c r="U52" s="3">
        <v>36219</v>
      </c>
      <c r="V52">
        <v>-2</v>
      </c>
      <c r="W52" t="s">
        <v>22</v>
      </c>
      <c r="X52" t="s">
        <v>22</v>
      </c>
      <c r="Z52" s="3">
        <v>36219</v>
      </c>
      <c r="AA52">
        <v>106.1</v>
      </c>
      <c r="AB52" t="s">
        <v>22</v>
      </c>
      <c r="AC52" t="s">
        <v>22</v>
      </c>
      <c r="AE52" s="3">
        <v>36219</v>
      </c>
      <c r="AF52">
        <v>-10.6</v>
      </c>
      <c r="AG52" t="s">
        <v>22</v>
      </c>
      <c r="AH52" t="s">
        <v>22</v>
      </c>
      <c r="AJ52" s="3">
        <v>36219</v>
      </c>
      <c r="AK52">
        <v>28.1</v>
      </c>
      <c r="AL52" t="s">
        <v>22</v>
      </c>
      <c r="AM52" t="s">
        <v>22</v>
      </c>
      <c r="AO52" s="3">
        <v>37680</v>
      </c>
      <c r="AP52">
        <v>28.7</v>
      </c>
      <c r="AQ52" t="s">
        <v>22</v>
      </c>
      <c r="AR52" t="s">
        <v>22</v>
      </c>
      <c r="AT52" s="3">
        <v>37499</v>
      </c>
      <c r="AU52">
        <v>51.6</v>
      </c>
      <c r="AY52" s="3">
        <v>37103</v>
      </c>
      <c r="AZ52">
        <v>47.3</v>
      </c>
      <c r="BD52" s="3">
        <v>39507</v>
      </c>
      <c r="BE52">
        <v>52.4</v>
      </c>
      <c r="BI52" s="3">
        <v>37499</v>
      </c>
      <c r="BJ52">
        <v>50.9</v>
      </c>
      <c r="BN52" s="3">
        <v>39082</v>
      </c>
      <c r="BO52">
        <v>29.082999999999998</v>
      </c>
      <c r="BP52" t="s">
        <v>22</v>
      </c>
      <c r="BQ52" t="s">
        <v>22</v>
      </c>
      <c r="BS52" s="3">
        <v>39872</v>
      </c>
      <c r="BT52">
        <v>2.2999999999999998</v>
      </c>
      <c r="BU52">
        <v>20090128</v>
      </c>
      <c r="BV52">
        <v>2.2000000000000002</v>
      </c>
      <c r="BX52" s="3">
        <v>36219</v>
      </c>
      <c r="BY52">
        <v>96.4</v>
      </c>
      <c r="BZ52" t="s">
        <v>22</v>
      </c>
      <c r="CA52" t="s">
        <v>22</v>
      </c>
      <c r="CC52" s="3">
        <v>36219</v>
      </c>
      <c r="CD52">
        <v>98.5</v>
      </c>
      <c r="CE52" t="s">
        <v>22</v>
      </c>
      <c r="CF52" t="s">
        <v>22</v>
      </c>
      <c r="CH52" s="3">
        <v>36219</v>
      </c>
      <c r="CI52">
        <v>-15.9</v>
      </c>
      <c r="CJ52" t="s">
        <v>22</v>
      </c>
      <c r="CK52" t="s">
        <v>22</v>
      </c>
      <c r="CM52" s="3">
        <v>36219</v>
      </c>
      <c r="CN52">
        <v>-6.6</v>
      </c>
      <c r="CO52" t="s">
        <v>22</v>
      </c>
      <c r="CP52" t="s">
        <v>22</v>
      </c>
      <c r="CR52" s="3">
        <v>37315</v>
      </c>
      <c r="CS52">
        <v>50.2</v>
      </c>
      <c r="CW52" s="3">
        <v>36677</v>
      </c>
      <c r="CX52">
        <v>59.1</v>
      </c>
      <c r="DB52" s="3">
        <v>37103</v>
      </c>
      <c r="DC52">
        <v>49.4</v>
      </c>
      <c r="DG52" s="3">
        <v>36219</v>
      </c>
      <c r="DH52">
        <v>98</v>
      </c>
      <c r="DI52" t="s">
        <v>22</v>
      </c>
      <c r="DJ52" t="s">
        <v>22</v>
      </c>
      <c r="DL52" s="3">
        <v>36219</v>
      </c>
      <c r="DM52">
        <v>114</v>
      </c>
      <c r="DN52" t="s">
        <v>22</v>
      </c>
      <c r="DO52" t="s">
        <v>22</v>
      </c>
      <c r="DQ52" s="3">
        <v>36219</v>
      </c>
      <c r="DR52">
        <v>103</v>
      </c>
      <c r="DS52" t="s">
        <v>22</v>
      </c>
      <c r="DT52" t="s">
        <v>22</v>
      </c>
      <c r="DV52" s="3">
        <v>36219</v>
      </c>
      <c r="DW52">
        <v>106</v>
      </c>
      <c r="DX52" t="s">
        <v>22</v>
      </c>
      <c r="DY52" t="s">
        <v>22</v>
      </c>
      <c r="EA52" s="3">
        <v>37437</v>
      </c>
      <c r="EB52">
        <v>55.7</v>
      </c>
      <c r="EF52" s="3">
        <v>37407</v>
      </c>
      <c r="EG52">
        <v>53.5</v>
      </c>
      <c r="EK52" s="3">
        <v>37437</v>
      </c>
      <c r="EL52">
        <v>55.8</v>
      </c>
      <c r="EP52" s="3">
        <v>39355</v>
      </c>
      <c r="EQ52">
        <v>0.5</v>
      </c>
      <c r="ER52">
        <v>20080109</v>
      </c>
      <c r="ES52">
        <v>0.8</v>
      </c>
      <c r="EU52" s="3">
        <v>36219</v>
      </c>
      <c r="EV52">
        <v>-1.3</v>
      </c>
      <c r="EW52" t="s">
        <v>22</v>
      </c>
      <c r="EX52" t="s">
        <v>22</v>
      </c>
      <c r="EZ52" s="3">
        <v>38077</v>
      </c>
      <c r="FA52">
        <v>0.3</v>
      </c>
      <c r="FB52">
        <v>20040505</v>
      </c>
      <c r="FC52">
        <v>-0.2</v>
      </c>
      <c r="FE52" s="3">
        <v>39263</v>
      </c>
      <c r="FF52">
        <v>0.7</v>
      </c>
      <c r="FG52">
        <v>20070823</v>
      </c>
      <c r="FH52">
        <v>0.3</v>
      </c>
      <c r="FJ52" s="3">
        <v>36219</v>
      </c>
      <c r="FK52">
        <v>0.1</v>
      </c>
      <c r="FL52">
        <v>19990420</v>
      </c>
      <c r="FM52">
        <v>-0.7</v>
      </c>
      <c r="FO52" s="3">
        <v>36219</v>
      </c>
      <c r="FP52">
        <v>-2.5</v>
      </c>
      <c r="FQ52">
        <v>19990506</v>
      </c>
      <c r="FR52">
        <v>-3.3</v>
      </c>
      <c r="FT52" s="3">
        <v>36219</v>
      </c>
      <c r="FU52">
        <v>0.9</v>
      </c>
      <c r="FV52">
        <v>19990414</v>
      </c>
      <c r="FW52">
        <v>-3</v>
      </c>
      <c r="FY52" s="3">
        <v>36219</v>
      </c>
      <c r="FZ52">
        <v>-0.7</v>
      </c>
      <c r="GA52">
        <v>19990422</v>
      </c>
      <c r="GB52">
        <v>-0.6</v>
      </c>
      <c r="GD52" s="3">
        <v>39263</v>
      </c>
      <c r="GE52">
        <v>0.7</v>
      </c>
      <c r="GF52">
        <v>20070928</v>
      </c>
      <c r="GG52">
        <v>0.3</v>
      </c>
      <c r="GI52" s="3">
        <v>36219</v>
      </c>
      <c r="GJ52">
        <v>-1.5</v>
      </c>
      <c r="GK52">
        <v>19990422</v>
      </c>
      <c r="GL52">
        <v>-1.7</v>
      </c>
    </row>
    <row r="53" spans="1:194" x14ac:dyDescent="0.25">
      <c r="A53" s="3">
        <v>37711</v>
      </c>
      <c r="B53">
        <v>817.1</v>
      </c>
      <c r="C53" t="s">
        <v>22</v>
      </c>
      <c r="D53" t="s">
        <v>22</v>
      </c>
      <c r="F53" s="3">
        <v>36250</v>
      </c>
      <c r="G53">
        <v>10.9</v>
      </c>
      <c r="H53" t="s">
        <v>22</v>
      </c>
      <c r="I53" t="s">
        <v>22</v>
      </c>
      <c r="K53" s="3">
        <v>38077</v>
      </c>
      <c r="L53">
        <v>375</v>
      </c>
      <c r="M53">
        <v>20040512</v>
      </c>
      <c r="N53">
        <v>827</v>
      </c>
      <c r="P53" s="3">
        <v>36250</v>
      </c>
      <c r="Q53">
        <v>-0.47</v>
      </c>
      <c r="R53" t="s">
        <v>22</v>
      </c>
      <c r="S53" t="s">
        <v>22</v>
      </c>
      <c r="U53" s="3">
        <v>36250</v>
      </c>
      <c r="V53">
        <v>-3.4</v>
      </c>
      <c r="W53" t="s">
        <v>22</v>
      </c>
      <c r="X53" t="s">
        <v>22</v>
      </c>
      <c r="Z53" s="3">
        <v>36250</v>
      </c>
      <c r="AA53">
        <v>105.9</v>
      </c>
      <c r="AB53" t="s">
        <v>22</v>
      </c>
      <c r="AC53" t="s">
        <v>22</v>
      </c>
      <c r="AE53" s="3">
        <v>36250</v>
      </c>
      <c r="AF53">
        <v>-10.4</v>
      </c>
      <c r="AG53" t="s">
        <v>22</v>
      </c>
      <c r="AH53" t="s">
        <v>22</v>
      </c>
      <c r="AJ53" s="3">
        <v>36250</v>
      </c>
      <c r="AK53">
        <v>27.7</v>
      </c>
      <c r="AL53" t="s">
        <v>22</v>
      </c>
      <c r="AM53" t="s">
        <v>22</v>
      </c>
      <c r="AO53" s="3">
        <v>37711</v>
      </c>
      <c r="AP53">
        <v>29.6</v>
      </c>
      <c r="AQ53" t="s">
        <v>22</v>
      </c>
      <c r="AR53" t="s">
        <v>22</v>
      </c>
      <c r="AT53" s="3">
        <v>37529</v>
      </c>
      <c r="AU53">
        <v>49.2</v>
      </c>
      <c r="AY53" s="3">
        <v>37134</v>
      </c>
      <c r="AZ53">
        <v>47.5</v>
      </c>
      <c r="BD53" s="3">
        <v>39538</v>
      </c>
      <c r="BE53">
        <v>48.2</v>
      </c>
      <c r="BI53" s="3">
        <v>37529</v>
      </c>
      <c r="BJ53">
        <v>49.3</v>
      </c>
      <c r="BN53" s="3">
        <v>39113</v>
      </c>
      <c r="BO53">
        <v>29.472200000000001</v>
      </c>
      <c r="BP53" t="s">
        <v>22</v>
      </c>
      <c r="BQ53" t="s">
        <v>22</v>
      </c>
      <c r="BS53" s="3">
        <v>39903</v>
      </c>
      <c r="BT53">
        <v>2.5</v>
      </c>
      <c r="BU53">
        <v>20090226</v>
      </c>
      <c r="BV53">
        <v>2.6</v>
      </c>
      <c r="BX53" s="3">
        <v>36250</v>
      </c>
      <c r="BY53">
        <v>97.2</v>
      </c>
      <c r="BZ53" t="s">
        <v>22</v>
      </c>
      <c r="CA53" t="s">
        <v>22</v>
      </c>
      <c r="CC53" s="3">
        <v>36250</v>
      </c>
      <c r="CD53">
        <v>99.9</v>
      </c>
      <c r="CE53" t="s">
        <v>22</v>
      </c>
      <c r="CF53" t="s">
        <v>22</v>
      </c>
      <c r="CH53" s="3">
        <v>36250</v>
      </c>
      <c r="CI53">
        <v>-27.3</v>
      </c>
      <c r="CJ53" t="s">
        <v>22</v>
      </c>
      <c r="CK53" t="s">
        <v>22</v>
      </c>
      <c r="CM53" s="3">
        <v>36250</v>
      </c>
      <c r="CN53">
        <v>9.1999999999999993</v>
      </c>
      <c r="CO53" t="s">
        <v>22</v>
      </c>
      <c r="CP53" t="s">
        <v>22</v>
      </c>
      <c r="CR53" s="3">
        <v>37346</v>
      </c>
      <c r="CS53">
        <v>51.7</v>
      </c>
      <c r="CW53" s="3">
        <v>36707</v>
      </c>
      <c r="CX53">
        <v>59.5</v>
      </c>
      <c r="DB53" s="3">
        <v>37134</v>
      </c>
      <c r="DC53">
        <v>47.7</v>
      </c>
      <c r="DG53" s="3">
        <v>36250</v>
      </c>
      <c r="DH53">
        <v>101</v>
      </c>
      <c r="DI53" t="s">
        <v>22</v>
      </c>
      <c r="DJ53" t="s">
        <v>22</v>
      </c>
      <c r="DL53" s="3">
        <v>36250</v>
      </c>
      <c r="DM53">
        <v>112</v>
      </c>
      <c r="DN53" t="s">
        <v>22</v>
      </c>
      <c r="DO53" t="s">
        <v>22</v>
      </c>
      <c r="DQ53" s="3">
        <v>36250</v>
      </c>
      <c r="DR53">
        <v>101</v>
      </c>
      <c r="DS53" t="s">
        <v>22</v>
      </c>
      <c r="DT53" t="s">
        <v>22</v>
      </c>
      <c r="DV53" s="3">
        <v>36250</v>
      </c>
      <c r="DW53">
        <v>102</v>
      </c>
      <c r="DX53" t="s">
        <v>22</v>
      </c>
      <c r="DY53" t="s">
        <v>22</v>
      </c>
      <c r="EA53" s="3">
        <v>37468</v>
      </c>
      <c r="EB53">
        <v>56.1</v>
      </c>
      <c r="EF53" s="3">
        <v>37437</v>
      </c>
      <c r="EG53">
        <v>53.9</v>
      </c>
      <c r="EK53" s="3">
        <v>37468</v>
      </c>
      <c r="EL53">
        <v>56.5</v>
      </c>
      <c r="EP53" s="3">
        <v>39447</v>
      </c>
      <c r="EQ53">
        <v>0.6</v>
      </c>
      <c r="ER53">
        <v>20080409</v>
      </c>
      <c r="ES53">
        <v>0.4</v>
      </c>
      <c r="EU53" s="3">
        <v>36250</v>
      </c>
      <c r="EV53">
        <v>0.2</v>
      </c>
      <c r="EW53" t="s">
        <v>22</v>
      </c>
      <c r="EX53" t="s">
        <v>22</v>
      </c>
      <c r="EZ53" s="3">
        <v>38107</v>
      </c>
      <c r="FA53">
        <v>0.7</v>
      </c>
      <c r="FB53">
        <v>20040604</v>
      </c>
      <c r="FC53">
        <v>1.3</v>
      </c>
      <c r="FE53" s="3">
        <v>39355</v>
      </c>
      <c r="FF53">
        <v>0.8</v>
      </c>
      <c r="FG53">
        <v>20071122</v>
      </c>
      <c r="FH53">
        <v>0.7</v>
      </c>
      <c r="FJ53" s="3">
        <v>36250</v>
      </c>
      <c r="FK53">
        <v>0.6</v>
      </c>
      <c r="FL53">
        <v>19990520</v>
      </c>
      <c r="FM53">
        <v>-0.7</v>
      </c>
      <c r="FO53" s="3">
        <v>36250</v>
      </c>
      <c r="FP53">
        <v>1.2</v>
      </c>
      <c r="FQ53">
        <v>19990527</v>
      </c>
      <c r="FR53">
        <v>0.1</v>
      </c>
      <c r="FT53" s="3">
        <v>36250</v>
      </c>
      <c r="FU53">
        <v>0.5</v>
      </c>
      <c r="FV53">
        <v>19990512</v>
      </c>
      <c r="FW53">
        <v>3.4</v>
      </c>
      <c r="FY53" s="3">
        <v>36250</v>
      </c>
      <c r="FZ53">
        <v>0.1</v>
      </c>
      <c r="GA53">
        <v>19990521</v>
      </c>
      <c r="GB53">
        <v>0.8</v>
      </c>
      <c r="GD53" s="3">
        <v>39355</v>
      </c>
      <c r="GE53">
        <v>0.3</v>
      </c>
      <c r="GF53">
        <v>20071228</v>
      </c>
      <c r="GG53">
        <v>0.8</v>
      </c>
      <c r="GI53" s="3">
        <v>36250</v>
      </c>
      <c r="GJ53">
        <v>0.5</v>
      </c>
      <c r="GK53">
        <v>19990521</v>
      </c>
      <c r="GL53">
        <v>1</v>
      </c>
    </row>
    <row r="54" spans="1:194" x14ac:dyDescent="0.25">
      <c r="A54" s="3">
        <v>37741</v>
      </c>
      <c r="B54">
        <v>2553.8000000000002</v>
      </c>
      <c r="C54" t="s">
        <v>22</v>
      </c>
      <c r="D54" t="s">
        <v>22</v>
      </c>
      <c r="F54" s="3">
        <v>36280</v>
      </c>
      <c r="G54">
        <v>10.9</v>
      </c>
      <c r="H54" t="s">
        <v>22</v>
      </c>
      <c r="I54" t="s">
        <v>22</v>
      </c>
      <c r="K54" s="3">
        <v>38107</v>
      </c>
      <c r="L54">
        <v>-24</v>
      </c>
      <c r="M54">
        <v>20040611</v>
      </c>
      <c r="N54">
        <v>-457</v>
      </c>
      <c r="P54" s="3">
        <v>36280</v>
      </c>
      <c r="Q54">
        <v>-0.62</v>
      </c>
      <c r="R54" t="s">
        <v>22</v>
      </c>
      <c r="S54" t="s">
        <v>22</v>
      </c>
      <c r="U54" s="3">
        <v>36280</v>
      </c>
      <c r="V54">
        <v>-5.7</v>
      </c>
      <c r="W54" t="s">
        <v>22</v>
      </c>
      <c r="X54" t="s">
        <v>22</v>
      </c>
      <c r="Z54" s="3">
        <v>36280</v>
      </c>
      <c r="AA54">
        <v>104.4</v>
      </c>
      <c r="AB54" t="s">
        <v>22</v>
      </c>
      <c r="AC54" t="s">
        <v>22</v>
      </c>
      <c r="AE54" s="3">
        <v>36280</v>
      </c>
      <c r="AF54">
        <v>-10.1</v>
      </c>
      <c r="AG54" t="s">
        <v>22</v>
      </c>
      <c r="AH54" t="s">
        <v>22</v>
      </c>
      <c r="AJ54" s="3">
        <v>36280</v>
      </c>
      <c r="AK54">
        <v>23.4</v>
      </c>
      <c r="AL54" t="s">
        <v>22</v>
      </c>
      <c r="AM54" t="s">
        <v>22</v>
      </c>
      <c r="AO54" s="3">
        <v>37741</v>
      </c>
      <c r="AP54">
        <v>29.5</v>
      </c>
      <c r="AQ54" t="s">
        <v>22</v>
      </c>
      <c r="AR54" t="s">
        <v>22</v>
      </c>
      <c r="AT54" s="3">
        <v>37560</v>
      </c>
      <c r="AU54">
        <v>50.7</v>
      </c>
      <c r="AY54" s="3">
        <v>37164</v>
      </c>
      <c r="AZ54">
        <v>45.9</v>
      </c>
      <c r="BD54" s="3">
        <v>39568</v>
      </c>
      <c r="BE54">
        <v>41.8</v>
      </c>
      <c r="BI54" s="3">
        <v>37560</v>
      </c>
      <c r="BJ54">
        <v>50.1</v>
      </c>
      <c r="BN54" s="3">
        <v>39141</v>
      </c>
      <c r="BO54">
        <v>31.084900000000001</v>
      </c>
      <c r="BP54" t="s">
        <v>22</v>
      </c>
      <c r="BQ54" t="s">
        <v>22</v>
      </c>
      <c r="BS54" s="3">
        <v>39933</v>
      </c>
      <c r="BT54">
        <v>2.5</v>
      </c>
      <c r="BU54">
        <v>20090326</v>
      </c>
      <c r="BV54">
        <v>2.4</v>
      </c>
      <c r="BX54" s="3">
        <v>36280</v>
      </c>
      <c r="BY54">
        <v>96.8</v>
      </c>
      <c r="BZ54" t="s">
        <v>22</v>
      </c>
      <c r="CA54" t="s">
        <v>22</v>
      </c>
      <c r="CC54" s="3">
        <v>36280</v>
      </c>
      <c r="CD54">
        <v>97.9</v>
      </c>
      <c r="CE54" t="s">
        <v>22</v>
      </c>
      <c r="CF54" t="s">
        <v>22</v>
      </c>
      <c r="CH54" s="3">
        <v>36280</v>
      </c>
      <c r="CI54">
        <v>-31.9</v>
      </c>
      <c r="CJ54" t="s">
        <v>22</v>
      </c>
      <c r="CK54" t="s">
        <v>22</v>
      </c>
      <c r="CM54" s="3">
        <v>36280</v>
      </c>
      <c r="CN54">
        <v>30.3</v>
      </c>
      <c r="CO54" t="s">
        <v>22</v>
      </c>
      <c r="CP54" t="s">
        <v>22</v>
      </c>
      <c r="CR54" s="3">
        <v>37376</v>
      </c>
      <c r="CS54">
        <v>51.9</v>
      </c>
      <c r="CW54" s="3">
        <v>36738</v>
      </c>
      <c r="CX54">
        <v>58.3</v>
      </c>
      <c r="DB54" s="3">
        <v>37164</v>
      </c>
      <c r="DC54">
        <v>44.9</v>
      </c>
      <c r="DG54" s="3">
        <v>36280</v>
      </c>
      <c r="DH54">
        <v>101</v>
      </c>
      <c r="DI54" t="s">
        <v>22</v>
      </c>
      <c r="DJ54" t="s">
        <v>22</v>
      </c>
      <c r="DL54" s="3">
        <v>36280</v>
      </c>
      <c r="DM54">
        <v>112</v>
      </c>
      <c r="DN54" t="s">
        <v>22</v>
      </c>
      <c r="DO54" t="s">
        <v>22</v>
      </c>
      <c r="DQ54" s="3">
        <v>36280</v>
      </c>
      <c r="DR54">
        <v>102</v>
      </c>
      <c r="DS54" t="s">
        <v>22</v>
      </c>
      <c r="DT54" t="s">
        <v>22</v>
      </c>
      <c r="DV54" s="3">
        <v>36280</v>
      </c>
      <c r="DW54">
        <v>102</v>
      </c>
      <c r="DX54" t="s">
        <v>22</v>
      </c>
      <c r="DY54" t="s">
        <v>22</v>
      </c>
      <c r="EA54" s="3">
        <v>37499</v>
      </c>
      <c r="EB54">
        <v>54.4</v>
      </c>
      <c r="EF54" s="3">
        <v>37468</v>
      </c>
      <c r="EG54">
        <v>53.5</v>
      </c>
      <c r="EK54" s="3">
        <v>37499</v>
      </c>
      <c r="EL54">
        <v>55.2</v>
      </c>
      <c r="EP54" s="3">
        <v>39538</v>
      </c>
      <c r="EQ54">
        <v>0.5</v>
      </c>
      <c r="ER54">
        <v>20080709</v>
      </c>
      <c r="ES54">
        <v>0.7</v>
      </c>
      <c r="EU54" s="3">
        <v>36280</v>
      </c>
      <c r="EV54">
        <v>0.7</v>
      </c>
      <c r="EW54" t="s">
        <v>22</v>
      </c>
      <c r="EX54" t="s">
        <v>22</v>
      </c>
      <c r="EZ54" s="3">
        <v>38138</v>
      </c>
      <c r="FA54">
        <v>-1</v>
      </c>
      <c r="FB54">
        <v>20040706</v>
      </c>
      <c r="FC54">
        <v>-1.3</v>
      </c>
      <c r="FE54" s="3">
        <v>39447</v>
      </c>
      <c r="FF54">
        <v>0.3</v>
      </c>
      <c r="FG54">
        <v>20080226</v>
      </c>
      <c r="FH54">
        <v>0.3</v>
      </c>
      <c r="FJ54" s="3">
        <v>36280</v>
      </c>
      <c r="FK54">
        <v>0.7</v>
      </c>
      <c r="FL54">
        <v>19990622</v>
      </c>
      <c r="FM54">
        <v>3.2</v>
      </c>
      <c r="FO54" s="3">
        <v>36280</v>
      </c>
      <c r="FP54">
        <v>0.5</v>
      </c>
      <c r="FQ54">
        <v>19990622</v>
      </c>
      <c r="FR54">
        <v>0.7</v>
      </c>
      <c r="FT54" s="3">
        <v>36280</v>
      </c>
      <c r="FU54">
        <v>-3.1</v>
      </c>
      <c r="FV54">
        <v>19990611</v>
      </c>
      <c r="FW54">
        <v>-7.8</v>
      </c>
      <c r="FY54" s="3">
        <v>36280</v>
      </c>
      <c r="FZ54">
        <v>0.6</v>
      </c>
      <c r="GA54">
        <v>19990622</v>
      </c>
      <c r="GB54">
        <v>-0.6</v>
      </c>
      <c r="GD54" s="3">
        <v>39447</v>
      </c>
      <c r="GE54">
        <v>0.3</v>
      </c>
      <c r="GF54">
        <v>20080328</v>
      </c>
      <c r="GG54">
        <v>0.4</v>
      </c>
      <c r="GI54" s="3">
        <v>36280</v>
      </c>
      <c r="GJ54">
        <v>0.8</v>
      </c>
      <c r="GK54">
        <v>19990622</v>
      </c>
      <c r="GL54">
        <v>-0.7</v>
      </c>
    </row>
    <row r="55" spans="1:194" x14ac:dyDescent="0.25">
      <c r="A55" s="3">
        <v>37772</v>
      </c>
      <c r="B55">
        <v>3752.7</v>
      </c>
      <c r="C55" t="s">
        <v>22</v>
      </c>
      <c r="D55" t="s">
        <v>22</v>
      </c>
      <c r="F55" s="3">
        <v>36311</v>
      </c>
      <c r="G55">
        <v>6.2</v>
      </c>
      <c r="H55" t="s">
        <v>22</v>
      </c>
      <c r="I55" t="s">
        <v>22</v>
      </c>
      <c r="K55" s="3">
        <v>38138</v>
      </c>
      <c r="L55">
        <v>178</v>
      </c>
      <c r="M55">
        <v>20040713</v>
      </c>
      <c r="N55">
        <v>-263</v>
      </c>
      <c r="P55" s="3">
        <v>36311</v>
      </c>
      <c r="Q55">
        <v>-0.49</v>
      </c>
      <c r="R55" t="s">
        <v>22</v>
      </c>
      <c r="S55" t="s">
        <v>22</v>
      </c>
      <c r="U55" s="3">
        <v>36311</v>
      </c>
      <c r="V55">
        <v>-5.3</v>
      </c>
      <c r="W55" t="s">
        <v>22</v>
      </c>
      <c r="X55" t="s">
        <v>22</v>
      </c>
      <c r="Z55" s="3">
        <v>36311</v>
      </c>
      <c r="AA55">
        <v>105.3</v>
      </c>
      <c r="AB55" t="s">
        <v>22</v>
      </c>
      <c r="AC55" t="s">
        <v>22</v>
      </c>
      <c r="AE55" s="3">
        <v>36311</v>
      </c>
      <c r="AF55">
        <v>-9.8000000000000007</v>
      </c>
      <c r="AG55" t="s">
        <v>22</v>
      </c>
      <c r="AH55" t="s">
        <v>22</v>
      </c>
      <c r="AJ55" s="3">
        <v>36311</v>
      </c>
      <c r="AK55">
        <v>25.4</v>
      </c>
      <c r="AL55" t="s">
        <v>22</v>
      </c>
      <c r="AM55" t="s">
        <v>22</v>
      </c>
      <c r="AO55" s="3">
        <v>37772</v>
      </c>
      <c r="AP55">
        <v>35.5</v>
      </c>
      <c r="AQ55" t="s">
        <v>22</v>
      </c>
      <c r="AR55" t="s">
        <v>22</v>
      </c>
      <c r="AT55" s="3">
        <v>37590</v>
      </c>
      <c r="AU55">
        <v>51.1</v>
      </c>
      <c r="AY55" s="3">
        <v>37195</v>
      </c>
      <c r="AZ55">
        <v>42.9</v>
      </c>
      <c r="BD55" s="3">
        <v>39599</v>
      </c>
      <c r="BE55">
        <v>53.1</v>
      </c>
      <c r="BI55" s="3">
        <v>37590</v>
      </c>
      <c r="BJ55">
        <v>50.8</v>
      </c>
      <c r="BN55" s="3">
        <v>39172</v>
      </c>
      <c r="BO55">
        <v>27.508500000000002</v>
      </c>
      <c r="BP55" t="s">
        <v>22</v>
      </c>
      <c r="BQ55" t="s">
        <v>22</v>
      </c>
      <c r="BS55" s="3">
        <v>39964</v>
      </c>
      <c r="BT55">
        <v>2.6</v>
      </c>
      <c r="BU55">
        <v>20090427</v>
      </c>
      <c r="BV55">
        <v>2.5</v>
      </c>
      <c r="BX55" s="3">
        <v>36311</v>
      </c>
      <c r="BY55">
        <v>97.1</v>
      </c>
      <c r="BZ55" t="s">
        <v>22</v>
      </c>
      <c r="CA55" t="s">
        <v>22</v>
      </c>
      <c r="CC55" s="3">
        <v>36311</v>
      </c>
      <c r="CD55">
        <v>97.5</v>
      </c>
      <c r="CE55" t="s">
        <v>22</v>
      </c>
      <c r="CF55" t="s">
        <v>22</v>
      </c>
      <c r="CH55" s="3">
        <v>36311</v>
      </c>
      <c r="CI55">
        <v>-28.3</v>
      </c>
      <c r="CJ55" t="s">
        <v>22</v>
      </c>
      <c r="CK55" t="s">
        <v>22</v>
      </c>
      <c r="CM55" s="3">
        <v>36311</v>
      </c>
      <c r="CN55">
        <v>45.1</v>
      </c>
      <c r="CO55" t="s">
        <v>22</v>
      </c>
      <c r="CP55" t="s">
        <v>22</v>
      </c>
      <c r="CR55" s="3">
        <v>37407</v>
      </c>
      <c r="CS55">
        <v>50.2</v>
      </c>
      <c r="CW55" s="3">
        <v>36769</v>
      </c>
      <c r="CX55">
        <v>58.2</v>
      </c>
      <c r="DB55" s="3">
        <v>37195</v>
      </c>
      <c r="DC55">
        <v>44.2</v>
      </c>
      <c r="DG55" s="3">
        <v>36311</v>
      </c>
      <c r="DH55">
        <v>103</v>
      </c>
      <c r="DI55" t="s">
        <v>22</v>
      </c>
      <c r="DJ55" t="s">
        <v>22</v>
      </c>
      <c r="DL55" s="3">
        <v>36311</v>
      </c>
      <c r="DM55">
        <v>112</v>
      </c>
      <c r="DN55" t="s">
        <v>22</v>
      </c>
      <c r="DO55" t="s">
        <v>22</v>
      </c>
      <c r="DQ55" s="3">
        <v>36311</v>
      </c>
      <c r="DR55">
        <v>104</v>
      </c>
      <c r="DS55" t="s">
        <v>22</v>
      </c>
      <c r="DT55" t="s">
        <v>22</v>
      </c>
      <c r="DV55" s="3">
        <v>36311</v>
      </c>
      <c r="DW55">
        <v>104</v>
      </c>
      <c r="DX55" t="s">
        <v>22</v>
      </c>
      <c r="DY55" t="s">
        <v>22</v>
      </c>
      <c r="EA55" s="3">
        <v>37529</v>
      </c>
      <c r="EB55">
        <v>52.8</v>
      </c>
      <c r="EF55" s="3">
        <v>37499</v>
      </c>
      <c r="EG55">
        <v>52.2</v>
      </c>
      <c r="EK55" s="3">
        <v>37529</v>
      </c>
      <c r="EL55">
        <v>53.5</v>
      </c>
      <c r="EP55" s="3">
        <v>39629</v>
      </c>
      <c r="EQ55">
        <v>-0.3</v>
      </c>
      <c r="ER55">
        <v>20081008</v>
      </c>
      <c r="ES55">
        <v>-0.2</v>
      </c>
      <c r="EU55" s="3">
        <v>36311</v>
      </c>
      <c r="EV55">
        <v>-0.1</v>
      </c>
      <c r="EW55" t="s">
        <v>22</v>
      </c>
      <c r="EX55" t="s">
        <v>22</v>
      </c>
      <c r="EZ55" s="3">
        <v>38168</v>
      </c>
      <c r="FA55">
        <v>0.7</v>
      </c>
      <c r="FB55">
        <v>20040804</v>
      </c>
      <c r="FC55">
        <v>1.8</v>
      </c>
      <c r="FE55" s="3">
        <v>39538</v>
      </c>
      <c r="FF55">
        <v>0.8</v>
      </c>
      <c r="FG55">
        <v>20080527</v>
      </c>
      <c r="FH55">
        <v>1.5</v>
      </c>
      <c r="FJ55" s="3">
        <v>36311</v>
      </c>
      <c r="FK55">
        <v>0.5</v>
      </c>
      <c r="FL55">
        <v>19990720</v>
      </c>
      <c r="FM55">
        <v>0.1</v>
      </c>
      <c r="FO55" s="3">
        <v>36311</v>
      </c>
      <c r="FP55">
        <v>0.5</v>
      </c>
      <c r="FQ55">
        <v>19990727</v>
      </c>
      <c r="FR55">
        <v>0.1</v>
      </c>
      <c r="FT55" s="3">
        <v>36311</v>
      </c>
      <c r="FU55">
        <v>1</v>
      </c>
      <c r="FV55">
        <v>19990713</v>
      </c>
      <c r="FW55">
        <v>3.2</v>
      </c>
      <c r="FY55" s="3">
        <v>36311</v>
      </c>
      <c r="FZ55">
        <v>-0.1</v>
      </c>
      <c r="GA55">
        <v>19990722</v>
      </c>
      <c r="GB55">
        <v>0.6</v>
      </c>
      <c r="GD55" s="3">
        <v>39538</v>
      </c>
      <c r="GE55">
        <v>0.3</v>
      </c>
      <c r="GF55">
        <v>20080627</v>
      </c>
      <c r="GG55">
        <v>0.5</v>
      </c>
      <c r="GI55" s="3">
        <v>36311</v>
      </c>
      <c r="GJ55">
        <v>0</v>
      </c>
      <c r="GK55">
        <v>19990722</v>
      </c>
      <c r="GL55">
        <v>1.1000000000000001</v>
      </c>
    </row>
    <row r="56" spans="1:194" x14ac:dyDescent="0.25">
      <c r="A56" s="3">
        <v>37802</v>
      </c>
      <c r="B56">
        <v>4285.1000000000004</v>
      </c>
      <c r="C56" t="s">
        <v>22</v>
      </c>
      <c r="D56" t="s">
        <v>22</v>
      </c>
      <c r="F56" s="3">
        <v>36341</v>
      </c>
      <c r="G56">
        <v>13.3</v>
      </c>
      <c r="H56" t="s">
        <v>22</v>
      </c>
      <c r="I56" t="s">
        <v>22</v>
      </c>
      <c r="K56" s="3">
        <v>38168</v>
      </c>
      <c r="L56">
        <v>-712</v>
      </c>
      <c r="M56">
        <v>20040818</v>
      </c>
      <c r="N56">
        <v>-304</v>
      </c>
      <c r="P56" s="3">
        <v>36341</v>
      </c>
      <c r="Q56">
        <v>-0.25</v>
      </c>
      <c r="R56" t="s">
        <v>22</v>
      </c>
      <c r="S56" t="s">
        <v>22</v>
      </c>
      <c r="U56" s="3">
        <v>36341</v>
      </c>
      <c r="V56">
        <v>-5.5</v>
      </c>
      <c r="W56" t="s">
        <v>22</v>
      </c>
      <c r="X56" t="s">
        <v>22</v>
      </c>
      <c r="Z56" s="3">
        <v>36341</v>
      </c>
      <c r="AA56">
        <v>105.5</v>
      </c>
      <c r="AB56" t="s">
        <v>22</v>
      </c>
      <c r="AC56" t="s">
        <v>22</v>
      </c>
      <c r="AE56" s="3">
        <v>36341</v>
      </c>
      <c r="AF56">
        <v>-8.3000000000000007</v>
      </c>
      <c r="AG56" t="s">
        <v>22</v>
      </c>
      <c r="AH56" t="s">
        <v>22</v>
      </c>
      <c r="AJ56" s="3">
        <v>36341</v>
      </c>
      <c r="AK56">
        <v>24.6</v>
      </c>
      <c r="AL56" t="s">
        <v>22</v>
      </c>
      <c r="AM56" t="s">
        <v>22</v>
      </c>
      <c r="AO56" s="3">
        <v>37802</v>
      </c>
      <c r="AP56">
        <v>38</v>
      </c>
      <c r="AQ56" t="s">
        <v>22</v>
      </c>
      <c r="AR56" t="s">
        <v>22</v>
      </c>
      <c r="AT56" s="3">
        <v>37621</v>
      </c>
      <c r="AU56">
        <v>50.3</v>
      </c>
      <c r="AY56" s="3">
        <v>37225</v>
      </c>
      <c r="AZ56">
        <v>43.6</v>
      </c>
      <c r="BD56" s="3">
        <v>39629</v>
      </c>
      <c r="BE56">
        <v>44</v>
      </c>
      <c r="BI56" s="3">
        <v>37621</v>
      </c>
      <c r="BJ56">
        <v>50.5</v>
      </c>
      <c r="BN56" s="3">
        <v>39202</v>
      </c>
      <c r="BO56">
        <v>34.6738</v>
      </c>
      <c r="BP56" t="s">
        <v>22</v>
      </c>
      <c r="BQ56" t="s">
        <v>22</v>
      </c>
      <c r="BS56" s="3">
        <v>39994</v>
      </c>
      <c r="BT56">
        <v>2.7</v>
      </c>
      <c r="BU56">
        <v>20090526</v>
      </c>
      <c r="BV56">
        <v>2.5</v>
      </c>
      <c r="BX56" s="3">
        <v>36341</v>
      </c>
      <c r="BY56">
        <v>98.1</v>
      </c>
      <c r="BZ56" t="s">
        <v>22</v>
      </c>
      <c r="CA56" t="s">
        <v>22</v>
      </c>
      <c r="CC56" s="3">
        <v>36341</v>
      </c>
      <c r="CD56">
        <v>97.9</v>
      </c>
      <c r="CE56" t="s">
        <v>22</v>
      </c>
      <c r="CF56" t="s">
        <v>22</v>
      </c>
      <c r="CH56" s="3">
        <v>36341</v>
      </c>
      <c r="CI56">
        <v>-27.1</v>
      </c>
      <c r="CJ56" t="s">
        <v>22</v>
      </c>
      <c r="CK56" t="s">
        <v>22</v>
      </c>
      <c r="CM56" s="3">
        <v>36341</v>
      </c>
      <c r="CN56">
        <v>56.4</v>
      </c>
      <c r="CO56" t="s">
        <v>22</v>
      </c>
      <c r="CP56" t="s">
        <v>22</v>
      </c>
      <c r="CR56" s="3">
        <v>37437</v>
      </c>
      <c r="CS56">
        <v>51.3</v>
      </c>
      <c r="CW56" s="3">
        <v>36799</v>
      </c>
      <c r="CX56">
        <v>56.5</v>
      </c>
      <c r="DB56" s="3">
        <v>37225</v>
      </c>
      <c r="DC56">
        <v>45.1</v>
      </c>
      <c r="DG56" s="3">
        <v>36341</v>
      </c>
      <c r="DH56">
        <v>106</v>
      </c>
      <c r="DI56" t="s">
        <v>22</v>
      </c>
      <c r="DJ56" t="s">
        <v>22</v>
      </c>
      <c r="DL56" s="3">
        <v>36341</v>
      </c>
      <c r="DM56">
        <v>113</v>
      </c>
      <c r="DN56" t="s">
        <v>22</v>
      </c>
      <c r="DO56" t="s">
        <v>22</v>
      </c>
      <c r="DQ56" s="3">
        <v>36341</v>
      </c>
      <c r="DR56">
        <v>103</v>
      </c>
      <c r="DS56" t="s">
        <v>22</v>
      </c>
      <c r="DT56" t="s">
        <v>22</v>
      </c>
      <c r="DV56" s="3">
        <v>36341</v>
      </c>
      <c r="DW56">
        <v>102</v>
      </c>
      <c r="DX56" t="s">
        <v>22</v>
      </c>
      <c r="DY56" t="s">
        <v>22</v>
      </c>
      <c r="EA56" s="3">
        <v>37560</v>
      </c>
      <c r="EB56">
        <v>51.8</v>
      </c>
      <c r="EF56" s="3">
        <v>37529</v>
      </c>
      <c r="EG56">
        <v>50.3</v>
      </c>
      <c r="EK56" s="3">
        <v>37560</v>
      </c>
      <c r="EL56">
        <v>52.9</v>
      </c>
      <c r="EP56" s="3">
        <v>39721</v>
      </c>
      <c r="EQ56">
        <v>-0.5</v>
      </c>
      <c r="ER56">
        <v>20090108</v>
      </c>
      <c r="ES56">
        <v>-0.2</v>
      </c>
      <c r="EU56" s="3">
        <v>36341</v>
      </c>
      <c r="EV56">
        <v>0.9</v>
      </c>
      <c r="EW56" t="s">
        <v>22</v>
      </c>
      <c r="EX56" t="s">
        <v>22</v>
      </c>
      <c r="EZ56" s="3">
        <v>38199</v>
      </c>
      <c r="FA56">
        <v>-0.2</v>
      </c>
      <c r="FB56">
        <v>20040903</v>
      </c>
      <c r="FC56">
        <v>0.4</v>
      </c>
      <c r="FE56" s="3">
        <v>39629</v>
      </c>
      <c r="FF56">
        <v>-0.3</v>
      </c>
      <c r="FG56">
        <v>20080826</v>
      </c>
      <c r="FH56">
        <v>-0.5</v>
      </c>
      <c r="FJ56" s="3">
        <v>36341</v>
      </c>
      <c r="FK56">
        <v>3.1</v>
      </c>
      <c r="FL56">
        <v>19990820</v>
      </c>
      <c r="FM56">
        <v>2.1</v>
      </c>
      <c r="FO56" s="3">
        <v>36341</v>
      </c>
      <c r="FP56">
        <v>0.2</v>
      </c>
      <c r="FQ56">
        <v>19990820</v>
      </c>
      <c r="FR56">
        <v>0.3</v>
      </c>
      <c r="FT56" s="3">
        <v>36341</v>
      </c>
      <c r="FU56">
        <v>-0.3</v>
      </c>
      <c r="FV56">
        <v>19990813</v>
      </c>
      <c r="FW56">
        <v>1.3</v>
      </c>
      <c r="FY56" s="3">
        <v>36341</v>
      </c>
      <c r="FZ56">
        <v>1.5</v>
      </c>
      <c r="GA56">
        <v>19990831</v>
      </c>
      <c r="GB56">
        <v>0.8</v>
      </c>
      <c r="GD56" s="3">
        <v>39629</v>
      </c>
      <c r="GE56">
        <v>-0.5</v>
      </c>
      <c r="GF56">
        <v>20080926</v>
      </c>
      <c r="GG56">
        <v>-0.3</v>
      </c>
      <c r="GI56" s="3">
        <v>36341</v>
      </c>
      <c r="GJ56">
        <v>1.3</v>
      </c>
      <c r="GK56">
        <v>19990831</v>
      </c>
      <c r="GL56">
        <v>0.9</v>
      </c>
    </row>
    <row r="57" spans="1:194" x14ac:dyDescent="0.25">
      <c r="A57" s="3">
        <v>37833</v>
      </c>
      <c r="B57">
        <v>6202.8</v>
      </c>
      <c r="C57" t="s">
        <v>22</v>
      </c>
      <c r="D57" t="s">
        <v>22</v>
      </c>
      <c r="F57" s="3">
        <v>36372</v>
      </c>
      <c r="G57">
        <v>14.4</v>
      </c>
      <c r="H57" t="s">
        <v>22</v>
      </c>
      <c r="I57" t="s">
        <v>22</v>
      </c>
      <c r="K57" s="3">
        <v>38199</v>
      </c>
      <c r="L57">
        <v>-447</v>
      </c>
      <c r="M57">
        <v>20040910</v>
      </c>
      <c r="N57">
        <v>-437</v>
      </c>
      <c r="P57" s="3">
        <v>36372</v>
      </c>
      <c r="Q57">
        <v>-0.16</v>
      </c>
      <c r="R57" t="s">
        <v>22</v>
      </c>
      <c r="S57" t="s">
        <v>22</v>
      </c>
      <c r="U57" s="3">
        <v>36372</v>
      </c>
      <c r="V57">
        <v>-3.8</v>
      </c>
      <c r="W57" t="s">
        <v>22</v>
      </c>
      <c r="X57" t="s">
        <v>22</v>
      </c>
      <c r="Z57" s="3">
        <v>36372</v>
      </c>
      <c r="AA57">
        <v>105.8</v>
      </c>
      <c r="AB57" t="s">
        <v>22</v>
      </c>
      <c r="AC57" t="s">
        <v>22</v>
      </c>
      <c r="AE57" s="3">
        <v>36372</v>
      </c>
      <c r="AF57">
        <v>-7.3</v>
      </c>
      <c r="AG57" t="s">
        <v>22</v>
      </c>
      <c r="AH57" t="s">
        <v>22</v>
      </c>
      <c r="AJ57" s="3">
        <v>36372</v>
      </c>
      <c r="AK57">
        <v>22.2</v>
      </c>
      <c r="AL57" t="s">
        <v>22</v>
      </c>
      <c r="AM57" t="s">
        <v>22</v>
      </c>
      <c r="AO57" s="3">
        <v>37833</v>
      </c>
      <c r="AP57">
        <v>50.5</v>
      </c>
      <c r="AQ57" t="s">
        <v>22</v>
      </c>
      <c r="AR57" t="s">
        <v>22</v>
      </c>
      <c r="AT57" s="3">
        <v>37652</v>
      </c>
      <c r="AU57">
        <v>50.4</v>
      </c>
      <c r="AY57" s="3">
        <v>37256</v>
      </c>
      <c r="AZ57">
        <v>44.1</v>
      </c>
      <c r="BD57" s="3">
        <v>39660</v>
      </c>
      <c r="BE57">
        <v>46</v>
      </c>
      <c r="BI57" s="3">
        <v>37652</v>
      </c>
      <c r="BJ57">
        <v>50</v>
      </c>
      <c r="BN57" s="3">
        <v>39233</v>
      </c>
      <c r="BO57">
        <v>40.767000000000003</v>
      </c>
      <c r="BP57" t="s">
        <v>22</v>
      </c>
      <c r="BQ57" t="s">
        <v>22</v>
      </c>
      <c r="BS57" s="3">
        <v>40025</v>
      </c>
      <c r="BT57">
        <v>3</v>
      </c>
      <c r="BU57">
        <v>20090623</v>
      </c>
      <c r="BV57">
        <v>2.9</v>
      </c>
      <c r="BX57" s="3">
        <v>36372</v>
      </c>
      <c r="BY57">
        <v>98.8</v>
      </c>
      <c r="BZ57" t="s">
        <v>22</v>
      </c>
      <c r="CA57" t="s">
        <v>22</v>
      </c>
      <c r="CC57" s="3">
        <v>36372</v>
      </c>
      <c r="CD57">
        <v>98.4</v>
      </c>
      <c r="CE57" t="s">
        <v>22</v>
      </c>
      <c r="CF57" t="s">
        <v>22</v>
      </c>
      <c r="CH57" s="3">
        <v>36372</v>
      </c>
      <c r="CI57">
        <v>-16.899999999999999</v>
      </c>
      <c r="CJ57" t="s">
        <v>22</v>
      </c>
      <c r="CK57" t="s">
        <v>22</v>
      </c>
      <c r="CM57" s="3">
        <v>36372</v>
      </c>
      <c r="CN57">
        <v>74.3</v>
      </c>
      <c r="CO57" t="s">
        <v>22</v>
      </c>
      <c r="CP57" t="s">
        <v>22</v>
      </c>
      <c r="CR57" s="3">
        <v>37468</v>
      </c>
      <c r="CS57">
        <v>51</v>
      </c>
      <c r="CW57" s="3">
        <v>36830</v>
      </c>
      <c r="CX57">
        <v>56.4</v>
      </c>
      <c r="DB57" s="3">
        <v>37256</v>
      </c>
      <c r="DC57">
        <v>48.3</v>
      </c>
      <c r="DG57" s="3">
        <v>36372</v>
      </c>
      <c r="DH57">
        <v>111</v>
      </c>
      <c r="DI57" t="s">
        <v>22</v>
      </c>
      <c r="DJ57" t="s">
        <v>22</v>
      </c>
      <c r="DL57" s="3">
        <v>36372</v>
      </c>
      <c r="DM57">
        <v>114</v>
      </c>
      <c r="DN57" t="s">
        <v>22</v>
      </c>
      <c r="DO57" t="s">
        <v>22</v>
      </c>
      <c r="DQ57" s="3">
        <v>36372</v>
      </c>
      <c r="DR57">
        <v>108</v>
      </c>
      <c r="DS57" t="s">
        <v>22</v>
      </c>
      <c r="DT57" t="s">
        <v>22</v>
      </c>
      <c r="DV57" s="3">
        <v>36372</v>
      </c>
      <c r="DW57">
        <v>108</v>
      </c>
      <c r="DX57" t="s">
        <v>22</v>
      </c>
      <c r="DY57" t="s">
        <v>22</v>
      </c>
      <c r="EA57" s="3">
        <v>37590</v>
      </c>
      <c r="EB57">
        <v>53.1</v>
      </c>
      <c r="EF57" s="3">
        <v>37560</v>
      </c>
      <c r="EG57">
        <v>49</v>
      </c>
      <c r="EK57" s="3">
        <v>37590</v>
      </c>
      <c r="EL57">
        <v>54.1</v>
      </c>
      <c r="EP57" s="3">
        <v>39813</v>
      </c>
      <c r="EQ57">
        <v>-1.8</v>
      </c>
      <c r="ER57">
        <v>20090407</v>
      </c>
      <c r="ES57">
        <v>-1.6</v>
      </c>
      <c r="EU57" s="3">
        <v>36372</v>
      </c>
      <c r="EV57">
        <v>0.7</v>
      </c>
      <c r="EW57" t="s">
        <v>22</v>
      </c>
      <c r="EX57" t="s">
        <v>22</v>
      </c>
      <c r="EZ57" s="3">
        <v>38230</v>
      </c>
      <c r="FA57">
        <v>-0.3</v>
      </c>
      <c r="FB57">
        <v>20041004</v>
      </c>
      <c r="FC57">
        <v>-1.3</v>
      </c>
      <c r="FE57" s="3">
        <v>39721</v>
      </c>
      <c r="FF57">
        <v>-0.4</v>
      </c>
      <c r="FG57">
        <v>20081125</v>
      </c>
      <c r="FH57">
        <v>-0.5</v>
      </c>
      <c r="FJ57" s="3">
        <v>36372</v>
      </c>
      <c r="FK57">
        <v>0.7</v>
      </c>
      <c r="FL57">
        <v>19990916</v>
      </c>
      <c r="FM57">
        <v>1.3</v>
      </c>
      <c r="FO57" s="3">
        <v>36372</v>
      </c>
      <c r="FP57">
        <v>0.7</v>
      </c>
      <c r="FQ57">
        <v>19990923</v>
      </c>
      <c r="FR57">
        <v>0.6</v>
      </c>
      <c r="FT57" s="3">
        <v>36372</v>
      </c>
      <c r="FU57">
        <v>0.1</v>
      </c>
      <c r="FV57">
        <v>19990915</v>
      </c>
      <c r="FW57">
        <v>-1.8</v>
      </c>
      <c r="FY57" s="3">
        <v>36372</v>
      </c>
      <c r="FZ57">
        <v>0</v>
      </c>
      <c r="GA57">
        <v>19991022</v>
      </c>
      <c r="GB57">
        <v>1.5</v>
      </c>
      <c r="GD57" s="3">
        <v>39721</v>
      </c>
      <c r="GE57">
        <v>-0.3</v>
      </c>
      <c r="GF57">
        <v>20081229</v>
      </c>
      <c r="GG57">
        <v>0.1</v>
      </c>
      <c r="GI57" s="3">
        <v>36372</v>
      </c>
      <c r="GJ57">
        <v>0</v>
      </c>
      <c r="GK57">
        <v>19991022</v>
      </c>
      <c r="GL57">
        <v>1.2</v>
      </c>
    </row>
    <row r="58" spans="1:194" x14ac:dyDescent="0.25">
      <c r="A58" s="3">
        <v>37864</v>
      </c>
      <c r="B58">
        <v>7831.6</v>
      </c>
      <c r="C58" t="s">
        <v>22</v>
      </c>
      <c r="D58" t="s">
        <v>22</v>
      </c>
      <c r="F58" s="3">
        <v>36403</v>
      </c>
      <c r="G58">
        <v>5.9</v>
      </c>
      <c r="H58" t="s">
        <v>22</v>
      </c>
      <c r="I58" t="s">
        <v>22</v>
      </c>
      <c r="K58" s="3">
        <v>38230</v>
      </c>
      <c r="L58">
        <v>-1250</v>
      </c>
      <c r="M58">
        <v>20041012</v>
      </c>
      <c r="N58">
        <v>-2454</v>
      </c>
      <c r="P58" s="3">
        <v>36403</v>
      </c>
      <c r="Q58">
        <v>-0.03</v>
      </c>
      <c r="R58" t="s">
        <v>22</v>
      </c>
      <c r="S58" t="s">
        <v>22</v>
      </c>
      <c r="U58" s="3">
        <v>36403</v>
      </c>
      <c r="V58">
        <v>-4.2</v>
      </c>
      <c r="W58" t="s">
        <v>22</v>
      </c>
      <c r="X58" t="s">
        <v>22</v>
      </c>
      <c r="Z58" s="3">
        <v>36403</v>
      </c>
      <c r="AA58">
        <v>106.3</v>
      </c>
      <c r="AB58" t="s">
        <v>22</v>
      </c>
      <c r="AC58" t="s">
        <v>22</v>
      </c>
      <c r="AE58" s="3">
        <v>36403</v>
      </c>
      <c r="AF58">
        <v>-6.1</v>
      </c>
      <c r="AG58" t="s">
        <v>22</v>
      </c>
      <c r="AH58" t="s">
        <v>22</v>
      </c>
      <c r="AJ58" s="3">
        <v>36403</v>
      </c>
      <c r="AK58">
        <v>22</v>
      </c>
      <c r="AL58" t="s">
        <v>22</v>
      </c>
      <c r="AM58" t="s">
        <v>22</v>
      </c>
      <c r="AO58" s="3">
        <v>37864</v>
      </c>
      <c r="AP58">
        <v>58.1</v>
      </c>
      <c r="AQ58" t="s">
        <v>22</v>
      </c>
      <c r="AR58" t="s">
        <v>22</v>
      </c>
      <c r="AT58" s="3">
        <v>37680</v>
      </c>
      <c r="AU58">
        <v>50</v>
      </c>
      <c r="AY58" s="3">
        <v>37287</v>
      </c>
      <c r="AZ58">
        <v>46.3</v>
      </c>
      <c r="BD58" s="3">
        <v>39691</v>
      </c>
      <c r="BE58">
        <v>47.7</v>
      </c>
      <c r="BI58" s="3">
        <v>37680</v>
      </c>
      <c r="BJ58">
        <v>48.9</v>
      </c>
      <c r="BN58" s="3">
        <v>39263</v>
      </c>
      <c r="BO58">
        <v>42.024700000000003</v>
      </c>
      <c r="BP58" t="s">
        <v>22</v>
      </c>
      <c r="BQ58" t="s">
        <v>22</v>
      </c>
      <c r="BS58" s="3">
        <v>40056</v>
      </c>
      <c r="BT58">
        <v>3.4</v>
      </c>
      <c r="BU58">
        <v>20090727</v>
      </c>
      <c r="BV58">
        <v>3.5</v>
      </c>
      <c r="BX58" s="3">
        <v>36403</v>
      </c>
      <c r="BY58">
        <v>100.2</v>
      </c>
      <c r="BZ58" t="s">
        <v>22</v>
      </c>
      <c r="CA58" t="s">
        <v>22</v>
      </c>
      <c r="CC58" s="3">
        <v>36403</v>
      </c>
      <c r="CD58">
        <v>99.9</v>
      </c>
      <c r="CE58" t="s">
        <v>22</v>
      </c>
      <c r="CF58" t="s">
        <v>22</v>
      </c>
      <c r="CH58" s="3">
        <v>36403</v>
      </c>
      <c r="CI58">
        <v>-9.6999999999999993</v>
      </c>
      <c r="CJ58" t="s">
        <v>22</v>
      </c>
      <c r="CK58" t="s">
        <v>22</v>
      </c>
      <c r="CM58" s="3">
        <v>36403</v>
      </c>
      <c r="CN58">
        <v>74</v>
      </c>
      <c r="CO58" t="s">
        <v>22</v>
      </c>
      <c r="CP58" t="s">
        <v>22</v>
      </c>
      <c r="CR58" s="3">
        <v>37499</v>
      </c>
      <c r="CS58">
        <v>49.2</v>
      </c>
      <c r="CW58" s="3">
        <v>36860</v>
      </c>
      <c r="CX58">
        <v>55.4</v>
      </c>
      <c r="DB58" s="3">
        <v>37287</v>
      </c>
      <c r="DC58">
        <v>49.6</v>
      </c>
      <c r="DG58" s="3">
        <v>36403</v>
      </c>
      <c r="DH58">
        <v>112</v>
      </c>
      <c r="DI58" t="s">
        <v>22</v>
      </c>
      <c r="DJ58" t="s">
        <v>22</v>
      </c>
      <c r="DL58" s="3">
        <v>36403</v>
      </c>
      <c r="DM58">
        <v>116</v>
      </c>
      <c r="DN58" t="s">
        <v>22</v>
      </c>
      <c r="DO58" t="s">
        <v>22</v>
      </c>
      <c r="DQ58" s="3">
        <v>36403</v>
      </c>
      <c r="DR58">
        <v>111</v>
      </c>
      <c r="DS58" t="s">
        <v>22</v>
      </c>
      <c r="DT58" t="s">
        <v>22</v>
      </c>
      <c r="DV58" s="3">
        <v>36403</v>
      </c>
      <c r="DW58">
        <v>111</v>
      </c>
      <c r="DX58" t="s">
        <v>22</v>
      </c>
      <c r="DY58" t="s">
        <v>22</v>
      </c>
      <c r="EA58" s="3">
        <v>37621</v>
      </c>
      <c r="EB58">
        <v>52.5</v>
      </c>
      <c r="EF58" s="3">
        <v>37590</v>
      </c>
      <c r="EG58">
        <v>49.6</v>
      </c>
      <c r="EK58" s="3">
        <v>37621</v>
      </c>
      <c r="EL58">
        <v>54.4</v>
      </c>
      <c r="EP58" s="3">
        <v>39903</v>
      </c>
      <c r="EQ58">
        <v>-3</v>
      </c>
      <c r="ER58">
        <v>20090708</v>
      </c>
      <c r="ES58">
        <v>-2.5</v>
      </c>
      <c r="EU58" s="3">
        <v>36403</v>
      </c>
      <c r="EV58">
        <v>0</v>
      </c>
      <c r="EW58" t="s">
        <v>22</v>
      </c>
      <c r="EX58" t="s">
        <v>22</v>
      </c>
      <c r="EZ58" s="3">
        <v>38260</v>
      </c>
      <c r="FA58">
        <v>0.5</v>
      </c>
      <c r="FB58">
        <v>20041105</v>
      </c>
      <c r="FC58">
        <v>0.1</v>
      </c>
      <c r="FE58" s="3">
        <v>39813</v>
      </c>
      <c r="FF58">
        <v>-2</v>
      </c>
      <c r="FG58">
        <v>20090225</v>
      </c>
      <c r="FH58">
        <v>-2.1</v>
      </c>
      <c r="FJ58" s="3">
        <v>36403</v>
      </c>
      <c r="FK58">
        <v>4.3</v>
      </c>
      <c r="FL58">
        <v>19991019</v>
      </c>
      <c r="FM58">
        <v>5.6</v>
      </c>
      <c r="FO58" s="3">
        <v>36403</v>
      </c>
      <c r="FP58">
        <v>0.7</v>
      </c>
      <c r="FQ58">
        <v>19991028</v>
      </c>
      <c r="FR58">
        <v>1.1000000000000001</v>
      </c>
      <c r="FT58" s="3">
        <v>36403</v>
      </c>
      <c r="FU58">
        <v>1</v>
      </c>
      <c r="FV58">
        <v>19991013</v>
      </c>
      <c r="FW58">
        <v>1</v>
      </c>
      <c r="FY58" s="3">
        <v>36403</v>
      </c>
      <c r="FZ58">
        <v>-1.2</v>
      </c>
      <c r="GA58" t="s">
        <v>22</v>
      </c>
      <c r="GB58" t="s">
        <v>22</v>
      </c>
      <c r="GD58" s="3">
        <v>39813</v>
      </c>
      <c r="GE58">
        <v>-1.4</v>
      </c>
      <c r="GF58">
        <v>20090327</v>
      </c>
      <c r="GG58">
        <v>-1.1000000000000001</v>
      </c>
      <c r="GI58" s="3">
        <v>36403</v>
      </c>
      <c r="GJ58">
        <v>-1.4</v>
      </c>
      <c r="GK58" t="s">
        <v>22</v>
      </c>
      <c r="GL58" t="s">
        <v>22</v>
      </c>
    </row>
    <row r="59" spans="1:194" x14ac:dyDescent="0.25">
      <c r="A59" s="3">
        <v>37894</v>
      </c>
      <c r="B59">
        <v>6837.3</v>
      </c>
      <c r="C59" t="s">
        <v>22</v>
      </c>
      <c r="D59" t="s">
        <v>22</v>
      </c>
      <c r="F59" s="3">
        <v>36433</v>
      </c>
      <c r="G59">
        <v>10.9</v>
      </c>
      <c r="H59" t="s">
        <v>22</v>
      </c>
      <c r="I59" t="s">
        <v>22</v>
      </c>
      <c r="K59" s="3">
        <v>38260</v>
      </c>
      <c r="L59">
        <v>-1416</v>
      </c>
      <c r="M59">
        <v>20041110</v>
      </c>
      <c r="N59">
        <v>-794</v>
      </c>
      <c r="P59" s="3">
        <v>36433</v>
      </c>
      <c r="Q59">
        <v>0.17</v>
      </c>
      <c r="R59" t="s">
        <v>22</v>
      </c>
      <c r="S59" t="s">
        <v>22</v>
      </c>
      <c r="U59" s="3">
        <v>36433</v>
      </c>
      <c r="V59">
        <v>-3.7</v>
      </c>
      <c r="W59" t="s">
        <v>22</v>
      </c>
      <c r="X59" t="s">
        <v>22</v>
      </c>
      <c r="Z59" s="3">
        <v>36433</v>
      </c>
      <c r="AA59">
        <v>108.1</v>
      </c>
      <c r="AB59" t="s">
        <v>22</v>
      </c>
      <c r="AC59" t="s">
        <v>22</v>
      </c>
      <c r="AE59" s="3">
        <v>36433</v>
      </c>
      <c r="AF59">
        <v>-4</v>
      </c>
      <c r="AG59" t="s">
        <v>22</v>
      </c>
      <c r="AH59" t="s">
        <v>22</v>
      </c>
      <c r="AJ59" s="3">
        <v>36433</v>
      </c>
      <c r="AK59">
        <v>24.4</v>
      </c>
      <c r="AL59" t="s">
        <v>22</v>
      </c>
      <c r="AM59" t="s">
        <v>22</v>
      </c>
      <c r="AO59" s="3">
        <v>37894</v>
      </c>
      <c r="AP59">
        <v>69.599999999999994</v>
      </c>
      <c r="AQ59">
        <v>20030916</v>
      </c>
      <c r="AR59">
        <v>69.599999999999994</v>
      </c>
      <c r="AT59" s="3">
        <v>37711</v>
      </c>
      <c r="AU59">
        <v>48.8</v>
      </c>
      <c r="AY59" s="3">
        <v>37315</v>
      </c>
      <c r="AZ59">
        <v>48.6</v>
      </c>
      <c r="BD59" s="3">
        <v>39721</v>
      </c>
      <c r="BE59">
        <v>46.2</v>
      </c>
      <c r="BI59" s="3">
        <v>37711</v>
      </c>
      <c r="BJ59">
        <v>47.7</v>
      </c>
      <c r="BN59" s="3">
        <v>39294</v>
      </c>
      <c r="BO59">
        <v>34.730400000000003</v>
      </c>
      <c r="BP59" t="s">
        <v>22</v>
      </c>
      <c r="BQ59" t="s">
        <v>22</v>
      </c>
      <c r="BS59" s="3">
        <v>40086</v>
      </c>
      <c r="BT59">
        <v>3.8</v>
      </c>
      <c r="BU59">
        <v>20090827</v>
      </c>
      <c r="BV59">
        <v>3.7</v>
      </c>
      <c r="BX59" s="3">
        <v>36433</v>
      </c>
      <c r="BY59">
        <v>102</v>
      </c>
      <c r="BZ59" t="s">
        <v>22</v>
      </c>
      <c r="CA59" t="s">
        <v>22</v>
      </c>
      <c r="CC59" s="3">
        <v>36433</v>
      </c>
      <c r="CD59">
        <v>101</v>
      </c>
      <c r="CE59" t="s">
        <v>22</v>
      </c>
      <c r="CF59" t="s">
        <v>22</v>
      </c>
      <c r="CH59" s="3">
        <v>36433</v>
      </c>
      <c r="CI59">
        <v>-8.8000000000000007</v>
      </c>
      <c r="CJ59" t="s">
        <v>22</v>
      </c>
      <c r="CK59" t="s">
        <v>22</v>
      </c>
      <c r="CM59" s="3">
        <v>36433</v>
      </c>
      <c r="CN59">
        <v>80.7</v>
      </c>
      <c r="CO59" t="s">
        <v>22</v>
      </c>
      <c r="CP59" t="s">
        <v>22</v>
      </c>
      <c r="CR59" s="3">
        <v>37529</v>
      </c>
      <c r="CS59">
        <v>44.5</v>
      </c>
      <c r="CW59" s="3">
        <v>36891</v>
      </c>
      <c r="CX59">
        <v>54</v>
      </c>
      <c r="DB59" s="3">
        <v>37315</v>
      </c>
      <c r="DC59">
        <v>49.8</v>
      </c>
      <c r="DG59" s="3">
        <v>36433</v>
      </c>
      <c r="DH59">
        <v>112</v>
      </c>
      <c r="DI59" t="s">
        <v>22</v>
      </c>
      <c r="DJ59" t="s">
        <v>22</v>
      </c>
      <c r="DL59" s="3">
        <v>36433</v>
      </c>
      <c r="DM59">
        <v>118</v>
      </c>
      <c r="DN59" t="s">
        <v>22</v>
      </c>
      <c r="DO59" t="s">
        <v>22</v>
      </c>
      <c r="DQ59" s="3">
        <v>36433</v>
      </c>
      <c r="DR59">
        <v>114</v>
      </c>
      <c r="DS59" t="s">
        <v>22</v>
      </c>
      <c r="DT59" t="s">
        <v>22</v>
      </c>
      <c r="DV59" s="3">
        <v>36433</v>
      </c>
      <c r="DW59">
        <v>113</v>
      </c>
      <c r="DX59" t="s">
        <v>22</v>
      </c>
      <c r="DY59" t="s">
        <v>22</v>
      </c>
      <c r="EA59" s="3">
        <v>37652</v>
      </c>
      <c r="EB59">
        <v>53.4</v>
      </c>
      <c r="EF59" s="3">
        <v>37621</v>
      </c>
      <c r="EG59">
        <v>48.7</v>
      </c>
      <c r="EK59" s="3">
        <v>37652</v>
      </c>
      <c r="EL59">
        <v>54.8</v>
      </c>
      <c r="EP59" s="3">
        <v>39994</v>
      </c>
      <c r="EQ59">
        <v>-0.2</v>
      </c>
      <c r="ER59">
        <v>20091007</v>
      </c>
      <c r="ES59">
        <v>-0.2</v>
      </c>
      <c r="EU59" s="3">
        <v>36433</v>
      </c>
      <c r="EV59">
        <v>0.7</v>
      </c>
      <c r="EW59" t="s">
        <v>22</v>
      </c>
      <c r="EX59" t="s">
        <v>22</v>
      </c>
      <c r="EZ59" s="3">
        <v>38291</v>
      </c>
      <c r="FA59">
        <v>0</v>
      </c>
      <c r="FB59">
        <v>20041203</v>
      </c>
      <c r="FC59">
        <v>0.7</v>
      </c>
      <c r="FE59" s="3">
        <v>39903</v>
      </c>
      <c r="FF59">
        <v>-4.5</v>
      </c>
      <c r="FG59">
        <v>20090526</v>
      </c>
      <c r="FH59">
        <v>-3.8</v>
      </c>
      <c r="FJ59" s="3">
        <v>36433</v>
      </c>
      <c r="FK59">
        <v>-1.5</v>
      </c>
      <c r="FL59">
        <v>19991104</v>
      </c>
      <c r="FM59">
        <v>-4.5</v>
      </c>
      <c r="FO59" s="3">
        <v>36433</v>
      </c>
      <c r="FP59">
        <v>-0.3</v>
      </c>
      <c r="FQ59">
        <v>19991124</v>
      </c>
      <c r="FR59">
        <v>-1</v>
      </c>
      <c r="FT59" s="3">
        <v>36433</v>
      </c>
      <c r="FU59">
        <v>-3.3</v>
      </c>
      <c r="FV59">
        <v>19991112</v>
      </c>
      <c r="FW59">
        <v>-4.5</v>
      </c>
      <c r="FY59" s="3">
        <v>36433</v>
      </c>
      <c r="FZ59">
        <v>1.8</v>
      </c>
      <c r="GA59">
        <v>19991123</v>
      </c>
      <c r="GB59">
        <v>-0.1</v>
      </c>
      <c r="GD59" s="3">
        <v>39903</v>
      </c>
      <c r="GE59">
        <v>-1.7</v>
      </c>
      <c r="GF59">
        <v>20090626</v>
      </c>
      <c r="GG59">
        <v>-1.2</v>
      </c>
      <c r="GI59" s="3">
        <v>36433</v>
      </c>
      <c r="GJ59">
        <v>1.9</v>
      </c>
      <c r="GK59">
        <v>19991123</v>
      </c>
      <c r="GL59">
        <v>-0.1</v>
      </c>
    </row>
    <row r="60" spans="1:194" x14ac:dyDescent="0.25">
      <c r="A60" s="3">
        <v>37925</v>
      </c>
      <c r="B60">
        <v>5480</v>
      </c>
      <c r="C60" t="s">
        <v>22</v>
      </c>
      <c r="D60" t="s">
        <v>22</v>
      </c>
      <c r="F60" s="3">
        <v>36464</v>
      </c>
      <c r="G60">
        <v>11</v>
      </c>
      <c r="H60" t="s">
        <v>22</v>
      </c>
      <c r="I60" t="s">
        <v>22</v>
      </c>
      <c r="K60" s="3">
        <v>38291</v>
      </c>
      <c r="L60">
        <v>-1505</v>
      </c>
      <c r="M60">
        <v>20041210</v>
      </c>
      <c r="N60">
        <v>-2068</v>
      </c>
      <c r="P60" s="3">
        <v>36464</v>
      </c>
      <c r="Q60">
        <v>0.4</v>
      </c>
      <c r="R60" t="s">
        <v>22</v>
      </c>
      <c r="S60" t="s">
        <v>22</v>
      </c>
      <c r="U60" s="3">
        <v>36464</v>
      </c>
      <c r="V60">
        <v>-2.5</v>
      </c>
      <c r="W60" t="s">
        <v>22</v>
      </c>
      <c r="X60" t="s">
        <v>22</v>
      </c>
      <c r="Z60" s="3">
        <v>36464</v>
      </c>
      <c r="AA60">
        <v>110.9</v>
      </c>
      <c r="AB60" t="s">
        <v>22</v>
      </c>
      <c r="AC60" t="s">
        <v>22</v>
      </c>
      <c r="AE60" s="3">
        <v>36464</v>
      </c>
      <c r="AF60">
        <v>-1.7</v>
      </c>
      <c r="AG60" t="s">
        <v>22</v>
      </c>
      <c r="AH60" t="s">
        <v>22</v>
      </c>
      <c r="AJ60" s="3">
        <v>36464</v>
      </c>
      <c r="AK60">
        <v>28.8</v>
      </c>
      <c r="AL60" t="s">
        <v>22</v>
      </c>
      <c r="AM60" t="s">
        <v>22</v>
      </c>
      <c r="AO60" s="3">
        <v>37925</v>
      </c>
      <c r="AP60">
        <v>66.8</v>
      </c>
      <c r="AQ60">
        <v>20031014</v>
      </c>
      <c r="AR60">
        <v>66.8</v>
      </c>
      <c r="AT60" s="3">
        <v>37741</v>
      </c>
      <c r="AU60">
        <v>48.4</v>
      </c>
      <c r="AY60" s="3">
        <v>37346</v>
      </c>
      <c r="AZ60">
        <v>50</v>
      </c>
      <c r="BD60" s="3">
        <v>39752</v>
      </c>
      <c r="BE60">
        <v>44.3</v>
      </c>
      <c r="BI60" s="3">
        <v>37741</v>
      </c>
      <c r="BJ60">
        <v>47.7</v>
      </c>
      <c r="BN60" s="3">
        <v>39325</v>
      </c>
      <c r="BO60">
        <v>26.3355</v>
      </c>
      <c r="BP60">
        <v>20070806</v>
      </c>
      <c r="BQ60">
        <v>26.3</v>
      </c>
      <c r="BS60" s="3">
        <v>40117</v>
      </c>
      <c r="BT60">
        <v>4.2</v>
      </c>
      <c r="BU60">
        <v>20090925</v>
      </c>
      <c r="BV60">
        <v>4.3</v>
      </c>
      <c r="BX60" s="3">
        <v>36464</v>
      </c>
      <c r="BY60">
        <v>102.3</v>
      </c>
      <c r="BZ60" t="s">
        <v>22</v>
      </c>
      <c r="CA60" t="s">
        <v>22</v>
      </c>
      <c r="CC60" s="3">
        <v>36464</v>
      </c>
      <c r="CD60">
        <v>101.1</v>
      </c>
      <c r="CE60" t="s">
        <v>22</v>
      </c>
      <c r="CF60" t="s">
        <v>22</v>
      </c>
      <c r="CH60" s="3">
        <v>36464</v>
      </c>
      <c r="CI60">
        <v>-4.8</v>
      </c>
      <c r="CJ60" t="s">
        <v>22</v>
      </c>
      <c r="CK60" t="s">
        <v>22</v>
      </c>
      <c r="CM60" s="3">
        <v>36464</v>
      </c>
      <c r="CN60">
        <v>82.4</v>
      </c>
      <c r="CO60" t="s">
        <v>22</v>
      </c>
      <c r="CP60" t="s">
        <v>22</v>
      </c>
      <c r="CR60" s="3">
        <v>37560</v>
      </c>
      <c r="CS60">
        <v>48.7</v>
      </c>
      <c r="CW60" s="3">
        <v>36922</v>
      </c>
      <c r="CX60">
        <v>53.7</v>
      </c>
      <c r="DB60" s="3">
        <v>37346</v>
      </c>
      <c r="DC60">
        <v>52.3</v>
      </c>
      <c r="DG60" s="3">
        <v>36464</v>
      </c>
      <c r="DH60">
        <v>114</v>
      </c>
      <c r="DI60" t="s">
        <v>22</v>
      </c>
      <c r="DJ60" t="s">
        <v>22</v>
      </c>
      <c r="DL60" s="3">
        <v>36464</v>
      </c>
      <c r="DM60">
        <v>118</v>
      </c>
      <c r="DN60" t="s">
        <v>22</v>
      </c>
      <c r="DO60" t="s">
        <v>22</v>
      </c>
      <c r="DQ60" s="3">
        <v>36464</v>
      </c>
      <c r="DR60">
        <v>115</v>
      </c>
      <c r="DS60" t="s">
        <v>22</v>
      </c>
      <c r="DT60" t="s">
        <v>22</v>
      </c>
      <c r="DV60" s="3">
        <v>36464</v>
      </c>
      <c r="DW60">
        <v>114</v>
      </c>
      <c r="DX60" t="s">
        <v>22</v>
      </c>
      <c r="DY60" t="s">
        <v>22</v>
      </c>
      <c r="EA60" s="3">
        <v>37680</v>
      </c>
      <c r="EB60">
        <v>53.4</v>
      </c>
      <c r="EF60" s="3">
        <v>37652</v>
      </c>
      <c r="EG60">
        <v>50</v>
      </c>
      <c r="EK60" s="3">
        <v>37680</v>
      </c>
      <c r="EL60">
        <v>53.8</v>
      </c>
      <c r="EP60" s="3">
        <v>40086</v>
      </c>
      <c r="EQ60">
        <v>0.3</v>
      </c>
      <c r="ER60">
        <v>20100108</v>
      </c>
      <c r="ES60">
        <v>0.4</v>
      </c>
      <c r="EU60" s="3">
        <v>36464</v>
      </c>
      <c r="EV60">
        <v>1</v>
      </c>
      <c r="EW60" t="s">
        <v>22</v>
      </c>
      <c r="EX60" t="s">
        <v>22</v>
      </c>
      <c r="EZ60" s="3">
        <v>38321</v>
      </c>
      <c r="FA60">
        <v>0.5</v>
      </c>
      <c r="FB60">
        <v>20050107</v>
      </c>
      <c r="FC60">
        <v>0</v>
      </c>
      <c r="FE60" s="3">
        <v>39994</v>
      </c>
      <c r="FF60">
        <v>0.1</v>
      </c>
      <c r="FG60">
        <v>20090825</v>
      </c>
      <c r="FH60">
        <v>0.3</v>
      </c>
      <c r="FJ60" s="3">
        <v>36464</v>
      </c>
      <c r="FK60">
        <v>0.8</v>
      </c>
      <c r="FL60">
        <v>19991221</v>
      </c>
      <c r="FM60">
        <v>3.3</v>
      </c>
      <c r="FO60" s="3">
        <v>36464</v>
      </c>
      <c r="FP60">
        <v>0.8</v>
      </c>
      <c r="FQ60">
        <v>19991228</v>
      </c>
      <c r="FR60">
        <v>-0.2</v>
      </c>
      <c r="FT60" s="3">
        <v>36464</v>
      </c>
      <c r="FU60">
        <v>3</v>
      </c>
      <c r="FV60">
        <v>19991213</v>
      </c>
      <c r="FW60">
        <v>4.0999999999999996</v>
      </c>
      <c r="FY60" s="3">
        <v>36464</v>
      </c>
      <c r="FZ60">
        <v>1.1000000000000001</v>
      </c>
      <c r="GA60">
        <v>19991222</v>
      </c>
      <c r="GB60">
        <v>0.8</v>
      </c>
      <c r="GD60" s="3">
        <v>39994</v>
      </c>
      <c r="GE60">
        <v>-0.1</v>
      </c>
      <c r="GF60">
        <v>20090925</v>
      </c>
      <c r="GG60">
        <v>0.3</v>
      </c>
      <c r="GI60" s="3">
        <v>36464</v>
      </c>
      <c r="GJ60">
        <v>1.3</v>
      </c>
      <c r="GK60">
        <v>19991222</v>
      </c>
      <c r="GL60">
        <v>1.2</v>
      </c>
    </row>
    <row r="61" spans="1:194" x14ac:dyDescent="0.25">
      <c r="A61" s="3">
        <v>37955</v>
      </c>
      <c r="B61">
        <v>4939.2</v>
      </c>
      <c r="C61" t="s">
        <v>22</v>
      </c>
      <c r="D61" t="s">
        <v>22</v>
      </c>
      <c r="F61" s="3">
        <v>36494</v>
      </c>
      <c r="G61">
        <v>15.3</v>
      </c>
      <c r="H61" t="s">
        <v>22</v>
      </c>
      <c r="I61" t="s">
        <v>22</v>
      </c>
      <c r="K61" s="3">
        <v>38321</v>
      </c>
      <c r="L61">
        <v>-500</v>
      </c>
      <c r="M61">
        <v>20050111</v>
      </c>
      <c r="N61">
        <v>-1080</v>
      </c>
      <c r="P61" s="3">
        <v>36494</v>
      </c>
      <c r="Q61">
        <v>0.69</v>
      </c>
      <c r="R61" t="s">
        <v>22</v>
      </c>
      <c r="S61" t="s">
        <v>22</v>
      </c>
      <c r="U61" s="3">
        <v>36494</v>
      </c>
      <c r="V61">
        <v>-2</v>
      </c>
      <c r="W61" t="s">
        <v>22</v>
      </c>
      <c r="X61" t="s">
        <v>22</v>
      </c>
      <c r="Z61" s="3">
        <v>36494</v>
      </c>
      <c r="AA61">
        <v>111.9</v>
      </c>
      <c r="AB61" t="s">
        <v>22</v>
      </c>
      <c r="AC61" t="s">
        <v>22</v>
      </c>
      <c r="AE61" s="3">
        <v>36494</v>
      </c>
      <c r="AF61">
        <v>0</v>
      </c>
      <c r="AG61" t="s">
        <v>22</v>
      </c>
      <c r="AH61" t="s">
        <v>22</v>
      </c>
      <c r="AJ61" s="3">
        <v>36494</v>
      </c>
      <c r="AK61">
        <v>28.6</v>
      </c>
      <c r="AL61" t="s">
        <v>22</v>
      </c>
      <c r="AM61" t="s">
        <v>22</v>
      </c>
      <c r="AO61" s="3">
        <v>37955</v>
      </c>
      <c r="AP61">
        <v>72.099999999999994</v>
      </c>
      <c r="AQ61">
        <v>20031111</v>
      </c>
      <c r="AR61">
        <v>72.099999999999994</v>
      </c>
      <c r="AT61" s="3">
        <v>37772</v>
      </c>
      <c r="AU61">
        <v>48.2</v>
      </c>
      <c r="AY61" s="3">
        <v>37376</v>
      </c>
      <c r="AZ61">
        <v>50.7</v>
      </c>
      <c r="BD61" s="3">
        <v>39782</v>
      </c>
      <c r="BE61">
        <v>40.6</v>
      </c>
      <c r="BI61" s="3">
        <v>37772</v>
      </c>
      <c r="BJ61">
        <v>47.9</v>
      </c>
      <c r="BN61" s="3">
        <v>39355</v>
      </c>
      <c r="BO61">
        <v>18.1158</v>
      </c>
      <c r="BP61">
        <v>20070910</v>
      </c>
      <c r="BQ61">
        <v>18.100000000000001</v>
      </c>
      <c r="BS61" s="3">
        <v>40147</v>
      </c>
      <c r="BT61">
        <v>3.9</v>
      </c>
      <c r="BU61">
        <v>20091026</v>
      </c>
      <c r="BV61">
        <v>4</v>
      </c>
      <c r="BX61" s="3">
        <v>36494</v>
      </c>
      <c r="BY61">
        <v>104.6</v>
      </c>
      <c r="BZ61" t="s">
        <v>22</v>
      </c>
      <c r="CA61" t="s">
        <v>22</v>
      </c>
      <c r="CC61" s="3">
        <v>36494</v>
      </c>
      <c r="CD61">
        <v>104</v>
      </c>
      <c r="CE61" t="s">
        <v>22</v>
      </c>
      <c r="CF61" t="s">
        <v>22</v>
      </c>
      <c r="CH61" s="3">
        <v>36494</v>
      </c>
      <c r="CI61">
        <v>0.1</v>
      </c>
      <c r="CJ61" t="s">
        <v>22</v>
      </c>
      <c r="CK61" t="s">
        <v>22</v>
      </c>
      <c r="CM61" s="3">
        <v>36494</v>
      </c>
      <c r="CN61">
        <v>84.5</v>
      </c>
      <c r="CO61" t="s">
        <v>22</v>
      </c>
      <c r="CP61" t="s">
        <v>22</v>
      </c>
      <c r="CR61" s="3">
        <v>37590</v>
      </c>
      <c r="CS61">
        <v>47.9</v>
      </c>
      <c r="CW61" s="3">
        <v>36950</v>
      </c>
      <c r="CX61">
        <v>52.8</v>
      </c>
      <c r="DB61" s="3">
        <v>37376</v>
      </c>
      <c r="DC61">
        <v>52</v>
      </c>
      <c r="DG61" s="3">
        <v>36494</v>
      </c>
      <c r="DH61">
        <v>115</v>
      </c>
      <c r="DI61" t="s">
        <v>22</v>
      </c>
      <c r="DJ61" t="s">
        <v>22</v>
      </c>
      <c r="DL61" s="3">
        <v>36494</v>
      </c>
      <c r="DM61">
        <v>120</v>
      </c>
      <c r="DN61" t="s">
        <v>22</v>
      </c>
      <c r="DO61" t="s">
        <v>22</v>
      </c>
      <c r="DQ61" s="3">
        <v>36494</v>
      </c>
      <c r="DR61">
        <v>117</v>
      </c>
      <c r="DS61" t="s">
        <v>22</v>
      </c>
      <c r="DT61" t="s">
        <v>22</v>
      </c>
      <c r="DV61" s="3">
        <v>36494</v>
      </c>
      <c r="DW61">
        <v>117</v>
      </c>
      <c r="DX61" t="s">
        <v>22</v>
      </c>
      <c r="DY61" t="s">
        <v>22</v>
      </c>
      <c r="EA61" s="3">
        <v>37711</v>
      </c>
      <c r="EB61">
        <v>50.5</v>
      </c>
      <c r="EF61" s="3">
        <v>37680</v>
      </c>
      <c r="EG61">
        <v>51.5</v>
      </c>
      <c r="EK61" s="3">
        <v>37711</v>
      </c>
      <c r="EL61">
        <v>50.9</v>
      </c>
      <c r="EP61" s="3">
        <v>40178</v>
      </c>
      <c r="EQ61">
        <v>0.5</v>
      </c>
      <c r="ER61">
        <v>20100407</v>
      </c>
      <c r="ES61">
        <v>0</v>
      </c>
      <c r="EU61" s="3">
        <v>36494</v>
      </c>
      <c r="EV61">
        <v>0.4</v>
      </c>
      <c r="EW61" t="s">
        <v>22</v>
      </c>
      <c r="EX61" t="s">
        <v>22</v>
      </c>
      <c r="EZ61" s="3">
        <v>38352</v>
      </c>
      <c r="FA61">
        <v>0.6</v>
      </c>
      <c r="FB61">
        <v>20050204</v>
      </c>
      <c r="FC61">
        <v>0.2</v>
      </c>
      <c r="FE61" s="3">
        <v>40086</v>
      </c>
      <c r="FF61">
        <v>0.6</v>
      </c>
      <c r="FG61">
        <v>20091124</v>
      </c>
      <c r="FH61">
        <v>0.7</v>
      </c>
      <c r="FJ61" s="3">
        <v>36494</v>
      </c>
      <c r="FK61">
        <v>1.3</v>
      </c>
      <c r="FL61">
        <v>20000121</v>
      </c>
      <c r="FM61">
        <v>1.6</v>
      </c>
      <c r="FO61" s="3">
        <v>36494</v>
      </c>
      <c r="FP61">
        <v>-0.1</v>
      </c>
      <c r="FQ61">
        <v>20000127</v>
      </c>
      <c r="FR61">
        <v>-0.3</v>
      </c>
      <c r="FT61" s="3">
        <v>36494</v>
      </c>
      <c r="FU61">
        <v>0.2</v>
      </c>
      <c r="FV61">
        <v>20000113</v>
      </c>
      <c r="FW61">
        <v>-2.1</v>
      </c>
      <c r="FY61" s="3">
        <v>36494</v>
      </c>
      <c r="FZ61">
        <v>0.1</v>
      </c>
      <c r="GA61">
        <v>20000121</v>
      </c>
      <c r="GB61">
        <v>1.6</v>
      </c>
      <c r="GD61" s="3">
        <v>40086</v>
      </c>
      <c r="GE61">
        <v>0.2</v>
      </c>
      <c r="GF61">
        <v>20091229</v>
      </c>
      <c r="GG61">
        <v>0.3</v>
      </c>
      <c r="GI61" s="3">
        <v>36494</v>
      </c>
      <c r="GJ61">
        <v>0</v>
      </c>
      <c r="GK61">
        <v>20000121</v>
      </c>
      <c r="GL61">
        <v>1.8</v>
      </c>
    </row>
    <row r="62" spans="1:194" x14ac:dyDescent="0.25">
      <c r="A62" s="3">
        <v>37986</v>
      </c>
      <c r="B62">
        <v>4989</v>
      </c>
      <c r="C62" t="s">
        <v>22</v>
      </c>
      <c r="D62" t="s">
        <v>22</v>
      </c>
      <c r="F62" s="3">
        <v>36525</v>
      </c>
      <c r="G62">
        <v>9.9</v>
      </c>
      <c r="H62" t="s">
        <v>22</v>
      </c>
      <c r="I62" t="s">
        <v>22</v>
      </c>
      <c r="K62" s="3">
        <v>38352</v>
      </c>
      <c r="L62">
        <v>-1432</v>
      </c>
      <c r="M62">
        <v>20050211</v>
      </c>
      <c r="N62">
        <v>-1892</v>
      </c>
      <c r="P62" s="3">
        <v>36525</v>
      </c>
      <c r="Q62">
        <v>0.73</v>
      </c>
      <c r="R62" t="s">
        <v>22</v>
      </c>
      <c r="S62" t="s">
        <v>22</v>
      </c>
      <c r="U62" s="3">
        <v>36525</v>
      </c>
      <c r="V62">
        <v>-1.4</v>
      </c>
      <c r="W62" t="s">
        <v>22</v>
      </c>
      <c r="X62" t="s">
        <v>22</v>
      </c>
      <c r="Z62" s="3">
        <v>36525</v>
      </c>
      <c r="AA62">
        <v>112.6</v>
      </c>
      <c r="AB62" t="s">
        <v>22</v>
      </c>
      <c r="AC62" t="s">
        <v>22</v>
      </c>
      <c r="AE62" s="3">
        <v>36525</v>
      </c>
      <c r="AF62">
        <v>0.8</v>
      </c>
      <c r="AG62" t="s">
        <v>22</v>
      </c>
      <c r="AH62" t="s">
        <v>22</v>
      </c>
      <c r="AJ62" s="3">
        <v>36525</v>
      </c>
      <c r="AK62">
        <v>27.7</v>
      </c>
      <c r="AL62" t="s">
        <v>22</v>
      </c>
      <c r="AM62" t="s">
        <v>22</v>
      </c>
      <c r="AO62" s="3">
        <v>37986</v>
      </c>
      <c r="AP62">
        <v>78.2</v>
      </c>
      <c r="AQ62">
        <v>20031209</v>
      </c>
      <c r="AR62">
        <v>78.2</v>
      </c>
      <c r="AT62" s="3">
        <v>37802</v>
      </c>
      <c r="AU62">
        <v>48.2</v>
      </c>
      <c r="AY62" s="3">
        <v>37407</v>
      </c>
      <c r="AZ62">
        <v>51.7</v>
      </c>
      <c r="BD62" s="3">
        <v>39813</v>
      </c>
      <c r="BE62">
        <v>41.4</v>
      </c>
      <c r="BI62" s="3">
        <v>37802</v>
      </c>
      <c r="BJ62">
        <v>48.2</v>
      </c>
      <c r="BN62" s="3">
        <v>39386</v>
      </c>
      <c r="BO62">
        <v>15.250400000000001</v>
      </c>
      <c r="BP62">
        <v>20071008</v>
      </c>
      <c r="BQ62">
        <v>15.3</v>
      </c>
      <c r="BS62" s="3">
        <v>40178</v>
      </c>
      <c r="BT62">
        <v>3.6</v>
      </c>
      <c r="BU62">
        <v>20091125</v>
      </c>
      <c r="BV62">
        <v>3.7</v>
      </c>
      <c r="BX62" s="3">
        <v>36525</v>
      </c>
      <c r="BY62">
        <v>104.6</v>
      </c>
      <c r="BZ62" t="s">
        <v>22</v>
      </c>
      <c r="CA62" t="s">
        <v>22</v>
      </c>
      <c r="CC62" s="3">
        <v>36525</v>
      </c>
      <c r="CD62">
        <v>104</v>
      </c>
      <c r="CE62" t="s">
        <v>22</v>
      </c>
      <c r="CF62" t="s">
        <v>22</v>
      </c>
      <c r="CH62" s="3">
        <v>36525</v>
      </c>
      <c r="CI62">
        <v>-1.6</v>
      </c>
      <c r="CJ62" t="s">
        <v>22</v>
      </c>
      <c r="CK62" t="s">
        <v>22</v>
      </c>
      <c r="CM62" s="3">
        <v>36525</v>
      </c>
      <c r="CN62">
        <v>84.4</v>
      </c>
      <c r="CO62" t="s">
        <v>22</v>
      </c>
      <c r="CP62" t="s">
        <v>22</v>
      </c>
      <c r="CR62" s="3">
        <v>37621</v>
      </c>
      <c r="CS62">
        <v>47</v>
      </c>
      <c r="CW62" s="3">
        <v>36981</v>
      </c>
      <c r="CX62">
        <v>51.1</v>
      </c>
      <c r="DB62" s="3">
        <v>37407</v>
      </c>
      <c r="DC62">
        <v>49.1</v>
      </c>
      <c r="DG62" s="3">
        <v>36525</v>
      </c>
      <c r="DH62">
        <v>113</v>
      </c>
      <c r="DI62" t="s">
        <v>22</v>
      </c>
      <c r="DJ62" t="s">
        <v>22</v>
      </c>
      <c r="DL62" s="3">
        <v>36525</v>
      </c>
      <c r="DM62">
        <v>118</v>
      </c>
      <c r="DN62" t="s">
        <v>22</v>
      </c>
      <c r="DO62" t="s">
        <v>22</v>
      </c>
      <c r="DQ62" s="3">
        <v>36525</v>
      </c>
      <c r="DR62">
        <v>118</v>
      </c>
      <c r="DS62" t="s">
        <v>22</v>
      </c>
      <c r="DT62" t="s">
        <v>22</v>
      </c>
      <c r="DV62" s="3">
        <v>36525</v>
      </c>
      <c r="DW62">
        <v>114</v>
      </c>
      <c r="DX62" t="s">
        <v>22</v>
      </c>
      <c r="DY62" t="s">
        <v>22</v>
      </c>
      <c r="EA62" s="3">
        <v>37741</v>
      </c>
      <c r="EB62">
        <v>50.7</v>
      </c>
      <c r="EF62" s="3">
        <v>37711</v>
      </c>
      <c r="EG62">
        <v>48.1</v>
      </c>
      <c r="EK62" s="3">
        <v>37741</v>
      </c>
      <c r="EL62">
        <v>51.1</v>
      </c>
      <c r="EP62" s="3">
        <v>40268</v>
      </c>
      <c r="EQ62">
        <v>0.4</v>
      </c>
      <c r="ER62">
        <v>20100707</v>
      </c>
      <c r="ES62">
        <v>0.2</v>
      </c>
      <c r="EU62" s="3">
        <v>36525</v>
      </c>
      <c r="EV62">
        <v>-0.4</v>
      </c>
      <c r="EW62" t="s">
        <v>22</v>
      </c>
      <c r="EX62" t="s">
        <v>22</v>
      </c>
      <c r="EZ62" s="3">
        <v>38383</v>
      </c>
      <c r="FA62">
        <v>0.4</v>
      </c>
      <c r="FB62">
        <v>20050304</v>
      </c>
      <c r="FC62">
        <v>0.3</v>
      </c>
      <c r="FE62" s="3">
        <v>40178</v>
      </c>
      <c r="FF62">
        <v>0.9</v>
      </c>
      <c r="FG62">
        <v>20100224</v>
      </c>
      <c r="FH62">
        <v>0</v>
      </c>
      <c r="FJ62" s="3">
        <v>36525</v>
      </c>
      <c r="FK62">
        <v>0.5</v>
      </c>
      <c r="FL62">
        <v>20000218</v>
      </c>
      <c r="FM62">
        <v>-2.9</v>
      </c>
      <c r="FO62" s="3">
        <v>36525</v>
      </c>
      <c r="FP62">
        <v>0.2</v>
      </c>
      <c r="FQ62">
        <v>20000221</v>
      </c>
      <c r="FR62">
        <v>0.5</v>
      </c>
      <c r="FT62" s="3">
        <v>36525</v>
      </c>
      <c r="FU62">
        <v>0.7</v>
      </c>
      <c r="FV62">
        <v>20000211</v>
      </c>
      <c r="FW62">
        <v>-2</v>
      </c>
      <c r="FY62" s="3">
        <v>36525</v>
      </c>
      <c r="FZ62">
        <v>-1.1000000000000001</v>
      </c>
      <c r="GA62">
        <v>20000222</v>
      </c>
      <c r="GB62">
        <v>-0.1</v>
      </c>
      <c r="GD62" s="3">
        <v>40178</v>
      </c>
      <c r="GE62">
        <v>0.6</v>
      </c>
      <c r="GF62">
        <v>20100330</v>
      </c>
      <c r="GG62">
        <v>0.6</v>
      </c>
      <c r="GI62" s="3">
        <v>36525</v>
      </c>
      <c r="GJ62">
        <v>-1.1000000000000001</v>
      </c>
      <c r="GK62">
        <v>20000222</v>
      </c>
      <c r="GL62">
        <v>0.4</v>
      </c>
    </row>
    <row r="63" spans="1:194" x14ac:dyDescent="0.25">
      <c r="A63" s="3">
        <v>38017</v>
      </c>
      <c r="B63">
        <v>7086</v>
      </c>
      <c r="C63" t="s">
        <v>22</v>
      </c>
      <c r="D63" t="s">
        <v>22</v>
      </c>
      <c r="F63" s="3">
        <v>36556</v>
      </c>
      <c r="G63">
        <v>3.1</v>
      </c>
      <c r="H63" t="s">
        <v>22</v>
      </c>
      <c r="I63" t="s">
        <v>22</v>
      </c>
      <c r="K63" s="3">
        <v>38383</v>
      </c>
      <c r="L63">
        <v>-1153</v>
      </c>
      <c r="M63">
        <v>20050311</v>
      </c>
      <c r="N63">
        <v>-931</v>
      </c>
      <c r="P63" s="3">
        <v>36556</v>
      </c>
      <c r="Q63">
        <v>0.75</v>
      </c>
      <c r="R63" t="s">
        <v>22</v>
      </c>
      <c r="S63" t="s">
        <v>22</v>
      </c>
      <c r="U63" s="3">
        <v>36556</v>
      </c>
      <c r="V63">
        <v>0.6</v>
      </c>
      <c r="W63" t="s">
        <v>22</v>
      </c>
      <c r="X63" t="s">
        <v>22</v>
      </c>
      <c r="Z63" s="3">
        <v>36556</v>
      </c>
      <c r="AA63">
        <v>114</v>
      </c>
      <c r="AB63" t="s">
        <v>22</v>
      </c>
      <c r="AC63" t="s">
        <v>22</v>
      </c>
      <c r="AE63" s="3">
        <v>36556</v>
      </c>
      <c r="AF63">
        <v>0.9</v>
      </c>
      <c r="AG63" t="s">
        <v>22</v>
      </c>
      <c r="AH63" t="s">
        <v>22</v>
      </c>
      <c r="AJ63" s="3">
        <v>36556</v>
      </c>
      <c r="AK63">
        <v>29.1</v>
      </c>
      <c r="AL63" t="s">
        <v>22</v>
      </c>
      <c r="AM63" t="s">
        <v>22</v>
      </c>
      <c r="AO63" s="3">
        <v>38017</v>
      </c>
      <c r="AP63">
        <v>80.099999999999994</v>
      </c>
      <c r="AQ63" t="s">
        <v>22</v>
      </c>
      <c r="AR63" t="s">
        <v>22</v>
      </c>
      <c r="AT63" s="3">
        <v>37833</v>
      </c>
      <c r="AU63">
        <v>49.8</v>
      </c>
      <c r="AY63" s="3">
        <v>37437</v>
      </c>
      <c r="AZ63">
        <v>51.8</v>
      </c>
      <c r="BD63" s="3">
        <v>39844</v>
      </c>
      <c r="BE63">
        <v>44</v>
      </c>
      <c r="BI63" s="3">
        <v>37833</v>
      </c>
      <c r="BJ63">
        <v>50.2</v>
      </c>
      <c r="BN63" s="3">
        <v>39416</v>
      </c>
      <c r="BO63">
        <v>14.005800000000001</v>
      </c>
      <c r="BP63">
        <v>20071105</v>
      </c>
      <c r="BQ63">
        <v>14</v>
      </c>
      <c r="BS63" s="3">
        <v>40209</v>
      </c>
      <c r="BT63">
        <v>3.4</v>
      </c>
      <c r="BU63">
        <v>20091222</v>
      </c>
      <c r="BV63">
        <v>3.3</v>
      </c>
      <c r="BX63" s="3">
        <v>36556</v>
      </c>
      <c r="BY63">
        <v>104.2</v>
      </c>
      <c r="BZ63" t="s">
        <v>22</v>
      </c>
      <c r="CA63" t="s">
        <v>22</v>
      </c>
      <c r="CC63" s="3">
        <v>36556</v>
      </c>
      <c r="CD63">
        <v>102.7</v>
      </c>
      <c r="CE63" t="s">
        <v>22</v>
      </c>
      <c r="CF63" t="s">
        <v>22</v>
      </c>
      <c r="CH63" s="3">
        <v>36556</v>
      </c>
      <c r="CI63">
        <v>7.5</v>
      </c>
      <c r="CJ63" t="s">
        <v>22</v>
      </c>
      <c r="CK63" t="s">
        <v>22</v>
      </c>
      <c r="CM63" s="3">
        <v>36556</v>
      </c>
      <c r="CN63">
        <v>89.6</v>
      </c>
      <c r="CO63" t="s">
        <v>22</v>
      </c>
      <c r="CP63" t="s">
        <v>22</v>
      </c>
      <c r="CR63" s="3">
        <v>37652</v>
      </c>
      <c r="CS63">
        <v>46.3</v>
      </c>
      <c r="CW63" s="3">
        <v>37011</v>
      </c>
      <c r="CX63">
        <v>49.3</v>
      </c>
      <c r="DB63" s="3">
        <v>37437</v>
      </c>
      <c r="DC63">
        <v>50.9</v>
      </c>
      <c r="DG63" s="3">
        <v>36556</v>
      </c>
      <c r="DH63">
        <v>113</v>
      </c>
      <c r="DI63" t="s">
        <v>22</v>
      </c>
      <c r="DJ63" t="s">
        <v>22</v>
      </c>
      <c r="DL63" s="3">
        <v>36556</v>
      </c>
      <c r="DM63">
        <v>117</v>
      </c>
      <c r="DN63" t="s">
        <v>22</v>
      </c>
      <c r="DO63" t="s">
        <v>22</v>
      </c>
      <c r="DQ63" s="3">
        <v>36556</v>
      </c>
      <c r="DR63">
        <v>116</v>
      </c>
      <c r="DS63" t="s">
        <v>22</v>
      </c>
      <c r="DT63" t="s">
        <v>22</v>
      </c>
      <c r="DV63" s="3">
        <v>36556</v>
      </c>
      <c r="DW63">
        <v>116</v>
      </c>
      <c r="DX63" t="s">
        <v>22</v>
      </c>
      <c r="DY63" t="s">
        <v>22</v>
      </c>
      <c r="EA63" s="3">
        <v>37772</v>
      </c>
      <c r="EB63">
        <v>49.8</v>
      </c>
      <c r="EF63" s="3">
        <v>37741</v>
      </c>
      <c r="EG63">
        <v>48.3</v>
      </c>
      <c r="EK63" s="3">
        <v>37772</v>
      </c>
      <c r="EL63">
        <v>51</v>
      </c>
      <c r="EP63" s="3">
        <v>40359</v>
      </c>
      <c r="EQ63">
        <v>1</v>
      </c>
      <c r="ER63">
        <v>20101006</v>
      </c>
      <c r="ES63">
        <v>1</v>
      </c>
      <c r="EU63" s="3">
        <v>36556</v>
      </c>
      <c r="EV63">
        <v>-0.2</v>
      </c>
      <c r="EW63" t="s">
        <v>22</v>
      </c>
      <c r="EX63" t="s">
        <v>22</v>
      </c>
      <c r="EZ63" s="3">
        <v>38411</v>
      </c>
      <c r="FA63">
        <v>-0.4</v>
      </c>
      <c r="FB63">
        <v>20050406</v>
      </c>
      <c r="FC63">
        <v>0.3</v>
      </c>
      <c r="FE63" s="3">
        <v>40268</v>
      </c>
      <c r="FF63">
        <v>0.8</v>
      </c>
      <c r="FG63">
        <v>20100521</v>
      </c>
      <c r="FH63">
        <v>0.2</v>
      </c>
      <c r="FJ63" s="3">
        <v>36556</v>
      </c>
      <c r="FK63">
        <v>-3.9</v>
      </c>
      <c r="FL63">
        <v>20000321</v>
      </c>
      <c r="FM63">
        <v>-0.9</v>
      </c>
      <c r="FO63" s="3">
        <v>36556</v>
      </c>
      <c r="FP63">
        <v>-0.6</v>
      </c>
      <c r="FQ63">
        <v>20000407</v>
      </c>
      <c r="FR63">
        <v>-0.9</v>
      </c>
      <c r="FT63" s="3">
        <v>36556</v>
      </c>
      <c r="FU63">
        <v>-0.5</v>
      </c>
      <c r="FV63">
        <v>20000317</v>
      </c>
      <c r="FW63">
        <v>2.1</v>
      </c>
      <c r="FY63" s="3">
        <v>36556</v>
      </c>
      <c r="FZ63">
        <v>0.3</v>
      </c>
      <c r="GA63">
        <v>20000331</v>
      </c>
      <c r="GB63">
        <v>-0.4</v>
      </c>
      <c r="GD63" s="3">
        <v>40268</v>
      </c>
      <c r="GE63">
        <v>0.5</v>
      </c>
      <c r="GF63">
        <v>20100625</v>
      </c>
      <c r="GG63">
        <v>0.1</v>
      </c>
      <c r="GI63" s="3">
        <v>36556</v>
      </c>
      <c r="GJ63">
        <v>0.2</v>
      </c>
      <c r="GK63">
        <v>20000331</v>
      </c>
      <c r="GL63">
        <v>-0.3</v>
      </c>
    </row>
    <row r="64" spans="1:194" x14ac:dyDescent="0.25">
      <c r="A64" s="3">
        <v>38046</v>
      </c>
      <c r="B64">
        <v>6901.1</v>
      </c>
      <c r="C64" t="s">
        <v>22</v>
      </c>
      <c r="D64" t="s">
        <v>22</v>
      </c>
      <c r="F64" s="3">
        <v>36585</v>
      </c>
      <c r="G64">
        <v>7.1</v>
      </c>
      <c r="H64" t="s">
        <v>22</v>
      </c>
      <c r="I64" t="s">
        <v>22</v>
      </c>
      <c r="K64" s="3">
        <v>38411</v>
      </c>
      <c r="L64">
        <v>-1525</v>
      </c>
      <c r="M64">
        <v>20050412</v>
      </c>
      <c r="N64">
        <v>-1517</v>
      </c>
      <c r="P64" s="3">
        <v>36585</v>
      </c>
      <c r="Q64">
        <v>1.06</v>
      </c>
      <c r="R64" t="s">
        <v>22</v>
      </c>
      <c r="S64" t="s">
        <v>22</v>
      </c>
      <c r="U64" s="3">
        <v>36585</v>
      </c>
      <c r="V64">
        <v>-0.1</v>
      </c>
      <c r="W64" t="s">
        <v>22</v>
      </c>
      <c r="X64" t="s">
        <v>22</v>
      </c>
      <c r="Z64" s="3">
        <v>36585</v>
      </c>
      <c r="AA64">
        <v>116.2</v>
      </c>
      <c r="AB64" t="s">
        <v>22</v>
      </c>
      <c r="AC64" t="s">
        <v>22</v>
      </c>
      <c r="AE64" s="3">
        <v>36585</v>
      </c>
      <c r="AF64">
        <v>3.4</v>
      </c>
      <c r="AG64" t="s">
        <v>22</v>
      </c>
      <c r="AH64" t="s">
        <v>22</v>
      </c>
      <c r="AJ64" s="3">
        <v>36585</v>
      </c>
      <c r="AK64">
        <v>31.6</v>
      </c>
      <c r="AL64" t="s">
        <v>22</v>
      </c>
      <c r="AM64" t="s">
        <v>22</v>
      </c>
      <c r="AO64" s="3">
        <v>38046</v>
      </c>
      <c r="AP64">
        <v>75.599999999999994</v>
      </c>
      <c r="AQ64" t="s">
        <v>22</v>
      </c>
      <c r="AR64" t="s">
        <v>22</v>
      </c>
      <c r="AT64" s="3">
        <v>37864</v>
      </c>
      <c r="AU64">
        <v>51.2</v>
      </c>
      <c r="AY64" s="3">
        <v>37468</v>
      </c>
      <c r="AZ64">
        <v>51.6</v>
      </c>
      <c r="BD64" s="3">
        <v>39872</v>
      </c>
      <c r="BE64">
        <v>42.3</v>
      </c>
      <c r="BI64" s="3">
        <v>37864</v>
      </c>
      <c r="BJ64">
        <v>52</v>
      </c>
      <c r="BN64" s="3">
        <v>39447</v>
      </c>
      <c r="BO64">
        <v>11.9109</v>
      </c>
      <c r="BP64">
        <v>20071210</v>
      </c>
      <c r="BQ64">
        <v>11.9</v>
      </c>
      <c r="BS64" s="3">
        <v>40237</v>
      </c>
      <c r="BT64">
        <v>3.3</v>
      </c>
      <c r="BU64">
        <v>20100125</v>
      </c>
      <c r="BV64">
        <v>3.2</v>
      </c>
      <c r="BX64" s="3">
        <v>36585</v>
      </c>
      <c r="BY64">
        <v>105.5</v>
      </c>
      <c r="BZ64" t="s">
        <v>22</v>
      </c>
      <c r="CA64" t="s">
        <v>22</v>
      </c>
      <c r="CC64" s="3">
        <v>36585</v>
      </c>
      <c r="CD64">
        <v>105.7</v>
      </c>
      <c r="CE64" t="s">
        <v>22</v>
      </c>
      <c r="CF64" t="s">
        <v>22</v>
      </c>
      <c r="CH64" s="3">
        <v>36585</v>
      </c>
      <c r="CI64">
        <v>15</v>
      </c>
      <c r="CJ64" t="s">
        <v>22</v>
      </c>
      <c r="CK64" t="s">
        <v>22</v>
      </c>
      <c r="CM64" s="3">
        <v>36585</v>
      </c>
      <c r="CN64">
        <v>85.5</v>
      </c>
      <c r="CO64" t="s">
        <v>22</v>
      </c>
      <c r="CP64" t="s">
        <v>22</v>
      </c>
      <c r="CR64" s="3">
        <v>37680</v>
      </c>
      <c r="CS64">
        <v>47</v>
      </c>
      <c r="CW64" s="3">
        <v>37042</v>
      </c>
      <c r="CX64">
        <v>48.8</v>
      </c>
      <c r="DB64" s="3">
        <v>37468</v>
      </c>
      <c r="DC64">
        <v>50.2</v>
      </c>
      <c r="DG64" s="3">
        <v>36585</v>
      </c>
      <c r="DH64">
        <v>115</v>
      </c>
      <c r="DI64" t="s">
        <v>22</v>
      </c>
      <c r="DJ64" t="s">
        <v>22</v>
      </c>
      <c r="DL64" s="3">
        <v>36585</v>
      </c>
      <c r="DM64">
        <v>117</v>
      </c>
      <c r="DN64" t="s">
        <v>22</v>
      </c>
      <c r="DO64" t="s">
        <v>22</v>
      </c>
      <c r="DQ64" s="3">
        <v>36585</v>
      </c>
      <c r="DR64">
        <v>116</v>
      </c>
      <c r="DS64" t="s">
        <v>22</v>
      </c>
      <c r="DT64" t="s">
        <v>22</v>
      </c>
      <c r="DV64" s="3">
        <v>36585</v>
      </c>
      <c r="DW64">
        <v>118</v>
      </c>
      <c r="DX64" t="s">
        <v>22</v>
      </c>
      <c r="DY64" t="s">
        <v>22</v>
      </c>
      <c r="EA64" s="3">
        <v>37802</v>
      </c>
      <c r="EB64">
        <v>48.5</v>
      </c>
      <c r="EF64" s="3">
        <v>37772</v>
      </c>
      <c r="EG64">
        <v>46.1</v>
      </c>
      <c r="EK64" s="3">
        <v>37802</v>
      </c>
      <c r="EL64">
        <v>49.3</v>
      </c>
      <c r="EP64" s="3">
        <v>40451</v>
      </c>
      <c r="EQ64">
        <v>0.4</v>
      </c>
      <c r="ER64">
        <v>20110107</v>
      </c>
      <c r="ES64">
        <v>0.3</v>
      </c>
      <c r="EU64" s="3">
        <v>36585</v>
      </c>
      <c r="EV64">
        <v>1.2</v>
      </c>
      <c r="EW64" t="s">
        <v>22</v>
      </c>
      <c r="EX64" t="s">
        <v>22</v>
      </c>
      <c r="EZ64" s="3">
        <v>38442</v>
      </c>
      <c r="FA64">
        <v>0.2</v>
      </c>
      <c r="FB64">
        <v>20050504</v>
      </c>
      <c r="FC64">
        <v>0.3</v>
      </c>
      <c r="FE64" s="3">
        <v>40359</v>
      </c>
      <c r="FF64">
        <v>2</v>
      </c>
      <c r="FG64">
        <v>20100824</v>
      </c>
      <c r="FH64">
        <v>2.2000000000000002</v>
      </c>
      <c r="FJ64" s="3">
        <v>36585</v>
      </c>
      <c r="FK64">
        <v>6.1</v>
      </c>
      <c r="FL64">
        <v>20000419</v>
      </c>
      <c r="FM64">
        <v>5.9</v>
      </c>
      <c r="FO64" s="3">
        <v>36585</v>
      </c>
      <c r="FP64">
        <v>1.7</v>
      </c>
      <c r="FQ64">
        <v>20000407</v>
      </c>
      <c r="FR64">
        <v>3.4</v>
      </c>
      <c r="FT64" s="3">
        <v>36585</v>
      </c>
      <c r="FU64">
        <v>1.4</v>
      </c>
      <c r="FV64">
        <v>20000413</v>
      </c>
      <c r="FW64">
        <v>0.3</v>
      </c>
      <c r="FY64" s="3">
        <v>36585</v>
      </c>
      <c r="FZ64">
        <v>0.5</v>
      </c>
      <c r="GA64">
        <v>20000421</v>
      </c>
      <c r="GB64">
        <v>1.1000000000000001</v>
      </c>
      <c r="GD64" s="3">
        <v>40359</v>
      </c>
      <c r="GE64">
        <v>0.6</v>
      </c>
      <c r="GF64">
        <v>20100924</v>
      </c>
      <c r="GG64">
        <v>0.7</v>
      </c>
      <c r="GI64" s="3">
        <v>36585</v>
      </c>
      <c r="GJ64">
        <v>0.7</v>
      </c>
      <c r="GK64">
        <v>20000421</v>
      </c>
      <c r="GL64">
        <v>1.5</v>
      </c>
    </row>
    <row r="65" spans="1:194" x14ac:dyDescent="0.25">
      <c r="A65" s="3">
        <v>38077</v>
      </c>
      <c r="B65">
        <v>6574.8</v>
      </c>
      <c r="C65" t="s">
        <v>22</v>
      </c>
      <c r="D65" t="s">
        <v>22</v>
      </c>
      <c r="F65" s="3">
        <v>36616</v>
      </c>
      <c r="G65">
        <v>6.1</v>
      </c>
      <c r="H65" t="s">
        <v>22</v>
      </c>
      <c r="I65" t="s">
        <v>22</v>
      </c>
      <c r="K65" s="3">
        <v>38442</v>
      </c>
      <c r="L65">
        <v>-2640</v>
      </c>
      <c r="M65">
        <v>20050512</v>
      </c>
      <c r="N65">
        <v>-2379</v>
      </c>
      <c r="P65" s="3">
        <v>36616</v>
      </c>
      <c r="Q65">
        <v>1.25</v>
      </c>
      <c r="R65" t="s">
        <v>22</v>
      </c>
      <c r="S65" t="s">
        <v>22</v>
      </c>
      <c r="U65" s="3">
        <v>36616</v>
      </c>
      <c r="V65">
        <v>0.7</v>
      </c>
      <c r="W65" t="s">
        <v>22</v>
      </c>
      <c r="X65" t="s">
        <v>22</v>
      </c>
      <c r="Z65" s="3">
        <v>36616</v>
      </c>
      <c r="AA65">
        <v>117.3</v>
      </c>
      <c r="AB65" t="s">
        <v>22</v>
      </c>
      <c r="AC65" t="s">
        <v>22</v>
      </c>
      <c r="AE65" s="3">
        <v>36616</v>
      </c>
      <c r="AF65">
        <v>4.8</v>
      </c>
      <c r="AG65" t="s">
        <v>22</v>
      </c>
      <c r="AH65" t="s">
        <v>22</v>
      </c>
      <c r="AJ65" s="3">
        <v>36616</v>
      </c>
      <c r="AK65">
        <v>32.9</v>
      </c>
      <c r="AL65" t="s">
        <v>22</v>
      </c>
      <c r="AM65" t="s">
        <v>22</v>
      </c>
      <c r="AO65" s="3">
        <v>38077</v>
      </c>
      <c r="AP65">
        <v>64.3</v>
      </c>
      <c r="AQ65" t="s">
        <v>22</v>
      </c>
      <c r="AR65" t="s">
        <v>22</v>
      </c>
      <c r="AT65" s="3">
        <v>37894</v>
      </c>
      <c r="AU65">
        <v>52.8</v>
      </c>
      <c r="AY65" s="3">
        <v>37499</v>
      </c>
      <c r="AZ65">
        <v>50.8</v>
      </c>
      <c r="BD65" s="3">
        <v>39903</v>
      </c>
      <c r="BE65">
        <v>44.1</v>
      </c>
      <c r="BI65" s="3">
        <v>37894</v>
      </c>
      <c r="BJ65">
        <v>53.6</v>
      </c>
      <c r="BN65" s="3">
        <v>39478</v>
      </c>
      <c r="BO65">
        <v>8.2425999999999995</v>
      </c>
      <c r="BP65">
        <v>20080107</v>
      </c>
      <c r="BQ65">
        <v>8.1999999999999993</v>
      </c>
      <c r="BS65" s="3">
        <v>40268</v>
      </c>
      <c r="BT65">
        <v>3.2</v>
      </c>
      <c r="BU65">
        <v>20100224</v>
      </c>
      <c r="BV65">
        <v>3.2</v>
      </c>
      <c r="BX65" s="3">
        <v>36616</v>
      </c>
      <c r="BY65">
        <v>105.1</v>
      </c>
      <c r="BZ65" t="s">
        <v>22</v>
      </c>
      <c r="CA65" t="s">
        <v>22</v>
      </c>
      <c r="CC65" s="3">
        <v>36616</v>
      </c>
      <c r="CD65">
        <v>104.5</v>
      </c>
      <c r="CE65" t="s">
        <v>22</v>
      </c>
      <c r="CF65" t="s">
        <v>22</v>
      </c>
      <c r="CH65" s="3">
        <v>36616</v>
      </c>
      <c r="CI65">
        <v>21.6</v>
      </c>
      <c r="CJ65" t="s">
        <v>22</v>
      </c>
      <c r="CK65" t="s">
        <v>22</v>
      </c>
      <c r="CM65" s="3">
        <v>36616</v>
      </c>
      <c r="CN65">
        <v>83.7</v>
      </c>
      <c r="CO65" t="s">
        <v>22</v>
      </c>
      <c r="CP65" t="s">
        <v>22</v>
      </c>
      <c r="CR65" s="3">
        <v>37711</v>
      </c>
      <c r="CS65">
        <v>46.4</v>
      </c>
      <c r="CW65" s="3">
        <v>37072</v>
      </c>
      <c r="CX65">
        <v>46.6</v>
      </c>
      <c r="DB65" s="3">
        <v>37499</v>
      </c>
      <c r="DC65">
        <v>47.7</v>
      </c>
      <c r="DG65" s="3">
        <v>36616</v>
      </c>
      <c r="DH65">
        <v>117</v>
      </c>
      <c r="DI65" t="s">
        <v>22</v>
      </c>
      <c r="DJ65" t="s">
        <v>22</v>
      </c>
      <c r="DL65" s="3">
        <v>36616</v>
      </c>
      <c r="DM65">
        <v>118</v>
      </c>
      <c r="DN65" t="s">
        <v>22</v>
      </c>
      <c r="DO65" t="s">
        <v>22</v>
      </c>
      <c r="DQ65" s="3">
        <v>36616</v>
      </c>
      <c r="DR65">
        <v>117</v>
      </c>
      <c r="DS65" t="s">
        <v>22</v>
      </c>
      <c r="DT65" t="s">
        <v>22</v>
      </c>
      <c r="DV65" s="3">
        <v>36616</v>
      </c>
      <c r="DW65">
        <v>120</v>
      </c>
      <c r="DX65" t="s">
        <v>22</v>
      </c>
      <c r="DY65" t="s">
        <v>22</v>
      </c>
      <c r="EA65" s="3">
        <v>37833</v>
      </c>
      <c r="EB65">
        <v>50.7</v>
      </c>
      <c r="EF65" s="3">
        <v>37802</v>
      </c>
      <c r="EG65">
        <v>45.9</v>
      </c>
      <c r="EK65" s="3">
        <v>37833</v>
      </c>
      <c r="EL65">
        <v>51.8</v>
      </c>
      <c r="EP65" s="3">
        <v>40543</v>
      </c>
      <c r="EQ65">
        <v>0.6</v>
      </c>
      <c r="ER65">
        <v>20110406</v>
      </c>
      <c r="ES65">
        <v>0.3</v>
      </c>
      <c r="EU65" s="3">
        <v>36616</v>
      </c>
      <c r="EV65">
        <v>0.4</v>
      </c>
      <c r="EW65" t="s">
        <v>22</v>
      </c>
      <c r="EX65" t="s">
        <v>22</v>
      </c>
      <c r="EZ65" s="3">
        <v>38472</v>
      </c>
      <c r="FA65">
        <v>-0.4</v>
      </c>
      <c r="FB65">
        <v>20050603</v>
      </c>
      <c r="FC65">
        <v>-1.2</v>
      </c>
      <c r="FE65" s="3">
        <v>40451</v>
      </c>
      <c r="FF65">
        <v>0.8</v>
      </c>
      <c r="FG65">
        <v>20101123</v>
      </c>
      <c r="FH65">
        <v>0.7</v>
      </c>
      <c r="FJ65" s="3">
        <v>36616</v>
      </c>
      <c r="FK65">
        <v>2.2999999999999998</v>
      </c>
      <c r="FL65">
        <v>20000518</v>
      </c>
      <c r="FM65">
        <v>0.2</v>
      </c>
      <c r="FO65" s="3">
        <v>36616</v>
      </c>
      <c r="FP65">
        <v>0.2</v>
      </c>
      <c r="FQ65">
        <v>20000522</v>
      </c>
      <c r="FR65">
        <v>-1.2</v>
      </c>
      <c r="FT65" s="3">
        <v>36616</v>
      </c>
      <c r="FU65">
        <v>-1.1000000000000001</v>
      </c>
      <c r="FV65">
        <v>20000515</v>
      </c>
      <c r="FW65">
        <v>-2</v>
      </c>
      <c r="FY65" s="3">
        <v>36616</v>
      </c>
      <c r="FZ65">
        <v>0.4</v>
      </c>
      <c r="GA65">
        <v>20000523</v>
      </c>
      <c r="GB65">
        <v>0.5</v>
      </c>
      <c r="GD65" s="3">
        <v>40451</v>
      </c>
      <c r="GE65">
        <v>0.5</v>
      </c>
      <c r="GF65">
        <v>20101228</v>
      </c>
      <c r="GG65">
        <v>0.3</v>
      </c>
      <c r="GI65" s="3">
        <v>36616</v>
      </c>
      <c r="GJ65">
        <v>0.3</v>
      </c>
      <c r="GK65">
        <v>20000523</v>
      </c>
      <c r="GL65">
        <v>0.2</v>
      </c>
    </row>
    <row r="66" spans="1:194" x14ac:dyDescent="0.25">
      <c r="A66" s="3">
        <v>38107</v>
      </c>
      <c r="B66">
        <v>5922.1</v>
      </c>
      <c r="C66" t="s">
        <v>22</v>
      </c>
      <c r="D66" t="s">
        <v>22</v>
      </c>
      <c r="F66" s="3">
        <v>36646</v>
      </c>
      <c r="G66">
        <v>5.3</v>
      </c>
      <c r="H66" t="s">
        <v>22</v>
      </c>
      <c r="I66" t="s">
        <v>22</v>
      </c>
      <c r="K66" s="3">
        <v>38472</v>
      </c>
      <c r="L66">
        <v>-2641</v>
      </c>
      <c r="M66">
        <v>20050610</v>
      </c>
      <c r="N66">
        <v>-3215</v>
      </c>
      <c r="P66" s="3">
        <v>36646</v>
      </c>
      <c r="Q66">
        <v>1.01</v>
      </c>
      <c r="R66" t="s">
        <v>22</v>
      </c>
      <c r="S66" t="s">
        <v>22</v>
      </c>
      <c r="U66" s="3">
        <v>36646</v>
      </c>
      <c r="V66">
        <v>1.7</v>
      </c>
      <c r="W66" t="s">
        <v>22</v>
      </c>
      <c r="X66" t="s">
        <v>22</v>
      </c>
      <c r="Z66" s="3">
        <v>36646</v>
      </c>
      <c r="AA66">
        <v>117.8</v>
      </c>
      <c r="AB66" t="s">
        <v>22</v>
      </c>
      <c r="AC66" t="s">
        <v>22</v>
      </c>
      <c r="AE66" s="3">
        <v>36646</v>
      </c>
      <c r="AF66">
        <v>5.2</v>
      </c>
      <c r="AG66" t="s">
        <v>22</v>
      </c>
      <c r="AH66" t="s">
        <v>22</v>
      </c>
      <c r="AJ66" s="3">
        <v>36646</v>
      </c>
      <c r="AK66">
        <v>31.7</v>
      </c>
      <c r="AL66" t="s">
        <v>22</v>
      </c>
      <c r="AM66" t="s">
        <v>22</v>
      </c>
      <c r="AO66" s="3">
        <v>38107</v>
      </c>
      <c r="AP66">
        <v>59.1</v>
      </c>
      <c r="AQ66">
        <v>20040420</v>
      </c>
      <c r="AR66">
        <v>59.1</v>
      </c>
      <c r="AT66" s="3">
        <v>37925</v>
      </c>
      <c r="AU66">
        <v>54.9</v>
      </c>
      <c r="AY66" s="3">
        <v>37529</v>
      </c>
      <c r="AZ66">
        <v>48.9</v>
      </c>
      <c r="BD66" s="3">
        <v>39933</v>
      </c>
      <c r="BE66">
        <v>48.4</v>
      </c>
      <c r="BI66" s="3">
        <v>37925</v>
      </c>
      <c r="BJ66">
        <v>56</v>
      </c>
      <c r="BN66" s="3">
        <v>39507</v>
      </c>
      <c r="BO66">
        <v>4.3205</v>
      </c>
      <c r="BP66">
        <v>20080204</v>
      </c>
      <c r="BQ66">
        <v>4.3</v>
      </c>
      <c r="BS66" s="3">
        <v>40298</v>
      </c>
      <c r="BT66">
        <v>3.4</v>
      </c>
      <c r="BU66">
        <v>20100325</v>
      </c>
      <c r="BV66">
        <v>3.2</v>
      </c>
      <c r="BX66" s="3">
        <v>36646</v>
      </c>
      <c r="BY66">
        <v>106.2</v>
      </c>
      <c r="BZ66" t="s">
        <v>22</v>
      </c>
      <c r="CA66" t="s">
        <v>22</v>
      </c>
      <c r="CC66" s="3">
        <v>36646</v>
      </c>
      <c r="CD66">
        <v>107.7</v>
      </c>
      <c r="CE66" t="s">
        <v>22</v>
      </c>
      <c r="CF66" t="s">
        <v>22</v>
      </c>
      <c r="CH66" s="3">
        <v>36646</v>
      </c>
      <c r="CI66">
        <v>23.1</v>
      </c>
      <c r="CJ66" t="s">
        <v>22</v>
      </c>
      <c r="CK66" t="s">
        <v>22</v>
      </c>
      <c r="CM66" s="3">
        <v>36646</v>
      </c>
      <c r="CN66">
        <v>83</v>
      </c>
      <c r="CO66" t="s">
        <v>22</v>
      </c>
      <c r="CP66" t="s">
        <v>22</v>
      </c>
      <c r="CR66" s="3">
        <v>37741</v>
      </c>
      <c r="CS66">
        <v>45.7</v>
      </c>
      <c r="CW66" s="3">
        <v>37103</v>
      </c>
      <c r="CX66">
        <v>46.3</v>
      </c>
      <c r="DB66" s="3">
        <v>37529</v>
      </c>
      <c r="DC66">
        <v>44.6</v>
      </c>
      <c r="DG66" s="3">
        <v>36646</v>
      </c>
      <c r="DH66">
        <v>117</v>
      </c>
      <c r="DI66" t="s">
        <v>22</v>
      </c>
      <c r="DJ66" t="s">
        <v>22</v>
      </c>
      <c r="DL66" s="3">
        <v>36646</v>
      </c>
      <c r="DM66">
        <v>120</v>
      </c>
      <c r="DN66" t="s">
        <v>22</v>
      </c>
      <c r="DO66" t="s">
        <v>22</v>
      </c>
      <c r="DQ66" s="3">
        <v>36646</v>
      </c>
      <c r="DR66">
        <v>116</v>
      </c>
      <c r="DS66" t="s">
        <v>22</v>
      </c>
      <c r="DT66" t="s">
        <v>22</v>
      </c>
      <c r="DV66" s="3">
        <v>36646</v>
      </c>
      <c r="DW66">
        <v>119</v>
      </c>
      <c r="DX66" t="s">
        <v>22</v>
      </c>
      <c r="DY66" t="s">
        <v>22</v>
      </c>
      <c r="EA66" s="3">
        <v>37864</v>
      </c>
      <c r="EB66">
        <v>51.7</v>
      </c>
      <c r="EF66" s="3">
        <v>37833</v>
      </c>
      <c r="EG66">
        <v>46.6</v>
      </c>
      <c r="EK66" s="3">
        <v>37864</v>
      </c>
      <c r="EL66">
        <v>52</v>
      </c>
      <c r="EP66" s="3">
        <v>40633</v>
      </c>
      <c r="EQ66">
        <v>0.8</v>
      </c>
      <c r="ER66">
        <v>20110608</v>
      </c>
      <c r="ES66">
        <v>0.8</v>
      </c>
      <c r="EU66" s="3">
        <v>36646</v>
      </c>
      <c r="EV66">
        <v>1</v>
      </c>
      <c r="EW66" t="s">
        <v>22</v>
      </c>
      <c r="EX66" t="s">
        <v>22</v>
      </c>
      <c r="EZ66" s="3">
        <v>38503</v>
      </c>
      <c r="FA66">
        <v>0.1</v>
      </c>
      <c r="FB66">
        <v>20050705</v>
      </c>
      <c r="FC66">
        <v>1.1000000000000001</v>
      </c>
      <c r="FE66" s="3">
        <v>40543</v>
      </c>
      <c r="FF66">
        <v>0.8</v>
      </c>
      <c r="FG66">
        <v>20110224</v>
      </c>
      <c r="FH66">
        <v>0.4</v>
      </c>
      <c r="FJ66" s="3">
        <v>36646</v>
      </c>
      <c r="FK66">
        <v>1</v>
      </c>
      <c r="FL66">
        <v>20000607</v>
      </c>
      <c r="FM66">
        <v>2.5</v>
      </c>
      <c r="FO66" s="3">
        <v>36646</v>
      </c>
      <c r="FP66">
        <v>0.8</v>
      </c>
      <c r="FQ66">
        <v>20000608</v>
      </c>
      <c r="FR66">
        <v>1.5</v>
      </c>
      <c r="FT66" s="3">
        <v>36646</v>
      </c>
      <c r="FU66">
        <v>1</v>
      </c>
      <c r="FV66">
        <v>20000615</v>
      </c>
      <c r="FW66">
        <v>5.5</v>
      </c>
      <c r="FY66" s="3">
        <v>36646</v>
      </c>
      <c r="FZ66">
        <v>0.4</v>
      </c>
      <c r="GA66">
        <v>20000622</v>
      </c>
      <c r="GB66">
        <v>-0.2</v>
      </c>
      <c r="GD66" s="3">
        <v>40543</v>
      </c>
      <c r="GE66">
        <v>0.6</v>
      </c>
      <c r="GF66">
        <v>20110325</v>
      </c>
      <c r="GG66">
        <v>0.4</v>
      </c>
      <c r="GI66" s="3">
        <v>36646</v>
      </c>
      <c r="GJ66">
        <v>0.4</v>
      </c>
      <c r="GK66">
        <v>20000622</v>
      </c>
      <c r="GL66">
        <v>-0.2</v>
      </c>
    </row>
    <row r="67" spans="1:194" x14ac:dyDescent="0.25">
      <c r="A67" s="3">
        <v>38138</v>
      </c>
      <c r="B67">
        <v>7713.2</v>
      </c>
      <c r="C67" t="s">
        <v>22</v>
      </c>
      <c r="D67" t="s">
        <v>22</v>
      </c>
      <c r="F67" s="3">
        <v>36677</v>
      </c>
      <c r="G67">
        <v>4.5</v>
      </c>
      <c r="H67" t="s">
        <v>22</v>
      </c>
      <c r="I67" t="s">
        <v>22</v>
      </c>
      <c r="K67" s="3">
        <v>38503</v>
      </c>
      <c r="L67">
        <v>-1726</v>
      </c>
      <c r="M67">
        <v>20050712</v>
      </c>
      <c r="N67">
        <v>-1250</v>
      </c>
      <c r="P67" s="3">
        <v>36677</v>
      </c>
      <c r="Q67">
        <v>1.5</v>
      </c>
      <c r="R67" t="s">
        <v>22</v>
      </c>
      <c r="S67" t="s">
        <v>22</v>
      </c>
      <c r="U67" s="3">
        <v>36677</v>
      </c>
      <c r="V67">
        <v>2.2999999999999998</v>
      </c>
      <c r="W67" t="s">
        <v>22</v>
      </c>
      <c r="X67" t="s">
        <v>22</v>
      </c>
      <c r="Z67" s="3">
        <v>36677</v>
      </c>
      <c r="AA67">
        <v>118.9</v>
      </c>
      <c r="AB67" t="s">
        <v>22</v>
      </c>
      <c r="AC67" t="s">
        <v>22</v>
      </c>
      <c r="AE67" s="3">
        <v>36677</v>
      </c>
      <c r="AF67">
        <v>7</v>
      </c>
      <c r="AG67" t="s">
        <v>22</v>
      </c>
      <c r="AH67" t="s">
        <v>22</v>
      </c>
      <c r="AJ67" s="3">
        <v>36677</v>
      </c>
      <c r="AK67">
        <v>31.9</v>
      </c>
      <c r="AL67" t="s">
        <v>22</v>
      </c>
      <c r="AM67" t="s">
        <v>22</v>
      </c>
      <c r="AO67" s="3">
        <v>38138</v>
      </c>
      <c r="AP67">
        <v>59.2</v>
      </c>
      <c r="AQ67">
        <v>20040518</v>
      </c>
      <c r="AR67">
        <v>59.2</v>
      </c>
      <c r="AT67" s="3">
        <v>37955</v>
      </c>
      <c r="AU67">
        <v>56.2</v>
      </c>
      <c r="AY67" s="3">
        <v>37560</v>
      </c>
      <c r="AZ67">
        <v>49.2</v>
      </c>
      <c r="BD67" s="3">
        <v>39964</v>
      </c>
      <c r="BE67">
        <v>47.1</v>
      </c>
      <c r="BI67" s="3">
        <v>37955</v>
      </c>
      <c r="BJ67">
        <v>57.5</v>
      </c>
      <c r="BN67" s="3">
        <v>39538</v>
      </c>
      <c r="BO67">
        <v>0.42880000000000001</v>
      </c>
      <c r="BP67">
        <v>20080310</v>
      </c>
      <c r="BQ67">
        <v>0.4</v>
      </c>
      <c r="BS67" s="3">
        <v>40329</v>
      </c>
      <c r="BT67">
        <v>3.7</v>
      </c>
      <c r="BU67">
        <v>20100427</v>
      </c>
      <c r="BV67">
        <v>3.8</v>
      </c>
      <c r="BX67" s="3">
        <v>36677</v>
      </c>
      <c r="BY67">
        <v>105.5</v>
      </c>
      <c r="BZ67" t="s">
        <v>22</v>
      </c>
      <c r="CA67" t="s">
        <v>22</v>
      </c>
      <c r="CC67" s="3">
        <v>36677</v>
      </c>
      <c r="CD67">
        <v>106.7</v>
      </c>
      <c r="CE67" t="s">
        <v>22</v>
      </c>
      <c r="CF67" t="s">
        <v>22</v>
      </c>
      <c r="CH67" s="3">
        <v>36677</v>
      </c>
      <c r="CI67">
        <v>30.8</v>
      </c>
      <c r="CJ67" t="s">
        <v>22</v>
      </c>
      <c r="CK67" t="s">
        <v>22</v>
      </c>
      <c r="CM67" s="3">
        <v>36677</v>
      </c>
      <c r="CN67">
        <v>81</v>
      </c>
      <c r="CO67" t="s">
        <v>22</v>
      </c>
      <c r="CP67" t="s">
        <v>22</v>
      </c>
      <c r="CR67" s="3">
        <v>37772</v>
      </c>
      <c r="CS67">
        <v>45.2</v>
      </c>
      <c r="CW67" s="3">
        <v>37134</v>
      </c>
      <c r="CX67">
        <v>46.4</v>
      </c>
      <c r="DB67" s="3">
        <v>37560</v>
      </c>
      <c r="DC67">
        <v>46.2</v>
      </c>
      <c r="DG67" s="3">
        <v>36677</v>
      </c>
      <c r="DH67">
        <v>119</v>
      </c>
      <c r="DI67" t="s">
        <v>22</v>
      </c>
      <c r="DJ67" t="s">
        <v>22</v>
      </c>
      <c r="DL67" s="3">
        <v>36677</v>
      </c>
      <c r="DM67">
        <v>121</v>
      </c>
      <c r="DN67" t="s">
        <v>22</v>
      </c>
      <c r="DO67" t="s">
        <v>22</v>
      </c>
      <c r="DQ67" s="3">
        <v>36677</v>
      </c>
      <c r="DR67">
        <v>116</v>
      </c>
      <c r="DS67" t="s">
        <v>22</v>
      </c>
      <c r="DT67" t="s">
        <v>22</v>
      </c>
      <c r="DV67" s="3">
        <v>36677</v>
      </c>
      <c r="DW67">
        <v>122</v>
      </c>
      <c r="DX67" t="s">
        <v>22</v>
      </c>
      <c r="DY67" t="s">
        <v>22</v>
      </c>
      <c r="EA67" s="3">
        <v>37894</v>
      </c>
      <c r="EB67">
        <v>53.7</v>
      </c>
      <c r="EF67" s="3">
        <v>37864</v>
      </c>
      <c r="EG67">
        <v>49.8</v>
      </c>
      <c r="EK67" s="3">
        <v>37894</v>
      </c>
      <c r="EL67">
        <v>55.6</v>
      </c>
      <c r="EP67" s="3">
        <v>40724</v>
      </c>
      <c r="EQ67">
        <v>0</v>
      </c>
      <c r="ER67">
        <v>20110906</v>
      </c>
      <c r="ES67">
        <v>0.2</v>
      </c>
      <c r="EU67" s="3">
        <v>36677</v>
      </c>
      <c r="EV67">
        <v>1.4</v>
      </c>
      <c r="EW67" t="s">
        <v>22</v>
      </c>
      <c r="EX67" t="s">
        <v>22</v>
      </c>
      <c r="EZ67" s="3">
        <v>38533</v>
      </c>
      <c r="FA67">
        <v>0.6</v>
      </c>
      <c r="FB67">
        <v>20050803</v>
      </c>
      <c r="FC67">
        <v>0.4</v>
      </c>
      <c r="FE67" s="3">
        <v>40633</v>
      </c>
      <c r="FF67">
        <v>1.9</v>
      </c>
      <c r="FG67">
        <v>20110524</v>
      </c>
      <c r="FH67">
        <v>1.5</v>
      </c>
      <c r="FJ67" s="3">
        <v>36677</v>
      </c>
      <c r="FK67">
        <v>0.2</v>
      </c>
      <c r="FL67">
        <v>20000721</v>
      </c>
      <c r="FM67">
        <v>2.6</v>
      </c>
      <c r="FO67" s="3">
        <v>36677</v>
      </c>
      <c r="FP67">
        <v>2.5</v>
      </c>
      <c r="FQ67">
        <v>20000724</v>
      </c>
      <c r="FR67">
        <v>2.8</v>
      </c>
      <c r="FT67" s="3">
        <v>36677</v>
      </c>
      <c r="FU67">
        <v>0.1</v>
      </c>
      <c r="FV67">
        <v>20000713</v>
      </c>
      <c r="FW67">
        <v>-0.4</v>
      </c>
      <c r="FY67" s="3">
        <v>36677</v>
      </c>
      <c r="FZ67">
        <v>1.4</v>
      </c>
      <c r="GA67">
        <v>20000721</v>
      </c>
      <c r="GB67">
        <v>0.7</v>
      </c>
      <c r="GD67" s="3">
        <v>40633</v>
      </c>
      <c r="GE67">
        <v>1.1000000000000001</v>
      </c>
      <c r="GF67">
        <v>20110629</v>
      </c>
      <c r="GG67">
        <v>0.9</v>
      </c>
      <c r="GI67" s="3">
        <v>36677</v>
      </c>
      <c r="GJ67">
        <v>1.8</v>
      </c>
      <c r="GK67">
        <v>20000721</v>
      </c>
      <c r="GL67">
        <v>0.9</v>
      </c>
    </row>
    <row r="68" spans="1:194" x14ac:dyDescent="0.25">
      <c r="A68" s="3">
        <v>38168</v>
      </c>
      <c r="B68">
        <v>4006.1</v>
      </c>
      <c r="C68" t="s">
        <v>22</v>
      </c>
      <c r="D68" t="s">
        <v>22</v>
      </c>
      <c r="F68" s="3">
        <v>36707</v>
      </c>
      <c r="G68">
        <v>6.6</v>
      </c>
      <c r="H68" t="s">
        <v>22</v>
      </c>
      <c r="I68" t="s">
        <v>22</v>
      </c>
      <c r="K68" s="3">
        <v>38533</v>
      </c>
      <c r="L68">
        <v>-993</v>
      </c>
      <c r="M68">
        <v>20050817</v>
      </c>
      <c r="N68">
        <v>-1194</v>
      </c>
      <c r="P68" s="3">
        <v>36707</v>
      </c>
      <c r="Q68">
        <v>1.23</v>
      </c>
      <c r="R68" t="s">
        <v>22</v>
      </c>
      <c r="S68" t="s">
        <v>22</v>
      </c>
      <c r="U68" s="3">
        <v>36707</v>
      </c>
      <c r="V68">
        <v>1.5</v>
      </c>
      <c r="W68" t="s">
        <v>22</v>
      </c>
      <c r="X68" t="s">
        <v>22</v>
      </c>
      <c r="Z68" s="3">
        <v>36707</v>
      </c>
      <c r="AA68">
        <v>117.1</v>
      </c>
      <c r="AB68" t="s">
        <v>22</v>
      </c>
      <c r="AC68" t="s">
        <v>22</v>
      </c>
      <c r="AE68" s="3">
        <v>36707</v>
      </c>
      <c r="AF68">
        <v>6.6</v>
      </c>
      <c r="AG68" t="s">
        <v>22</v>
      </c>
      <c r="AH68" t="s">
        <v>22</v>
      </c>
      <c r="AJ68" s="3">
        <v>36707</v>
      </c>
      <c r="AK68">
        <v>30</v>
      </c>
      <c r="AL68" t="s">
        <v>22</v>
      </c>
      <c r="AM68" t="s">
        <v>22</v>
      </c>
      <c r="AO68" s="3">
        <v>38168</v>
      </c>
      <c r="AP68">
        <v>56.8</v>
      </c>
      <c r="AQ68">
        <v>20040622</v>
      </c>
      <c r="AR68">
        <v>56.8</v>
      </c>
      <c r="AT68" s="3">
        <v>37986</v>
      </c>
      <c r="AU68">
        <v>55.8</v>
      </c>
      <c r="AY68" s="3">
        <v>37590</v>
      </c>
      <c r="AZ68">
        <v>49.4</v>
      </c>
      <c r="BD68" s="3">
        <v>39994</v>
      </c>
      <c r="BE68">
        <v>47.5</v>
      </c>
      <c r="BI68" s="3">
        <v>37986</v>
      </c>
      <c r="BJ68">
        <v>56.6</v>
      </c>
      <c r="BN68" s="3">
        <v>39568</v>
      </c>
      <c r="BO68">
        <v>4.1470000000000002</v>
      </c>
      <c r="BP68">
        <v>20080407</v>
      </c>
      <c r="BQ68">
        <v>4.0999999999999996</v>
      </c>
      <c r="BS68" s="3">
        <v>40359</v>
      </c>
      <c r="BT68">
        <v>3.5</v>
      </c>
      <c r="BU68">
        <v>20100526</v>
      </c>
      <c r="BV68">
        <v>3.5</v>
      </c>
      <c r="BX68" s="3">
        <v>36707</v>
      </c>
      <c r="BY68">
        <v>104.6</v>
      </c>
      <c r="BZ68" t="s">
        <v>22</v>
      </c>
      <c r="CA68" t="s">
        <v>22</v>
      </c>
      <c r="CC68" s="3">
        <v>36707</v>
      </c>
      <c r="CD68">
        <v>106.1</v>
      </c>
      <c r="CE68" t="s">
        <v>22</v>
      </c>
      <c r="CF68" t="s">
        <v>22</v>
      </c>
      <c r="CH68" s="3">
        <v>36707</v>
      </c>
      <c r="CI68">
        <v>35</v>
      </c>
      <c r="CJ68" t="s">
        <v>22</v>
      </c>
      <c r="CK68" t="s">
        <v>22</v>
      </c>
      <c r="CM68" s="3">
        <v>36707</v>
      </c>
      <c r="CN68">
        <v>77.099999999999994</v>
      </c>
      <c r="CO68" t="s">
        <v>22</v>
      </c>
      <c r="CP68" t="s">
        <v>22</v>
      </c>
      <c r="CR68" s="3">
        <v>37802</v>
      </c>
      <c r="CS68">
        <v>46.4</v>
      </c>
      <c r="CW68" s="3">
        <v>37164</v>
      </c>
      <c r="CX68">
        <v>45.1</v>
      </c>
      <c r="DB68" s="3">
        <v>37590</v>
      </c>
      <c r="DC68">
        <v>45.6</v>
      </c>
      <c r="DG68" s="3">
        <v>36707</v>
      </c>
      <c r="DH68">
        <v>117</v>
      </c>
      <c r="DI68" t="s">
        <v>22</v>
      </c>
      <c r="DJ68" t="s">
        <v>22</v>
      </c>
      <c r="DL68" s="3">
        <v>36707</v>
      </c>
      <c r="DM68">
        <v>121</v>
      </c>
      <c r="DN68" t="s">
        <v>22</v>
      </c>
      <c r="DO68" t="s">
        <v>22</v>
      </c>
      <c r="DQ68" s="3">
        <v>36707</v>
      </c>
      <c r="DR68">
        <v>118</v>
      </c>
      <c r="DS68" t="s">
        <v>22</v>
      </c>
      <c r="DT68" t="s">
        <v>22</v>
      </c>
      <c r="DV68" s="3">
        <v>36707</v>
      </c>
      <c r="DW68">
        <v>125</v>
      </c>
      <c r="DX68" t="s">
        <v>22</v>
      </c>
      <c r="DY68" t="s">
        <v>22</v>
      </c>
      <c r="EA68" s="3">
        <v>37925</v>
      </c>
      <c r="EB68">
        <v>57.3</v>
      </c>
      <c r="EF68" s="3">
        <v>37894</v>
      </c>
      <c r="EG68">
        <v>48.6</v>
      </c>
      <c r="EK68" s="3">
        <v>37925</v>
      </c>
      <c r="EL68">
        <v>59.9</v>
      </c>
      <c r="EP68" s="3">
        <v>40816</v>
      </c>
      <c r="EQ68">
        <v>0</v>
      </c>
      <c r="ER68">
        <v>20111206</v>
      </c>
      <c r="ES68">
        <v>0.2</v>
      </c>
      <c r="EU68" s="3">
        <v>36707</v>
      </c>
      <c r="EV68">
        <v>-1.4</v>
      </c>
      <c r="EW68" t="s">
        <v>22</v>
      </c>
      <c r="EX68" t="s">
        <v>22</v>
      </c>
      <c r="EZ68" s="3">
        <v>38564</v>
      </c>
      <c r="FA68">
        <v>-0.1</v>
      </c>
      <c r="FB68">
        <v>20050906</v>
      </c>
      <c r="FC68">
        <v>-0.5</v>
      </c>
      <c r="FE68" s="3">
        <v>40724</v>
      </c>
      <c r="FF68">
        <v>0.2</v>
      </c>
      <c r="FG68">
        <v>20110901</v>
      </c>
      <c r="FH68">
        <v>0.1</v>
      </c>
      <c r="FJ68" s="3">
        <v>36707</v>
      </c>
      <c r="FK68">
        <v>2.1</v>
      </c>
      <c r="FL68">
        <v>20000818</v>
      </c>
      <c r="FM68">
        <v>0.1</v>
      </c>
      <c r="FO68" s="3">
        <v>36707</v>
      </c>
      <c r="FP68">
        <v>-2.8</v>
      </c>
      <c r="FQ68">
        <v>20000818</v>
      </c>
      <c r="FR68">
        <v>-3.8</v>
      </c>
      <c r="FT68" s="3">
        <v>36707</v>
      </c>
      <c r="FU68">
        <v>-0.5</v>
      </c>
      <c r="FV68">
        <v>20000814</v>
      </c>
      <c r="FW68">
        <v>-1.3</v>
      </c>
      <c r="FY68" s="3">
        <v>36707</v>
      </c>
      <c r="FZ68">
        <v>-1.8</v>
      </c>
      <c r="GA68">
        <v>20000831</v>
      </c>
      <c r="GB68">
        <v>-0.6</v>
      </c>
      <c r="GD68" s="3">
        <v>40724</v>
      </c>
      <c r="GE68">
        <v>-0.1</v>
      </c>
      <c r="GF68">
        <v>20110928</v>
      </c>
      <c r="GG68">
        <v>0</v>
      </c>
      <c r="GI68" s="3">
        <v>36707</v>
      </c>
      <c r="GJ68">
        <v>-2</v>
      </c>
      <c r="GK68">
        <v>20000831</v>
      </c>
      <c r="GL68">
        <v>-0.8</v>
      </c>
    </row>
    <row r="69" spans="1:194" x14ac:dyDescent="0.25">
      <c r="A69" s="3">
        <v>38199</v>
      </c>
      <c r="B69">
        <v>6650.1</v>
      </c>
      <c r="C69" t="s">
        <v>22</v>
      </c>
      <c r="D69" t="s">
        <v>22</v>
      </c>
      <c r="F69" s="3">
        <v>36738</v>
      </c>
      <c r="G69">
        <v>5.9</v>
      </c>
      <c r="H69" t="s">
        <v>22</v>
      </c>
      <c r="I69" t="s">
        <v>22</v>
      </c>
      <c r="K69" s="3">
        <v>38564</v>
      </c>
      <c r="L69">
        <v>-2384</v>
      </c>
      <c r="M69">
        <v>20050913</v>
      </c>
      <c r="N69">
        <v>-2669</v>
      </c>
      <c r="P69" s="3">
        <v>36738</v>
      </c>
      <c r="Q69">
        <v>1.22</v>
      </c>
      <c r="R69" t="s">
        <v>22</v>
      </c>
      <c r="S69" t="s">
        <v>22</v>
      </c>
      <c r="U69" s="3">
        <v>36738</v>
      </c>
      <c r="V69">
        <v>2</v>
      </c>
      <c r="W69" t="s">
        <v>22</v>
      </c>
      <c r="X69" t="s">
        <v>22</v>
      </c>
      <c r="Z69" s="3">
        <v>36738</v>
      </c>
      <c r="AA69">
        <v>117.7</v>
      </c>
      <c r="AB69" t="s">
        <v>22</v>
      </c>
      <c r="AC69" t="s">
        <v>22</v>
      </c>
      <c r="AE69" s="3">
        <v>36738</v>
      </c>
      <c r="AF69">
        <v>5.6</v>
      </c>
      <c r="AG69" t="s">
        <v>22</v>
      </c>
      <c r="AH69" t="s">
        <v>22</v>
      </c>
      <c r="AJ69" s="3">
        <v>36738</v>
      </c>
      <c r="AK69">
        <v>32.299999999999997</v>
      </c>
      <c r="AL69" t="s">
        <v>22</v>
      </c>
      <c r="AM69" t="s">
        <v>22</v>
      </c>
      <c r="AO69" s="3">
        <v>38199</v>
      </c>
      <c r="AP69">
        <v>55.5</v>
      </c>
      <c r="AQ69">
        <v>20040720</v>
      </c>
      <c r="AR69">
        <v>55.5</v>
      </c>
      <c r="AT69" s="3">
        <v>38017</v>
      </c>
      <c r="AU69">
        <v>56.2</v>
      </c>
      <c r="AY69" s="3">
        <v>37621</v>
      </c>
      <c r="AZ69">
        <v>48.4</v>
      </c>
      <c r="BD69" s="3">
        <v>40025</v>
      </c>
      <c r="BE69">
        <v>47.3</v>
      </c>
      <c r="BI69" s="3">
        <v>38017</v>
      </c>
      <c r="BJ69">
        <v>57.3</v>
      </c>
      <c r="BN69" s="3">
        <v>39599</v>
      </c>
      <c r="BO69">
        <v>3.4782000000000002</v>
      </c>
      <c r="BP69">
        <v>20080505</v>
      </c>
      <c r="BQ69">
        <v>3.5</v>
      </c>
      <c r="BS69" s="3">
        <v>40390</v>
      </c>
      <c r="BT69">
        <v>3.7</v>
      </c>
      <c r="BU69">
        <v>20100623</v>
      </c>
      <c r="BV69">
        <v>3.5</v>
      </c>
      <c r="BX69" s="3">
        <v>36738</v>
      </c>
      <c r="BY69">
        <v>104.3</v>
      </c>
      <c r="BZ69" t="s">
        <v>22</v>
      </c>
      <c r="CA69" t="s">
        <v>22</v>
      </c>
      <c r="CC69" s="3">
        <v>36738</v>
      </c>
      <c r="CD69">
        <v>105.3</v>
      </c>
      <c r="CE69" t="s">
        <v>22</v>
      </c>
      <c r="CF69" t="s">
        <v>22</v>
      </c>
      <c r="CH69" s="3">
        <v>36738</v>
      </c>
      <c r="CI69">
        <v>39.6</v>
      </c>
      <c r="CJ69" t="s">
        <v>22</v>
      </c>
      <c r="CK69" t="s">
        <v>22</v>
      </c>
      <c r="CM69" s="3">
        <v>36738</v>
      </c>
      <c r="CN69">
        <v>71.900000000000006</v>
      </c>
      <c r="CO69" t="s">
        <v>22</v>
      </c>
      <c r="CP69" t="s">
        <v>22</v>
      </c>
      <c r="CR69" s="3">
        <v>37833</v>
      </c>
      <c r="CS69">
        <v>48.1</v>
      </c>
      <c r="CW69" s="3">
        <v>37195</v>
      </c>
      <c r="CX69">
        <v>42</v>
      </c>
      <c r="DB69" s="3">
        <v>37621</v>
      </c>
      <c r="DC69">
        <v>45.4</v>
      </c>
      <c r="DG69" s="3">
        <v>36738</v>
      </c>
      <c r="DH69">
        <v>115</v>
      </c>
      <c r="DI69" t="s">
        <v>22</v>
      </c>
      <c r="DJ69" t="s">
        <v>22</v>
      </c>
      <c r="DL69" s="3">
        <v>36738</v>
      </c>
      <c r="DM69">
        <v>122</v>
      </c>
      <c r="DN69" t="s">
        <v>22</v>
      </c>
      <c r="DO69" t="s">
        <v>22</v>
      </c>
      <c r="DQ69" s="3">
        <v>36738</v>
      </c>
      <c r="DR69">
        <v>117</v>
      </c>
      <c r="DS69" t="s">
        <v>22</v>
      </c>
      <c r="DT69" t="s">
        <v>22</v>
      </c>
      <c r="DV69" s="3">
        <v>36738</v>
      </c>
      <c r="DW69">
        <v>121</v>
      </c>
      <c r="DX69" t="s">
        <v>22</v>
      </c>
      <c r="DY69" t="s">
        <v>22</v>
      </c>
      <c r="EA69" s="3">
        <v>37955</v>
      </c>
      <c r="EB69">
        <v>58</v>
      </c>
      <c r="EF69" s="3">
        <v>37925</v>
      </c>
      <c r="EG69">
        <v>51</v>
      </c>
      <c r="EK69" s="3">
        <v>37955</v>
      </c>
      <c r="EL69">
        <v>59.6</v>
      </c>
      <c r="EP69" s="3">
        <v>40908</v>
      </c>
      <c r="EQ69">
        <v>-0.3</v>
      </c>
      <c r="ER69">
        <v>20120306</v>
      </c>
      <c r="ES69">
        <v>-0.3</v>
      </c>
      <c r="EU69" s="3">
        <v>36738</v>
      </c>
      <c r="EV69">
        <v>1.2</v>
      </c>
      <c r="EW69" t="s">
        <v>22</v>
      </c>
      <c r="EX69" t="s">
        <v>22</v>
      </c>
      <c r="EZ69" s="3">
        <v>38595</v>
      </c>
      <c r="FA69">
        <v>0.3</v>
      </c>
      <c r="FB69">
        <v>20051005</v>
      </c>
      <c r="FC69">
        <v>0.9</v>
      </c>
      <c r="FE69" s="3">
        <v>40816</v>
      </c>
      <c r="FF69">
        <v>0.4</v>
      </c>
      <c r="FG69">
        <v>20111124</v>
      </c>
      <c r="FH69">
        <v>0.5</v>
      </c>
      <c r="FJ69" s="3">
        <v>36738</v>
      </c>
      <c r="FK69">
        <v>0</v>
      </c>
      <c r="FL69">
        <v>20000919</v>
      </c>
      <c r="FM69">
        <v>0.2</v>
      </c>
      <c r="FO69" s="3">
        <v>36738</v>
      </c>
      <c r="FP69">
        <v>2.1</v>
      </c>
      <c r="FQ69">
        <v>20000907</v>
      </c>
      <c r="FR69">
        <v>3.5</v>
      </c>
      <c r="FT69" s="3">
        <v>36738</v>
      </c>
      <c r="FU69">
        <v>-0.3</v>
      </c>
      <c r="FV69">
        <v>20000913</v>
      </c>
      <c r="FW69">
        <v>0</v>
      </c>
      <c r="FY69" s="3">
        <v>36738</v>
      </c>
      <c r="FZ69">
        <v>1.2</v>
      </c>
      <c r="GA69" t="s">
        <v>22</v>
      </c>
      <c r="GB69" t="s">
        <v>22</v>
      </c>
      <c r="GD69" s="3">
        <v>40816</v>
      </c>
      <c r="GE69">
        <v>0.3</v>
      </c>
      <c r="GF69">
        <v>20111223</v>
      </c>
      <c r="GG69">
        <v>0.3</v>
      </c>
      <c r="GI69" s="3">
        <v>36738</v>
      </c>
      <c r="GJ69">
        <v>1.1000000000000001</v>
      </c>
      <c r="GK69" t="s">
        <v>22</v>
      </c>
      <c r="GL69" t="s">
        <v>22</v>
      </c>
    </row>
    <row r="70" spans="1:194" x14ac:dyDescent="0.25">
      <c r="A70" s="3">
        <v>38230</v>
      </c>
      <c r="B70">
        <v>2733.4</v>
      </c>
      <c r="C70" t="s">
        <v>22</v>
      </c>
      <c r="D70" t="s">
        <v>22</v>
      </c>
      <c r="F70" s="3">
        <v>36769</v>
      </c>
      <c r="G70">
        <v>2.9</v>
      </c>
      <c r="H70" t="s">
        <v>22</v>
      </c>
      <c r="I70" t="s">
        <v>22</v>
      </c>
      <c r="K70" s="3">
        <v>38595</v>
      </c>
      <c r="L70">
        <v>-2300</v>
      </c>
      <c r="M70">
        <v>20051011</v>
      </c>
      <c r="N70">
        <v>-2363</v>
      </c>
      <c r="P70" s="3">
        <v>36769</v>
      </c>
      <c r="Q70">
        <v>1.2</v>
      </c>
      <c r="R70" t="s">
        <v>22</v>
      </c>
      <c r="S70" t="s">
        <v>22</v>
      </c>
      <c r="U70" s="3">
        <v>36769</v>
      </c>
      <c r="V70">
        <v>2.2000000000000002</v>
      </c>
      <c r="W70" t="s">
        <v>22</v>
      </c>
      <c r="X70" t="s">
        <v>22</v>
      </c>
      <c r="Z70" s="3">
        <v>36769</v>
      </c>
      <c r="AA70">
        <v>118.1</v>
      </c>
      <c r="AB70" t="s">
        <v>22</v>
      </c>
      <c r="AC70" t="s">
        <v>22</v>
      </c>
      <c r="AE70" s="3">
        <v>36769</v>
      </c>
      <c r="AF70">
        <v>6.1</v>
      </c>
      <c r="AG70" t="s">
        <v>22</v>
      </c>
      <c r="AH70" t="s">
        <v>22</v>
      </c>
      <c r="AJ70" s="3">
        <v>36769</v>
      </c>
      <c r="AK70">
        <v>32.1</v>
      </c>
      <c r="AL70" t="s">
        <v>22</v>
      </c>
      <c r="AM70" t="s">
        <v>22</v>
      </c>
      <c r="AO70" s="3">
        <v>38230</v>
      </c>
      <c r="AP70">
        <v>52</v>
      </c>
      <c r="AQ70">
        <v>20040817</v>
      </c>
      <c r="AR70">
        <v>52</v>
      </c>
      <c r="AT70" s="3">
        <v>38046</v>
      </c>
      <c r="AU70">
        <v>55.4</v>
      </c>
      <c r="AY70" s="3">
        <v>37652</v>
      </c>
      <c r="AZ70">
        <v>49.3</v>
      </c>
      <c r="BD70" s="3">
        <v>40056</v>
      </c>
      <c r="BE70">
        <v>47.1</v>
      </c>
      <c r="BI70" s="3">
        <v>38046</v>
      </c>
      <c r="BJ70">
        <v>56.2</v>
      </c>
      <c r="BN70" s="3">
        <v>39629</v>
      </c>
      <c r="BO70">
        <v>5.2035999999999998</v>
      </c>
      <c r="BP70">
        <v>20080609</v>
      </c>
      <c r="BQ70">
        <v>5.2</v>
      </c>
      <c r="BS70" s="3">
        <v>40421</v>
      </c>
      <c r="BT70">
        <v>4.0999999999999996</v>
      </c>
      <c r="BU70">
        <v>20100727</v>
      </c>
      <c r="BV70">
        <v>3.9</v>
      </c>
      <c r="BX70" s="3">
        <v>36769</v>
      </c>
      <c r="BY70">
        <v>104.2</v>
      </c>
      <c r="BZ70" t="s">
        <v>22</v>
      </c>
      <c r="CA70" t="s">
        <v>22</v>
      </c>
      <c r="CC70" s="3">
        <v>36769</v>
      </c>
      <c r="CD70">
        <v>106.8</v>
      </c>
      <c r="CE70" t="s">
        <v>22</v>
      </c>
      <c r="CF70" t="s">
        <v>22</v>
      </c>
      <c r="CH70" s="3">
        <v>36769</v>
      </c>
      <c r="CI70">
        <v>45.1</v>
      </c>
      <c r="CJ70" t="s">
        <v>22</v>
      </c>
      <c r="CK70" t="s">
        <v>22</v>
      </c>
      <c r="CM70" s="3">
        <v>36769</v>
      </c>
      <c r="CN70">
        <v>67.7</v>
      </c>
      <c r="CO70" t="s">
        <v>22</v>
      </c>
      <c r="CP70" t="s">
        <v>22</v>
      </c>
      <c r="CR70" s="3">
        <v>37864</v>
      </c>
      <c r="CS70">
        <v>50.7</v>
      </c>
      <c r="CW70" s="3">
        <v>37225</v>
      </c>
      <c r="CX70">
        <v>43.9</v>
      </c>
      <c r="DB70" s="3">
        <v>37652</v>
      </c>
      <c r="DC70">
        <v>43.9</v>
      </c>
      <c r="DG70" s="3">
        <v>36769</v>
      </c>
      <c r="DH70">
        <v>114</v>
      </c>
      <c r="DI70" t="s">
        <v>22</v>
      </c>
      <c r="DJ70" t="s">
        <v>22</v>
      </c>
      <c r="DL70" s="3">
        <v>36769</v>
      </c>
      <c r="DM70">
        <v>120</v>
      </c>
      <c r="DN70" t="s">
        <v>22</v>
      </c>
      <c r="DO70" t="s">
        <v>22</v>
      </c>
      <c r="DQ70" s="3">
        <v>36769</v>
      </c>
      <c r="DR70">
        <v>118</v>
      </c>
      <c r="DS70" t="s">
        <v>22</v>
      </c>
      <c r="DT70" t="s">
        <v>22</v>
      </c>
      <c r="DV70" s="3">
        <v>36769</v>
      </c>
      <c r="DW70">
        <v>120</v>
      </c>
      <c r="DX70" t="s">
        <v>22</v>
      </c>
      <c r="DY70" t="s">
        <v>22</v>
      </c>
      <c r="EA70" s="3">
        <v>37986</v>
      </c>
      <c r="EB70">
        <v>57</v>
      </c>
      <c r="EF70" s="3">
        <v>37955</v>
      </c>
      <c r="EG70">
        <v>52.7</v>
      </c>
      <c r="EK70" s="3">
        <v>37986</v>
      </c>
      <c r="EL70">
        <v>58.2</v>
      </c>
      <c r="EP70" s="3">
        <v>40999</v>
      </c>
      <c r="EQ70">
        <v>-0.2</v>
      </c>
      <c r="ER70">
        <v>20120606</v>
      </c>
      <c r="ES70">
        <v>0</v>
      </c>
      <c r="EU70" s="3">
        <v>36769</v>
      </c>
      <c r="EV70">
        <v>0.2</v>
      </c>
      <c r="EW70" t="s">
        <v>22</v>
      </c>
      <c r="EX70" t="s">
        <v>22</v>
      </c>
      <c r="EZ70" s="3">
        <v>38625</v>
      </c>
      <c r="FA70">
        <v>-0.1</v>
      </c>
      <c r="FB70">
        <v>20051107</v>
      </c>
      <c r="FC70">
        <v>-0.4</v>
      </c>
      <c r="FE70" s="3">
        <v>40908</v>
      </c>
      <c r="FF70">
        <v>0</v>
      </c>
      <c r="FG70">
        <v>20120224</v>
      </c>
      <c r="FH70">
        <v>-0.2</v>
      </c>
      <c r="FJ70" s="3">
        <v>36769</v>
      </c>
      <c r="FK70">
        <v>0.5</v>
      </c>
      <c r="FL70">
        <v>20001019</v>
      </c>
      <c r="FM70">
        <v>2</v>
      </c>
      <c r="FO70" s="3">
        <v>36769</v>
      </c>
      <c r="FP70">
        <v>0.6</v>
      </c>
      <c r="FQ70">
        <v>20001020</v>
      </c>
      <c r="FR70">
        <v>1</v>
      </c>
      <c r="FT70" s="3">
        <v>36769</v>
      </c>
      <c r="FU70">
        <v>-0.5</v>
      </c>
      <c r="FV70">
        <v>20001013</v>
      </c>
      <c r="FW70">
        <v>0</v>
      </c>
      <c r="FY70" s="3">
        <v>36769</v>
      </c>
      <c r="FZ70">
        <v>-0.2</v>
      </c>
      <c r="GA70">
        <v>20001020</v>
      </c>
      <c r="GB70">
        <v>1.6</v>
      </c>
      <c r="GD70" s="3">
        <v>40908</v>
      </c>
      <c r="GE70">
        <v>0.2</v>
      </c>
      <c r="GF70">
        <v>20120328</v>
      </c>
      <c r="GG70">
        <v>0.2</v>
      </c>
      <c r="GI70" s="3">
        <v>36769</v>
      </c>
      <c r="GJ70">
        <v>-0.3</v>
      </c>
      <c r="GK70">
        <v>20001020</v>
      </c>
      <c r="GL70">
        <v>1.8</v>
      </c>
    </row>
    <row r="71" spans="1:194" x14ac:dyDescent="0.25">
      <c r="A71" s="3">
        <v>38260</v>
      </c>
      <c r="B71">
        <v>1239.4000000000001</v>
      </c>
      <c r="C71" t="s">
        <v>22</v>
      </c>
      <c r="D71" t="s">
        <v>22</v>
      </c>
      <c r="F71" s="3">
        <v>36799</v>
      </c>
      <c r="G71">
        <v>4.3</v>
      </c>
      <c r="H71" t="s">
        <v>22</v>
      </c>
      <c r="I71" t="s">
        <v>22</v>
      </c>
      <c r="K71" s="3">
        <v>38625</v>
      </c>
      <c r="L71">
        <v>-1618</v>
      </c>
      <c r="M71">
        <v>20051110</v>
      </c>
      <c r="N71">
        <v>-1724</v>
      </c>
      <c r="P71" s="3">
        <v>36799</v>
      </c>
      <c r="Q71">
        <v>1.1400000000000001</v>
      </c>
      <c r="R71" t="s">
        <v>22</v>
      </c>
      <c r="S71" t="s">
        <v>22</v>
      </c>
      <c r="U71" s="3">
        <v>36799</v>
      </c>
      <c r="V71">
        <v>-1.5</v>
      </c>
      <c r="W71" t="s">
        <v>22</v>
      </c>
      <c r="X71" t="s">
        <v>22</v>
      </c>
      <c r="Z71" s="3">
        <v>36799</v>
      </c>
      <c r="AA71">
        <v>115.5</v>
      </c>
      <c r="AB71" t="s">
        <v>22</v>
      </c>
      <c r="AC71" t="s">
        <v>22</v>
      </c>
      <c r="AE71" s="3">
        <v>36799</v>
      </c>
      <c r="AF71">
        <v>6.3</v>
      </c>
      <c r="AG71" t="s">
        <v>22</v>
      </c>
      <c r="AH71" t="s">
        <v>22</v>
      </c>
      <c r="AJ71" s="3">
        <v>36799</v>
      </c>
      <c r="AK71">
        <v>29</v>
      </c>
      <c r="AL71" t="s">
        <v>22</v>
      </c>
      <c r="AM71" t="s">
        <v>22</v>
      </c>
      <c r="AO71" s="3">
        <v>38260</v>
      </c>
      <c r="AP71">
        <v>44.7</v>
      </c>
      <c r="AQ71">
        <v>20040914</v>
      </c>
      <c r="AR71">
        <v>44.7</v>
      </c>
      <c r="AT71" s="3">
        <v>38077</v>
      </c>
      <c r="AU71">
        <v>54.5</v>
      </c>
      <c r="AY71" s="3">
        <v>37680</v>
      </c>
      <c r="AZ71">
        <v>50.1</v>
      </c>
      <c r="BD71" s="3">
        <v>40086</v>
      </c>
      <c r="BE71">
        <v>48.6</v>
      </c>
      <c r="BI71" s="3">
        <v>38077</v>
      </c>
      <c r="BJ71">
        <v>54.4</v>
      </c>
      <c r="BN71" s="3">
        <v>39660</v>
      </c>
      <c r="BO71">
        <v>-9.2958999999999996</v>
      </c>
      <c r="BP71">
        <v>20080707</v>
      </c>
      <c r="BQ71">
        <v>-9.3000000000000007</v>
      </c>
      <c r="BS71" s="3">
        <v>40451</v>
      </c>
      <c r="BT71">
        <v>4.4000000000000004</v>
      </c>
      <c r="BU71">
        <v>20100826</v>
      </c>
      <c r="BV71">
        <v>4.0999999999999996</v>
      </c>
      <c r="BX71" s="3">
        <v>36799</v>
      </c>
      <c r="BY71">
        <v>103.9</v>
      </c>
      <c r="BZ71" t="s">
        <v>22</v>
      </c>
      <c r="CA71" t="s">
        <v>22</v>
      </c>
      <c r="CC71" s="3">
        <v>36799</v>
      </c>
      <c r="CD71">
        <v>106.3</v>
      </c>
      <c r="CE71" t="s">
        <v>22</v>
      </c>
      <c r="CF71" t="s">
        <v>22</v>
      </c>
      <c r="CH71" s="3">
        <v>36799</v>
      </c>
      <c r="CI71">
        <v>45.8</v>
      </c>
      <c r="CJ71" t="s">
        <v>22</v>
      </c>
      <c r="CK71" t="s">
        <v>22</v>
      </c>
      <c r="CM71" s="3">
        <v>36799</v>
      </c>
      <c r="CN71">
        <v>40.799999999999997</v>
      </c>
      <c r="CO71" t="s">
        <v>22</v>
      </c>
      <c r="CP71" t="s">
        <v>22</v>
      </c>
      <c r="CR71" s="3">
        <v>37894</v>
      </c>
      <c r="CS71">
        <v>52</v>
      </c>
      <c r="CW71" s="3">
        <v>37256</v>
      </c>
      <c r="CX71">
        <v>43.5</v>
      </c>
      <c r="DB71" s="3">
        <v>37680</v>
      </c>
      <c r="DC71">
        <v>43.6</v>
      </c>
      <c r="DG71" s="3">
        <v>36799</v>
      </c>
      <c r="DH71">
        <v>114</v>
      </c>
      <c r="DI71" t="s">
        <v>22</v>
      </c>
      <c r="DJ71" t="s">
        <v>22</v>
      </c>
      <c r="DL71" s="3">
        <v>36799</v>
      </c>
      <c r="DM71">
        <v>117</v>
      </c>
      <c r="DN71" t="s">
        <v>22</v>
      </c>
      <c r="DO71" t="s">
        <v>22</v>
      </c>
      <c r="DQ71" s="3">
        <v>36799</v>
      </c>
      <c r="DR71">
        <v>118</v>
      </c>
      <c r="DS71" t="s">
        <v>22</v>
      </c>
      <c r="DT71" t="s">
        <v>22</v>
      </c>
      <c r="DV71" s="3">
        <v>36799</v>
      </c>
      <c r="DW71">
        <v>120</v>
      </c>
      <c r="DX71" t="s">
        <v>22</v>
      </c>
      <c r="DY71" t="s">
        <v>22</v>
      </c>
      <c r="EA71" s="3">
        <v>38017</v>
      </c>
      <c r="EB71">
        <v>58.8</v>
      </c>
      <c r="EF71" s="3">
        <v>37986</v>
      </c>
      <c r="EG71">
        <v>51.9</v>
      </c>
      <c r="EK71" s="3">
        <v>38017</v>
      </c>
      <c r="EL71">
        <v>60.1</v>
      </c>
      <c r="EP71" s="3">
        <v>41090</v>
      </c>
      <c r="EQ71">
        <v>-0.3</v>
      </c>
      <c r="ER71">
        <v>20120906</v>
      </c>
      <c r="ES71">
        <v>-0.2</v>
      </c>
      <c r="EU71" s="3">
        <v>36799</v>
      </c>
      <c r="EV71">
        <v>-0.1</v>
      </c>
      <c r="EW71" t="s">
        <v>22</v>
      </c>
      <c r="EX71" t="s">
        <v>22</v>
      </c>
      <c r="EZ71" s="3">
        <v>38656</v>
      </c>
      <c r="FA71">
        <v>0.3</v>
      </c>
      <c r="FB71">
        <v>20051205</v>
      </c>
      <c r="FC71">
        <v>0.5</v>
      </c>
      <c r="FE71" s="3">
        <v>40999</v>
      </c>
      <c r="FF71">
        <v>0.4</v>
      </c>
      <c r="FG71">
        <v>20120524</v>
      </c>
      <c r="FH71">
        <v>0.5</v>
      </c>
      <c r="FJ71" s="3">
        <v>36799</v>
      </c>
      <c r="FK71">
        <v>-0.5</v>
      </c>
      <c r="FL71">
        <v>20001120</v>
      </c>
      <c r="FM71">
        <v>-4.2</v>
      </c>
      <c r="FO71" s="3">
        <v>36799</v>
      </c>
      <c r="FP71">
        <v>0</v>
      </c>
      <c r="FQ71">
        <v>20001120</v>
      </c>
      <c r="FR71">
        <v>-0.9</v>
      </c>
      <c r="FT71" s="3">
        <v>36799</v>
      </c>
      <c r="FU71">
        <v>-0.5</v>
      </c>
      <c r="FV71">
        <v>20001115</v>
      </c>
      <c r="FW71">
        <v>-0.6</v>
      </c>
      <c r="FY71" s="3">
        <v>36799</v>
      </c>
      <c r="FZ71">
        <v>-0.5</v>
      </c>
      <c r="GA71">
        <v>20001122</v>
      </c>
      <c r="GB71">
        <v>0.1</v>
      </c>
      <c r="GD71" s="3">
        <v>40999</v>
      </c>
      <c r="GE71">
        <v>-0.1</v>
      </c>
      <c r="GF71">
        <v>20120629</v>
      </c>
      <c r="GG71">
        <v>0</v>
      </c>
      <c r="GI71" s="3">
        <v>36799</v>
      </c>
      <c r="GJ71">
        <v>-0.2</v>
      </c>
      <c r="GK71">
        <v>20001122</v>
      </c>
      <c r="GL71">
        <v>0.1</v>
      </c>
    </row>
    <row r="72" spans="1:194" x14ac:dyDescent="0.25">
      <c r="A72" s="3">
        <v>38291</v>
      </c>
      <c r="B72">
        <v>2490.1999999999998</v>
      </c>
      <c r="C72" t="s">
        <v>22</v>
      </c>
      <c r="D72" t="s">
        <v>22</v>
      </c>
      <c r="F72" s="3">
        <v>36830</v>
      </c>
      <c r="G72">
        <v>6.8</v>
      </c>
      <c r="H72" t="s">
        <v>22</v>
      </c>
      <c r="I72" t="s">
        <v>22</v>
      </c>
      <c r="K72" s="3">
        <v>38656</v>
      </c>
      <c r="L72">
        <v>-2620</v>
      </c>
      <c r="M72">
        <v>20051213</v>
      </c>
      <c r="N72">
        <v>-2463</v>
      </c>
      <c r="P72" s="3">
        <v>36830</v>
      </c>
      <c r="Q72">
        <v>1.17</v>
      </c>
      <c r="R72" t="s">
        <v>22</v>
      </c>
      <c r="S72" t="s">
        <v>22</v>
      </c>
      <c r="U72" s="3">
        <v>36830</v>
      </c>
      <c r="V72">
        <v>-0.5</v>
      </c>
      <c r="W72" t="s">
        <v>22</v>
      </c>
      <c r="X72" t="s">
        <v>22</v>
      </c>
      <c r="Z72" s="3">
        <v>36830</v>
      </c>
      <c r="AA72">
        <v>116.2</v>
      </c>
      <c r="AB72" t="s">
        <v>22</v>
      </c>
      <c r="AC72" t="s">
        <v>22</v>
      </c>
      <c r="AE72" s="3">
        <v>36830</v>
      </c>
      <c r="AF72">
        <v>5.8</v>
      </c>
      <c r="AG72" t="s">
        <v>22</v>
      </c>
      <c r="AH72" t="s">
        <v>22</v>
      </c>
      <c r="AJ72" s="3">
        <v>36830</v>
      </c>
      <c r="AK72">
        <v>30.3</v>
      </c>
      <c r="AL72" t="s">
        <v>22</v>
      </c>
      <c r="AM72" t="s">
        <v>22</v>
      </c>
      <c r="AO72" s="3">
        <v>38291</v>
      </c>
      <c r="AP72">
        <v>37.6</v>
      </c>
      <c r="AQ72">
        <v>20041012</v>
      </c>
      <c r="AR72">
        <v>37.6</v>
      </c>
      <c r="AT72" s="3">
        <v>38107</v>
      </c>
      <c r="AU72">
        <v>54.9</v>
      </c>
      <c r="AY72" s="3">
        <v>37711</v>
      </c>
      <c r="AZ72">
        <v>48.4</v>
      </c>
      <c r="BD72" s="3">
        <v>40117</v>
      </c>
      <c r="BE72">
        <v>50</v>
      </c>
      <c r="BI72" s="3">
        <v>38107</v>
      </c>
      <c r="BJ72">
        <v>54.5</v>
      </c>
      <c r="BN72" s="3">
        <v>39691</v>
      </c>
      <c r="BO72">
        <v>-15.338100000000001</v>
      </c>
      <c r="BP72">
        <v>20080804</v>
      </c>
      <c r="BQ72">
        <v>-15.3</v>
      </c>
      <c r="BS72" s="3">
        <v>40482</v>
      </c>
      <c r="BT72">
        <v>5</v>
      </c>
      <c r="BU72">
        <v>20100928</v>
      </c>
      <c r="BV72">
        <v>4.9000000000000004</v>
      </c>
      <c r="BX72" s="3">
        <v>36830</v>
      </c>
      <c r="BY72">
        <v>104.3</v>
      </c>
      <c r="BZ72" t="s">
        <v>22</v>
      </c>
      <c r="CA72" t="s">
        <v>22</v>
      </c>
      <c r="CC72" s="3">
        <v>36830</v>
      </c>
      <c r="CD72">
        <v>106.3</v>
      </c>
      <c r="CE72" t="s">
        <v>22</v>
      </c>
      <c r="CF72" t="s">
        <v>22</v>
      </c>
      <c r="CH72" s="3">
        <v>36830</v>
      </c>
      <c r="CI72">
        <v>42.9</v>
      </c>
      <c r="CJ72" t="s">
        <v>22</v>
      </c>
      <c r="CK72" t="s">
        <v>22</v>
      </c>
      <c r="CM72" s="3">
        <v>36830</v>
      </c>
      <c r="CN72">
        <v>20.399999999999999</v>
      </c>
      <c r="CO72" t="s">
        <v>22</v>
      </c>
      <c r="CP72" t="s">
        <v>22</v>
      </c>
      <c r="CR72" s="3">
        <v>37925</v>
      </c>
      <c r="CS72">
        <v>53.5</v>
      </c>
      <c r="CW72" s="3">
        <v>37287</v>
      </c>
      <c r="CX72">
        <v>44.3</v>
      </c>
      <c r="DB72" s="3">
        <v>37711</v>
      </c>
      <c r="DC72">
        <v>43.3</v>
      </c>
      <c r="DG72" s="3">
        <v>36830</v>
      </c>
      <c r="DH72">
        <v>114</v>
      </c>
      <c r="DI72" t="s">
        <v>22</v>
      </c>
      <c r="DJ72" t="s">
        <v>22</v>
      </c>
      <c r="DL72" s="3">
        <v>36830</v>
      </c>
      <c r="DM72">
        <v>118</v>
      </c>
      <c r="DN72" t="s">
        <v>22</v>
      </c>
      <c r="DO72" t="s">
        <v>22</v>
      </c>
      <c r="DQ72" s="3">
        <v>36830</v>
      </c>
      <c r="DR72">
        <v>116</v>
      </c>
      <c r="DS72" t="s">
        <v>22</v>
      </c>
      <c r="DT72" t="s">
        <v>22</v>
      </c>
      <c r="DV72" s="3">
        <v>36830</v>
      </c>
      <c r="DW72">
        <v>118</v>
      </c>
      <c r="DX72">
        <v>20001027</v>
      </c>
      <c r="DY72">
        <v>120</v>
      </c>
      <c r="EA72" s="3">
        <v>38046</v>
      </c>
      <c r="EB72">
        <v>57</v>
      </c>
      <c r="EF72" s="3">
        <v>38017</v>
      </c>
      <c r="EG72">
        <v>53.5</v>
      </c>
      <c r="EK72" s="3">
        <v>38046</v>
      </c>
      <c r="EL72">
        <v>58.6</v>
      </c>
      <c r="EP72" s="3">
        <v>41182</v>
      </c>
      <c r="EQ72">
        <v>-0.1</v>
      </c>
      <c r="ER72">
        <v>20121206</v>
      </c>
      <c r="ES72">
        <v>-0.1</v>
      </c>
      <c r="EU72" s="3">
        <v>36830</v>
      </c>
      <c r="EV72">
        <v>0.1</v>
      </c>
      <c r="EW72" t="s">
        <v>22</v>
      </c>
      <c r="EX72" t="s">
        <v>22</v>
      </c>
      <c r="EZ72" s="3">
        <v>38686</v>
      </c>
      <c r="FA72">
        <v>0.3</v>
      </c>
      <c r="FB72">
        <v>20060105</v>
      </c>
      <c r="FC72">
        <v>-0.1</v>
      </c>
      <c r="FE72" s="3">
        <v>41090</v>
      </c>
      <c r="FF72">
        <v>0.1</v>
      </c>
      <c r="FG72">
        <v>20120823</v>
      </c>
      <c r="FH72">
        <v>0.3</v>
      </c>
      <c r="FJ72" s="3">
        <v>36830</v>
      </c>
      <c r="FK72">
        <v>0.2</v>
      </c>
      <c r="FL72">
        <v>20001206</v>
      </c>
      <c r="FM72">
        <v>3.1</v>
      </c>
      <c r="FO72" s="3">
        <v>36830</v>
      </c>
      <c r="FP72">
        <v>-0.6</v>
      </c>
      <c r="FQ72">
        <v>20001221</v>
      </c>
      <c r="FR72">
        <v>-0.2</v>
      </c>
      <c r="FT72" s="3">
        <v>36830</v>
      </c>
      <c r="FU72">
        <v>0.7</v>
      </c>
      <c r="FV72">
        <v>20001213</v>
      </c>
      <c r="FW72">
        <v>0.2</v>
      </c>
      <c r="FY72" s="3">
        <v>36830</v>
      </c>
      <c r="FZ72">
        <v>1.1000000000000001</v>
      </c>
      <c r="GA72">
        <v>20001220</v>
      </c>
      <c r="GB72">
        <v>0.8</v>
      </c>
      <c r="GD72" s="3">
        <v>41090</v>
      </c>
      <c r="GE72">
        <v>-0.2</v>
      </c>
      <c r="GF72">
        <v>20120928</v>
      </c>
      <c r="GG72">
        <v>0</v>
      </c>
      <c r="GI72" s="3">
        <v>36830</v>
      </c>
      <c r="GJ72">
        <v>1</v>
      </c>
      <c r="GK72">
        <v>20001220</v>
      </c>
      <c r="GL72">
        <v>0.8</v>
      </c>
    </row>
    <row r="73" spans="1:194" x14ac:dyDescent="0.25">
      <c r="A73" s="3">
        <v>38321</v>
      </c>
      <c r="B73">
        <v>1033.3</v>
      </c>
      <c r="C73" t="s">
        <v>22</v>
      </c>
      <c r="D73" t="s">
        <v>22</v>
      </c>
      <c r="F73" s="3">
        <v>36860</v>
      </c>
      <c r="G73">
        <v>4.8</v>
      </c>
      <c r="H73" t="s">
        <v>22</v>
      </c>
      <c r="I73" t="s">
        <v>22</v>
      </c>
      <c r="K73" s="3">
        <v>38686</v>
      </c>
      <c r="L73">
        <v>-2036</v>
      </c>
      <c r="M73">
        <v>20060111</v>
      </c>
      <c r="N73">
        <v>-3138</v>
      </c>
      <c r="P73" s="3">
        <v>36860</v>
      </c>
      <c r="Q73">
        <v>1.1499999999999999</v>
      </c>
      <c r="R73" t="s">
        <v>22</v>
      </c>
      <c r="S73" t="s">
        <v>22</v>
      </c>
      <c r="U73" s="3">
        <v>36860</v>
      </c>
      <c r="V73">
        <v>-0.3</v>
      </c>
      <c r="W73" t="s">
        <v>22</v>
      </c>
      <c r="X73" t="s">
        <v>22</v>
      </c>
      <c r="Z73" s="3">
        <v>36860</v>
      </c>
      <c r="AA73">
        <v>113.8</v>
      </c>
      <c r="AB73" t="s">
        <v>22</v>
      </c>
      <c r="AC73" t="s">
        <v>22</v>
      </c>
      <c r="AE73" s="3">
        <v>36860</v>
      </c>
      <c r="AF73">
        <v>4.8</v>
      </c>
      <c r="AG73" t="s">
        <v>22</v>
      </c>
      <c r="AH73" t="s">
        <v>22</v>
      </c>
      <c r="AJ73" s="3">
        <v>36860</v>
      </c>
      <c r="AK73">
        <v>24.3</v>
      </c>
      <c r="AL73" t="s">
        <v>22</v>
      </c>
      <c r="AM73" t="s">
        <v>22</v>
      </c>
      <c r="AO73" s="3">
        <v>38321</v>
      </c>
      <c r="AP73">
        <v>22.1</v>
      </c>
      <c r="AQ73">
        <v>20041109</v>
      </c>
      <c r="AR73">
        <v>22.1</v>
      </c>
      <c r="AT73" s="3">
        <v>38138</v>
      </c>
      <c r="AU73">
        <v>56</v>
      </c>
      <c r="AY73" s="3">
        <v>37741</v>
      </c>
      <c r="AZ73">
        <v>47.8</v>
      </c>
      <c r="BD73" s="3">
        <v>40147</v>
      </c>
      <c r="BE73">
        <v>48.9</v>
      </c>
      <c r="BI73" s="3">
        <v>38138</v>
      </c>
      <c r="BJ73">
        <v>55.8</v>
      </c>
      <c r="BN73" s="3">
        <v>39721</v>
      </c>
      <c r="BO73">
        <v>-20.177900000000001</v>
      </c>
      <c r="BP73">
        <v>20080908</v>
      </c>
      <c r="BQ73">
        <v>-20.2</v>
      </c>
      <c r="BS73" s="3">
        <v>40512</v>
      </c>
      <c r="BT73">
        <v>5.2</v>
      </c>
      <c r="BU73">
        <v>20101026</v>
      </c>
      <c r="BV73">
        <v>4.9000000000000004</v>
      </c>
      <c r="BX73" s="3">
        <v>36860</v>
      </c>
      <c r="BY73">
        <v>104</v>
      </c>
      <c r="BZ73" t="s">
        <v>22</v>
      </c>
      <c r="CA73" t="s">
        <v>22</v>
      </c>
      <c r="CC73" s="3">
        <v>36860</v>
      </c>
      <c r="CD73">
        <v>106.1</v>
      </c>
      <c r="CE73" t="s">
        <v>22</v>
      </c>
      <c r="CF73" t="s">
        <v>22</v>
      </c>
      <c r="CH73" s="3">
        <v>36860</v>
      </c>
      <c r="CI73">
        <v>40.5</v>
      </c>
      <c r="CJ73" t="s">
        <v>22</v>
      </c>
      <c r="CK73" t="s">
        <v>22</v>
      </c>
      <c r="CM73" s="3">
        <v>36860</v>
      </c>
      <c r="CN73">
        <v>8.6999999999999993</v>
      </c>
      <c r="CO73" t="s">
        <v>22</v>
      </c>
      <c r="CP73" t="s">
        <v>22</v>
      </c>
      <c r="CR73" s="3">
        <v>37955</v>
      </c>
      <c r="CS73">
        <v>54.4</v>
      </c>
      <c r="CW73" s="3">
        <v>37315</v>
      </c>
      <c r="CX73">
        <v>47.3</v>
      </c>
      <c r="DB73" s="3">
        <v>37741</v>
      </c>
      <c r="DC73">
        <v>44.6</v>
      </c>
      <c r="DG73" s="3">
        <v>36860</v>
      </c>
      <c r="DH73">
        <v>114</v>
      </c>
      <c r="DI73" t="s">
        <v>22</v>
      </c>
      <c r="DJ73" t="s">
        <v>22</v>
      </c>
      <c r="DL73" s="3">
        <v>36860</v>
      </c>
      <c r="DM73">
        <v>118</v>
      </c>
      <c r="DN73" t="s">
        <v>22</v>
      </c>
      <c r="DO73" t="s">
        <v>22</v>
      </c>
      <c r="DQ73" s="3">
        <v>36860</v>
      </c>
      <c r="DR73">
        <v>115</v>
      </c>
      <c r="DS73" t="s">
        <v>22</v>
      </c>
      <c r="DT73" t="s">
        <v>22</v>
      </c>
      <c r="DV73" s="3">
        <v>36860</v>
      </c>
      <c r="DW73">
        <v>116</v>
      </c>
      <c r="DX73">
        <v>20001129</v>
      </c>
      <c r="DY73">
        <v>117</v>
      </c>
      <c r="EA73" s="3">
        <v>38077</v>
      </c>
      <c r="EB73">
        <v>55.5</v>
      </c>
      <c r="EF73" s="3">
        <v>38046</v>
      </c>
      <c r="EG73">
        <v>52</v>
      </c>
      <c r="EK73" s="3">
        <v>38077</v>
      </c>
      <c r="EL73">
        <v>55.9</v>
      </c>
      <c r="EP73" s="3">
        <v>41274</v>
      </c>
      <c r="EQ73">
        <v>-0.4</v>
      </c>
      <c r="ER73">
        <v>20130306</v>
      </c>
      <c r="ES73">
        <v>-0.6</v>
      </c>
      <c r="EU73" s="3">
        <v>36860</v>
      </c>
      <c r="EV73">
        <v>1</v>
      </c>
      <c r="EW73" t="s">
        <v>22</v>
      </c>
      <c r="EX73" t="s">
        <v>22</v>
      </c>
      <c r="EZ73" s="3">
        <v>38717</v>
      </c>
      <c r="FA73">
        <v>0.1</v>
      </c>
      <c r="FB73">
        <v>20060203</v>
      </c>
      <c r="FC73">
        <v>0.1</v>
      </c>
      <c r="FE73" s="3">
        <v>41182</v>
      </c>
      <c r="FF73">
        <v>0.2</v>
      </c>
      <c r="FG73">
        <v>20121123</v>
      </c>
      <c r="FH73">
        <v>0.2</v>
      </c>
      <c r="FJ73" s="3">
        <v>36860</v>
      </c>
      <c r="FK73">
        <v>0.3</v>
      </c>
      <c r="FL73">
        <v>20010119</v>
      </c>
      <c r="FM73">
        <v>0.9</v>
      </c>
      <c r="FO73" s="3">
        <v>36860</v>
      </c>
      <c r="FP73">
        <v>0.6</v>
      </c>
      <c r="FQ73">
        <v>20010122</v>
      </c>
      <c r="FR73">
        <v>0.5</v>
      </c>
      <c r="FT73" s="3">
        <v>36860</v>
      </c>
      <c r="FU73">
        <v>0.2</v>
      </c>
      <c r="FV73">
        <v>20010115</v>
      </c>
      <c r="FW73">
        <v>-1.3</v>
      </c>
      <c r="FY73" s="3">
        <v>36860</v>
      </c>
      <c r="FZ73">
        <v>-0.4</v>
      </c>
      <c r="GA73">
        <v>20010119</v>
      </c>
      <c r="GB73">
        <v>0.1</v>
      </c>
      <c r="GD73" s="3">
        <v>41182</v>
      </c>
      <c r="GE73">
        <v>0.2</v>
      </c>
      <c r="GF73">
        <v>20121228</v>
      </c>
      <c r="GG73">
        <v>0.1</v>
      </c>
      <c r="GI73" s="3">
        <v>36860</v>
      </c>
      <c r="GJ73">
        <v>-0.3</v>
      </c>
      <c r="GK73">
        <v>20010119</v>
      </c>
      <c r="GL73">
        <v>0.4</v>
      </c>
    </row>
    <row r="74" spans="1:194" x14ac:dyDescent="0.25">
      <c r="A74" s="3">
        <v>38352</v>
      </c>
      <c r="B74">
        <v>3582</v>
      </c>
      <c r="C74" t="s">
        <v>22</v>
      </c>
      <c r="D74" t="s">
        <v>22</v>
      </c>
      <c r="F74" s="3">
        <v>36891</v>
      </c>
      <c r="G74">
        <v>1.7</v>
      </c>
      <c r="H74" t="s">
        <v>22</v>
      </c>
      <c r="I74" t="s">
        <v>22</v>
      </c>
      <c r="K74" s="3">
        <v>38717</v>
      </c>
      <c r="L74">
        <v>-2742</v>
      </c>
      <c r="M74">
        <v>20060210</v>
      </c>
      <c r="N74">
        <v>-3100</v>
      </c>
      <c r="P74" s="3">
        <v>36891</v>
      </c>
      <c r="Q74">
        <v>1.01</v>
      </c>
      <c r="R74">
        <v>20010108</v>
      </c>
      <c r="S74">
        <v>1.24</v>
      </c>
      <c r="U74" s="3">
        <v>36891</v>
      </c>
      <c r="V74">
        <v>0.6</v>
      </c>
      <c r="W74" t="s">
        <v>22</v>
      </c>
      <c r="X74" t="s">
        <v>22</v>
      </c>
      <c r="Z74" s="3">
        <v>36891</v>
      </c>
      <c r="AA74">
        <v>113.7</v>
      </c>
      <c r="AB74" t="s">
        <v>22</v>
      </c>
      <c r="AC74" t="s">
        <v>22</v>
      </c>
      <c r="AE74" s="3">
        <v>36891</v>
      </c>
      <c r="AF74">
        <v>3.9</v>
      </c>
      <c r="AG74" t="s">
        <v>22</v>
      </c>
      <c r="AH74" t="s">
        <v>22</v>
      </c>
      <c r="AJ74" s="3">
        <v>36891</v>
      </c>
      <c r="AK74">
        <v>24</v>
      </c>
      <c r="AL74" t="s">
        <v>22</v>
      </c>
      <c r="AM74" t="s">
        <v>22</v>
      </c>
      <c r="AO74" s="3">
        <v>38352</v>
      </c>
      <c r="AP74">
        <v>17.7</v>
      </c>
      <c r="AQ74">
        <v>20041207</v>
      </c>
      <c r="AR74">
        <v>17.7</v>
      </c>
      <c r="AT74" s="3">
        <v>38168</v>
      </c>
      <c r="AU74">
        <v>55.6</v>
      </c>
      <c r="AY74" s="3">
        <v>37772</v>
      </c>
      <c r="AZ74">
        <v>46.9</v>
      </c>
      <c r="BD74" s="3">
        <v>40178</v>
      </c>
      <c r="BE74">
        <v>50.3</v>
      </c>
      <c r="BI74" s="3">
        <v>38168</v>
      </c>
      <c r="BJ74">
        <v>55.3</v>
      </c>
      <c r="BN74" s="3">
        <v>39752</v>
      </c>
      <c r="BO74">
        <v>-27.798100000000002</v>
      </c>
      <c r="BP74">
        <v>20081006</v>
      </c>
      <c r="BQ74">
        <v>-27.8</v>
      </c>
      <c r="BS74" s="3">
        <v>40543</v>
      </c>
      <c r="BT74">
        <v>5.5</v>
      </c>
      <c r="BU74">
        <v>20101123</v>
      </c>
      <c r="BV74">
        <v>5.5</v>
      </c>
      <c r="BX74" s="3">
        <v>36891</v>
      </c>
      <c r="BY74">
        <v>103.6</v>
      </c>
      <c r="BZ74" t="s">
        <v>22</v>
      </c>
      <c r="CA74" t="s">
        <v>22</v>
      </c>
      <c r="CC74" s="3">
        <v>36891</v>
      </c>
      <c r="CD74">
        <v>106.4</v>
      </c>
      <c r="CE74" t="s">
        <v>22</v>
      </c>
      <c r="CF74" t="s">
        <v>22</v>
      </c>
      <c r="CH74" s="3">
        <v>36891</v>
      </c>
      <c r="CI74">
        <v>32.299999999999997</v>
      </c>
      <c r="CJ74" t="s">
        <v>22</v>
      </c>
      <c r="CK74" t="s">
        <v>22</v>
      </c>
      <c r="CM74" s="3">
        <v>36891</v>
      </c>
      <c r="CN74">
        <v>-0.1</v>
      </c>
      <c r="CO74" t="s">
        <v>22</v>
      </c>
      <c r="CP74" t="s">
        <v>22</v>
      </c>
      <c r="CR74" s="3">
        <v>37986</v>
      </c>
      <c r="CS74">
        <v>54.7</v>
      </c>
      <c r="CW74" s="3">
        <v>37346</v>
      </c>
      <c r="CX74">
        <v>48.2</v>
      </c>
      <c r="DB74" s="3">
        <v>37772</v>
      </c>
      <c r="DC74">
        <v>44.4</v>
      </c>
      <c r="DG74" s="3">
        <v>36891</v>
      </c>
      <c r="DH74">
        <v>116</v>
      </c>
      <c r="DI74" t="s">
        <v>22</v>
      </c>
      <c r="DJ74" t="s">
        <v>22</v>
      </c>
      <c r="DL74" s="3">
        <v>36891</v>
      </c>
      <c r="DM74">
        <v>122</v>
      </c>
      <c r="DN74" t="s">
        <v>22</v>
      </c>
      <c r="DO74" t="s">
        <v>22</v>
      </c>
      <c r="DQ74" s="3">
        <v>36891</v>
      </c>
      <c r="DR74">
        <v>114</v>
      </c>
      <c r="DS74" t="s">
        <v>22</v>
      </c>
      <c r="DT74" t="s">
        <v>22</v>
      </c>
      <c r="DV74" s="3">
        <v>36891</v>
      </c>
      <c r="DW74">
        <v>114</v>
      </c>
      <c r="DX74">
        <v>20001228</v>
      </c>
      <c r="DY74">
        <v>117</v>
      </c>
      <c r="EA74" s="3">
        <v>38107</v>
      </c>
      <c r="EB74">
        <v>55.1</v>
      </c>
      <c r="EF74" s="3">
        <v>38077</v>
      </c>
      <c r="EG74">
        <v>53.2</v>
      </c>
      <c r="EK74" s="3">
        <v>38107</v>
      </c>
      <c r="EL74">
        <v>55</v>
      </c>
      <c r="EP74" s="3">
        <v>41364</v>
      </c>
      <c r="EQ74">
        <v>-0.3</v>
      </c>
      <c r="ER74">
        <v>20130605</v>
      </c>
      <c r="ES74">
        <v>-0.2</v>
      </c>
      <c r="EU74" s="3">
        <v>36891</v>
      </c>
      <c r="EV74">
        <v>0.6</v>
      </c>
      <c r="EW74" t="s">
        <v>22</v>
      </c>
      <c r="EX74" t="s">
        <v>22</v>
      </c>
      <c r="EZ74" s="3">
        <v>38748</v>
      </c>
      <c r="FA74">
        <v>0.2</v>
      </c>
      <c r="FB74">
        <v>20060306</v>
      </c>
      <c r="FC74">
        <v>0.8</v>
      </c>
      <c r="FE74" s="3">
        <v>41274</v>
      </c>
      <c r="FF74">
        <v>-0.5</v>
      </c>
      <c r="FG74">
        <v>20130222</v>
      </c>
      <c r="FH74">
        <v>-0.6</v>
      </c>
      <c r="FJ74" s="3">
        <v>36891</v>
      </c>
      <c r="FK74">
        <v>1.6</v>
      </c>
      <c r="FL74">
        <v>20010207</v>
      </c>
      <c r="FM74">
        <v>2</v>
      </c>
      <c r="FO74" s="3">
        <v>36891</v>
      </c>
      <c r="FP74">
        <v>0.6</v>
      </c>
      <c r="FQ74">
        <v>20010223</v>
      </c>
      <c r="FR74">
        <v>0.2</v>
      </c>
      <c r="FT74" s="3">
        <v>36891</v>
      </c>
      <c r="FU74">
        <v>0.5</v>
      </c>
      <c r="FV74">
        <v>20010213</v>
      </c>
      <c r="FW74">
        <v>-0.8</v>
      </c>
      <c r="FY74" s="3">
        <v>36891</v>
      </c>
      <c r="FZ74">
        <v>0.8</v>
      </c>
      <c r="GA74">
        <v>20010220</v>
      </c>
      <c r="GB74">
        <v>0.1</v>
      </c>
      <c r="GD74" s="3">
        <v>41274</v>
      </c>
      <c r="GE74">
        <v>0</v>
      </c>
      <c r="GF74">
        <v>20130327</v>
      </c>
      <c r="GG74">
        <v>-0.3</v>
      </c>
      <c r="GI74" s="3">
        <v>36891</v>
      </c>
      <c r="GJ74">
        <v>1.2</v>
      </c>
      <c r="GK74">
        <v>20010220</v>
      </c>
      <c r="GL74">
        <v>0.3</v>
      </c>
    </row>
    <row r="75" spans="1:194" x14ac:dyDescent="0.25">
      <c r="A75" s="3">
        <v>38383</v>
      </c>
      <c r="B75">
        <v>4132</v>
      </c>
      <c r="C75">
        <v>20050323</v>
      </c>
      <c r="D75">
        <v>3500</v>
      </c>
      <c r="F75" s="3">
        <v>36922</v>
      </c>
      <c r="G75">
        <v>5.7</v>
      </c>
      <c r="H75" t="s">
        <v>22</v>
      </c>
      <c r="I75" t="s">
        <v>22</v>
      </c>
      <c r="K75" s="3">
        <v>38748</v>
      </c>
      <c r="L75">
        <v>-3087</v>
      </c>
      <c r="M75">
        <v>20060310</v>
      </c>
      <c r="N75">
        <v>-2367</v>
      </c>
      <c r="P75" s="3">
        <v>36922</v>
      </c>
      <c r="Q75">
        <v>0.97</v>
      </c>
      <c r="R75">
        <v>20010205</v>
      </c>
      <c r="S75">
        <v>0.95</v>
      </c>
      <c r="U75" s="3">
        <v>36922</v>
      </c>
      <c r="V75">
        <v>0.7</v>
      </c>
      <c r="W75" t="s">
        <v>22</v>
      </c>
      <c r="X75" t="s">
        <v>22</v>
      </c>
      <c r="Z75" s="3">
        <v>36922</v>
      </c>
      <c r="AA75">
        <v>114.2</v>
      </c>
      <c r="AB75" t="s">
        <v>22</v>
      </c>
      <c r="AC75" t="s">
        <v>22</v>
      </c>
      <c r="AE75" s="3">
        <v>36922</v>
      </c>
      <c r="AF75">
        <v>2.7</v>
      </c>
      <c r="AG75" t="s">
        <v>22</v>
      </c>
      <c r="AH75" t="s">
        <v>22</v>
      </c>
      <c r="AJ75" s="3">
        <v>36922</v>
      </c>
      <c r="AK75">
        <v>27.5</v>
      </c>
      <c r="AL75" t="s">
        <v>22</v>
      </c>
      <c r="AM75" t="s">
        <v>22</v>
      </c>
      <c r="AO75" s="3">
        <v>38383</v>
      </c>
      <c r="AP75">
        <v>29.9</v>
      </c>
      <c r="AQ75">
        <v>20050111</v>
      </c>
      <c r="AR75">
        <v>29.9</v>
      </c>
      <c r="AT75" s="3">
        <v>38199</v>
      </c>
      <c r="AU75">
        <v>56</v>
      </c>
      <c r="AY75" s="3">
        <v>37802</v>
      </c>
      <c r="AZ75">
        <v>46.7</v>
      </c>
      <c r="BD75" s="3">
        <v>40209</v>
      </c>
      <c r="BE75">
        <v>46.5</v>
      </c>
      <c r="BI75" s="3">
        <v>38199</v>
      </c>
      <c r="BJ75">
        <v>55.3</v>
      </c>
      <c r="BN75" s="3">
        <v>39782</v>
      </c>
      <c r="BO75">
        <v>-36.379100000000001</v>
      </c>
      <c r="BP75">
        <v>20081110</v>
      </c>
      <c r="BQ75">
        <v>-36.4</v>
      </c>
      <c r="BS75" s="3">
        <v>40574</v>
      </c>
      <c r="BT75">
        <v>5.6</v>
      </c>
      <c r="BU75">
        <v>20101221</v>
      </c>
      <c r="BV75">
        <v>5.4</v>
      </c>
      <c r="BX75" s="3">
        <v>36922</v>
      </c>
      <c r="BY75">
        <v>103.2</v>
      </c>
      <c r="BZ75" t="s">
        <v>22</v>
      </c>
      <c r="CA75" t="s">
        <v>22</v>
      </c>
      <c r="CC75" s="3">
        <v>36922</v>
      </c>
      <c r="CD75">
        <v>106.4</v>
      </c>
      <c r="CE75" t="s">
        <v>22</v>
      </c>
      <c r="CF75" t="s">
        <v>22</v>
      </c>
      <c r="CH75" s="3">
        <v>36922</v>
      </c>
      <c r="CI75">
        <v>31.5</v>
      </c>
      <c r="CJ75" t="s">
        <v>22</v>
      </c>
      <c r="CK75" t="s">
        <v>22</v>
      </c>
      <c r="CM75" s="3">
        <v>36922</v>
      </c>
      <c r="CN75">
        <v>-4.4000000000000004</v>
      </c>
      <c r="CO75" t="s">
        <v>22</v>
      </c>
      <c r="CP75" t="s">
        <v>22</v>
      </c>
      <c r="CR75" s="3">
        <v>38017</v>
      </c>
      <c r="CS75">
        <v>55.1</v>
      </c>
      <c r="CW75" s="3">
        <v>37376</v>
      </c>
      <c r="CX75">
        <v>49</v>
      </c>
      <c r="DB75" s="3">
        <v>37802</v>
      </c>
      <c r="DC75">
        <v>46.1</v>
      </c>
      <c r="DG75" s="3">
        <v>36922</v>
      </c>
      <c r="DH75">
        <v>114</v>
      </c>
      <c r="DI75" t="s">
        <v>22</v>
      </c>
      <c r="DJ75" t="s">
        <v>22</v>
      </c>
      <c r="DL75" s="3">
        <v>36922</v>
      </c>
      <c r="DM75">
        <v>124</v>
      </c>
      <c r="DN75" t="s">
        <v>22</v>
      </c>
      <c r="DO75" t="s">
        <v>22</v>
      </c>
      <c r="DQ75" s="3">
        <v>36922</v>
      </c>
      <c r="DR75">
        <v>113</v>
      </c>
      <c r="DS75" t="s">
        <v>22</v>
      </c>
      <c r="DT75" t="s">
        <v>22</v>
      </c>
      <c r="DV75" s="3">
        <v>36922</v>
      </c>
      <c r="DW75">
        <v>113</v>
      </c>
      <c r="DX75">
        <v>20010130</v>
      </c>
      <c r="DY75">
        <v>115</v>
      </c>
      <c r="EA75" s="3">
        <v>38138</v>
      </c>
      <c r="EB75">
        <v>58.5</v>
      </c>
      <c r="EF75" s="3">
        <v>38107</v>
      </c>
      <c r="EG75">
        <v>53.5</v>
      </c>
      <c r="EK75" s="3">
        <v>38138</v>
      </c>
      <c r="EL75">
        <v>58.5</v>
      </c>
      <c r="EP75" s="3">
        <v>41455</v>
      </c>
      <c r="EQ75">
        <v>0.4</v>
      </c>
      <c r="ER75">
        <v>20130904</v>
      </c>
      <c r="ES75">
        <v>0.3</v>
      </c>
      <c r="EU75" s="3">
        <v>36922</v>
      </c>
      <c r="EV75">
        <v>-0.9</v>
      </c>
      <c r="EW75" t="s">
        <v>22</v>
      </c>
      <c r="EX75" t="s">
        <v>22</v>
      </c>
      <c r="EZ75" s="3">
        <v>38776</v>
      </c>
      <c r="FA75">
        <v>0.2</v>
      </c>
      <c r="FB75">
        <v>20060405</v>
      </c>
      <c r="FC75">
        <v>-0.2</v>
      </c>
      <c r="FE75" s="3">
        <v>41364</v>
      </c>
      <c r="FF75">
        <v>-0.3</v>
      </c>
      <c r="FG75">
        <v>20130524</v>
      </c>
      <c r="FH75">
        <v>0.1</v>
      </c>
      <c r="FJ75" s="3">
        <v>36922</v>
      </c>
      <c r="FK75">
        <v>-3.4</v>
      </c>
      <c r="FL75">
        <v>20010328</v>
      </c>
      <c r="FM75">
        <v>-3</v>
      </c>
      <c r="FO75" s="3">
        <v>36922</v>
      </c>
      <c r="FP75">
        <v>-0.7</v>
      </c>
      <c r="FQ75">
        <v>20010321</v>
      </c>
      <c r="FR75">
        <v>1.5</v>
      </c>
      <c r="FT75" s="3">
        <v>36922</v>
      </c>
      <c r="FU75">
        <v>1.4</v>
      </c>
      <c r="FV75">
        <v>20010314</v>
      </c>
      <c r="FW75">
        <v>2.5</v>
      </c>
      <c r="FY75" s="3">
        <v>36922</v>
      </c>
      <c r="FZ75">
        <v>-0.4</v>
      </c>
      <c r="GA75">
        <v>20010320</v>
      </c>
      <c r="GB75">
        <v>-0.3</v>
      </c>
      <c r="GD75" s="3">
        <v>41364</v>
      </c>
      <c r="GE75">
        <v>-0.1</v>
      </c>
      <c r="GF75">
        <v>20130626</v>
      </c>
      <c r="GG75">
        <v>-0.2</v>
      </c>
      <c r="GI75" s="3">
        <v>36922</v>
      </c>
      <c r="GJ75">
        <v>-0.8</v>
      </c>
      <c r="GK75">
        <v>20010320</v>
      </c>
      <c r="GL75">
        <v>-0.3</v>
      </c>
    </row>
    <row r="76" spans="1:194" x14ac:dyDescent="0.25">
      <c r="A76" s="3">
        <v>38411</v>
      </c>
      <c r="B76">
        <v>2449.1999999999998</v>
      </c>
      <c r="C76">
        <v>20050420</v>
      </c>
      <c r="D76">
        <v>5100</v>
      </c>
      <c r="F76" s="3">
        <v>36950</v>
      </c>
      <c r="G76">
        <v>7.2</v>
      </c>
      <c r="H76" t="s">
        <v>22</v>
      </c>
      <c r="I76" t="s">
        <v>22</v>
      </c>
      <c r="K76" s="3">
        <v>38776</v>
      </c>
      <c r="L76">
        <v>-2098</v>
      </c>
      <c r="M76">
        <v>20060411</v>
      </c>
      <c r="N76">
        <v>-2000</v>
      </c>
      <c r="P76" s="3">
        <v>36950</v>
      </c>
      <c r="Q76">
        <v>0.71</v>
      </c>
      <c r="R76">
        <v>20010305</v>
      </c>
      <c r="S76">
        <v>0.95</v>
      </c>
      <c r="U76" s="3">
        <v>36950</v>
      </c>
      <c r="V76">
        <v>-0.4</v>
      </c>
      <c r="W76" t="s">
        <v>22</v>
      </c>
      <c r="X76" t="s">
        <v>22</v>
      </c>
      <c r="Z76" s="3">
        <v>36950</v>
      </c>
      <c r="AA76">
        <v>111.1</v>
      </c>
      <c r="AB76" t="s">
        <v>22</v>
      </c>
      <c r="AC76" t="s">
        <v>22</v>
      </c>
      <c r="AE76" s="3">
        <v>36950</v>
      </c>
      <c r="AF76">
        <v>0.9</v>
      </c>
      <c r="AG76" t="s">
        <v>22</v>
      </c>
      <c r="AH76" t="s">
        <v>22</v>
      </c>
      <c r="AJ76" s="3">
        <v>36950</v>
      </c>
      <c r="AK76">
        <v>21.5</v>
      </c>
      <c r="AL76" t="s">
        <v>22</v>
      </c>
      <c r="AM76" t="s">
        <v>22</v>
      </c>
      <c r="AO76" s="3">
        <v>38411</v>
      </c>
      <c r="AP76">
        <v>36</v>
      </c>
      <c r="AQ76">
        <v>20050215</v>
      </c>
      <c r="AR76">
        <v>36</v>
      </c>
      <c r="AT76" s="3">
        <v>38230</v>
      </c>
      <c r="AU76">
        <v>55</v>
      </c>
      <c r="AY76" s="3">
        <v>37833</v>
      </c>
      <c r="AZ76">
        <v>48</v>
      </c>
      <c r="BD76" s="3">
        <v>40237</v>
      </c>
      <c r="BE76">
        <v>44.6</v>
      </c>
      <c r="BI76" s="3">
        <v>38230</v>
      </c>
      <c r="BJ76">
        <v>54.5</v>
      </c>
      <c r="BN76" s="3">
        <v>39813</v>
      </c>
      <c r="BO76">
        <v>-42.2502</v>
      </c>
      <c r="BP76">
        <v>20081208</v>
      </c>
      <c r="BQ76">
        <v>-42.3</v>
      </c>
      <c r="BS76" s="3">
        <v>40602</v>
      </c>
      <c r="BT76">
        <v>5.8</v>
      </c>
      <c r="BU76">
        <v>20110125</v>
      </c>
      <c r="BV76">
        <v>5.7</v>
      </c>
      <c r="BX76" s="3">
        <v>36950</v>
      </c>
      <c r="BY76">
        <v>101.8</v>
      </c>
      <c r="BZ76" t="s">
        <v>22</v>
      </c>
      <c r="CA76" t="s">
        <v>22</v>
      </c>
      <c r="CC76" s="3">
        <v>36950</v>
      </c>
      <c r="CD76">
        <v>105.1</v>
      </c>
      <c r="CE76" t="s">
        <v>22</v>
      </c>
      <c r="CF76" t="s">
        <v>22</v>
      </c>
      <c r="CH76" s="3">
        <v>36950</v>
      </c>
      <c r="CI76">
        <v>24.1</v>
      </c>
      <c r="CJ76" t="s">
        <v>22</v>
      </c>
      <c r="CK76" t="s">
        <v>22</v>
      </c>
      <c r="CM76" s="3">
        <v>36950</v>
      </c>
      <c r="CN76">
        <v>-6.1</v>
      </c>
      <c r="CO76" t="s">
        <v>22</v>
      </c>
      <c r="CP76" t="s">
        <v>22</v>
      </c>
      <c r="CR76" s="3">
        <v>38046</v>
      </c>
      <c r="CS76">
        <v>54.7</v>
      </c>
      <c r="CW76" s="3">
        <v>37407</v>
      </c>
      <c r="CX76">
        <v>49.8</v>
      </c>
      <c r="DB76" s="3">
        <v>37833</v>
      </c>
      <c r="DC76">
        <v>48.1</v>
      </c>
      <c r="DG76" s="3">
        <v>36950</v>
      </c>
      <c r="DH76">
        <v>112</v>
      </c>
      <c r="DI76" t="s">
        <v>22</v>
      </c>
      <c r="DJ76" t="s">
        <v>22</v>
      </c>
      <c r="DL76" s="3">
        <v>36950</v>
      </c>
      <c r="DM76">
        <v>122</v>
      </c>
      <c r="DN76" t="s">
        <v>22</v>
      </c>
      <c r="DO76" t="s">
        <v>22</v>
      </c>
      <c r="DQ76" s="3">
        <v>36950</v>
      </c>
      <c r="DR76">
        <v>113</v>
      </c>
      <c r="DS76" t="s">
        <v>22</v>
      </c>
      <c r="DT76" t="s">
        <v>22</v>
      </c>
      <c r="DV76" s="3">
        <v>36950</v>
      </c>
      <c r="DW76">
        <v>113</v>
      </c>
      <c r="DX76">
        <v>20010227</v>
      </c>
      <c r="DY76">
        <v>113</v>
      </c>
      <c r="EA76" s="3">
        <v>38168</v>
      </c>
      <c r="EB76">
        <v>58.1</v>
      </c>
      <c r="EF76" s="3">
        <v>38138</v>
      </c>
      <c r="EG76">
        <v>55.5</v>
      </c>
      <c r="EK76" s="3">
        <v>38168</v>
      </c>
      <c r="EL76">
        <v>57.9</v>
      </c>
      <c r="EP76" s="3">
        <v>41547</v>
      </c>
      <c r="EQ76">
        <v>0.3</v>
      </c>
      <c r="ER76">
        <v>20131204</v>
      </c>
      <c r="ES76">
        <v>0.1</v>
      </c>
      <c r="EU76" s="3">
        <v>36950</v>
      </c>
      <c r="EV76">
        <v>0.4</v>
      </c>
      <c r="EW76">
        <v>20010420</v>
      </c>
      <c r="EX76">
        <v>0.4</v>
      </c>
      <c r="EZ76" s="3">
        <v>38807</v>
      </c>
      <c r="FA76">
        <v>-0.1</v>
      </c>
      <c r="FB76">
        <v>20060504</v>
      </c>
      <c r="FC76">
        <v>-0.8</v>
      </c>
      <c r="FE76" s="3">
        <v>41455</v>
      </c>
      <c r="FF76">
        <v>0.9</v>
      </c>
      <c r="FG76">
        <v>20130823</v>
      </c>
      <c r="FH76">
        <v>0.7</v>
      </c>
      <c r="FJ76" s="3">
        <v>36950</v>
      </c>
      <c r="FK76">
        <v>0.5</v>
      </c>
      <c r="FL76">
        <v>20010419</v>
      </c>
      <c r="FM76">
        <v>-0.2</v>
      </c>
      <c r="FO76" s="3">
        <v>36950</v>
      </c>
      <c r="FP76">
        <v>1.7</v>
      </c>
      <c r="FQ76">
        <v>20010503</v>
      </c>
      <c r="FR76">
        <v>0.6</v>
      </c>
      <c r="FT76" s="3">
        <v>36950</v>
      </c>
      <c r="FU76">
        <v>-1.7</v>
      </c>
      <c r="FV76">
        <v>20010412</v>
      </c>
      <c r="FW76">
        <v>-1.6</v>
      </c>
      <c r="FY76" s="3">
        <v>36950</v>
      </c>
      <c r="FZ76">
        <v>0.3</v>
      </c>
      <c r="GA76">
        <v>20010418</v>
      </c>
      <c r="GB76">
        <v>0.1</v>
      </c>
      <c r="GD76" s="3">
        <v>41455</v>
      </c>
      <c r="GE76">
        <v>0.7</v>
      </c>
      <c r="GF76">
        <v>20130927</v>
      </c>
      <c r="GG76">
        <v>0.5</v>
      </c>
      <c r="GI76" s="3">
        <v>36950</v>
      </c>
      <c r="GJ76">
        <v>0.3</v>
      </c>
      <c r="GK76">
        <v>20010418</v>
      </c>
      <c r="GL76">
        <v>0.3</v>
      </c>
    </row>
    <row r="77" spans="1:194" x14ac:dyDescent="0.25">
      <c r="A77" s="3">
        <v>38442</v>
      </c>
      <c r="B77">
        <v>680</v>
      </c>
      <c r="C77">
        <v>20050524</v>
      </c>
      <c r="D77">
        <v>4400</v>
      </c>
      <c r="F77" s="3">
        <v>36981</v>
      </c>
      <c r="G77">
        <v>9.6999999999999993</v>
      </c>
      <c r="H77" t="s">
        <v>22</v>
      </c>
      <c r="I77" t="s">
        <v>22</v>
      </c>
      <c r="K77" s="3">
        <v>38807</v>
      </c>
      <c r="L77">
        <v>-2243</v>
      </c>
      <c r="M77">
        <v>20060512</v>
      </c>
      <c r="N77">
        <v>-2000</v>
      </c>
      <c r="P77" s="3">
        <v>36981</v>
      </c>
      <c r="Q77">
        <v>0.55000000000000004</v>
      </c>
      <c r="R77">
        <v>20010404</v>
      </c>
      <c r="S77">
        <v>0.59</v>
      </c>
      <c r="U77" s="3">
        <v>36981</v>
      </c>
      <c r="V77">
        <v>-0.1</v>
      </c>
      <c r="W77" t="s">
        <v>22</v>
      </c>
      <c r="X77" t="s">
        <v>22</v>
      </c>
      <c r="Z77" s="3">
        <v>36981</v>
      </c>
      <c r="AA77">
        <v>109.6</v>
      </c>
      <c r="AB77" t="s">
        <v>22</v>
      </c>
      <c r="AC77" t="s">
        <v>22</v>
      </c>
      <c r="AE77" s="3">
        <v>36981</v>
      </c>
      <c r="AF77">
        <v>-1.9</v>
      </c>
      <c r="AG77" t="s">
        <v>22</v>
      </c>
      <c r="AH77" t="s">
        <v>22</v>
      </c>
      <c r="AJ77" s="3">
        <v>36981</v>
      </c>
      <c r="AK77">
        <v>19.2</v>
      </c>
      <c r="AL77" t="s">
        <v>22</v>
      </c>
      <c r="AM77" t="s">
        <v>22</v>
      </c>
      <c r="AO77" s="3">
        <v>38442</v>
      </c>
      <c r="AP77">
        <v>37.299999999999997</v>
      </c>
      <c r="AQ77">
        <v>20050315</v>
      </c>
      <c r="AR77">
        <v>37.299999999999997</v>
      </c>
      <c r="AT77" s="3">
        <v>38260</v>
      </c>
      <c r="AU77">
        <v>53.9</v>
      </c>
      <c r="AY77" s="3">
        <v>37864</v>
      </c>
      <c r="AZ77">
        <v>49.1</v>
      </c>
      <c r="BD77" s="3">
        <v>40268</v>
      </c>
      <c r="BE77">
        <v>46.9</v>
      </c>
      <c r="BI77" s="3">
        <v>38260</v>
      </c>
      <c r="BJ77">
        <v>53.3</v>
      </c>
      <c r="BN77" s="3">
        <v>39844</v>
      </c>
      <c r="BO77">
        <v>-34.4</v>
      </c>
      <c r="BP77">
        <v>20090105</v>
      </c>
      <c r="BQ77">
        <v>-34.4</v>
      </c>
      <c r="BS77" s="3">
        <v>40633</v>
      </c>
      <c r="BT77">
        <v>6</v>
      </c>
      <c r="BU77">
        <v>20110222</v>
      </c>
      <c r="BV77">
        <v>6</v>
      </c>
      <c r="BX77" s="3">
        <v>36981</v>
      </c>
      <c r="BY77">
        <v>100.4</v>
      </c>
      <c r="BZ77" t="s">
        <v>22</v>
      </c>
      <c r="CA77" t="s">
        <v>22</v>
      </c>
      <c r="CC77" s="3">
        <v>36981</v>
      </c>
      <c r="CD77">
        <v>103.6</v>
      </c>
      <c r="CE77" t="s">
        <v>22</v>
      </c>
      <c r="CF77" t="s">
        <v>22</v>
      </c>
      <c r="CH77" s="3">
        <v>36981</v>
      </c>
      <c r="CI77">
        <v>10.4</v>
      </c>
      <c r="CJ77" t="s">
        <v>22</v>
      </c>
      <c r="CK77" t="s">
        <v>22</v>
      </c>
      <c r="CM77" s="3">
        <v>36981</v>
      </c>
      <c r="CN77">
        <v>-10.4</v>
      </c>
      <c r="CO77" t="s">
        <v>22</v>
      </c>
      <c r="CP77" t="s">
        <v>22</v>
      </c>
      <c r="CR77" s="3">
        <v>38077</v>
      </c>
      <c r="CS77">
        <v>54.2</v>
      </c>
      <c r="CW77" s="3">
        <v>37437</v>
      </c>
      <c r="CX77">
        <v>50.2</v>
      </c>
      <c r="DB77" s="3">
        <v>37864</v>
      </c>
      <c r="DC77">
        <v>51.8</v>
      </c>
      <c r="DG77" s="3">
        <v>36981</v>
      </c>
      <c r="DH77">
        <v>107</v>
      </c>
      <c r="DI77" t="s">
        <v>22</v>
      </c>
      <c r="DJ77" t="s">
        <v>22</v>
      </c>
      <c r="DL77" s="3">
        <v>36981</v>
      </c>
      <c r="DM77">
        <v>121</v>
      </c>
      <c r="DN77" t="s">
        <v>22</v>
      </c>
      <c r="DO77" t="s">
        <v>22</v>
      </c>
      <c r="DQ77" s="3">
        <v>36981</v>
      </c>
      <c r="DR77">
        <v>113</v>
      </c>
      <c r="DS77" t="s">
        <v>22</v>
      </c>
      <c r="DT77" t="s">
        <v>22</v>
      </c>
      <c r="DV77" s="3">
        <v>36981</v>
      </c>
      <c r="DW77">
        <v>111</v>
      </c>
      <c r="DX77">
        <v>20010329</v>
      </c>
      <c r="DY77">
        <v>111</v>
      </c>
      <c r="EA77" s="3">
        <v>38199</v>
      </c>
      <c r="EB77">
        <v>56.1</v>
      </c>
      <c r="EF77" s="3">
        <v>38168</v>
      </c>
      <c r="EG77">
        <v>55.8</v>
      </c>
      <c r="EK77" s="3">
        <v>38199</v>
      </c>
      <c r="EL77">
        <v>55.1</v>
      </c>
      <c r="EP77" s="3">
        <v>41639</v>
      </c>
      <c r="EQ77">
        <v>0.2</v>
      </c>
      <c r="ER77">
        <v>20140305</v>
      </c>
      <c r="ES77">
        <v>0.3</v>
      </c>
      <c r="EU77" s="3">
        <v>36981</v>
      </c>
      <c r="EV77">
        <v>-0.6</v>
      </c>
      <c r="EW77">
        <v>20010518</v>
      </c>
      <c r="EX77">
        <v>-0.2</v>
      </c>
      <c r="EZ77" s="3">
        <v>38837</v>
      </c>
      <c r="FA77">
        <v>0.6</v>
      </c>
      <c r="FB77">
        <v>20060607</v>
      </c>
      <c r="FC77">
        <v>1.4</v>
      </c>
      <c r="FE77" s="3">
        <v>41547</v>
      </c>
      <c r="FF77">
        <v>0.4</v>
      </c>
      <c r="FG77">
        <v>20131122</v>
      </c>
      <c r="FH77">
        <v>0.3</v>
      </c>
      <c r="FJ77" s="3">
        <v>36981</v>
      </c>
      <c r="FK77">
        <v>-0.9</v>
      </c>
      <c r="FL77">
        <v>20010518</v>
      </c>
      <c r="FM77">
        <v>-4.4000000000000004</v>
      </c>
      <c r="FO77" s="3">
        <v>36981</v>
      </c>
      <c r="FP77">
        <v>-2</v>
      </c>
      <c r="FQ77">
        <v>20010518</v>
      </c>
      <c r="FR77">
        <v>-2.8</v>
      </c>
      <c r="FT77" s="3">
        <v>36981</v>
      </c>
      <c r="FU77">
        <v>1.1000000000000001</v>
      </c>
      <c r="FV77">
        <v>20010511</v>
      </c>
      <c r="FW77">
        <v>-1.9</v>
      </c>
      <c r="FY77" s="3">
        <v>36981</v>
      </c>
      <c r="FZ77">
        <v>0.3</v>
      </c>
      <c r="GA77">
        <v>20010516</v>
      </c>
      <c r="GB77">
        <v>-0.2</v>
      </c>
      <c r="GD77" s="3">
        <v>41547</v>
      </c>
      <c r="GE77">
        <v>0</v>
      </c>
      <c r="GF77">
        <v>20131224</v>
      </c>
      <c r="GG77">
        <v>-0.1</v>
      </c>
      <c r="GI77" s="3">
        <v>36981</v>
      </c>
      <c r="GJ77">
        <v>0.4</v>
      </c>
      <c r="GK77">
        <v>20010516</v>
      </c>
      <c r="GL77">
        <v>-0.2</v>
      </c>
    </row>
    <row r="78" spans="1:194" x14ac:dyDescent="0.25">
      <c r="A78" s="3">
        <v>38472</v>
      </c>
      <c r="B78">
        <v>28.2</v>
      </c>
      <c r="C78">
        <v>20050622</v>
      </c>
      <c r="D78">
        <v>3700</v>
      </c>
      <c r="F78" s="3">
        <v>37011</v>
      </c>
      <c r="G78">
        <v>6.2</v>
      </c>
      <c r="H78" t="s">
        <v>22</v>
      </c>
      <c r="I78" t="s">
        <v>22</v>
      </c>
      <c r="K78" s="3">
        <v>38837</v>
      </c>
      <c r="L78">
        <v>-2700</v>
      </c>
      <c r="M78">
        <v>20060609</v>
      </c>
      <c r="N78">
        <v>-2300</v>
      </c>
      <c r="P78" s="3">
        <v>37011</v>
      </c>
      <c r="Q78">
        <v>0.15</v>
      </c>
      <c r="R78">
        <v>20010504</v>
      </c>
      <c r="S78">
        <v>0.36</v>
      </c>
      <c r="U78" s="3">
        <v>37011</v>
      </c>
      <c r="V78">
        <v>-0.9</v>
      </c>
      <c r="W78" t="s">
        <v>22</v>
      </c>
      <c r="X78" t="s">
        <v>22</v>
      </c>
      <c r="Z78" s="3">
        <v>37011</v>
      </c>
      <c r="AA78">
        <v>108.8</v>
      </c>
      <c r="AB78" t="s">
        <v>22</v>
      </c>
      <c r="AC78" t="s">
        <v>22</v>
      </c>
      <c r="AE78" s="3">
        <v>37011</v>
      </c>
      <c r="AF78">
        <v>-4.5999999999999996</v>
      </c>
      <c r="AG78" t="s">
        <v>22</v>
      </c>
      <c r="AH78" t="s">
        <v>22</v>
      </c>
      <c r="AJ78" s="3">
        <v>37011</v>
      </c>
      <c r="AK78">
        <v>22.7</v>
      </c>
      <c r="AL78" t="s">
        <v>22</v>
      </c>
      <c r="AM78" t="s">
        <v>22</v>
      </c>
      <c r="AO78" s="3">
        <v>38472</v>
      </c>
      <c r="AP78">
        <v>24.6</v>
      </c>
      <c r="AQ78">
        <v>20050419</v>
      </c>
      <c r="AR78">
        <v>24.6</v>
      </c>
      <c r="AT78" s="3">
        <v>38291</v>
      </c>
      <c r="AU78">
        <v>53.7</v>
      </c>
      <c r="AY78" s="3">
        <v>37894</v>
      </c>
      <c r="AZ78">
        <v>50.1</v>
      </c>
      <c r="BD78" s="3">
        <v>40298</v>
      </c>
      <c r="BE78">
        <v>47.2</v>
      </c>
      <c r="BI78" s="3">
        <v>38291</v>
      </c>
      <c r="BJ78">
        <v>53.5</v>
      </c>
      <c r="BN78" s="3">
        <v>39872</v>
      </c>
      <c r="BO78">
        <v>-36.1</v>
      </c>
      <c r="BP78">
        <v>20090209</v>
      </c>
      <c r="BQ78">
        <v>-36.1</v>
      </c>
      <c r="BS78" s="3">
        <v>40663</v>
      </c>
      <c r="BT78">
        <v>5.9</v>
      </c>
      <c r="BU78">
        <v>20110329</v>
      </c>
      <c r="BV78">
        <v>5.9</v>
      </c>
      <c r="BX78" s="3">
        <v>37011</v>
      </c>
      <c r="BY78">
        <v>98.3</v>
      </c>
      <c r="BZ78" t="s">
        <v>22</v>
      </c>
      <c r="CA78" t="s">
        <v>22</v>
      </c>
      <c r="CC78" s="3">
        <v>37011</v>
      </c>
      <c r="CD78">
        <v>101.3</v>
      </c>
      <c r="CE78" t="s">
        <v>22</v>
      </c>
      <c r="CF78" t="s">
        <v>22</v>
      </c>
      <c r="CH78" s="3">
        <v>37011</v>
      </c>
      <c r="CI78">
        <v>3.2</v>
      </c>
      <c r="CJ78" t="s">
        <v>22</v>
      </c>
      <c r="CK78" t="s">
        <v>22</v>
      </c>
      <c r="CM78" s="3">
        <v>37011</v>
      </c>
      <c r="CN78">
        <v>-4.5</v>
      </c>
      <c r="CO78" t="s">
        <v>22</v>
      </c>
      <c r="CP78" t="s">
        <v>22</v>
      </c>
      <c r="CR78" s="3">
        <v>38107</v>
      </c>
      <c r="CS78">
        <v>55.1</v>
      </c>
      <c r="CW78" s="3">
        <v>37468</v>
      </c>
      <c r="CX78">
        <v>50.1</v>
      </c>
      <c r="DB78" s="3">
        <v>37894</v>
      </c>
      <c r="DC78">
        <v>52.4</v>
      </c>
      <c r="DG78" s="3">
        <v>37011</v>
      </c>
      <c r="DH78">
        <v>103</v>
      </c>
      <c r="DI78" t="s">
        <v>22</v>
      </c>
      <c r="DJ78" t="s">
        <v>22</v>
      </c>
      <c r="DL78" s="3">
        <v>37011</v>
      </c>
      <c r="DM78">
        <v>119</v>
      </c>
      <c r="DN78" t="s">
        <v>22</v>
      </c>
      <c r="DO78" t="s">
        <v>22</v>
      </c>
      <c r="DQ78" s="3">
        <v>37011</v>
      </c>
      <c r="DR78">
        <v>107</v>
      </c>
      <c r="DS78" t="s">
        <v>22</v>
      </c>
      <c r="DT78" t="s">
        <v>22</v>
      </c>
      <c r="DV78" s="3">
        <v>37011</v>
      </c>
      <c r="DW78">
        <v>108</v>
      </c>
      <c r="DX78">
        <v>20010426</v>
      </c>
      <c r="DY78">
        <v>109</v>
      </c>
      <c r="EA78" s="3">
        <v>38230</v>
      </c>
      <c r="EB78">
        <v>55.2</v>
      </c>
      <c r="EF78" s="3">
        <v>38199</v>
      </c>
      <c r="EG78">
        <v>54.6</v>
      </c>
      <c r="EK78" s="3">
        <v>38230</v>
      </c>
      <c r="EL78">
        <v>54</v>
      </c>
      <c r="EP78" s="3">
        <v>41729</v>
      </c>
      <c r="EQ78">
        <v>0.2</v>
      </c>
      <c r="ER78">
        <v>20140604</v>
      </c>
      <c r="ES78">
        <v>0.2</v>
      </c>
      <c r="EU78" s="3">
        <v>37011</v>
      </c>
      <c r="EV78">
        <v>-0.9</v>
      </c>
      <c r="EW78">
        <v>20010619</v>
      </c>
      <c r="EX78">
        <v>-0.5</v>
      </c>
      <c r="EZ78" s="3">
        <v>38868</v>
      </c>
      <c r="FA78">
        <v>0.2</v>
      </c>
      <c r="FB78">
        <v>20060705</v>
      </c>
      <c r="FC78">
        <v>-0.6</v>
      </c>
      <c r="FE78" s="3">
        <v>41639</v>
      </c>
      <c r="FF78">
        <v>0.3</v>
      </c>
      <c r="FG78">
        <v>20140225</v>
      </c>
      <c r="FH78">
        <v>0.4</v>
      </c>
      <c r="FJ78" s="3">
        <v>37011</v>
      </c>
      <c r="FK78">
        <v>-3.4</v>
      </c>
      <c r="FL78">
        <v>20010621</v>
      </c>
      <c r="FM78">
        <v>-1.9</v>
      </c>
      <c r="FO78" s="3">
        <v>37011</v>
      </c>
      <c r="FP78">
        <v>-1.7</v>
      </c>
      <c r="FQ78">
        <v>20010702</v>
      </c>
      <c r="FR78">
        <v>-1.4</v>
      </c>
      <c r="FT78" s="3">
        <v>37011</v>
      </c>
      <c r="FU78">
        <v>-0.6</v>
      </c>
      <c r="FV78">
        <v>20010613</v>
      </c>
      <c r="FW78">
        <v>5</v>
      </c>
      <c r="FY78" s="3">
        <v>37011</v>
      </c>
      <c r="FZ78">
        <v>-2.1</v>
      </c>
      <c r="GA78">
        <v>20010615</v>
      </c>
      <c r="GB78">
        <v>-0.3</v>
      </c>
      <c r="GD78" s="3">
        <v>41639</v>
      </c>
      <c r="GE78">
        <v>0.3</v>
      </c>
      <c r="GF78">
        <v>20140331</v>
      </c>
      <c r="GG78">
        <v>0.3</v>
      </c>
      <c r="GI78" s="3">
        <v>37011</v>
      </c>
      <c r="GJ78">
        <v>-2.6</v>
      </c>
      <c r="GK78">
        <v>20010615</v>
      </c>
      <c r="GL78">
        <v>-0.7</v>
      </c>
    </row>
    <row r="79" spans="1:194" x14ac:dyDescent="0.25">
      <c r="A79" s="3">
        <v>38503</v>
      </c>
      <c r="B79">
        <v>1402</v>
      </c>
      <c r="C79">
        <v>20050720</v>
      </c>
      <c r="D79">
        <v>3200</v>
      </c>
      <c r="F79" s="3">
        <v>37042</v>
      </c>
      <c r="G79">
        <v>8.1999999999999993</v>
      </c>
      <c r="H79" t="s">
        <v>22</v>
      </c>
      <c r="I79" t="s">
        <v>22</v>
      </c>
      <c r="K79" s="3">
        <v>38868</v>
      </c>
      <c r="L79">
        <v>-2577</v>
      </c>
      <c r="M79">
        <v>20060711</v>
      </c>
      <c r="N79">
        <v>-1800</v>
      </c>
      <c r="P79" s="3">
        <v>37042</v>
      </c>
      <c r="Q79">
        <v>0.2</v>
      </c>
      <c r="R79">
        <v>20010606</v>
      </c>
      <c r="S79">
        <v>0.06</v>
      </c>
      <c r="U79" s="3">
        <v>37042</v>
      </c>
      <c r="V79">
        <v>-2.1</v>
      </c>
      <c r="W79" t="s">
        <v>22</v>
      </c>
      <c r="X79" t="s">
        <v>22</v>
      </c>
      <c r="Z79" s="3">
        <v>37042</v>
      </c>
      <c r="AA79">
        <v>106.1</v>
      </c>
      <c r="AB79" t="s">
        <v>22</v>
      </c>
      <c r="AC79" t="s">
        <v>22</v>
      </c>
      <c r="AE79" s="3">
        <v>37042</v>
      </c>
      <c r="AF79">
        <v>-4.9000000000000004</v>
      </c>
      <c r="AG79" t="s">
        <v>22</v>
      </c>
      <c r="AH79" t="s">
        <v>22</v>
      </c>
      <c r="AJ79" s="3">
        <v>37042</v>
      </c>
      <c r="AK79">
        <v>17.2</v>
      </c>
      <c r="AL79" t="s">
        <v>22</v>
      </c>
      <c r="AM79" t="s">
        <v>22</v>
      </c>
      <c r="AO79" s="3">
        <v>38503</v>
      </c>
      <c r="AP79">
        <v>14.8</v>
      </c>
      <c r="AQ79">
        <v>20050524</v>
      </c>
      <c r="AR79">
        <v>14.8</v>
      </c>
      <c r="AT79" s="3">
        <v>38321</v>
      </c>
      <c r="AU79">
        <v>51.7</v>
      </c>
      <c r="AY79" s="3">
        <v>37925</v>
      </c>
      <c r="AZ79">
        <v>51.3</v>
      </c>
      <c r="BD79" s="3">
        <v>40329</v>
      </c>
      <c r="BE79">
        <v>47.8</v>
      </c>
      <c r="BI79" s="3">
        <v>38321</v>
      </c>
      <c r="BJ79">
        <v>52.6</v>
      </c>
      <c r="BN79" s="3">
        <v>39903</v>
      </c>
      <c r="BO79">
        <v>-42.7</v>
      </c>
      <c r="BP79">
        <v>20090309</v>
      </c>
      <c r="BQ79">
        <v>-42.7</v>
      </c>
      <c r="BS79" s="3">
        <v>40694</v>
      </c>
      <c r="BT79">
        <v>5.6</v>
      </c>
      <c r="BU79">
        <v>20110427</v>
      </c>
      <c r="BV79">
        <v>5.7</v>
      </c>
      <c r="BX79" s="3">
        <v>37042</v>
      </c>
      <c r="BY79">
        <v>96.6</v>
      </c>
      <c r="BZ79" t="s">
        <v>22</v>
      </c>
      <c r="CA79" t="s">
        <v>22</v>
      </c>
      <c r="CC79" s="3">
        <v>37042</v>
      </c>
      <c r="CD79">
        <v>99.4</v>
      </c>
      <c r="CE79" t="s">
        <v>22</v>
      </c>
      <c r="CF79" t="s">
        <v>22</v>
      </c>
      <c r="CH79" s="3">
        <v>37042</v>
      </c>
      <c r="CI79">
        <v>-6.3</v>
      </c>
      <c r="CJ79" t="s">
        <v>22</v>
      </c>
      <c r="CK79" t="s">
        <v>22</v>
      </c>
      <c r="CM79" s="3">
        <v>37042</v>
      </c>
      <c r="CN79">
        <v>-4.3</v>
      </c>
      <c r="CO79" t="s">
        <v>22</v>
      </c>
      <c r="CP79" t="s">
        <v>22</v>
      </c>
      <c r="CR79" s="3">
        <v>38138</v>
      </c>
      <c r="CS79">
        <v>55.1</v>
      </c>
      <c r="CW79" s="3">
        <v>37499</v>
      </c>
      <c r="CX79">
        <v>49.1</v>
      </c>
      <c r="DB79" s="3">
        <v>37925</v>
      </c>
      <c r="DC79">
        <v>53.7</v>
      </c>
      <c r="DG79" s="3">
        <v>37042</v>
      </c>
      <c r="DH79">
        <v>100</v>
      </c>
      <c r="DI79" t="s">
        <v>22</v>
      </c>
      <c r="DJ79" t="s">
        <v>22</v>
      </c>
      <c r="DL79" s="3">
        <v>37042</v>
      </c>
      <c r="DM79">
        <v>115</v>
      </c>
      <c r="DN79" t="s">
        <v>22</v>
      </c>
      <c r="DO79" t="s">
        <v>22</v>
      </c>
      <c r="DQ79" s="3">
        <v>37042</v>
      </c>
      <c r="DR79">
        <v>105</v>
      </c>
      <c r="DS79" t="s">
        <v>22</v>
      </c>
      <c r="DT79" t="s">
        <v>22</v>
      </c>
      <c r="DV79" s="3">
        <v>37042</v>
      </c>
      <c r="DW79">
        <v>108</v>
      </c>
      <c r="DX79">
        <v>20010530</v>
      </c>
      <c r="DY79">
        <v>104</v>
      </c>
      <c r="EA79" s="3">
        <v>38260</v>
      </c>
      <c r="EB79">
        <v>54.7</v>
      </c>
      <c r="EF79" s="3">
        <v>38230</v>
      </c>
      <c r="EG79">
        <v>54</v>
      </c>
      <c r="EK79" s="3">
        <v>38260</v>
      </c>
      <c r="EL79">
        <v>53.1</v>
      </c>
      <c r="EP79" s="3">
        <v>41820</v>
      </c>
      <c r="EQ79">
        <v>0.1</v>
      </c>
      <c r="ER79">
        <v>20140905</v>
      </c>
      <c r="ES79">
        <v>0</v>
      </c>
      <c r="EU79" s="3">
        <v>37042</v>
      </c>
      <c r="EV79">
        <v>0.4</v>
      </c>
      <c r="EW79">
        <v>20010720</v>
      </c>
      <c r="EX79">
        <v>-0.1</v>
      </c>
      <c r="EZ79" s="3">
        <v>38898</v>
      </c>
      <c r="FA79">
        <v>0.4</v>
      </c>
      <c r="FB79">
        <v>20060803</v>
      </c>
      <c r="FC79">
        <v>0.5</v>
      </c>
      <c r="FE79" s="3">
        <v>41729</v>
      </c>
      <c r="FF79">
        <v>0.7</v>
      </c>
      <c r="FG79">
        <v>20140523</v>
      </c>
      <c r="FH79">
        <v>0.8</v>
      </c>
      <c r="FJ79" s="3">
        <v>37042</v>
      </c>
      <c r="FK79">
        <v>3.3</v>
      </c>
      <c r="FL79">
        <v>20010719</v>
      </c>
      <c r="FM79">
        <v>4.5999999999999996</v>
      </c>
      <c r="FO79" s="3">
        <v>37042</v>
      </c>
      <c r="FP79">
        <v>1.5</v>
      </c>
      <c r="FQ79">
        <v>20010724</v>
      </c>
      <c r="FR79">
        <v>1.1000000000000001</v>
      </c>
      <c r="FT79" s="3">
        <v>37042</v>
      </c>
      <c r="FU79">
        <v>0.2</v>
      </c>
      <c r="FV79">
        <v>20010711</v>
      </c>
      <c r="FW79">
        <v>-0.8</v>
      </c>
      <c r="FY79" s="3">
        <v>37042</v>
      </c>
      <c r="FZ79">
        <v>1</v>
      </c>
      <c r="GA79">
        <v>20010718</v>
      </c>
      <c r="GB79">
        <v>0.3</v>
      </c>
      <c r="GD79" s="3">
        <v>41729</v>
      </c>
      <c r="GE79">
        <v>-0.1</v>
      </c>
      <c r="GF79">
        <v>20140627</v>
      </c>
      <c r="GG79">
        <v>0</v>
      </c>
      <c r="GI79" s="3">
        <v>37042</v>
      </c>
      <c r="GJ79">
        <v>1.1000000000000001</v>
      </c>
      <c r="GK79">
        <v>20010718</v>
      </c>
      <c r="GL79">
        <v>0.3</v>
      </c>
    </row>
    <row r="80" spans="1:194" x14ac:dyDescent="0.25">
      <c r="A80" s="3">
        <v>38533</v>
      </c>
      <c r="B80">
        <v>1388.7</v>
      </c>
      <c r="C80">
        <v>20050819</v>
      </c>
      <c r="D80">
        <v>3400</v>
      </c>
      <c r="F80" s="3">
        <v>37072</v>
      </c>
      <c r="G80">
        <v>7.7</v>
      </c>
      <c r="H80" t="s">
        <v>22</v>
      </c>
      <c r="I80" t="s">
        <v>22</v>
      </c>
      <c r="K80" s="3">
        <v>38898</v>
      </c>
      <c r="L80">
        <v>-1875</v>
      </c>
      <c r="M80">
        <v>20060810</v>
      </c>
      <c r="N80">
        <v>-2600</v>
      </c>
      <c r="P80" s="3">
        <v>37072</v>
      </c>
      <c r="Q80">
        <v>-0.15</v>
      </c>
      <c r="R80">
        <v>20010704</v>
      </c>
      <c r="S80">
        <v>-0.02</v>
      </c>
      <c r="U80" s="3">
        <v>37072</v>
      </c>
      <c r="V80">
        <v>-2.9</v>
      </c>
      <c r="W80" t="s">
        <v>22</v>
      </c>
      <c r="X80" t="s">
        <v>22</v>
      </c>
      <c r="Z80" s="3">
        <v>37072</v>
      </c>
      <c r="AA80">
        <v>105.4</v>
      </c>
      <c r="AB80" t="s">
        <v>22</v>
      </c>
      <c r="AC80" t="s">
        <v>22</v>
      </c>
      <c r="AE80" s="3">
        <v>37072</v>
      </c>
      <c r="AF80">
        <v>-7</v>
      </c>
      <c r="AG80" t="s">
        <v>22</v>
      </c>
      <c r="AH80" t="s">
        <v>22</v>
      </c>
      <c r="AJ80" s="3">
        <v>37072</v>
      </c>
      <c r="AK80">
        <v>18.8</v>
      </c>
      <c r="AL80" t="s">
        <v>22</v>
      </c>
      <c r="AM80" t="s">
        <v>22</v>
      </c>
      <c r="AO80" s="3">
        <v>38533</v>
      </c>
      <c r="AP80">
        <v>16.7</v>
      </c>
      <c r="AQ80">
        <v>20050621</v>
      </c>
      <c r="AR80">
        <v>16.7</v>
      </c>
      <c r="AT80" s="3">
        <v>38352</v>
      </c>
      <c r="AU80">
        <v>52.5</v>
      </c>
      <c r="AY80" s="3">
        <v>37955</v>
      </c>
      <c r="AZ80">
        <v>52.2</v>
      </c>
      <c r="BD80" s="3">
        <v>40359</v>
      </c>
      <c r="BE80">
        <v>50.4</v>
      </c>
      <c r="BI80" s="3">
        <v>38352</v>
      </c>
      <c r="BJ80">
        <v>52.6</v>
      </c>
      <c r="BN80" s="3">
        <v>39933</v>
      </c>
      <c r="BO80">
        <v>-35.255899999999997</v>
      </c>
      <c r="BP80">
        <v>20090406</v>
      </c>
      <c r="BQ80">
        <v>-35.299999999999997</v>
      </c>
      <c r="BS80" s="3">
        <v>40724</v>
      </c>
      <c r="BT80">
        <v>5.6</v>
      </c>
      <c r="BU80">
        <v>20110525</v>
      </c>
      <c r="BV80">
        <v>5.5</v>
      </c>
      <c r="BX80" s="3">
        <v>37072</v>
      </c>
      <c r="BY80">
        <v>95.2</v>
      </c>
      <c r="BZ80" t="s">
        <v>22</v>
      </c>
      <c r="CA80" t="s">
        <v>22</v>
      </c>
      <c r="CC80" s="3">
        <v>37072</v>
      </c>
      <c r="CD80">
        <v>98</v>
      </c>
      <c r="CE80" t="s">
        <v>22</v>
      </c>
      <c r="CF80" t="s">
        <v>22</v>
      </c>
      <c r="CH80" s="3">
        <v>37072</v>
      </c>
      <c r="CI80">
        <v>-19.100000000000001</v>
      </c>
      <c r="CJ80" t="s">
        <v>22</v>
      </c>
      <c r="CK80" t="s">
        <v>22</v>
      </c>
      <c r="CM80" s="3">
        <v>37072</v>
      </c>
      <c r="CN80">
        <v>-8.1</v>
      </c>
      <c r="CO80" t="s">
        <v>22</v>
      </c>
      <c r="CP80" t="s">
        <v>22</v>
      </c>
      <c r="CR80" s="3">
        <v>38168</v>
      </c>
      <c r="CS80">
        <v>54.3</v>
      </c>
      <c r="CW80" s="3">
        <v>37529</v>
      </c>
      <c r="CX80">
        <v>46</v>
      </c>
      <c r="DB80" s="3">
        <v>37955</v>
      </c>
      <c r="DC80">
        <v>55.4</v>
      </c>
      <c r="DG80" s="3">
        <v>37072</v>
      </c>
      <c r="DH80">
        <v>100</v>
      </c>
      <c r="DI80" t="s">
        <v>22</v>
      </c>
      <c r="DJ80" t="s">
        <v>22</v>
      </c>
      <c r="DL80" s="3">
        <v>37072</v>
      </c>
      <c r="DM80">
        <v>114</v>
      </c>
      <c r="DN80" t="s">
        <v>22</v>
      </c>
      <c r="DO80" t="s">
        <v>22</v>
      </c>
      <c r="DQ80" s="3">
        <v>37072</v>
      </c>
      <c r="DR80">
        <v>105</v>
      </c>
      <c r="DS80" t="s">
        <v>22</v>
      </c>
      <c r="DT80" t="s">
        <v>22</v>
      </c>
      <c r="DV80" s="3">
        <v>37072</v>
      </c>
      <c r="DW80">
        <v>105</v>
      </c>
      <c r="DX80">
        <v>20010628</v>
      </c>
      <c r="DY80">
        <v>102</v>
      </c>
      <c r="EA80" s="3">
        <v>38291</v>
      </c>
      <c r="EB80">
        <v>55.6</v>
      </c>
      <c r="EF80" s="3">
        <v>38260</v>
      </c>
      <c r="EG80">
        <v>54</v>
      </c>
      <c r="EK80" s="3">
        <v>38291</v>
      </c>
      <c r="EL80">
        <v>54.8</v>
      </c>
      <c r="EP80" s="3">
        <v>41912</v>
      </c>
      <c r="EQ80">
        <v>0.3</v>
      </c>
      <c r="ER80">
        <v>20141205</v>
      </c>
      <c r="ES80">
        <v>0.2</v>
      </c>
      <c r="EU80" s="3">
        <v>37072</v>
      </c>
      <c r="EV80">
        <v>-0.2</v>
      </c>
      <c r="EW80">
        <v>20010820</v>
      </c>
      <c r="EX80">
        <v>0.6</v>
      </c>
      <c r="EZ80" s="3">
        <v>38929</v>
      </c>
      <c r="FA80">
        <v>-0.1</v>
      </c>
      <c r="FB80">
        <v>20060905</v>
      </c>
      <c r="FC80">
        <v>0.6</v>
      </c>
      <c r="FE80" s="3">
        <v>41820</v>
      </c>
      <c r="FF80">
        <v>-0.1</v>
      </c>
      <c r="FG80">
        <v>20140901</v>
      </c>
      <c r="FH80">
        <v>-0.2</v>
      </c>
      <c r="FJ80" s="3">
        <v>37072</v>
      </c>
      <c r="FK80">
        <v>0.2</v>
      </c>
      <c r="FL80">
        <v>20010824</v>
      </c>
      <c r="FM80">
        <v>-2.7</v>
      </c>
      <c r="FO80" s="3">
        <v>37072</v>
      </c>
      <c r="FP80">
        <v>-0.1</v>
      </c>
      <c r="FQ80">
        <v>20010824</v>
      </c>
      <c r="FR80">
        <v>0.1</v>
      </c>
      <c r="FT80" s="3">
        <v>37072</v>
      </c>
      <c r="FU80">
        <v>-0.4</v>
      </c>
      <c r="FV80">
        <v>20010813</v>
      </c>
      <c r="FW80">
        <v>-1.8</v>
      </c>
      <c r="FY80" s="3">
        <v>37072</v>
      </c>
      <c r="FZ80">
        <v>-0.2</v>
      </c>
      <c r="GA80">
        <v>20010817</v>
      </c>
      <c r="GB80">
        <v>0.3</v>
      </c>
      <c r="GD80" s="3">
        <v>41820</v>
      </c>
      <c r="GE80">
        <v>0.1</v>
      </c>
      <c r="GF80">
        <v>20140923</v>
      </c>
      <c r="GG80">
        <v>0</v>
      </c>
      <c r="GI80" s="3">
        <v>37072</v>
      </c>
      <c r="GJ80">
        <v>-0.1</v>
      </c>
      <c r="GK80">
        <v>20010817</v>
      </c>
      <c r="GL80">
        <v>0.2</v>
      </c>
    </row>
    <row r="81" spans="1:194" x14ac:dyDescent="0.25">
      <c r="A81" s="3">
        <v>38564</v>
      </c>
      <c r="B81">
        <v>-195</v>
      </c>
      <c r="C81">
        <v>20050927</v>
      </c>
      <c r="D81">
        <v>1000</v>
      </c>
      <c r="F81" s="3">
        <v>37103</v>
      </c>
      <c r="G81">
        <v>9.4</v>
      </c>
      <c r="H81" t="s">
        <v>22</v>
      </c>
      <c r="I81" t="s">
        <v>22</v>
      </c>
      <c r="K81" s="3">
        <v>38929</v>
      </c>
      <c r="L81">
        <v>-2680</v>
      </c>
      <c r="M81">
        <v>20060912</v>
      </c>
      <c r="N81">
        <v>-3700</v>
      </c>
      <c r="P81" s="3">
        <v>37103</v>
      </c>
      <c r="Q81">
        <v>-0.27</v>
      </c>
      <c r="R81">
        <v>20010803</v>
      </c>
      <c r="S81">
        <v>-0.36</v>
      </c>
      <c r="U81" s="3">
        <v>37103</v>
      </c>
      <c r="V81">
        <v>-5.4</v>
      </c>
      <c r="W81" t="s">
        <v>22</v>
      </c>
      <c r="X81" t="s">
        <v>22</v>
      </c>
      <c r="Z81" s="3">
        <v>37103</v>
      </c>
      <c r="AA81">
        <v>104.2</v>
      </c>
      <c r="AB81" t="s">
        <v>22</v>
      </c>
      <c r="AC81" t="s">
        <v>22</v>
      </c>
      <c r="AE81" s="3">
        <v>37103</v>
      </c>
      <c r="AF81">
        <v>-8</v>
      </c>
      <c r="AG81" t="s">
        <v>22</v>
      </c>
      <c r="AH81" t="s">
        <v>22</v>
      </c>
      <c r="AJ81" s="3">
        <v>37103</v>
      </c>
      <c r="AK81">
        <v>18.2</v>
      </c>
      <c r="AL81" t="s">
        <v>22</v>
      </c>
      <c r="AM81" t="s">
        <v>22</v>
      </c>
      <c r="AO81" s="3">
        <v>38564</v>
      </c>
      <c r="AP81">
        <v>29</v>
      </c>
      <c r="AQ81">
        <v>20050719</v>
      </c>
      <c r="AR81">
        <v>29</v>
      </c>
      <c r="AT81" s="3">
        <v>38383</v>
      </c>
      <c r="AU81">
        <v>53.4</v>
      </c>
      <c r="AY81" s="3">
        <v>37986</v>
      </c>
      <c r="AZ81">
        <v>52.4</v>
      </c>
      <c r="BD81" s="3">
        <v>40390</v>
      </c>
      <c r="BE81">
        <v>52.4</v>
      </c>
      <c r="BI81" s="3">
        <v>38383</v>
      </c>
      <c r="BJ81">
        <v>53.4</v>
      </c>
      <c r="BN81" s="3">
        <v>39964</v>
      </c>
      <c r="BO81">
        <v>-34.290199999999999</v>
      </c>
      <c r="BP81">
        <v>20090504</v>
      </c>
      <c r="BQ81">
        <v>-34.299999999999997</v>
      </c>
      <c r="BS81" s="3">
        <v>40755</v>
      </c>
      <c r="BT81">
        <v>5.4</v>
      </c>
      <c r="BU81">
        <v>20110628</v>
      </c>
      <c r="BV81">
        <v>5.7</v>
      </c>
      <c r="BX81" s="3">
        <v>37103</v>
      </c>
      <c r="BY81">
        <v>95.4</v>
      </c>
      <c r="BZ81" t="s">
        <v>22</v>
      </c>
      <c r="CA81" t="s">
        <v>22</v>
      </c>
      <c r="CC81" s="3">
        <v>37103</v>
      </c>
      <c r="CD81">
        <v>96.7</v>
      </c>
      <c r="CE81" t="s">
        <v>22</v>
      </c>
      <c r="CF81" t="s">
        <v>22</v>
      </c>
      <c r="CH81" s="3">
        <v>37103</v>
      </c>
      <c r="CI81">
        <v>-42.2</v>
      </c>
      <c r="CJ81" t="s">
        <v>22</v>
      </c>
      <c r="CK81" t="s">
        <v>22</v>
      </c>
      <c r="CM81" s="3">
        <v>37103</v>
      </c>
      <c r="CN81">
        <v>-1.9</v>
      </c>
      <c r="CO81" t="s">
        <v>22</v>
      </c>
      <c r="CP81" t="s">
        <v>22</v>
      </c>
      <c r="CR81" s="3">
        <v>38199</v>
      </c>
      <c r="CS81">
        <v>56</v>
      </c>
      <c r="CW81" s="3">
        <v>37560</v>
      </c>
      <c r="CX81">
        <v>48.4</v>
      </c>
      <c r="DB81" s="3">
        <v>37986</v>
      </c>
      <c r="DC81">
        <v>54.6</v>
      </c>
      <c r="DG81" s="3">
        <v>37103</v>
      </c>
      <c r="DH81">
        <v>100</v>
      </c>
      <c r="DI81" t="s">
        <v>22</v>
      </c>
      <c r="DJ81" t="s">
        <v>22</v>
      </c>
      <c r="DL81" s="3">
        <v>37103</v>
      </c>
      <c r="DM81">
        <v>113</v>
      </c>
      <c r="DN81" t="s">
        <v>22</v>
      </c>
      <c r="DO81" t="s">
        <v>22</v>
      </c>
      <c r="DQ81" s="3">
        <v>37103</v>
      </c>
      <c r="DR81">
        <v>102</v>
      </c>
      <c r="DS81" t="s">
        <v>22</v>
      </c>
      <c r="DT81" t="s">
        <v>22</v>
      </c>
      <c r="DV81" s="3">
        <v>37103</v>
      </c>
      <c r="DW81">
        <v>103</v>
      </c>
      <c r="DX81">
        <v>20010727</v>
      </c>
      <c r="DY81">
        <v>99</v>
      </c>
      <c r="EA81" s="3">
        <v>38321</v>
      </c>
      <c r="EB81">
        <v>53.8</v>
      </c>
      <c r="EF81" s="3">
        <v>38291</v>
      </c>
      <c r="EG81">
        <v>53.5</v>
      </c>
      <c r="EK81" s="3">
        <v>38321</v>
      </c>
      <c r="EL81">
        <v>54</v>
      </c>
      <c r="EP81" s="3">
        <v>42004</v>
      </c>
      <c r="EQ81">
        <v>0.4</v>
      </c>
      <c r="ER81">
        <v>20150306</v>
      </c>
      <c r="ES81">
        <v>0.3</v>
      </c>
      <c r="EU81" s="3">
        <v>37103</v>
      </c>
      <c r="EV81">
        <v>-1.7</v>
      </c>
      <c r="EW81">
        <v>20010924</v>
      </c>
      <c r="EX81">
        <v>-1.4</v>
      </c>
      <c r="EZ81" s="3">
        <v>38960</v>
      </c>
      <c r="FA81">
        <v>0.3</v>
      </c>
      <c r="FB81">
        <v>20061004</v>
      </c>
      <c r="FC81">
        <v>0.7</v>
      </c>
      <c r="FE81" s="3">
        <v>41912</v>
      </c>
      <c r="FF81">
        <v>0.2</v>
      </c>
      <c r="FG81">
        <v>20141125</v>
      </c>
      <c r="FH81">
        <v>0.1</v>
      </c>
      <c r="FJ81" s="3">
        <v>37103</v>
      </c>
      <c r="FK81">
        <v>-3</v>
      </c>
      <c r="FL81">
        <v>20010918</v>
      </c>
      <c r="FM81">
        <v>-1.5</v>
      </c>
      <c r="FO81" s="3">
        <v>37103</v>
      </c>
      <c r="FP81">
        <v>-2.5</v>
      </c>
      <c r="FQ81">
        <v>20011002</v>
      </c>
      <c r="FR81">
        <v>-1.3</v>
      </c>
      <c r="FT81" s="3">
        <v>37103</v>
      </c>
      <c r="FU81">
        <v>-0.1</v>
      </c>
      <c r="FV81">
        <v>20010913</v>
      </c>
      <c r="FW81">
        <v>-0.1</v>
      </c>
      <c r="FY81" s="3">
        <v>37103</v>
      </c>
      <c r="FZ81">
        <v>-1.3</v>
      </c>
      <c r="GA81" t="s">
        <v>22</v>
      </c>
      <c r="GB81" t="s">
        <v>22</v>
      </c>
      <c r="GD81" s="3">
        <v>41912</v>
      </c>
      <c r="GE81">
        <v>0.4</v>
      </c>
      <c r="GF81">
        <v>20141223</v>
      </c>
      <c r="GG81">
        <v>0.3</v>
      </c>
      <c r="GI81" s="3">
        <v>37103</v>
      </c>
      <c r="GJ81">
        <v>-1.6</v>
      </c>
      <c r="GK81" t="s">
        <v>22</v>
      </c>
      <c r="GL81" t="s">
        <v>22</v>
      </c>
    </row>
    <row r="82" spans="1:194" x14ac:dyDescent="0.25">
      <c r="A82" s="3">
        <v>38595</v>
      </c>
      <c r="B82">
        <v>-2608.5</v>
      </c>
      <c r="C82">
        <v>20051020</v>
      </c>
      <c r="D82">
        <v>-700</v>
      </c>
      <c r="F82" s="3">
        <v>37134</v>
      </c>
      <c r="G82">
        <v>9</v>
      </c>
      <c r="H82" t="s">
        <v>22</v>
      </c>
      <c r="I82" t="s">
        <v>22</v>
      </c>
      <c r="K82" s="3">
        <v>38960</v>
      </c>
      <c r="L82">
        <v>-3506</v>
      </c>
      <c r="M82">
        <v>20061010</v>
      </c>
      <c r="N82">
        <v>-3500</v>
      </c>
      <c r="P82" s="3">
        <v>37134</v>
      </c>
      <c r="Q82">
        <v>-0.35</v>
      </c>
      <c r="R82" t="s">
        <v>22</v>
      </c>
      <c r="S82" t="s">
        <v>22</v>
      </c>
      <c r="U82" s="3">
        <v>37134</v>
      </c>
      <c r="V82">
        <v>-8.4</v>
      </c>
      <c r="W82" t="s">
        <v>22</v>
      </c>
      <c r="X82" t="s">
        <v>22</v>
      </c>
      <c r="Z82" s="3">
        <v>37134</v>
      </c>
      <c r="AA82">
        <v>101</v>
      </c>
      <c r="AB82" t="s">
        <v>22</v>
      </c>
      <c r="AC82" t="s">
        <v>22</v>
      </c>
      <c r="AE82" s="3">
        <v>37134</v>
      </c>
      <c r="AF82">
        <v>-9.8000000000000007</v>
      </c>
      <c r="AG82" t="s">
        <v>22</v>
      </c>
      <c r="AH82" t="s">
        <v>22</v>
      </c>
      <c r="AJ82" s="3">
        <v>37134</v>
      </c>
      <c r="AK82">
        <v>13.4</v>
      </c>
      <c r="AL82" t="s">
        <v>22</v>
      </c>
      <c r="AM82" t="s">
        <v>22</v>
      </c>
      <c r="AO82" s="3">
        <v>38595</v>
      </c>
      <c r="AP82">
        <v>41.6</v>
      </c>
      <c r="AQ82">
        <v>20050823</v>
      </c>
      <c r="AR82">
        <v>41.6</v>
      </c>
      <c r="AT82" s="3">
        <v>38411</v>
      </c>
      <c r="AU82">
        <v>53.1</v>
      </c>
      <c r="AY82" s="3">
        <v>38017</v>
      </c>
      <c r="AZ82">
        <v>52.5</v>
      </c>
      <c r="BD82" s="3">
        <v>40421</v>
      </c>
      <c r="BE82">
        <v>49.7</v>
      </c>
      <c r="BI82" s="3">
        <v>38411</v>
      </c>
      <c r="BJ82">
        <v>53</v>
      </c>
      <c r="BN82" s="3">
        <v>39994</v>
      </c>
      <c r="BO82">
        <v>-26.98</v>
      </c>
      <c r="BP82">
        <v>20090608</v>
      </c>
      <c r="BQ82">
        <v>-27</v>
      </c>
      <c r="BS82" s="3">
        <v>40786</v>
      </c>
      <c r="BT82">
        <v>5.3</v>
      </c>
      <c r="BU82">
        <v>20110726</v>
      </c>
      <c r="BV82">
        <v>5.4</v>
      </c>
      <c r="BX82" s="3">
        <v>37134</v>
      </c>
      <c r="BY82">
        <v>95</v>
      </c>
      <c r="BZ82" t="s">
        <v>22</v>
      </c>
      <c r="CA82" t="s">
        <v>22</v>
      </c>
      <c r="CC82" s="3">
        <v>37134</v>
      </c>
      <c r="CD82">
        <v>96.2</v>
      </c>
      <c r="CE82" t="s">
        <v>22</v>
      </c>
      <c r="CF82" t="s">
        <v>22</v>
      </c>
      <c r="CH82" s="3">
        <v>37134</v>
      </c>
      <c r="CI82">
        <v>-54</v>
      </c>
      <c r="CJ82" t="s">
        <v>22</v>
      </c>
      <c r="CK82" t="s">
        <v>22</v>
      </c>
      <c r="CM82" s="3">
        <v>37134</v>
      </c>
      <c r="CN82">
        <v>11.4</v>
      </c>
      <c r="CO82">
        <v>20010821</v>
      </c>
      <c r="CP82">
        <v>11.4</v>
      </c>
      <c r="CR82" s="3">
        <v>38230</v>
      </c>
      <c r="CS82">
        <v>54.6</v>
      </c>
      <c r="CW82" s="3">
        <v>37590</v>
      </c>
      <c r="CX82">
        <v>48.7</v>
      </c>
      <c r="DB82" s="3">
        <v>38017</v>
      </c>
      <c r="DC82">
        <v>55.2</v>
      </c>
      <c r="DG82" s="3">
        <v>37134</v>
      </c>
      <c r="DH82">
        <v>99</v>
      </c>
      <c r="DI82" t="s">
        <v>22</v>
      </c>
      <c r="DJ82" t="s">
        <v>22</v>
      </c>
      <c r="DL82" s="3">
        <v>37134</v>
      </c>
      <c r="DM82">
        <v>112</v>
      </c>
      <c r="DN82" t="s">
        <v>22</v>
      </c>
      <c r="DO82" t="s">
        <v>22</v>
      </c>
      <c r="DQ82" s="3">
        <v>37134</v>
      </c>
      <c r="DR82">
        <v>101</v>
      </c>
      <c r="DS82" t="s">
        <v>22</v>
      </c>
      <c r="DT82" t="s">
        <v>22</v>
      </c>
      <c r="DV82" s="3">
        <v>37134</v>
      </c>
      <c r="DW82">
        <v>101</v>
      </c>
      <c r="DX82" t="s">
        <v>22</v>
      </c>
      <c r="DY82">
        <v>97</v>
      </c>
      <c r="EA82" s="3">
        <v>38352</v>
      </c>
      <c r="EB82">
        <v>54.7</v>
      </c>
      <c r="EF82" s="3">
        <v>38321</v>
      </c>
      <c r="EG82">
        <v>52.2</v>
      </c>
      <c r="EK82" s="3">
        <v>38352</v>
      </c>
      <c r="EL82">
        <v>54.9</v>
      </c>
      <c r="EP82" s="3">
        <v>42094</v>
      </c>
      <c r="EQ82">
        <v>0.6</v>
      </c>
      <c r="ER82">
        <v>20150609</v>
      </c>
      <c r="ES82">
        <v>0.4</v>
      </c>
      <c r="EU82" s="3">
        <v>37134</v>
      </c>
      <c r="EV82">
        <v>2.4</v>
      </c>
      <c r="EW82">
        <v>20011017</v>
      </c>
      <c r="EX82">
        <v>1.1000000000000001</v>
      </c>
      <c r="EZ82" s="3">
        <v>38990</v>
      </c>
      <c r="FA82">
        <v>-0.4</v>
      </c>
      <c r="FB82">
        <v>20061107</v>
      </c>
      <c r="FC82">
        <v>-0.6</v>
      </c>
      <c r="FE82" s="3">
        <v>42004</v>
      </c>
      <c r="FF82">
        <v>0.6</v>
      </c>
      <c r="FG82">
        <v>20150224</v>
      </c>
      <c r="FH82">
        <v>0.7</v>
      </c>
      <c r="FJ82" s="3">
        <v>37134</v>
      </c>
      <c r="FK82">
        <v>1.1000000000000001</v>
      </c>
      <c r="FL82">
        <v>20011019</v>
      </c>
      <c r="FM82">
        <v>1.4</v>
      </c>
      <c r="FO82" s="3">
        <v>37134</v>
      </c>
      <c r="FP82">
        <v>2.7</v>
      </c>
      <c r="FQ82">
        <v>20011024</v>
      </c>
      <c r="FR82">
        <v>2.2000000000000002</v>
      </c>
      <c r="FT82" s="3">
        <v>37134</v>
      </c>
      <c r="FU82">
        <v>-0.7</v>
      </c>
      <c r="FV82">
        <v>20011012</v>
      </c>
      <c r="FW82">
        <v>1.8</v>
      </c>
      <c r="FY82" s="3">
        <v>37134</v>
      </c>
      <c r="FZ82">
        <v>2.5</v>
      </c>
      <c r="GA82">
        <v>20011016</v>
      </c>
      <c r="GB82">
        <v>0.5</v>
      </c>
      <c r="GD82" s="3">
        <v>42004</v>
      </c>
      <c r="GE82">
        <v>0.2</v>
      </c>
      <c r="GF82">
        <v>20150326</v>
      </c>
      <c r="GG82">
        <v>0.1</v>
      </c>
      <c r="GI82" s="3">
        <v>37134</v>
      </c>
      <c r="GJ82">
        <v>2.7</v>
      </c>
      <c r="GK82">
        <v>20011016</v>
      </c>
      <c r="GL82">
        <v>0.5</v>
      </c>
    </row>
    <row r="83" spans="1:194" x14ac:dyDescent="0.25">
      <c r="A83" s="3">
        <v>38625</v>
      </c>
      <c r="B83">
        <v>-539</v>
      </c>
      <c r="C83">
        <v>20051121</v>
      </c>
      <c r="D83">
        <v>1200</v>
      </c>
      <c r="F83" s="3">
        <v>37164</v>
      </c>
      <c r="G83">
        <v>7.1</v>
      </c>
      <c r="H83" t="s">
        <v>22</v>
      </c>
      <c r="I83" t="s">
        <v>22</v>
      </c>
      <c r="K83" s="3">
        <v>38990</v>
      </c>
      <c r="L83">
        <v>-2237</v>
      </c>
      <c r="M83">
        <v>20061110</v>
      </c>
      <c r="N83">
        <v>-1300</v>
      </c>
      <c r="P83" s="3">
        <v>37164</v>
      </c>
      <c r="Q83">
        <v>-0.93</v>
      </c>
      <c r="R83">
        <v>20011003</v>
      </c>
      <c r="S83">
        <v>-0.56999999999999995</v>
      </c>
      <c r="U83" s="3">
        <v>37164</v>
      </c>
      <c r="V83">
        <v>-8.9</v>
      </c>
      <c r="W83" t="s">
        <v>22</v>
      </c>
      <c r="X83" t="s">
        <v>22</v>
      </c>
      <c r="Z83" s="3">
        <v>37164</v>
      </c>
      <c r="AA83">
        <v>98</v>
      </c>
      <c r="AB83" t="s">
        <v>22</v>
      </c>
      <c r="AC83" t="s">
        <v>22</v>
      </c>
      <c r="AE83" s="3">
        <v>37164</v>
      </c>
      <c r="AF83">
        <v>-14.1</v>
      </c>
      <c r="AG83" t="s">
        <v>22</v>
      </c>
      <c r="AH83" t="s">
        <v>22</v>
      </c>
      <c r="AJ83" s="3">
        <v>37164</v>
      </c>
      <c r="AK83">
        <v>9.1</v>
      </c>
      <c r="AL83" t="s">
        <v>22</v>
      </c>
      <c r="AM83" t="s">
        <v>22</v>
      </c>
      <c r="AO83" s="3">
        <v>38625</v>
      </c>
      <c r="AP83">
        <v>31.8</v>
      </c>
      <c r="AQ83">
        <v>20050920</v>
      </c>
      <c r="AR83">
        <v>31.8</v>
      </c>
      <c r="AT83" s="3">
        <v>38442</v>
      </c>
      <c r="AU83">
        <v>52.5</v>
      </c>
      <c r="AY83" s="3">
        <v>38046</v>
      </c>
      <c r="AZ83">
        <v>52.5</v>
      </c>
      <c r="BD83" s="3">
        <v>40451</v>
      </c>
      <c r="BE83">
        <v>48.7</v>
      </c>
      <c r="BI83" s="3">
        <v>38442</v>
      </c>
      <c r="BJ83">
        <v>53</v>
      </c>
      <c r="BN83" s="3">
        <v>40025</v>
      </c>
      <c r="BO83">
        <v>-31.3</v>
      </c>
      <c r="BP83">
        <v>20090706</v>
      </c>
      <c r="BQ83">
        <v>-31.3</v>
      </c>
      <c r="BS83" s="3">
        <v>40816</v>
      </c>
      <c r="BT83">
        <v>5.2</v>
      </c>
      <c r="BU83">
        <v>20110825</v>
      </c>
      <c r="BV83">
        <v>5.2</v>
      </c>
      <c r="BX83" s="3">
        <v>37164</v>
      </c>
      <c r="BY83">
        <v>91.6</v>
      </c>
      <c r="BZ83" t="s">
        <v>22</v>
      </c>
      <c r="CA83" t="s">
        <v>22</v>
      </c>
      <c r="CC83" s="3">
        <v>37164</v>
      </c>
      <c r="CD83">
        <v>93.5</v>
      </c>
      <c r="CE83" t="s">
        <v>22</v>
      </c>
      <c r="CF83" t="s">
        <v>22</v>
      </c>
      <c r="CH83" s="3">
        <v>37164</v>
      </c>
      <c r="CI83">
        <v>-60.2</v>
      </c>
      <c r="CJ83" t="s">
        <v>22</v>
      </c>
      <c r="CK83" t="s">
        <v>22</v>
      </c>
      <c r="CM83" s="3">
        <v>37164</v>
      </c>
      <c r="CN83">
        <v>13.7</v>
      </c>
      <c r="CO83">
        <v>20010918</v>
      </c>
      <c r="CP83">
        <v>13.7</v>
      </c>
      <c r="CR83" s="3">
        <v>38260</v>
      </c>
      <c r="CS83">
        <v>53.3</v>
      </c>
      <c r="CW83" s="3">
        <v>37621</v>
      </c>
      <c r="CX83">
        <v>47</v>
      </c>
      <c r="DB83" s="3">
        <v>38046</v>
      </c>
      <c r="DC83">
        <v>54.1</v>
      </c>
      <c r="DG83" s="3">
        <v>37164</v>
      </c>
      <c r="DH83">
        <v>97</v>
      </c>
      <c r="DI83" t="s">
        <v>22</v>
      </c>
      <c r="DJ83" t="s">
        <v>22</v>
      </c>
      <c r="DL83" s="3">
        <v>37164</v>
      </c>
      <c r="DM83">
        <v>110</v>
      </c>
      <c r="DN83" t="s">
        <v>22</v>
      </c>
      <c r="DO83" t="s">
        <v>22</v>
      </c>
      <c r="DQ83" s="3">
        <v>37164</v>
      </c>
      <c r="DR83">
        <v>99</v>
      </c>
      <c r="DS83" t="s">
        <v>22</v>
      </c>
      <c r="DT83" t="s">
        <v>22</v>
      </c>
      <c r="DV83" s="3">
        <v>37164</v>
      </c>
      <c r="DW83">
        <v>99</v>
      </c>
      <c r="DX83">
        <v>20010927</v>
      </c>
      <c r="DY83">
        <v>94</v>
      </c>
      <c r="EA83" s="3">
        <v>38383</v>
      </c>
      <c r="EB83">
        <v>55.9</v>
      </c>
      <c r="EF83" s="3">
        <v>38352</v>
      </c>
      <c r="EG83">
        <v>52.5</v>
      </c>
      <c r="EK83" s="3">
        <v>38383</v>
      </c>
      <c r="EL83">
        <v>56.6</v>
      </c>
      <c r="EP83" s="3">
        <v>42185</v>
      </c>
      <c r="EQ83">
        <v>0.4</v>
      </c>
      <c r="ER83">
        <v>20150908</v>
      </c>
      <c r="ES83">
        <v>0.4</v>
      </c>
      <c r="EU83" s="3">
        <v>37164</v>
      </c>
      <c r="EV83">
        <v>-1.4</v>
      </c>
      <c r="EW83">
        <v>20011120</v>
      </c>
      <c r="EX83">
        <v>-0.5</v>
      </c>
      <c r="EZ83" s="3">
        <v>39021</v>
      </c>
      <c r="FA83">
        <v>0.4</v>
      </c>
      <c r="FB83">
        <v>20061205</v>
      </c>
      <c r="FC83">
        <v>0.3</v>
      </c>
      <c r="FE83" s="3">
        <v>42094</v>
      </c>
      <c r="FF83">
        <v>0.4</v>
      </c>
      <c r="FG83">
        <v>20150522</v>
      </c>
      <c r="FH83">
        <v>0.3</v>
      </c>
      <c r="FJ83" s="3">
        <v>37164</v>
      </c>
      <c r="FK83">
        <v>-3.3</v>
      </c>
      <c r="FL83">
        <v>20011120</v>
      </c>
      <c r="FM83">
        <v>-4.0999999999999996</v>
      </c>
      <c r="FO83" s="3">
        <v>37164</v>
      </c>
      <c r="FP83">
        <v>-1.2</v>
      </c>
      <c r="FQ83">
        <v>20011122</v>
      </c>
      <c r="FR83">
        <v>-1.8</v>
      </c>
      <c r="FT83" s="3">
        <v>37164</v>
      </c>
      <c r="FU83">
        <v>0.3</v>
      </c>
      <c r="FV83">
        <v>20011114</v>
      </c>
      <c r="FW83">
        <v>-1</v>
      </c>
      <c r="FY83" s="3">
        <v>37164</v>
      </c>
      <c r="FZ83">
        <v>-1.6</v>
      </c>
      <c r="GA83">
        <v>20011115</v>
      </c>
      <c r="GB83">
        <v>-0.9</v>
      </c>
      <c r="GD83" s="3">
        <v>42094</v>
      </c>
      <c r="GE83">
        <v>0.6</v>
      </c>
      <c r="GF83">
        <v>20150624</v>
      </c>
      <c r="GG83">
        <v>0.6</v>
      </c>
      <c r="GI83" s="3">
        <v>37164</v>
      </c>
      <c r="GJ83">
        <v>-2.1</v>
      </c>
      <c r="GK83">
        <v>20011115</v>
      </c>
      <c r="GL83">
        <v>-1</v>
      </c>
    </row>
    <row r="84" spans="1:194" x14ac:dyDescent="0.25">
      <c r="A84" s="3">
        <v>38656</v>
      </c>
      <c r="B84">
        <v>-2247.5</v>
      </c>
      <c r="C84">
        <v>20051220</v>
      </c>
      <c r="D84">
        <v>-1200</v>
      </c>
      <c r="F84" s="3">
        <v>37195</v>
      </c>
      <c r="G84">
        <v>9.6999999999999993</v>
      </c>
      <c r="H84" t="s">
        <v>22</v>
      </c>
      <c r="I84" t="s">
        <v>22</v>
      </c>
      <c r="K84" s="3">
        <v>39021</v>
      </c>
      <c r="L84">
        <v>-2551</v>
      </c>
      <c r="M84">
        <v>20061212</v>
      </c>
      <c r="N84">
        <v>-2710</v>
      </c>
      <c r="P84" s="3">
        <v>37195</v>
      </c>
      <c r="Q84">
        <v>-1.0900000000000001</v>
      </c>
      <c r="R84">
        <v>20011107</v>
      </c>
      <c r="S84">
        <v>-1.1400000000000001</v>
      </c>
      <c r="U84" s="3">
        <v>37195</v>
      </c>
      <c r="V84">
        <v>-11</v>
      </c>
      <c r="W84" t="s">
        <v>22</v>
      </c>
      <c r="X84" t="s">
        <v>22</v>
      </c>
      <c r="Z84" s="3">
        <v>37195</v>
      </c>
      <c r="AA84">
        <v>93.8</v>
      </c>
      <c r="AB84" t="s">
        <v>22</v>
      </c>
      <c r="AC84" t="s">
        <v>22</v>
      </c>
      <c r="AE84" s="3">
        <v>37195</v>
      </c>
      <c r="AF84">
        <v>-16.399999999999999</v>
      </c>
      <c r="AG84" t="s">
        <v>22</v>
      </c>
      <c r="AH84" t="s">
        <v>22</v>
      </c>
      <c r="AJ84" s="3">
        <v>37195</v>
      </c>
      <c r="AK84">
        <v>0</v>
      </c>
      <c r="AL84" t="s">
        <v>22</v>
      </c>
      <c r="AM84" t="s">
        <v>22</v>
      </c>
      <c r="AO84" s="3">
        <v>38656</v>
      </c>
      <c r="AP84">
        <v>34.700000000000003</v>
      </c>
      <c r="AQ84">
        <v>20051018</v>
      </c>
      <c r="AR84">
        <v>34.700000000000003</v>
      </c>
      <c r="AT84" s="3">
        <v>38472</v>
      </c>
      <c r="AU84">
        <v>51.8</v>
      </c>
      <c r="AY84" s="3">
        <v>38077</v>
      </c>
      <c r="AZ84">
        <v>53.3</v>
      </c>
      <c r="BD84" s="3">
        <v>40482</v>
      </c>
      <c r="BE84">
        <v>48</v>
      </c>
      <c r="BI84" s="3">
        <v>38472</v>
      </c>
      <c r="BJ84">
        <v>52.8</v>
      </c>
      <c r="BN84" s="3">
        <v>40056</v>
      </c>
      <c r="BO84">
        <v>-17.002700000000001</v>
      </c>
      <c r="BP84">
        <v>20090810</v>
      </c>
      <c r="BQ84">
        <v>-17</v>
      </c>
      <c r="BS84" s="3">
        <v>40847</v>
      </c>
      <c r="BT84">
        <v>5.3</v>
      </c>
      <c r="BU84">
        <v>20110927</v>
      </c>
      <c r="BV84">
        <v>5.2</v>
      </c>
      <c r="BX84" s="3">
        <v>37195</v>
      </c>
      <c r="BY84">
        <v>91.2</v>
      </c>
      <c r="BZ84" t="s">
        <v>22</v>
      </c>
      <c r="CA84" t="s">
        <v>22</v>
      </c>
      <c r="CC84" s="3">
        <v>37195</v>
      </c>
      <c r="CD84">
        <v>92.4</v>
      </c>
      <c r="CE84" t="s">
        <v>22</v>
      </c>
      <c r="CF84" t="s">
        <v>22</v>
      </c>
      <c r="CH84" s="3">
        <v>37195</v>
      </c>
      <c r="CI84">
        <v>-64.099999999999994</v>
      </c>
      <c r="CJ84" t="s">
        <v>22</v>
      </c>
      <c r="CK84" t="s">
        <v>22</v>
      </c>
      <c r="CM84" s="3">
        <v>37195</v>
      </c>
      <c r="CN84">
        <v>9.8000000000000007</v>
      </c>
      <c r="CO84">
        <v>20011016</v>
      </c>
      <c r="CP84">
        <v>9.8000000000000007</v>
      </c>
      <c r="CR84" s="3">
        <v>38291</v>
      </c>
      <c r="CS84">
        <v>53</v>
      </c>
      <c r="CW84" s="3">
        <v>37652</v>
      </c>
      <c r="CX84">
        <v>48.3</v>
      </c>
      <c r="DB84" s="3">
        <v>38077</v>
      </c>
      <c r="DC84">
        <v>53.2</v>
      </c>
      <c r="DG84" s="3">
        <v>37195</v>
      </c>
      <c r="DH84">
        <v>93</v>
      </c>
      <c r="DI84" t="s">
        <v>22</v>
      </c>
      <c r="DJ84" t="s">
        <v>22</v>
      </c>
      <c r="DL84" s="3">
        <v>37195</v>
      </c>
      <c r="DM84">
        <v>111</v>
      </c>
      <c r="DN84" t="s">
        <v>22</v>
      </c>
      <c r="DO84" t="s">
        <v>22</v>
      </c>
      <c r="DQ84" s="3">
        <v>37195</v>
      </c>
      <c r="DR84">
        <v>94</v>
      </c>
      <c r="DS84" t="s">
        <v>22</v>
      </c>
      <c r="DT84" t="s">
        <v>22</v>
      </c>
      <c r="DV84" s="3">
        <v>37195</v>
      </c>
      <c r="DW84">
        <v>95</v>
      </c>
      <c r="DX84">
        <v>20011030</v>
      </c>
      <c r="DY84">
        <v>93</v>
      </c>
      <c r="EA84" s="3">
        <v>38411</v>
      </c>
      <c r="EB84">
        <v>56.4</v>
      </c>
      <c r="EF84" s="3">
        <v>38383</v>
      </c>
      <c r="EG84">
        <v>52.6</v>
      </c>
      <c r="EK84" s="3">
        <v>38411</v>
      </c>
      <c r="EL84">
        <v>57.2</v>
      </c>
      <c r="EP84" s="3">
        <v>42277</v>
      </c>
      <c r="EQ84">
        <v>0.3</v>
      </c>
      <c r="ER84">
        <v>20151208</v>
      </c>
      <c r="ES84">
        <v>0.3</v>
      </c>
      <c r="EU84" s="3">
        <v>37195</v>
      </c>
      <c r="EV84">
        <v>-1.2</v>
      </c>
      <c r="EW84">
        <v>20011218</v>
      </c>
      <c r="EX84">
        <v>-1.4</v>
      </c>
      <c r="EZ84" s="3">
        <v>39051</v>
      </c>
      <c r="FA84">
        <v>0.6</v>
      </c>
      <c r="FB84">
        <v>20070105</v>
      </c>
      <c r="FC84">
        <v>0.5</v>
      </c>
      <c r="FE84" s="3">
        <v>42185</v>
      </c>
      <c r="FF84">
        <v>0.4</v>
      </c>
      <c r="FG84">
        <v>20150825</v>
      </c>
      <c r="FH84">
        <v>0.4</v>
      </c>
      <c r="FJ84" s="3">
        <v>37195</v>
      </c>
      <c r="FK84">
        <v>-1.2</v>
      </c>
      <c r="FL84">
        <v>20011219</v>
      </c>
      <c r="FM84">
        <v>-0.9</v>
      </c>
      <c r="FO84" s="3">
        <v>37195</v>
      </c>
      <c r="FP84">
        <v>-1.6</v>
      </c>
      <c r="FQ84">
        <v>20011221</v>
      </c>
      <c r="FR84">
        <v>-1.2</v>
      </c>
      <c r="FT84" s="3">
        <v>37195</v>
      </c>
      <c r="FU84">
        <v>-2.4</v>
      </c>
      <c r="FV84">
        <v>20011213</v>
      </c>
      <c r="FW84">
        <v>-2.8</v>
      </c>
      <c r="FY84" s="3">
        <v>37195</v>
      </c>
      <c r="FZ84">
        <v>-1</v>
      </c>
      <c r="GA84">
        <v>20011214</v>
      </c>
      <c r="GB84">
        <v>-0.6</v>
      </c>
      <c r="GD84" s="3">
        <v>42185</v>
      </c>
      <c r="GE84">
        <v>0</v>
      </c>
      <c r="GF84">
        <v>20150923</v>
      </c>
      <c r="GG84">
        <v>0</v>
      </c>
      <c r="GI84" s="3">
        <v>37195</v>
      </c>
      <c r="GJ84">
        <v>-0.2</v>
      </c>
      <c r="GK84">
        <v>20011214</v>
      </c>
      <c r="GL84">
        <v>-0.7</v>
      </c>
    </row>
    <row r="85" spans="1:194" x14ac:dyDescent="0.25">
      <c r="A85" s="3">
        <v>38686</v>
      </c>
      <c r="B85">
        <v>-4095.5</v>
      </c>
      <c r="C85">
        <v>20060119</v>
      </c>
      <c r="D85">
        <v>100</v>
      </c>
      <c r="F85" s="3">
        <v>37225</v>
      </c>
      <c r="G85">
        <v>7.4</v>
      </c>
      <c r="H85" t="s">
        <v>22</v>
      </c>
      <c r="I85" t="s">
        <v>22</v>
      </c>
      <c r="K85" s="3">
        <v>39051</v>
      </c>
      <c r="L85">
        <v>-1513</v>
      </c>
      <c r="M85">
        <v>20070110</v>
      </c>
      <c r="N85">
        <v>-2800</v>
      </c>
      <c r="P85" s="3">
        <v>37225</v>
      </c>
      <c r="Q85">
        <v>-1.2</v>
      </c>
      <c r="R85">
        <v>20011205</v>
      </c>
      <c r="S85">
        <v>-1.18</v>
      </c>
      <c r="U85" s="3">
        <v>37225</v>
      </c>
      <c r="V85">
        <v>-12.8</v>
      </c>
      <c r="W85" t="s">
        <v>22</v>
      </c>
      <c r="X85" t="s">
        <v>22</v>
      </c>
      <c r="Z85" s="3">
        <v>37225</v>
      </c>
      <c r="AA85">
        <v>90.5</v>
      </c>
      <c r="AB85" t="s">
        <v>22</v>
      </c>
      <c r="AC85" t="s">
        <v>22</v>
      </c>
      <c r="AE85" s="3">
        <v>37225</v>
      </c>
      <c r="AF85">
        <v>-17.2</v>
      </c>
      <c r="AG85" t="s">
        <v>22</v>
      </c>
      <c r="AH85" t="s">
        <v>22</v>
      </c>
      <c r="AJ85" s="3">
        <v>37225</v>
      </c>
      <c r="AK85">
        <v>-9.3000000000000007</v>
      </c>
      <c r="AL85" t="s">
        <v>22</v>
      </c>
      <c r="AM85" t="s">
        <v>22</v>
      </c>
      <c r="AO85" s="3">
        <v>38686</v>
      </c>
      <c r="AP85">
        <v>40</v>
      </c>
      <c r="AQ85">
        <v>20051115</v>
      </c>
      <c r="AR85">
        <v>40</v>
      </c>
      <c r="AT85" s="3">
        <v>38503</v>
      </c>
      <c r="AU85">
        <v>52.1</v>
      </c>
      <c r="AY85" s="3">
        <v>38107</v>
      </c>
      <c r="AZ85">
        <v>54</v>
      </c>
      <c r="BD85" s="3">
        <v>40512</v>
      </c>
      <c r="BE85">
        <v>51.3</v>
      </c>
      <c r="BI85" s="3">
        <v>38503</v>
      </c>
      <c r="BJ85">
        <v>53.5</v>
      </c>
      <c r="BN85" s="3">
        <v>40086</v>
      </c>
      <c r="BO85">
        <v>-14.6089</v>
      </c>
      <c r="BP85">
        <v>20090907</v>
      </c>
      <c r="BQ85">
        <v>-14.6</v>
      </c>
      <c r="BS85" s="3">
        <v>40877</v>
      </c>
      <c r="BT85">
        <v>5.4</v>
      </c>
      <c r="BU85">
        <v>20111025</v>
      </c>
      <c r="BV85">
        <v>5.3</v>
      </c>
      <c r="BX85" s="3">
        <v>37225</v>
      </c>
      <c r="BY85">
        <v>92.2</v>
      </c>
      <c r="BZ85" t="s">
        <v>22</v>
      </c>
      <c r="CA85" t="s">
        <v>22</v>
      </c>
      <c r="CC85" s="3">
        <v>37225</v>
      </c>
      <c r="CD85">
        <v>92.1</v>
      </c>
      <c r="CE85" t="s">
        <v>22</v>
      </c>
      <c r="CF85" t="s">
        <v>22</v>
      </c>
      <c r="CH85" s="3">
        <v>37225</v>
      </c>
      <c r="CI85">
        <v>-81</v>
      </c>
      <c r="CJ85" t="s">
        <v>22</v>
      </c>
      <c r="CK85" t="s">
        <v>22</v>
      </c>
      <c r="CM85" s="3">
        <v>37225</v>
      </c>
      <c r="CN85">
        <v>13.1</v>
      </c>
      <c r="CO85">
        <v>20011113</v>
      </c>
      <c r="CP85">
        <v>13.1</v>
      </c>
      <c r="CR85" s="3">
        <v>38321</v>
      </c>
      <c r="CS85">
        <v>50.5</v>
      </c>
      <c r="CW85" s="3">
        <v>37680</v>
      </c>
      <c r="CX85">
        <v>49.9</v>
      </c>
      <c r="DB85" s="3">
        <v>38107</v>
      </c>
      <c r="DC85">
        <v>53.3</v>
      </c>
      <c r="DG85" s="3">
        <v>37225</v>
      </c>
      <c r="DH85">
        <v>92</v>
      </c>
      <c r="DI85" t="s">
        <v>22</v>
      </c>
      <c r="DJ85" t="s">
        <v>22</v>
      </c>
      <c r="DL85" s="3">
        <v>37225</v>
      </c>
      <c r="DM85">
        <v>111</v>
      </c>
      <c r="DN85" t="s">
        <v>22</v>
      </c>
      <c r="DO85" t="s">
        <v>22</v>
      </c>
      <c r="DQ85" s="3">
        <v>37225</v>
      </c>
      <c r="DR85">
        <v>95</v>
      </c>
      <c r="DS85" t="s">
        <v>22</v>
      </c>
      <c r="DT85" t="s">
        <v>22</v>
      </c>
      <c r="DV85" s="3">
        <v>37225</v>
      </c>
      <c r="DW85">
        <v>92</v>
      </c>
      <c r="DX85">
        <v>20011129</v>
      </c>
      <c r="DY85">
        <v>89</v>
      </c>
      <c r="EA85" s="3">
        <v>38442</v>
      </c>
      <c r="EB85">
        <v>54.5</v>
      </c>
      <c r="EF85" s="3">
        <v>38411</v>
      </c>
      <c r="EG85">
        <v>53.2</v>
      </c>
      <c r="EK85" s="3">
        <v>38442</v>
      </c>
      <c r="EL85">
        <v>55.4</v>
      </c>
      <c r="EP85" s="3">
        <v>42369</v>
      </c>
      <c r="EQ85">
        <v>0.4</v>
      </c>
      <c r="ER85">
        <v>20160308</v>
      </c>
      <c r="ES85">
        <v>0.3</v>
      </c>
      <c r="EU85" s="3">
        <v>37225</v>
      </c>
      <c r="EV85">
        <v>-0.7</v>
      </c>
      <c r="EW85">
        <v>20020121</v>
      </c>
      <c r="EX85">
        <v>-0.8</v>
      </c>
      <c r="EZ85" s="3">
        <v>39082</v>
      </c>
      <c r="FA85">
        <v>0.7</v>
      </c>
      <c r="FB85">
        <v>20070206</v>
      </c>
      <c r="FC85">
        <v>0.3</v>
      </c>
      <c r="FE85" s="3">
        <v>42277</v>
      </c>
      <c r="FF85">
        <v>0.3</v>
      </c>
      <c r="FG85">
        <v>20151124</v>
      </c>
      <c r="FH85">
        <v>0.3</v>
      </c>
      <c r="FJ85" s="3">
        <v>37225</v>
      </c>
      <c r="FK85">
        <v>0</v>
      </c>
      <c r="FL85">
        <v>20020118</v>
      </c>
      <c r="FM85">
        <v>0.9</v>
      </c>
      <c r="FO85" s="3">
        <v>37225</v>
      </c>
      <c r="FP85">
        <v>-0.9</v>
      </c>
      <c r="FQ85">
        <v>20020128</v>
      </c>
      <c r="FR85">
        <v>-1.4</v>
      </c>
      <c r="FT85" s="3">
        <v>37225</v>
      </c>
      <c r="FU85">
        <v>4.0999999999999996</v>
      </c>
      <c r="FV85">
        <v>20020115</v>
      </c>
      <c r="FW85">
        <v>1.6</v>
      </c>
      <c r="FY85" s="3">
        <v>37225</v>
      </c>
      <c r="FZ85">
        <v>-1</v>
      </c>
      <c r="GA85">
        <v>20020115</v>
      </c>
      <c r="GB85">
        <v>0</v>
      </c>
      <c r="GD85" s="3">
        <v>42277</v>
      </c>
      <c r="GE85">
        <v>0.4</v>
      </c>
      <c r="GF85">
        <v>20151223</v>
      </c>
      <c r="GG85">
        <v>0.3</v>
      </c>
      <c r="GI85" s="3">
        <v>37225</v>
      </c>
      <c r="GJ85">
        <v>-1.8</v>
      </c>
      <c r="GK85">
        <v>20020115</v>
      </c>
      <c r="GL85">
        <v>-0.3</v>
      </c>
    </row>
    <row r="86" spans="1:194" x14ac:dyDescent="0.25">
      <c r="A86" s="3">
        <v>38717</v>
      </c>
      <c r="B86">
        <v>-4470.6000000000004</v>
      </c>
      <c r="C86">
        <v>20060221</v>
      </c>
      <c r="D86">
        <v>-2400</v>
      </c>
      <c r="F86" s="3">
        <v>37256</v>
      </c>
      <c r="G86">
        <v>8.3000000000000007</v>
      </c>
      <c r="H86">
        <v>20020212</v>
      </c>
      <c r="I86">
        <v>8.1</v>
      </c>
      <c r="K86" s="3">
        <v>39082</v>
      </c>
      <c r="L86">
        <v>-2942</v>
      </c>
      <c r="M86">
        <v>20070209</v>
      </c>
      <c r="N86">
        <v>-2900</v>
      </c>
      <c r="P86" s="3">
        <v>37256</v>
      </c>
      <c r="Q86">
        <v>-1.02</v>
      </c>
      <c r="R86">
        <v>20020109</v>
      </c>
      <c r="S86">
        <v>-1.23</v>
      </c>
      <c r="U86" s="3">
        <v>37256</v>
      </c>
      <c r="V86">
        <v>-11</v>
      </c>
      <c r="W86" t="s">
        <v>22</v>
      </c>
      <c r="X86" t="s">
        <v>22</v>
      </c>
      <c r="Z86" s="3">
        <v>37256</v>
      </c>
      <c r="AA86">
        <v>92.4</v>
      </c>
      <c r="AB86" t="s">
        <v>22</v>
      </c>
      <c r="AC86" t="s">
        <v>22</v>
      </c>
      <c r="AE86" s="3">
        <v>37256</v>
      </c>
      <c r="AF86">
        <v>-14.7</v>
      </c>
      <c r="AG86" t="s">
        <v>22</v>
      </c>
      <c r="AH86" t="s">
        <v>22</v>
      </c>
      <c r="AJ86" s="3">
        <v>37256</v>
      </c>
      <c r="AK86">
        <v>-8.1</v>
      </c>
      <c r="AL86" t="s">
        <v>22</v>
      </c>
      <c r="AM86" t="s">
        <v>22</v>
      </c>
      <c r="AO86" s="3">
        <v>38717</v>
      </c>
      <c r="AP86">
        <v>51.2</v>
      </c>
      <c r="AQ86">
        <v>20051213</v>
      </c>
      <c r="AR86">
        <v>51.2</v>
      </c>
      <c r="AT86" s="3">
        <v>38533</v>
      </c>
      <c r="AU86">
        <v>52.3</v>
      </c>
      <c r="AY86" s="3">
        <v>38138</v>
      </c>
      <c r="AZ86">
        <v>54.7</v>
      </c>
      <c r="BD86" s="3">
        <v>40543</v>
      </c>
      <c r="BE86">
        <v>52.9</v>
      </c>
      <c r="BI86" s="3">
        <v>38533</v>
      </c>
      <c r="BJ86">
        <v>53.1</v>
      </c>
      <c r="BN86" s="3">
        <v>40117</v>
      </c>
      <c r="BO86">
        <v>-12.565200000000001</v>
      </c>
      <c r="BP86">
        <v>20091005</v>
      </c>
      <c r="BQ86">
        <v>-12.6</v>
      </c>
      <c r="BS86" s="3">
        <v>40908</v>
      </c>
      <c r="BT86">
        <v>5.6</v>
      </c>
      <c r="BU86">
        <v>20111128</v>
      </c>
      <c r="BV86">
        <v>5.6</v>
      </c>
      <c r="BX86" s="3">
        <v>37256</v>
      </c>
      <c r="BY86">
        <v>93.1</v>
      </c>
      <c r="BZ86" t="s">
        <v>22</v>
      </c>
      <c r="CA86" t="s">
        <v>22</v>
      </c>
      <c r="CC86" s="3">
        <v>37256</v>
      </c>
      <c r="CD86">
        <v>92.1</v>
      </c>
      <c r="CE86" t="s">
        <v>22</v>
      </c>
      <c r="CF86" t="s">
        <v>22</v>
      </c>
      <c r="CH86" s="3">
        <v>37256</v>
      </c>
      <c r="CI86">
        <v>-87.8</v>
      </c>
      <c r="CJ86" t="s">
        <v>22</v>
      </c>
      <c r="CK86" t="s">
        <v>22</v>
      </c>
      <c r="CM86" s="3">
        <v>37256</v>
      </c>
      <c r="CN86">
        <v>25.8</v>
      </c>
      <c r="CO86">
        <v>20011211</v>
      </c>
      <c r="CP86">
        <v>25.8</v>
      </c>
      <c r="CR86" s="3">
        <v>38352</v>
      </c>
      <c r="CS86">
        <v>51.6</v>
      </c>
      <c r="CW86" s="3">
        <v>37711</v>
      </c>
      <c r="CX86">
        <v>47.8</v>
      </c>
      <c r="DB86" s="3">
        <v>38138</v>
      </c>
      <c r="DC86">
        <v>53.6</v>
      </c>
      <c r="DG86" s="3">
        <v>37256</v>
      </c>
      <c r="DH86">
        <v>90</v>
      </c>
      <c r="DI86" t="s">
        <v>22</v>
      </c>
      <c r="DJ86" t="s">
        <v>22</v>
      </c>
      <c r="DL86" s="3">
        <v>37256</v>
      </c>
      <c r="DM86">
        <v>111</v>
      </c>
      <c r="DN86" t="s">
        <v>22</v>
      </c>
      <c r="DO86" t="s">
        <v>22</v>
      </c>
      <c r="DQ86" s="3">
        <v>37256</v>
      </c>
      <c r="DR86">
        <v>95</v>
      </c>
      <c r="DS86" t="s">
        <v>22</v>
      </c>
      <c r="DT86" t="s">
        <v>22</v>
      </c>
      <c r="DV86" s="3">
        <v>37256</v>
      </c>
      <c r="DW86">
        <v>94</v>
      </c>
      <c r="DX86">
        <v>20011227</v>
      </c>
      <c r="DY86">
        <v>90</v>
      </c>
      <c r="EA86" s="3">
        <v>38472</v>
      </c>
      <c r="EB86">
        <v>54.9</v>
      </c>
      <c r="EF86" s="3">
        <v>38442</v>
      </c>
      <c r="EG86">
        <v>51.9</v>
      </c>
      <c r="EK86" s="3">
        <v>38472</v>
      </c>
      <c r="EL86">
        <v>57.7</v>
      </c>
      <c r="EP86" s="3">
        <v>42460</v>
      </c>
      <c r="EQ86">
        <v>0.6</v>
      </c>
      <c r="ER86">
        <v>20160607</v>
      </c>
      <c r="ES86">
        <v>0.6</v>
      </c>
      <c r="EU86" s="3">
        <v>37256</v>
      </c>
      <c r="EV86">
        <v>0.5</v>
      </c>
      <c r="EW86">
        <v>20020219</v>
      </c>
      <c r="EX86">
        <v>0.8</v>
      </c>
      <c r="EZ86" s="3">
        <v>39113</v>
      </c>
      <c r="FA86">
        <v>-1.1000000000000001</v>
      </c>
      <c r="FB86">
        <v>20070306</v>
      </c>
      <c r="FC86">
        <v>-1</v>
      </c>
      <c r="FE86" s="3">
        <v>42369</v>
      </c>
      <c r="FF86">
        <v>0.3</v>
      </c>
      <c r="FG86">
        <v>20160223</v>
      </c>
      <c r="FH86">
        <v>0.3</v>
      </c>
      <c r="FJ86" s="3">
        <v>37256</v>
      </c>
      <c r="FK86">
        <v>4.5</v>
      </c>
      <c r="FL86">
        <v>20020220</v>
      </c>
      <c r="FM86">
        <v>5</v>
      </c>
      <c r="FO86" s="3">
        <v>37256</v>
      </c>
      <c r="FP86">
        <v>0.7</v>
      </c>
      <c r="FQ86">
        <v>20020222</v>
      </c>
      <c r="FR86">
        <v>0.4</v>
      </c>
      <c r="FT86" s="3">
        <v>37256</v>
      </c>
      <c r="FU86">
        <v>-2.2000000000000002</v>
      </c>
      <c r="FV86">
        <v>20020214</v>
      </c>
      <c r="FW86">
        <v>-3.4</v>
      </c>
      <c r="FY86" s="3">
        <v>37256</v>
      </c>
      <c r="FZ86">
        <v>0.2</v>
      </c>
      <c r="GA86">
        <v>20020215</v>
      </c>
      <c r="GB86">
        <v>-0.9</v>
      </c>
      <c r="GD86" s="3">
        <v>42369</v>
      </c>
      <c r="GE86">
        <v>0.4</v>
      </c>
      <c r="GF86">
        <v>20160325</v>
      </c>
      <c r="GG86">
        <v>0.3</v>
      </c>
      <c r="GI86" s="3">
        <v>37256</v>
      </c>
      <c r="GJ86">
        <v>-0.2</v>
      </c>
      <c r="GK86">
        <v>20020215</v>
      </c>
      <c r="GL86">
        <v>-1.3</v>
      </c>
    </row>
    <row r="87" spans="1:194" x14ac:dyDescent="0.25">
      <c r="A87" s="3">
        <v>38748</v>
      </c>
      <c r="B87">
        <v>-3218.8</v>
      </c>
      <c r="C87">
        <v>20060322</v>
      </c>
      <c r="D87">
        <v>-2500</v>
      </c>
      <c r="F87" s="3">
        <v>37287</v>
      </c>
      <c r="G87">
        <v>10.5</v>
      </c>
      <c r="H87">
        <v>20020312</v>
      </c>
      <c r="I87">
        <v>10.1</v>
      </c>
      <c r="K87" s="3">
        <v>39113</v>
      </c>
      <c r="L87">
        <v>-2912</v>
      </c>
      <c r="M87">
        <v>20070309</v>
      </c>
      <c r="N87">
        <v>-2760</v>
      </c>
      <c r="P87" s="3">
        <v>37287</v>
      </c>
      <c r="Q87">
        <v>-1.1499999999999999</v>
      </c>
      <c r="R87">
        <v>20020205</v>
      </c>
      <c r="S87">
        <v>-1.03</v>
      </c>
      <c r="U87" s="3">
        <v>37287</v>
      </c>
      <c r="V87">
        <v>-10</v>
      </c>
      <c r="W87" t="s">
        <v>22</v>
      </c>
      <c r="X87" t="s">
        <v>22</v>
      </c>
      <c r="Z87" s="3">
        <v>37287</v>
      </c>
      <c r="AA87">
        <v>95.8</v>
      </c>
      <c r="AB87" t="s">
        <v>22</v>
      </c>
      <c r="AC87" t="s">
        <v>22</v>
      </c>
      <c r="AE87" s="3">
        <v>37287</v>
      </c>
      <c r="AF87">
        <v>-14.4</v>
      </c>
      <c r="AG87" t="s">
        <v>22</v>
      </c>
      <c r="AH87" t="s">
        <v>22</v>
      </c>
      <c r="AJ87" s="3">
        <v>37287</v>
      </c>
      <c r="AK87">
        <v>1.8</v>
      </c>
      <c r="AL87" t="s">
        <v>22</v>
      </c>
      <c r="AM87" t="s">
        <v>22</v>
      </c>
      <c r="AO87" s="3">
        <v>38748</v>
      </c>
      <c r="AP87">
        <v>66.099999999999994</v>
      </c>
      <c r="AQ87">
        <v>20060110</v>
      </c>
      <c r="AR87">
        <v>66.099999999999994</v>
      </c>
      <c r="AT87" s="3">
        <v>38564</v>
      </c>
      <c r="AU87">
        <v>53.2</v>
      </c>
      <c r="AY87" s="3">
        <v>38168</v>
      </c>
      <c r="AZ87">
        <v>54.4</v>
      </c>
      <c r="BD87" s="3">
        <v>40574</v>
      </c>
      <c r="BE87">
        <v>55.8</v>
      </c>
      <c r="BI87" s="3">
        <v>38564</v>
      </c>
      <c r="BJ87">
        <v>53.5</v>
      </c>
      <c r="BN87" s="3">
        <v>40147</v>
      </c>
      <c r="BO87">
        <v>-6.9741</v>
      </c>
      <c r="BP87">
        <v>20091109</v>
      </c>
      <c r="BQ87">
        <v>-7</v>
      </c>
      <c r="BS87" s="3">
        <v>40939</v>
      </c>
      <c r="BT87">
        <v>5.7</v>
      </c>
      <c r="BU87">
        <v>20111220</v>
      </c>
      <c r="BV87">
        <v>5.6</v>
      </c>
      <c r="BX87" s="3">
        <v>37287</v>
      </c>
      <c r="BY87">
        <v>92.4</v>
      </c>
      <c r="BZ87" t="s">
        <v>22</v>
      </c>
      <c r="CA87" t="s">
        <v>22</v>
      </c>
      <c r="CC87" s="3">
        <v>37287</v>
      </c>
      <c r="CD87">
        <v>92.2</v>
      </c>
      <c r="CE87" t="s">
        <v>22</v>
      </c>
      <c r="CF87" t="s">
        <v>22</v>
      </c>
      <c r="CH87" s="3">
        <v>37287</v>
      </c>
      <c r="CI87">
        <v>-83.9</v>
      </c>
      <c r="CJ87" t="s">
        <v>22</v>
      </c>
      <c r="CK87" t="s">
        <v>22</v>
      </c>
      <c r="CM87" s="3">
        <v>37287</v>
      </c>
      <c r="CN87">
        <v>35.9</v>
      </c>
      <c r="CO87">
        <v>20020115</v>
      </c>
      <c r="CP87">
        <v>35.9</v>
      </c>
      <c r="CR87" s="3">
        <v>38383</v>
      </c>
      <c r="CS87">
        <v>52.7</v>
      </c>
      <c r="CW87" s="3">
        <v>37741</v>
      </c>
      <c r="CX87">
        <v>45.9</v>
      </c>
      <c r="DB87" s="3">
        <v>38168</v>
      </c>
      <c r="DC87">
        <v>52.3</v>
      </c>
      <c r="DG87" s="3">
        <v>37287</v>
      </c>
      <c r="DH87">
        <v>89</v>
      </c>
      <c r="DI87" t="s">
        <v>22</v>
      </c>
      <c r="DJ87" t="s">
        <v>22</v>
      </c>
      <c r="DL87" s="3">
        <v>37287</v>
      </c>
      <c r="DM87">
        <v>111</v>
      </c>
      <c r="DN87" t="s">
        <v>22</v>
      </c>
      <c r="DO87" t="s">
        <v>22</v>
      </c>
      <c r="DQ87" s="3">
        <v>37287</v>
      </c>
      <c r="DR87">
        <v>96</v>
      </c>
      <c r="DS87" t="s">
        <v>22</v>
      </c>
      <c r="DT87" t="s">
        <v>22</v>
      </c>
      <c r="DV87" s="3">
        <v>37287</v>
      </c>
      <c r="DW87">
        <v>95</v>
      </c>
      <c r="DX87">
        <v>20020130</v>
      </c>
      <c r="DY87">
        <v>92</v>
      </c>
      <c r="EA87" s="3">
        <v>38503</v>
      </c>
      <c r="EB87">
        <v>55.7</v>
      </c>
      <c r="EF87" s="3">
        <v>38472</v>
      </c>
      <c r="EG87">
        <v>49.8</v>
      </c>
      <c r="EK87" s="3">
        <v>38503</v>
      </c>
      <c r="EL87">
        <v>59</v>
      </c>
      <c r="EP87" s="3">
        <v>42551</v>
      </c>
      <c r="EQ87">
        <v>0.3</v>
      </c>
      <c r="ER87">
        <v>20160729</v>
      </c>
      <c r="ES87">
        <v>0.3</v>
      </c>
      <c r="EU87" s="3">
        <v>37287</v>
      </c>
      <c r="EV87">
        <v>0.1</v>
      </c>
      <c r="EW87">
        <v>20020404</v>
      </c>
      <c r="EX87">
        <v>0</v>
      </c>
      <c r="EZ87" s="3">
        <v>39141</v>
      </c>
      <c r="FA87">
        <v>0.8</v>
      </c>
      <c r="FB87">
        <v>20070404</v>
      </c>
      <c r="FC87">
        <v>0.3</v>
      </c>
      <c r="FE87" s="3">
        <v>42460</v>
      </c>
      <c r="FF87">
        <v>0.7</v>
      </c>
      <c r="FG87">
        <v>20160524</v>
      </c>
      <c r="FH87">
        <v>0.7</v>
      </c>
      <c r="FJ87" s="3">
        <v>37287</v>
      </c>
      <c r="FK87">
        <v>-2</v>
      </c>
      <c r="FL87">
        <v>20020322</v>
      </c>
      <c r="FM87">
        <v>-2.1</v>
      </c>
      <c r="FO87" s="3">
        <v>37287</v>
      </c>
      <c r="FP87">
        <v>-0.4</v>
      </c>
      <c r="FQ87">
        <v>20020328</v>
      </c>
      <c r="FR87">
        <v>0.4</v>
      </c>
      <c r="FT87" s="3">
        <v>37287</v>
      </c>
      <c r="FU87">
        <v>-2.2000000000000002</v>
      </c>
      <c r="FV87">
        <v>20020315</v>
      </c>
      <c r="FW87">
        <v>1.4</v>
      </c>
      <c r="FY87" s="3">
        <v>37287</v>
      </c>
      <c r="FZ87">
        <v>0.3</v>
      </c>
      <c r="GA87">
        <v>20020314</v>
      </c>
      <c r="GB87">
        <v>0.6</v>
      </c>
      <c r="GD87" s="3">
        <v>42460</v>
      </c>
      <c r="GE87">
        <v>0.7</v>
      </c>
      <c r="GF87">
        <v>20160624</v>
      </c>
      <c r="GG87">
        <v>0.6</v>
      </c>
      <c r="GI87" s="3">
        <v>37287</v>
      </c>
      <c r="GJ87">
        <v>0.9</v>
      </c>
      <c r="GK87">
        <v>20020314</v>
      </c>
      <c r="GL87">
        <v>0.9</v>
      </c>
    </row>
    <row r="88" spans="1:194" x14ac:dyDescent="0.25">
      <c r="A88" s="3">
        <v>38776</v>
      </c>
      <c r="B88">
        <v>-4287.1000000000004</v>
      </c>
      <c r="C88">
        <v>20060425</v>
      </c>
      <c r="D88">
        <v>-2700</v>
      </c>
      <c r="F88" s="3">
        <v>37315</v>
      </c>
      <c r="G88">
        <v>10.6</v>
      </c>
      <c r="H88">
        <v>20020410</v>
      </c>
      <c r="I88">
        <v>10.199999999999999</v>
      </c>
      <c r="K88" s="3">
        <v>39141</v>
      </c>
      <c r="L88">
        <v>-3396</v>
      </c>
      <c r="M88">
        <v>20070411</v>
      </c>
      <c r="N88">
        <v>-2700</v>
      </c>
      <c r="P88" s="3">
        <v>37315</v>
      </c>
      <c r="Q88">
        <v>-0.9</v>
      </c>
      <c r="R88">
        <v>20020304</v>
      </c>
      <c r="S88">
        <v>-0.86</v>
      </c>
      <c r="U88" s="3">
        <v>37315</v>
      </c>
      <c r="V88">
        <v>-9.1</v>
      </c>
      <c r="W88" t="s">
        <v>22</v>
      </c>
      <c r="X88" t="s">
        <v>22</v>
      </c>
      <c r="Z88" s="3">
        <v>37315</v>
      </c>
      <c r="AA88">
        <v>96.2</v>
      </c>
      <c r="AB88" t="s">
        <v>22</v>
      </c>
      <c r="AC88" t="s">
        <v>22</v>
      </c>
      <c r="AE88" s="3">
        <v>37315</v>
      </c>
      <c r="AF88">
        <v>-11.8</v>
      </c>
      <c r="AG88" t="s">
        <v>22</v>
      </c>
      <c r="AH88" t="s">
        <v>22</v>
      </c>
      <c r="AJ88" s="3">
        <v>37315</v>
      </c>
      <c r="AK88">
        <v>0</v>
      </c>
      <c r="AL88" t="s">
        <v>22</v>
      </c>
      <c r="AM88" t="s">
        <v>22</v>
      </c>
      <c r="AO88" s="3">
        <v>38776</v>
      </c>
      <c r="AP88">
        <v>66</v>
      </c>
      <c r="AQ88">
        <v>20060214</v>
      </c>
      <c r="AR88">
        <v>66</v>
      </c>
      <c r="AT88" s="3">
        <v>38595</v>
      </c>
      <c r="AU88">
        <v>52.8</v>
      </c>
      <c r="AY88" s="3">
        <v>38199</v>
      </c>
      <c r="AZ88">
        <v>54.7</v>
      </c>
      <c r="BD88" s="3">
        <v>40602</v>
      </c>
      <c r="BE88">
        <v>49.9</v>
      </c>
      <c r="BI88" s="3">
        <v>38595</v>
      </c>
      <c r="BJ88">
        <v>53.4</v>
      </c>
      <c r="BN88" s="3">
        <v>40178</v>
      </c>
      <c r="BO88">
        <v>-5.5397999999999996</v>
      </c>
      <c r="BP88">
        <v>20100104</v>
      </c>
      <c r="BQ88" t="s">
        <v>22</v>
      </c>
      <c r="BS88" s="3">
        <v>40968</v>
      </c>
      <c r="BT88">
        <v>5.9</v>
      </c>
      <c r="BU88">
        <v>20120126</v>
      </c>
      <c r="BV88">
        <v>5.9</v>
      </c>
      <c r="BX88" s="3">
        <v>37315</v>
      </c>
      <c r="BY88">
        <v>93.6</v>
      </c>
      <c r="BZ88" t="s">
        <v>22</v>
      </c>
      <c r="CA88" t="s">
        <v>22</v>
      </c>
      <c r="CC88" s="3">
        <v>37315</v>
      </c>
      <c r="CD88">
        <v>90</v>
      </c>
      <c r="CE88" t="s">
        <v>22</v>
      </c>
      <c r="CF88" t="s">
        <v>22</v>
      </c>
      <c r="CH88" s="3">
        <v>37315</v>
      </c>
      <c r="CI88">
        <v>-87</v>
      </c>
      <c r="CJ88" t="s">
        <v>22</v>
      </c>
      <c r="CK88" t="s">
        <v>22</v>
      </c>
      <c r="CM88" s="3">
        <v>37315</v>
      </c>
      <c r="CN88">
        <v>50.2</v>
      </c>
      <c r="CO88">
        <v>20020219</v>
      </c>
      <c r="CP88">
        <v>50.2</v>
      </c>
      <c r="CR88" s="3">
        <v>38411</v>
      </c>
      <c r="CS88">
        <v>52</v>
      </c>
      <c r="CW88" s="3">
        <v>37772</v>
      </c>
      <c r="CX88">
        <v>44.8</v>
      </c>
      <c r="DB88" s="3">
        <v>38199</v>
      </c>
      <c r="DC88">
        <v>53.9</v>
      </c>
      <c r="DG88" s="3">
        <v>37315</v>
      </c>
      <c r="DH88">
        <v>96</v>
      </c>
      <c r="DI88" t="s">
        <v>22</v>
      </c>
      <c r="DJ88" t="s">
        <v>22</v>
      </c>
      <c r="DL88" s="3">
        <v>37315</v>
      </c>
      <c r="DM88">
        <v>110</v>
      </c>
      <c r="DN88" t="s">
        <v>22</v>
      </c>
      <c r="DO88" t="s">
        <v>22</v>
      </c>
      <c r="DQ88" s="3">
        <v>37315</v>
      </c>
      <c r="DR88">
        <v>97</v>
      </c>
      <c r="DS88" t="s">
        <v>22</v>
      </c>
      <c r="DT88" t="s">
        <v>22</v>
      </c>
      <c r="DV88" s="3">
        <v>37315</v>
      </c>
      <c r="DW88">
        <v>97</v>
      </c>
      <c r="DX88">
        <v>20020227</v>
      </c>
      <c r="DY88">
        <v>92</v>
      </c>
      <c r="EA88" s="3">
        <v>38533</v>
      </c>
      <c r="EB88">
        <v>55.7</v>
      </c>
      <c r="EF88" s="3">
        <v>38503</v>
      </c>
      <c r="EG88">
        <v>48.8</v>
      </c>
      <c r="EK88" s="3">
        <v>38533</v>
      </c>
      <c r="EL88">
        <v>57.9</v>
      </c>
      <c r="EU88" s="3">
        <v>37315</v>
      </c>
      <c r="EV88">
        <v>0.2</v>
      </c>
      <c r="EW88">
        <v>20020418</v>
      </c>
      <c r="EX88">
        <v>0.2</v>
      </c>
      <c r="EZ88" s="3">
        <v>39172</v>
      </c>
      <c r="FA88">
        <v>1</v>
      </c>
      <c r="FB88">
        <v>20070504</v>
      </c>
      <c r="FC88">
        <v>0.5</v>
      </c>
      <c r="FE88" s="3">
        <v>42551</v>
      </c>
      <c r="FF88" t="s">
        <v>22</v>
      </c>
      <c r="FG88">
        <v>20160824</v>
      </c>
      <c r="FH88" t="s">
        <v>22</v>
      </c>
      <c r="FJ88" s="3">
        <v>37315</v>
      </c>
      <c r="FK88">
        <v>-0.6</v>
      </c>
      <c r="FL88">
        <v>20020422</v>
      </c>
      <c r="FM88">
        <v>-1.3</v>
      </c>
      <c r="FO88" s="3">
        <v>37315</v>
      </c>
      <c r="FP88">
        <v>0.9</v>
      </c>
      <c r="FQ88">
        <v>20020424</v>
      </c>
      <c r="FR88">
        <v>0.5</v>
      </c>
      <c r="FT88" s="3">
        <v>37315</v>
      </c>
      <c r="FU88">
        <v>-0.3</v>
      </c>
      <c r="FV88">
        <v>20020412</v>
      </c>
      <c r="FW88">
        <v>-1.5</v>
      </c>
      <c r="FY88" s="3">
        <v>37315</v>
      </c>
      <c r="FZ88">
        <v>0</v>
      </c>
      <c r="GA88">
        <v>20020412</v>
      </c>
      <c r="GB88">
        <v>0.4</v>
      </c>
      <c r="GD88" s="3">
        <v>42551</v>
      </c>
      <c r="GE88">
        <v>0</v>
      </c>
      <c r="GF88">
        <v>20160729</v>
      </c>
      <c r="GG88">
        <v>0</v>
      </c>
      <c r="GI88" s="3">
        <v>37315</v>
      </c>
      <c r="GJ88">
        <v>0.4</v>
      </c>
      <c r="GK88">
        <v>20020412</v>
      </c>
      <c r="GL88">
        <v>0.9</v>
      </c>
    </row>
    <row r="89" spans="1:194" x14ac:dyDescent="0.25">
      <c r="A89" s="3">
        <v>38807</v>
      </c>
      <c r="B89">
        <v>-4017.4</v>
      </c>
      <c r="C89">
        <v>20060522</v>
      </c>
      <c r="D89">
        <v>300</v>
      </c>
      <c r="F89" s="3">
        <v>37346</v>
      </c>
      <c r="G89">
        <v>12.2</v>
      </c>
      <c r="H89">
        <v>20020510</v>
      </c>
      <c r="I89">
        <v>12.4</v>
      </c>
      <c r="K89" s="3">
        <v>39172</v>
      </c>
      <c r="L89">
        <v>-2448</v>
      </c>
      <c r="M89">
        <v>20070510</v>
      </c>
      <c r="N89">
        <v>-1649</v>
      </c>
      <c r="P89" s="3">
        <v>37346</v>
      </c>
      <c r="Q89">
        <v>-0.75</v>
      </c>
      <c r="R89">
        <v>20020403</v>
      </c>
      <c r="S89">
        <v>-0.62</v>
      </c>
      <c r="U89" s="3">
        <v>37346</v>
      </c>
      <c r="V89">
        <v>-8.3000000000000007</v>
      </c>
      <c r="W89" t="s">
        <v>22</v>
      </c>
      <c r="X89" t="s">
        <v>22</v>
      </c>
      <c r="Z89" s="3">
        <v>37346</v>
      </c>
      <c r="AA89">
        <v>98.2</v>
      </c>
      <c r="AB89" t="s">
        <v>22</v>
      </c>
      <c r="AC89" t="s">
        <v>22</v>
      </c>
      <c r="AE89" s="3">
        <v>37346</v>
      </c>
      <c r="AF89">
        <v>-10.199999999999999</v>
      </c>
      <c r="AG89" t="s">
        <v>22</v>
      </c>
      <c r="AH89" t="s">
        <v>22</v>
      </c>
      <c r="AJ89" s="3">
        <v>37346</v>
      </c>
      <c r="AK89">
        <v>2.9</v>
      </c>
      <c r="AL89" t="s">
        <v>22</v>
      </c>
      <c r="AM89" t="s">
        <v>22</v>
      </c>
      <c r="AO89" s="3">
        <v>38807</v>
      </c>
      <c r="AP89">
        <v>61.1</v>
      </c>
      <c r="AQ89">
        <v>20060314</v>
      </c>
      <c r="AR89">
        <v>61.1</v>
      </c>
      <c r="AT89" s="3">
        <v>38625</v>
      </c>
      <c r="AU89">
        <v>54.3</v>
      </c>
      <c r="AY89" s="3">
        <v>38230</v>
      </c>
      <c r="AZ89">
        <v>53.9</v>
      </c>
      <c r="BD89" s="3">
        <v>40633</v>
      </c>
      <c r="BE89">
        <v>53.5</v>
      </c>
      <c r="BI89" s="3">
        <v>38625</v>
      </c>
      <c r="BJ89">
        <v>54.7</v>
      </c>
      <c r="BN89" s="3">
        <v>40209</v>
      </c>
      <c r="BO89">
        <v>-3.6505000000000001</v>
      </c>
      <c r="BP89" t="s">
        <v>22</v>
      </c>
      <c r="BQ89" t="s">
        <v>22</v>
      </c>
      <c r="BS89" s="3">
        <v>40999</v>
      </c>
      <c r="BT89">
        <v>5.9</v>
      </c>
      <c r="BU89">
        <v>20120228</v>
      </c>
      <c r="BV89">
        <v>6</v>
      </c>
      <c r="BX89" s="3">
        <v>37346</v>
      </c>
      <c r="BY89">
        <v>95.8</v>
      </c>
      <c r="BZ89" t="s">
        <v>22</v>
      </c>
      <c r="CA89" t="s">
        <v>22</v>
      </c>
      <c r="CC89" s="3">
        <v>37346</v>
      </c>
      <c r="CD89">
        <v>90.6</v>
      </c>
      <c r="CE89" t="s">
        <v>22</v>
      </c>
      <c r="CF89" t="s">
        <v>22</v>
      </c>
      <c r="CH89" s="3">
        <v>37346</v>
      </c>
      <c r="CI89">
        <v>-80</v>
      </c>
      <c r="CJ89" t="s">
        <v>22</v>
      </c>
      <c r="CK89" t="s">
        <v>22</v>
      </c>
      <c r="CM89" s="3">
        <v>37346</v>
      </c>
      <c r="CN89">
        <v>71.2</v>
      </c>
      <c r="CO89">
        <v>20020319</v>
      </c>
      <c r="CP89">
        <v>71.2</v>
      </c>
      <c r="CR89" s="3">
        <v>38442</v>
      </c>
      <c r="CS89">
        <v>51.8</v>
      </c>
      <c r="CW89" s="3">
        <v>37802</v>
      </c>
      <c r="CX89">
        <v>45.6</v>
      </c>
      <c r="DB89" s="3">
        <v>38230</v>
      </c>
      <c r="DC89">
        <v>53.5</v>
      </c>
      <c r="DG89" s="3">
        <v>37346</v>
      </c>
      <c r="DH89">
        <v>98</v>
      </c>
      <c r="DI89" t="s">
        <v>22</v>
      </c>
      <c r="DJ89" t="s">
        <v>22</v>
      </c>
      <c r="DL89" s="3">
        <v>37346</v>
      </c>
      <c r="DM89">
        <v>111</v>
      </c>
      <c r="DN89" t="s">
        <v>22</v>
      </c>
      <c r="DO89" t="s">
        <v>22</v>
      </c>
      <c r="DQ89" s="3">
        <v>37346</v>
      </c>
      <c r="DR89">
        <v>99</v>
      </c>
      <c r="DS89" t="s">
        <v>22</v>
      </c>
      <c r="DT89" t="s">
        <v>22</v>
      </c>
      <c r="DV89" s="3">
        <v>37346</v>
      </c>
      <c r="DW89">
        <v>100</v>
      </c>
      <c r="DX89">
        <v>20020327</v>
      </c>
      <c r="DY89">
        <v>95</v>
      </c>
      <c r="EA89" s="3">
        <v>38564</v>
      </c>
      <c r="EB89">
        <v>54.6</v>
      </c>
      <c r="EF89" s="3">
        <v>38533</v>
      </c>
      <c r="EG89">
        <v>50.7</v>
      </c>
      <c r="EK89" s="3">
        <v>38564</v>
      </c>
      <c r="EL89">
        <v>55.3</v>
      </c>
      <c r="EU89" s="3">
        <v>37346</v>
      </c>
      <c r="EV89">
        <v>0.6</v>
      </c>
      <c r="EW89">
        <v>20020517</v>
      </c>
      <c r="EX89">
        <v>0.5</v>
      </c>
      <c r="EZ89" s="3">
        <v>39202</v>
      </c>
      <c r="FA89">
        <v>0.1</v>
      </c>
      <c r="FB89">
        <v>20070605</v>
      </c>
      <c r="FC89">
        <v>0.2</v>
      </c>
      <c r="FJ89" s="3">
        <v>37346</v>
      </c>
      <c r="FK89">
        <v>2.1</v>
      </c>
      <c r="FL89">
        <v>20020507</v>
      </c>
      <c r="FM89">
        <v>-0.1</v>
      </c>
      <c r="FO89" s="3">
        <v>37346</v>
      </c>
      <c r="FP89">
        <v>0.3</v>
      </c>
      <c r="FQ89">
        <v>20020527</v>
      </c>
      <c r="FR89">
        <v>-0.3</v>
      </c>
      <c r="FT89" s="3">
        <v>37346</v>
      </c>
      <c r="FU89">
        <v>0.7</v>
      </c>
      <c r="FV89">
        <v>20020513</v>
      </c>
      <c r="FW89">
        <v>1.2</v>
      </c>
      <c r="FY89" s="3">
        <v>37346</v>
      </c>
      <c r="FZ89">
        <v>0.2</v>
      </c>
      <c r="GA89">
        <v>20020515</v>
      </c>
      <c r="GB89">
        <v>0.5</v>
      </c>
      <c r="GI89" s="3">
        <v>37346</v>
      </c>
      <c r="GJ89">
        <v>0</v>
      </c>
      <c r="GK89">
        <v>20020515</v>
      </c>
      <c r="GL89">
        <v>0.2</v>
      </c>
    </row>
    <row r="90" spans="1:194" x14ac:dyDescent="0.25">
      <c r="A90" s="3">
        <v>38837</v>
      </c>
      <c r="B90">
        <v>-4123.1000000000004</v>
      </c>
      <c r="C90">
        <v>20060619</v>
      </c>
      <c r="D90">
        <v>-900</v>
      </c>
      <c r="F90" s="3">
        <v>37376</v>
      </c>
      <c r="G90">
        <v>10</v>
      </c>
      <c r="H90">
        <v>20020611</v>
      </c>
      <c r="I90">
        <v>9.3000000000000007</v>
      </c>
      <c r="K90" s="3">
        <v>39202</v>
      </c>
      <c r="L90">
        <v>-2925</v>
      </c>
      <c r="M90">
        <v>20070608</v>
      </c>
      <c r="N90">
        <v>-2800</v>
      </c>
      <c r="P90" s="3">
        <v>37376</v>
      </c>
      <c r="Q90">
        <v>-0.42</v>
      </c>
      <c r="R90">
        <v>20020503</v>
      </c>
      <c r="S90">
        <v>-0.64</v>
      </c>
      <c r="U90" s="3">
        <v>37376</v>
      </c>
      <c r="V90">
        <v>-8.6999999999999993</v>
      </c>
      <c r="W90" t="s">
        <v>22</v>
      </c>
      <c r="X90" t="s">
        <v>22</v>
      </c>
      <c r="Z90" s="3">
        <v>37376</v>
      </c>
      <c r="AA90">
        <v>99.4</v>
      </c>
      <c r="AB90" t="s">
        <v>22</v>
      </c>
      <c r="AC90" t="s">
        <v>22</v>
      </c>
      <c r="AE90" s="3">
        <v>37376</v>
      </c>
      <c r="AF90">
        <v>-9.6</v>
      </c>
      <c r="AG90" t="s">
        <v>22</v>
      </c>
      <c r="AH90" t="s">
        <v>22</v>
      </c>
      <c r="AJ90" s="3">
        <v>37376</v>
      </c>
      <c r="AK90">
        <v>6.9</v>
      </c>
      <c r="AL90" t="s">
        <v>22</v>
      </c>
      <c r="AM90" t="s">
        <v>22</v>
      </c>
      <c r="AO90" s="3">
        <v>38837</v>
      </c>
      <c r="AP90">
        <v>58.7</v>
      </c>
      <c r="AQ90">
        <v>20060411</v>
      </c>
      <c r="AR90">
        <v>58.7</v>
      </c>
      <c r="AT90" s="3">
        <v>38656</v>
      </c>
      <c r="AU90">
        <v>54.7</v>
      </c>
      <c r="AY90" s="3">
        <v>38260</v>
      </c>
      <c r="AZ90">
        <v>53.1</v>
      </c>
      <c r="BD90" s="3">
        <v>40663</v>
      </c>
      <c r="BE90">
        <v>52.2</v>
      </c>
      <c r="BI90" s="3">
        <v>38656</v>
      </c>
      <c r="BJ90">
        <v>54.9</v>
      </c>
      <c r="BN90" s="3">
        <v>40237</v>
      </c>
      <c r="BO90">
        <v>-8.2270000000000003</v>
      </c>
      <c r="BP90">
        <v>20100208</v>
      </c>
      <c r="BQ90">
        <v>-8.1999999999999993</v>
      </c>
      <c r="BS90" s="3">
        <v>41029</v>
      </c>
      <c r="BT90">
        <v>5.8</v>
      </c>
      <c r="BU90">
        <v>20120327</v>
      </c>
      <c r="BV90">
        <v>5.9</v>
      </c>
      <c r="BX90" s="3">
        <v>37376</v>
      </c>
      <c r="BY90">
        <v>94.9</v>
      </c>
      <c r="BZ90" t="s">
        <v>22</v>
      </c>
      <c r="CA90" t="s">
        <v>22</v>
      </c>
      <c r="CC90" s="3">
        <v>37376</v>
      </c>
      <c r="CD90">
        <v>89.1</v>
      </c>
      <c r="CE90" t="s">
        <v>22</v>
      </c>
      <c r="CF90" t="s">
        <v>22</v>
      </c>
      <c r="CH90" s="3">
        <v>37376</v>
      </c>
      <c r="CI90">
        <v>-76.7</v>
      </c>
      <c r="CJ90" t="s">
        <v>22</v>
      </c>
      <c r="CK90" t="s">
        <v>22</v>
      </c>
      <c r="CM90" s="3">
        <v>37376</v>
      </c>
      <c r="CN90">
        <v>70.599999999999994</v>
      </c>
      <c r="CO90">
        <v>20020416</v>
      </c>
      <c r="CP90">
        <v>70.599999999999994</v>
      </c>
      <c r="CR90" s="3">
        <v>38472</v>
      </c>
      <c r="CS90">
        <v>51.3</v>
      </c>
      <c r="CW90" s="3">
        <v>37833</v>
      </c>
      <c r="CX90">
        <v>48.1</v>
      </c>
      <c r="DB90" s="3">
        <v>38260</v>
      </c>
      <c r="DC90">
        <v>52.1</v>
      </c>
      <c r="DG90" s="3">
        <v>37376</v>
      </c>
      <c r="DH90">
        <v>104</v>
      </c>
      <c r="DI90" t="s">
        <v>22</v>
      </c>
      <c r="DJ90" t="s">
        <v>22</v>
      </c>
      <c r="DL90" s="3">
        <v>37376</v>
      </c>
      <c r="DM90">
        <v>109</v>
      </c>
      <c r="DN90" t="s">
        <v>22</v>
      </c>
      <c r="DO90" t="s">
        <v>22</v>
      </c>
      <c r="DQ90" s="3">
        <v>37376</v>
      </c>
      <c r="DR90">
        <v>101</v>
      </c>
      <c r="DS90" t="s">
        <v>22</v>
      </c>
      <c r="DT90" t="s">
        <v>22</v>
      </c>
      <c r="DV90" s="3">
        <v>37376</v>
      </c>
      <c r="DW90">
        <v>102</v>
      </c>
      <c r="DX90">
        <v>20020426</v>
      </c>
      <c r="DY90">
        <v>97</v>
      </c>
      <c r="EA90" s="3">
        <v>38595</v>
      </c>
      <c r="EB90">
        <v>55.1</v>
      </c>
      <c r="EF90" s="3">
        <v>38564</v>
      </c>
      <c r="EG90">
        <v>51.9</v>
      </c>
      <c r="EK90" s="3">
        <v>38595</v>
      </c>
      <c r="EL90">
        <v>55.2</v>
      </c>
      <c r="EU90" s="3">
        <v>37376</v>
      </c>
      <c r="EV90">
        <v>0.2</v>
      </c>
      <c r="EW90">
        <v>20020619</v>
      </c>
      <c r="EX90">
        <v>-0.5</v>
      </c>
      <c r="EZ90" s="3">
        <v>39233</v>
      </c>
      <c r="FA90">
        <v>-1.5</v>
      </c>
      <c r="FB90">
        <v>20070704</v>
      </c>
      <c r="FC90">
        <v>-0.5</v>
      </c>
      <c r="FJ90" s="3">
        <v>37376</v>
      </c>
      <c r="FK90">
        <v>0.2</v>
      </c>
      <c r="FL90">
        <v>20020618</v>
      </c>
      <c r="FM90">
        <v>2.2999999999999998</v>
      </c>
      <c r="FO90" s="3">
        <v>37376</v>
      </c>
      <c r="FP90">
        <v>-0.1</v>
      </c>
      <c r="FQ90">
        <v>20020621</v>
      </c>
      <c r="FR90">
        <v>0.2</v>
      </c>
      <c r="FT90" s="3">
        <v>37376</v>
      </c>
      <c r="FU90">
        <v>1</v>
      </c>
      <c r="FV90">
        <v>20020610</v>
      </c>
      <c r="FW90">
        <v>-2.4</v>
      </c>
      <c r="FY90" s="3">
        <v>37376</v>
      </c>
      <c r="FZ90">
        <v>0.7</v>
      </c>
      <c r="GA90">
        <v>20020613</v>
      </c>
      <c r="GB90">
        <v>0.4</v>
      </c>
      <c r="GI90" s="3">
        <v>37376</v>
      </c>
      <c r="GJ90">
        <v>0.6</v>
      </c>
      <c r="GK90">
        <v>20020613</v>
      </c>
      <c r="GL90">
        <v>0.5</v>
      </c>
    </row>
    <row r="91" spans="1:194" x14ac:dyDescent="0.25">
      <c r="A91" s="3">
        <v>38868</v>
      </c>
      <c r="B91">
        <v>-6640.6</v>
      </c>
      <c r="C91">
        <v>20060719</v>
      </c>
      <c r="D91">
        <v>-900</v>
      </c>
      <c r="F91" s="3">
        <v>37407</v>
      </c>
      <c r="G91">
        <v>10.4</v>
      </c>
      <c r="H91">
        <v>20020710</v>
      </c>
      <c r="I91">
        <v>9.6</v>
      </c>
      <c r="K91" s="3">
        <v>39233</v>
      </c>
      <c r="L91">
        <v>-3340</v>
      </c>
      <c r="M91">
        <v>20070706</v>
      </c>
      <c r="N91">
        <v>-3015</v>
      </c>
      <c r="P91" s="3">
        <v>37407</v>
      </c>
      <c r="Q91">
        <v>-0.27</v>
      </c>
      <c r="R91">
        <v>20020604</v>
      </c>
      <c r="S91">
        <v>-0.24</v>
      </c>
      <c r="U91" s="3">
        <v>37407</v>
      </c>
      <c r="V91">
        <v>-7.1</v>
      </c>
      <c r="W91" t="s">
        <v>22</v>
      </c>
      <c r="X91" t="s">
        <v>22</v>
      </c>
      <c r="Z91" s="3">
        <v>37407</v>
      </c>
      <c r="AA91">
        <v>99.8</v>
      </c>
      <c r="AB91" t="s">
        <v>22</v>
      </c>
      <c r="AC91" t="s">
        <v>22</v>
      </c>
      <c r="AE91" s="3">
        <v>37407</v>
      </c>
      <c r="AF91">
        <v>-7.8</v>
      </c>
      <c r="AG91" t="s">
        <v>22</v>
      </c>
      <c r="AH91" t="s">
        <v>22</v>
      </c>
      <c r="AJ91" s="3">
        <v>37407</v>
      </c>
      <c r="AK91">
        <v>4.5</v>
      </c>
      <c r="AL91" t="s">
        <v>22</v>
      </c>
      <c r="AM91" t="s">
        <v>22</v>
      </c>
      <c r="AO91" s="3">
        <v>38868</v>
      </c>
      <c r="AP91">
        <v>47.7</v>
      </c>
      <c r="AQ91">
        <v>20060516</v>
      </c>
      <c r="AR91">
        <v>47.7</v>
      </c>
      <c r="AT91" s="3">
        <v>38686</v>
      </c>
      <c r="AU91">
        <v>55.1</v>
      </c>
      <c r="AY91" s="3">
        <v>38291</v>
      </c>
      <c r="AZ91">
        <v>52.4</v>
      </c>
      <c r="BD91" s="3">
        <v>40694</v>
      </c>
      <c r="BE91">
        <v>48.8</v>
      </c>
      <c r="BI91" s="3">
        <v>38686</v>
      </c>
      <c r="BJ91">
        <v>55.2</v>
      </c>
      <c r="BN91" s="3">
        <v>40268</v>
      </c>
      <c r="BO91">
        <v>-7.4756999999999998</v>
      </c>
      <c r="BP91">
        <v>20100308</v>
      </c>
      <c r="BQ91">
        <v>-7.5</v>
      </c>
      <c r="BS91" s="3">
        <v>41060</v>
      </c>
      <c r="BT91">
        <v>5.7</v>
      </c>
      <c r="BU91">
        <v>20120427</v>
      </c>
      <c r="BV91">
        <v>5.6</v>
      </c>
      <c r="BX91" s="3">
        <v>37407</v>
      </c>
      <c r="BY91">
        <v>95.8</v>
      </c>
      <c r="BZ91" t="s">
        <v>22</v>
      </c>
      <c r="CA91" t="s">
        <v>22</v>
      </c>
      <c r="CC91" s="3">
        <v>37407</v>
      </c>
      <c r="CD91">
        <v>89.5</v>
      </c>
      <c r="CE91" t="s">
        <v>22</v>
      </c>
      <c r="CF91" t="s">
        <v>22</v>
      </c>
      <c r="CH91" s="3">
        <v>37407</v>
      </c>
      <c r="CI91">
        <v>-80.7</v>
      </c>
      <c r="CJ91" t="s">
        <v>22</v>
      </c>
      <c r="CK91" t="s">
        <v>22</v>
      </c>
      <c r="CM91" s="3">
        <v>37407</v>
      </c>
      <c r="CN91">
        <v>66.3</v>
      </c>
      <c r="CO91">
        <v>20020514</v>
      </c>
      <c r="CP91">
        <v>66.3</v>
      </c>
      <c r="CR91" s="3">
        <v>38503</v>
      </c>
      <c r="CS91">
        <v>52.1</v>
      </c>
      <c r="CW91" s="3">
        <v>37864</v>
      </c>
      <c r="CX91">
        <v>48.8</v>
      </c>
      <c r="DB91" s="3">
        <v>38291</v>
      </c>
      <c r="DC91">
        <v>52.2</v>
      </c>
      <c r="DG91" s="3">
        <v>37407</v>
      </c>
      <c r="DH91">
        <v>103</v>
      </c>
      <c r="DI91" t="s">
        <v>22</v>
      </c>
      <c r="DJ91" t="s">
        <v>22</v>
      </c>
      <c r="DL91" s="3">
        <v>37407</v>
      </c>
      <c r="DM91">
        <v>112</v>
      </c>
      <c r="DN91" t="s">
        <v>22</v>
      </c>
      <c r="DO91" t="s">
        <v>22</v>
      </c>
      <c r="DQ91" s="3">
        <v>37407</v>
      </c>
      <c r="DR91">
        <v>103</v>
      </c>
      <c r="DS91" t="s">
        <v>22</v>
      </c>
      <c r="DT91" t="s">
        <v>22</v>
      </c>
      <c r="DV91" s="3">
        <v>37407</v>
      </c>
      <c r="DW91">
        <v>105</v>
      </c>
      <c r="DX91">
        <v>20020529</v>
      </c>
      <c r="DY91">
        <v>101</v>
      </c>
      <c r="EA91" s="3">
        <v>38625</v>
      </c>
      <c r="EB91">
        <v>54.9</v>
      </c>
      <c r="EF91" s="3">
        <v>38595</v>
      </c>
      <c r="EG91">
        <v>52.5</v>
      </c>
      <c r="EK91" s="3">
        <v>38625</v>
      </c>
      <c r="EL91">
        <v>54.9</v>
      </c>
      <c r="EU91" s="3">
        <v>37407</v>
      </c>
      <c r="EV91">
        <v>0.2</v>
      </c>
      <c r="EW91">
        <v>20020717</v>
      </c>
      <c r="EX91">
        <v>0.1</v>
      </c>
      <c r="EZ91" s="3">
        <v>39263</v>
      </c>
      <c r="FA91">
        <v>1.1000000000000001</v>
      </c>
      <c r="FB91">
        <v>20070803</v>
      </c>
      <c r="FC91">
        <v>0.4</v>
      </c>
      <c r="FJ91" s="3">
        <v>37407</v>
      </c>
      <c r="FK91">
        <v>2.8</v>
      </c>
      <c r="FL91">
        <v>20020722</v>
      </c>
      <c r="FM91">
        <v>3.3</v>
      </c>
      <c r="FO91" s="3">
        <v>37407</v>
      </c>
      <c r="FP91">
        <v>-0.8</v>
      </c>
      <c r="FQ91">
        <v>20020725</v>
      </c>
      <c r="FR91">
        <v>-1.8</v>
      </c>
      <c r="FT91" s="3">
        <v>37407</v>
      </c>
      <c r="FU91">
        <v>0.4</v>
      </c>
      <c r="FV91">
        <v>20020703</v>
      </c>
      <c r="FW91">
        <v>1.6</v>
      </c>
      <c r="FY91" s="3">
        <v>37407</v>
      </c>
      <c r="FZ91">
        <v>-0.8</v>
      </c>
      <c r="GA91">
        <v>20020712</v>
      </c>
      <c r="GB91">
        <v>-0.3</v>
      </c>
      <c r="GI91" s="3">
        <v>37407</v>
      </c>
      <c r="GJ91">
        <v>-1.2</v>
      </c>
      <c r="GK91">
        <v>20020712</v>
      </c>
      <c r="GL91">
        <v>-0.7</v>
      </c>
    </row>
    <row r="92" spans="1:194" x14ac:dyDescent="0.25">
      <c r="A92" s="3">
        <v>38898</v>
      </c>
      <c r="B92">
        <v>-4727.8999999999996</v>
      </c>
      <c r="C92">
        <v>20060821</v>
      </c>
      <c r="D92">
        <v>-1100</v>
      </c>
      <c r="F92" s="3">
        <v>37437</v>
      </c>
      <c r="G92">
        <v>11.3</v>
      </c>
      <c r="H92">
        <v>20020809</v>
      </c>
      <c r="I92">
        <v>10.9</v>
      </c>
      <c r="K92" s="3">
        <v>39263</v>
      </c>
      <c r="L92">
        <v>-3775</v>
      </c>
      <c r="M92">
        <v>20070808</v>
      </c>
      <c r="N92">
        <v>-3000</v>
      </c>
      <c r="P92" s="3">
        <v>37437</v>
      </c>
      <c r="Q92">
        <v>-0.45</v>
      </c>
      <c r="R92">
        <v>20020702</v>
      </c>
      <c r="S92">
        <v>-0.43</v>
      </c>
      <c r="U92" s="3">
        <v>37437</v>
      </c>
      <c r="V92">
        <v>-7.8</v>
      </c>
      <c r="W92" t="s">
        <v>22</v>
      </c>
      <c r="X92" t="s">
        <v>22</v>
      </c>
      <c r="Z92" s="3">
        <v>37437</v>
      </c>
      <c r="AA92">
        <v>98.3</v>
      </c>
      <c r="AB92" t="s">
        <v>22</v>
      </c>
      <c r="AC92" t="s">
        <v>22</v>
      </c>
      <c r="AE92" s="3">
        <v>37437</v>
      </c>
      <c r="AF92">
        <v>-9.4</v>
      </c>
      <c r="AG92" t="s">
        <v>22</v>
      </c>
      <c r="AH92" t="s">
        <v>22</v>
      </c>
      <c r="AJ92" s="3">
        <v>37437</v>
      </c>
      <c r="AK92">
        <v>2</v>
      </c>
      <c r="AL92" t="s">
        <v>22</v>
      </c>
      <c r="AM92" t="s">
        <v>22</v>
      </c>
      <c r="AO92" s="3">
        <v>38898</v>
      </c>
      <c r="AP92">
        <v>37.299999999999997</v>
      </c>
      <c r="AQ92">
        <v>20060613</v>
      </c>
      <c r="AR92">
        <v>37.299999999999997</v>
      </c>
      <c r="AT92" s="3">
        <v>38717</v>
      </c>
      <c r="AU92">
        <v>56.4</v>
      </c>
      <c r="AY92" s="3">
        <v>38321</v>
      </c>
      <c r="AZ92">
        <v>50.4</v>
      </c>
      <c r="BD92" s="3">
        <v>40724</v>
      </c>
      <c r="BE92">
        <v>48.8</v>
      </c>
      <c r="BI92" s="3">
        <v>38717</v>
      </c>
      <c r="BJ92">
        <v>56.8</v>
      </c>
      <c r="BN92" s="3">
        <v>40298</v>
      </c>
      <c r="BO92">
        <v>2.5154000000000001</v>
      </c>
      <c r="BP92">
        <v>20100406</v>
      </c>
      <c r="BQ92">
        <v>2.5</v>
      </c>
      <c r="BS92" s="3">
        <v>41090</v>
      </c>
      <c r="BT92">
        <v>5.7</v>
      </c>
      <c r="BU92">
        <v>20120525</v>
      </c>
      <c r="BV92">
        <v>5.7</v>
      </c>
      <c r="BX92" s="3">
        <v>37437</v>
      </c>
      <c r="BY92">
        <v>95.3</v>
      </c>
      <c r="BZ92" t="s">
        <v>22</v>
      </c>
      <c r="CA92" t="s">
        <v>22</v>
      </c>
      <c r="CC92" s="3">
        <v>37437</v>
      </c>
      <c r="CD92">
        <v>90</v>
      </c>
      <c r="CE92" t="s">
        <v>22</v>
      </c>
      <c r="CF92" t="s">
        <v>22</v>
      </c>
      <c r="CH92" s="3">
        <v>37437</v>
      </c>
      <c r="CI92">
        <v>-75.900000000000006</v>
      </c>
      <c r="CJ92" t="s">
        <v>22</v>
      </c>
      <c r="CK92" t="s">
        <v>22</v>
      </c>
      <c r="CM92" s="3">
        <v>37437</v>
      </c>
      <c r="CN92">
        <v>69.599999999999994</v>
      </c>
      <c r="CO92">
        <v>20020611</v>
      </c>
      <c r="CP92">
        <v>69.599999999999994</v>
      </c>
      <c r="CR92" s="3">
        <v>38533</v>
      </c>
      <c r="CS92">
        <v>51.7</v>
      </c>
      <c r="CW92" s="3">
        <v>37894</v>
      </c>
      <c r="CX92">
        <v>50.2</v>
      </c>
      <c r="DB92" s="3">
        <v>38321</v>
      </c>
      <c r="DC92">
        <v>51.3</v>
      </c>
      <c r="DG92" s="3">
        <v>37437</v>
      </c>
      <c r="DH92">
        <v>103</v>
      </c>
      <c r="DI92" t="s">
        <v>22</v>
      </c>
      <c r="DJ92" t="s">
        <v>22</v>
      </c>
      <c r="DL92" s="3">
        <v>37437</v>
      </c>
      <c r="DM92">
        <v>111</v>
      </c>
      <c r="DN92" t="s">
        <v>22</v>
      </c>
      <c r="DO92" t="s">
        <v>22</v>
      </c>
      <c r="DQ92" s="3">
        <v>37437</v>
      </c>
      <c r="DR92">
        <v>102</v>
      </c>
      <c r="DS92" t="s">
        <v>22</v>
      </c>
      <c r="DT92" t="s">
        <v>22</v>
      </c>
      <c r="DV92" s="3">
        <v>37437</v>
      </c>
      <c r="DW92">
        <v>102</v>
      </c>
      <c r="DX92">
        <v>20020627</v>
      </c>
      <c r="DY92">
        <v>102</v>
      </c>
      <c r="EA92" s="3">
        <v>38656</v>
      </c>
      <c r="EB92">
        <v>56.1</v>
      </c>
      <c r="EF92" s="3">
        <v>38625</v>
      </c>
      <c r="EG92">
        <v>52.7</v>
      </c>
      <c r="EK92" s="3">
        <v>38656</v>
      </c>
      <c r="EL92">
        <v>56.6</v>
      </c>
      <c r="EU92" s="3">
        <v>37437</v>
      </c>
      <c r="EV92">
        <v>0.3</v>
      </c>
      <c r="EW92">
        <v>20020820</v>
      </c>
      <c r="EX92">
        <v>0.5</v>
      </c>
      <c r="EZ92" s="3">
        <v>39294</v>
      </c>
      <c r="FA92">
        <v>0</v>
      </c>
      <c r="FB92">
        <v>20070905</v>
      </c>
      <c r="FC92">
        <v>0.1</v>
      </c>
      <c r="FJ92" s="3">
        <v>37437</v>
      </c>
      <c r="FK92">
        <v>-0.9</v>
      </c>
      <c r="FL92">
        <v>20020820</v>
      </c>
      <c r="FM92">
        <v>-3.3</v>
      </c>
      <c r="FO92" s="3">
        <v>37437</v>
      </c>
      <c r="FP92">
        <v>1.8</v>
      </c>
      <c r="FQ92">
        <v>20020826</v>
      </c>
      <c r="FR92">
        <v>2</v>
      </c>
      <c r="FT92" s="3">
        <v>37437</v>
      </c>
      <c r="FU92">
        <v>-2.1</v>
      </c>
      <c r="FV92">
        <v>20020731</v>
      </c>
      <c r="FW92">
        <v>-2.2000000000000002</v>
      </c>
      <c r="FY92" s="3">
        <v>37437</v>
      </c>
      <c r="FZ92">
        <v>-0.7</v>
      </c>
      <c r="GA92">
        <v>20020814</v>
      </c>
      <c r="GB92">
        <v>0.2</v>
      </c>
      <c r="GI92" s="3">
        <v>37437</v>
      </c>
      <c r="GJ92">
        <v>-0.6</v>
      </c>
      <c r="GK92">
        <v>20020814</v>
      </c>
      <c r="GL92">
        <v>0.3</v>
      </c>
    </row>
    <row r="93" spans="1:194" x14ac:dyDescent="0.25">
      <c r="A93" s="3">
        <v>38929</v>
      </c>
      <c r="B93">
        <v>-6277.8</v>
      </c>
      <c r="C93">
        <v>20060915</v>
      </c>
      <c r="D93" t="s">
        <v>22</v>
      </c>
      <c r="F93" s="3">
        <v>37468</v>
      </c>
      <c r="G93">
        <v>13.2</v>
      </c>
      <c r="H93">
        <v>20020911</v>
      </c>
      <c r="I93">
        <v>12.1</v>
      </c>
      <c r="K93" s="3">
        <v>39294</v>
      </c>
      <c r="L93">
        <v>-3995</v>
      </c>
      <c r="M93">
        <v>20070911</v>
      </c>
      <c r="N93">
        <v>-3300</v>
      </c>
      <c r="P93" s="3">
        <v>37468</v>
      </c>
      <c r="Q93">
        <v>-0.44</v>
      </c>
      <c r="R93">
        <v>20020802</v>
      </c>
      <c r="S93">
        <v>-0.35</v>
      </c>
      <c r="U93" s="3">
        <v>37468</v>
      </c>
      <c r="V93">
        <v>-9.5</v>
      </c>
      <c r="W93" t="s">
        <v>22</v>
      </c>
      <c r="X93" t="s">
        <v>22</v>
      </c>
      <c r="Z93" s="3">
        <v>37468</v>
      </c>
      <c r="AA93">
        <v>96.9</v>
      </c>
      <c r="AB93" t="s">
        <v>22</v>
      </c>
      <c r="AC93" t="s">
        <v>22</v>
      </c>
      <c r="AE93" s="3">
        <v>37468</v>
      </c>
      <c r="AF93">
        <v>-10.7</v>
      </c>
      <c r="AG93" t="s">
        <v>22</v>
      </c>
      <c r="AH93" t="s">
        <v>22</v>
      </c>
      <c r="AJ93" s="3">
        <v>37468</v>
      </c>
      <c r="AK93">
        <v>0.4</v>
      </c>
      <c r="AL93" t="s">
        <v>22</v>
      </c>
      <c r="AM93" t="s">
        <v>22</v>
      </c>
      <c r="AO93" s="3">
        <v>38929</v>
      </c>
      <c r="AP93">
        <v>18.100000000000001</v>
      </c>
      <c r="AQ93">
        <v>20060718</v>
      </c>
      <c r="AR93">
        <v>18.100000000000001</v>
      </c>
      <c r="AT93" s="3">
        <v>38748</v>
      </c>
      <c r="AU93">
        <v>56.6</v>
      </c>
      <c r="AY93" s="3">
        <v>38352</v>
      </c>
      <c r="AZ93">
        <v>51.4</v>
      </c>
      <c r="BD93" s="3">
        <v>40755</v>
      </c>
      <c r="BE93">
        <v>48.2</v>
      </c>
      <c r="BI93" s="3">
        <v>38748</v>
      </c>
      <c r="BJ93">
        <v>57</v>
      </c>
      <c r="BN93" s="3">
        <v>40329</v>
      </c>
      <c r="BO93">
        <v>-6.3818000000000001</v>
      </c>
      <c r="BP93">
        <v>20100510</v>
      </c>
      <c r="BQ93">
        <v>-6.4</v>
      </c>
      <c r="BS93" s="3">
        <v>41121</v>
      </c>
      <c r="BT93">
        <v>5.8</v>
      </c>
      <c r="BU93">
        <v>20120626</v>
      </c>
      <c r="BV93">
        <v>5.8</v>
      </c>
      <c r="BX93" s="3">
        <v>37468</v>
      </c>
      <c r="BY93">
        <v>94</v>
      </c>
      <c r="BZ93" t="s">
        <v>22</v>
      </c>
      <c r="CA93" t="s">
        <v>22</v>
      </c>
      <c r="CC93" s="3">
        <v>37468</v>
      </c>
      <c r="CD93">
        <v>89</v>
      </c>
      <c r="CE93" t="s">
        <v>22</v>
      </c>
      <c r="CF93" t="s">
        <v>22</v>
      </c>
      <c r="CH93" s="3">
        <v>37468</v>
      </c>
      <c r="CI93">
        <v>-71.8</v>
      </c>
      <c r="CJ93" t="s">
        <v>22</v>
      </c>
      <c r="CK93" t="s">
        <v>22</v>
      </c>
      <c r="CM93" s="3">
        <v>37468</v>
      </c>
      <c r="CN93">
        <v>69.099999999999994</v>
      </c>
      <c r="CO93">
        <v>20020709</v>
      </c>
      <c r="CP93">
        <v>69.099999999999994</v>
      </c>
      <c r="CR93" s="3">
        <v>38564</v>
      </c>
      <c r="CS93">
        <v>53.3</v>
      </c>
      <c r="CW93" s="3">
        <v>37925</v>
      </c>
      <c r="CX93">
        <v>51.2</v>
      </c>
      <c r="DB93" s="3">
        <v>38352</v>
      </c>
      <c r="DC93">
        <v>51</v>
      </c>
      <c r="DG93" s="3">
        <v>37468</v>
      </c>
      <c r="DH93">
        <v>101</v>
      </c>
      <c r="DI93" t="s">
        <v>22</v>
      </c>
      <c r="DJ93" t="s">
        <v>22</v>
      </c>
      <c r="DL93" s="3">
        <v>37468</v>
      </c>
      <c r="DM93">
        <v>108</v>
      </c>
      <c r="DN93" t="s">
        <v>22</v>
      </c>
      <c r="DO93" t="s">
        <v>22</v>
      </c>
      <c r="DQ93" s="3">
        <v>37468</v>
      </c>
      <c r="DR93">
        <v>99</v>
      </c>
      <c r="DS93" t="s">
        <v>22</v>
      </c>
      <c r="DT93" t="s">
        <v>22</v>
      </c>
      <c r="DV93" s="3">
        <v>37468</v>
      </c>
      <c r="DW93">
        <v>99</v>
      </c>
      <c r="DX93">
        <v>20020730</v>
      </c>
      <c r="DY93">
        <v>98</v>
      </c>
      <c r="EA93" s="3">
        <v>38686</v>
      </c>
      <c r="EB93">
        <v>55.7</v>
      </c>
      <c r="EF93" s="3">
        <v>38656</v>
      </c>
      <c r="EG93">
        <v>52.5</v>
      </c>
      <c r="EK93" s="3">
        <v>38686</v>
      </c>
      <c r="EL93">
        <v>56.5</v>
      </c>
      <c r="EU93" s="3">
        <v>37468</v>
      </c>
      <c r="EV93">
        <v>-0.5</v>
      </c>
      <c r="EW93">
        <v>20020919</v>
      </c>
      <c r="EX93">
        <v>-0.9</v>
      </c>
      <c r="EZ93" s="3">
        <v>39325</v>
      </c>
      <c r="FA93">
        <v>0.2</v>
      </c>
      <c r="FB93">
        <v>20071003</v>
      </c>
      <c r="FC93">
        <v>0.1</v>
      </c>
      <c r="FJ93" s="3">
        <v>37468</v>
      </c>
      <c r="FK93">
        <v>-1.4</v>
      </c>
      <c r="FL93">
        <v>20020919</v>
      </c>
      <c r="FM93">
        <v>-0.9</v>
      </c>
      <c r="FO93" s="3">
        <v>37468</v>
      </c>
      <c r="FP93">
        <v>-1.4</v>
      </c>
      <c r="FQ93">
        <v>20020924</v>
      </c>
      <c r="FR93">
        <v>-0.9</v>
      </c>
      <c r="FT93" s="3">
        <v>37468</v>
      </c>
      <c r="FU93">
        <v>1.1000000000000001</v>
      </c>
      <c r="FV93">
        <v>20020905</v>
      </c>
      <c r="FW93">
        <v>-0.9</v>
      </c>
      <c r="FY93" s="3">
        <v>37468</v>
      </c>
      <c r="FZ93">
        <v>-0.4</v>
      </c>
      <c r="GA93">
        <v>20020918</v>
      </c>
      <c r="GB93">
        <v>-1</v>
      </c>
      <c r="GI93" s="3">
        <v>37468</v>
      </c>
      <c r="GJ93">
        <v>-0.3</v>
      </c>
      <c r="GK93">
        <v>20020918</v>
      </c>
      <c r="GL93">
        <v>-1</v>
      </c>
    </row>
    <row r="94" spans="1:194" x14ac:dyDescent="0.25">
      <c r="A94" s="3">
        <v>38960</v>
      </c>
      <c r="B94">
        <v>-5860</v>
      </c>
      <c r="C94">
        <v>20061018</v>
      </c>
      <c r="D94">
        <v>-5500</v>
      </c>
      <c r="F94" s="3">
        <v>37499</v>
      </c>
      <c r="G94">
        <v>10.5</v>
      </c>
      <c r="H94">
        <v>20021010</v>
      </c>
      <c r="I94">
        <v>10.5</v>
      </c>
      <c r="K94" s="3">
        <v>39325</v>
      </c>
      <c r="L94">
        <v>-2994</v>
      </c>
      <c r="M94">
        <v>20071009</v>
      </c>
      <c r="N94">
        <v>-2800</v>
      </c>
      <c r="P94" s="3">
        <v>37499</v>
      </c>
      <c r="Q94">
        <v>-0.48</v>
      </c>
      <c r="R94" t="s">
        <v>22</v>
      </c>
      <c r="S94" t="s">
        <v>22</v>
      </c>
      <c r="U94" s="3">
        <v>37499</v>
      </c>
      <c r="V94">
        <v>-10.9</v>
      </c>
      <c r="W94" t="s">
        <v>22</v>
      </c>
      <c r="X94" t="s">
        <v>22</v>
      </c>
      <c r="Z94" s="3">
        <v>37499</v>
      </c>
      <c r="AA94">
        <v>94.7</v>
      </c>
      <c r="AB94" t="s">
        <v>22</v>
      </c>
      <c r="AC94" t="s">
        <v>22</v>
      </c>
      <c r="AE94" s="3">
        <v>37499</v>
      </c>
      <c r="AF94">
        <v>-11</v>
      </c>
      <c r="AG94" t="s">
        <v>22</v>
      </c>
      <c r="AH94" t="s">
        <v>22</v>
      </c>
      <c r="AJ94" s="3">
        <v>37499</v>
      </c>
      <c r="AK94">
        <v>-5.5</v>
      </c>
      <c r="AL94" t="s">
        <v>22</v>
      </c>
      <c r="AM94" t="s">
        <v>22</v>
      </c>
      <c r="AO94" s="3">
        <v>38960</v>
      </c>
      <c r="AP94">
        <v>1.3</v>
      </c>
      <c r="AQ94">
        <v>20060822</v>
      </c>
      <c r="AR94">
        <v>1.3</v>
      </c>
      <c r="AT94" s="3">
        <v>38776</v>
      </c>
      <c r="AU94">
        <v>57.7</v>
      </c>
      <c r="AY94" s="3">
        <v>38383</v>
      </c>
      <c r="AZ94">
        <v>51.9</v>
      </c>
      <c r="BD94" s="3">
        <v>40786</v>
      </c>
      <c r="BE94">
        <v>48</v>
      </c>
      <c r="BI94" s="3">
        <v>38776</v>
      </c>
      <c r="BJ94">
        <v>58.2</v>
      </c>
      <c r="BN94" s="3">
        <v>40359</v>
      </c>
      <c r="BO94">
        <v>-4.1260000000000003</v>
      </c>
      <c r="BP94">
        <v>20100607</v>
      </c>
      <c r="BQ94">
        <v>-4.0999999999999996</v>
      </c>
      <c r="BS94" s="3">
        <v>41152</v>
      </c>
      <c r="BT94">
        <v>5.8</v>
      </c>
      <c r="BU94">
        <v>20120726</v>
      </c>
      <c r="BV94">
        <v>5.9</v>
      </c>
      <c r="BX94" s="3">
        <v>37499</v>
      </c>
      <c r="BY94">
        <v>94.1</v>
      </c>
      <c r="BZ94" t="s">
        <v>22</v>
      </c>
      <c r="CA94" t="s">
        <v>22</v>
      </c>
      <c r="CC94" s="3">
        <v>37499</v>
      </c>
      <c r="CD94">
        <v>89.4</v>
      </c>
      <c r="CE94" t="s">
        <v>22</v>
      </c>
      <c r="CF94" t="s">
        <v>22</v>
      </c>
      <c r="CH94" s="3">
        <v>37499</v>
      </c>
      <c r="CI94">
        <v>-78.8</v>
      </c>
      <c r="CJ94" t="s">
        <v>22</v>
      </c>
      <c r="CK94" t="s">
        <v>22</v>
      </c>
      <c r="CM94" s="3">
        <v>37499</v>
      </c>
      <c r="CN94">
        <v>43.4</v>
      </c>
      <c r="CO94">
        <v>20020813</v>
      </c>
      <c r="CP94">
        <v>43.4</v>
      </c>
      <c r="CR94" s="3">
        <v>38595</v>
      </c>
      <c r="CS94">
        <v>52.4</v>
      </c>
      <c r="CW94" s="3">
        <v>37955</v>
      </c>
      <c r="CX94">
        <v>51.1</v>
      </c>
      <c r="DB94" s="3">
        <v>38383</v>
      </c>
      <c r="DC94">
        <v>51.5</v>
      </c>
      <c r="DG94" s="3">
        <v>37499</v>
      </c>
      <c r="DH94">
        <v>102</v>
      </c>
      <c r="DI94" t="s">
        <v>22</v>
      </c>
      <c r="DJ94" t="s">
        <v>22</v>
      </c>
      <c r="DL94" s="3">
        <v>37499</v>
      </c>
      <c r="DM94">
        <v>107</v>
      </c>
      <c r="DN94" t="s">
        <v>22</v>
      </c>
      <c r="DO94" t="s">
        <v>22</v>
      </c>
      <c r="DQ94" s="3">
        <v>37499</v>
      </c>
      <c r="DR94">
        <v>99</v>
      </c>
      <c r="DS94" t="s">
        <v>22</v>
      </c>
      <c r="DT94" t="s">
        <v>22</v>
      </c>
      <c r="DV94" s="3">
        <v>37499</v>
      </c>
      <c r="DW94">
        <v>100</v>
      </c>
      <c r="DX94" t="s">
        <v>22</v>
      </c>
      <c r="DY94">
        <v>98</v>
      </c>
      <c r="EA94" s="3">
        <v>38717</v>
      </c>
      <c r="EB94">
        <v>57.2</v>
      </c>
      <c r="EF94" s="3">
        <v>38686</v>
      </c>
      <c r="EG94">
        <v>51.8</v>
      </c>
      <c r="EK94" s="3">
        <v>38717</v>
      </c>
      <c r="EL94">
        <v>58.7</v>
      </c>
      <c r="EU94" s="3">
        <v>37499</v>
      </c>
      <c r="EV94">
        <v>0.4</v>
      </c>
      <c r="EW94">
        <v>20021017</v>
      </c>
      <c r="EX94">
        <v>0.6</v>
      </c>
      <c r="EZ94" s="3">
        <v>39355</v>
      </c>
      <c r="FA94">
        <v>-0.3</v>
      </c>
      <c r="FB94">
        <v>20071106</v>
      </c>
      <c r="FC94">
        <v>0.3</v>
      </c>
      <c r="FJ94" s="3">
        <v>37499</v>
      </c>
      <c r="FK94">
        <v>2</v>
      </c>
      <c r="FL94">
        <v>20021018</v>
      </c>
      <c r="FM94">
        <v>1.7</v>
      </c>
      <c r="FO94" s="3">
        <v>37499</v>
      </c>
      <c r="FP94">
        <v>2</v>
      </c>
      <c r="FQ94">
        <v>20021028</v>
      </c>
      <c r="FR94">
        <v>1.3</v>
      </c>
      <c r="FT94" s="3">
        <v>37499</v>
      </c>
      <c r="FU94">
        <v>-0.3</v>
      </c>
      <c r="FV94">
        <v>20021002</v>
      </c>
      <c r="FW94">
        <v>1</v>
      </c>
      <c r="FY94" s="3">
        <v>37499</v>
      </c>
      <c r="FZ94">
        <v>1.5</v>
      </c>
      <c r="GA94">
        <v>20021015</v>
      </c>
      <c r="GB94">
        <v>0.3</v>
      </c>
      <c r="GI94" s="3">
        <v>37499</v>
      </c>
      <c r="GJ94">
        <v>1.9</v>
      </c>
      <c r="GK94">
        <v>20021015</v>
      </c>
      <c r="GL94">
        <v>0.5</v>
      </c>
    </row>
    <row r="95" spans="1:194" x14ac:dyDescent="0.25">
      <c r="A95" s="3">
        <v>38990</v>
      </c>
      <c r="B95">
        <v>157.6</v>
      </c>
      <c r="C95">
        <v>20061117</v>
      </c>
      <c r="D95">
        <v>-900</v>
      </c>
      <c r="F95" s="3">
        <v>37529</v>
      </c>
      <c r="G95">
        <v>11.8</v>
      </c>
      <c r="H95">
        <v>20021112</v>
      </c>
      <c r="I95">
        <v>10.9</v>
      </c>
      <c r="K95" s="3">
        <v>39355</v>
      </c>
      <c r="L95">
        <v>-4159</v>
      </c>
      <c r="M95">
        <v>20071109</v>
      </c>
      <c r="N95">
        <v>-3100</v>
      </c>
      <c r="P95" s="3">
        <v>37529</v>
      </c>
      <c r="Q95">
        <v>-0.5</v>
      </c>
      <c r="R95">
        <v>20021002</v>
      </c>
      <c r="S95">
        <v>-0.55000000000000004</v>
      </c>
      <c r="U95" s="3">
        <v>37529</v>
      </c>
      <c r="V95">
        <v>-9.6999999999999993</v>
      </c>
      <c r="W95" t="s">
        <v>22</v>
      </c>
      <c r="X95" t="s">
        <v>22</v>
      </c>
      <c r="Z95" s="3">
        <v>37529</v>
      </c>
      <c r="AA95">
        <v>97.3</v>
      </c>
      <c r="AB95" t="s">
        <v>22</v>
      </c>
      <c r="AC95" t="s">
        <v>22</v>
      </c>
      <c r="AE95" s="3">
        <v>37529</v>
      </c>
      <c r="AF95">
        <v>-9.1</v>
      </c>
      <c r="AG95" t="s">
        <v>22</v>
      </c>
      <c r="AH95" t="s">
        <v>22</v>
      </c>
      <c r="AJ95" s="3">
        <v>37529</v>
      </c>
      <c r="AK95">
        <v>-2.8</v>
      </c>
      <c r="AL95" t="s">
        <v>22</v>
      </c>
      <c r="AM95" t="s">
        <v>22</v>
      </c>
      <c r="AO95" s="3">
        <v>38990</v>
      </c>
      <c r="AP95">
        <v>-10.199999999999999</v>
      </c>
      <c r="AQ95">
        <v>20060919</v>
      </c>
      <c r="AR95">
        <v>-10.199999999999999</v>
      </c>
      <c r="AT95" s="3">
        <v>38807</v>
      </c>
      <c r="AU95">
        <v>58.5</v>
      </c>
      <c r="AY95" s="3">
        <v>38411</v>
      </c>
      <c r="AZ95">
        <v>51.9</v>
      </c>
      <c r="BD95" s="3">
        <v>40816</v>
      </c>
      <c r="BE95">
        <v>49.6</v>
      </c>
      <c r="BI95" s="3">
        <v>38807</v>
      </c>
      <c r="BJ95">
        <v>58.2</v>
      </c>
      <c r="BN95" s="3">
        <v>40390</v>
      </c>
      <c r="BO95">
        <v>-1.2766</v>
      </c>
      <c r="BP95">
        <v>20100705</v>
      </c>
      <c r="BQ95">
        <v>-1.3</v>
      </c>
      <c r="BS95" s="3">
        <v>41182</v>
      </c>
      <c r="BT95">
        <v>6</v>
      </c>
      <c r="BU95">
        <v>20120828</v>
      </c>
      <c r="BV95">
        <v>5.9</v>
      </c>
      <c r="BX95" s="3">
        <v>37529</v>
      </c>
      <c r="BY95">
        <v>94.2</v>
      </c>
      <c r="BZ95" t="s">
        <v>22</v>
      </c>
      <c r="CA95" t="s">
        <v>22</v>
      </c>
      <c r="CC95" s="3">
        <v>37529</v>
      </c>
      <c r="CD95">
        <v>90</v>
      </c>
      <c r="CE95" t="s">
        <v>22</v>
      </c>
      <c r="CF95" t="s">
        <v>22</v>
      </c>
      <c r="CH95" s="3">
        <v>37529</v>
      </c>
      <c r="CI95">
        <v>-84.3</v>
      </c>
      <c r="CJ95" t="s">
        <v>22</v>
      </c>
      <c r="CK95" t="s">
        <v>22</v>
      </c>
      <c r="CM95" s="3">
        <v>37529</v>
      </c>
      <c r="CN95">
        <v>39.5</v>
      </c>
      <c r="CO95">
        <v>20020917</v>
      </c>
      <c r="CP95">
        <v>39.5</v>
      </c>
      <c r="CR95" s="3">
        <v>38625</v>
      </c>
      <c r="CS95">
        <v>54.9</v>
      </c>
      <c r="CW95" s="3">
        <v>37986</v>
      </c>
      <c r="CX95">
        <v>53</v>
      </c>
      <c r="DB95" s="3">
        <v>38411</v>
      </c>
      <c r="DC95">
        <v>50.4</v>
      </c>
      <c r="DG95" s="3">
        <v>37529</v>
      </c>
      <c r="DH95">
        <v>104</v>
      </c>
      <c r="DI95" t="s">
        <v>22</v>
      </c>
      <c r="DJ95" t="s">
        <v>22</v>
      </c>
      <c r="DL95" s="3">
        <v>37529</v>
      </c>
      <c r="DM95">
        <v>106</v>
      </c>
      <c r="DN95" t="s">
        <v>22</v>
      </c>
      <c r="DO95" t="s">
        <v>22</v>
      </c>
      <c r="DQ95" s="3">
        <v>37529</v>
      </c>
      <c r="DR95">
        <v>98</v>
      </c>
      <c r="DS95" t="s">
        <v>22</v>
      </c>
      <c r="DT95" t="s">
        <v>22</v>
      </c>
      <c r="DV95" s="3">
        <v>37529</v>
      </c>
      <c r="DW95">
        <v>100</v>
      </c>
      <c r="DX95">
        <v>20020926</v>
      </c>
      <c r="DY95">
        <v>96</v>
      </c>
      <c r="EA95" s="3">
        <v>38748</v>
      </c>
      <c r="EB95">
        <v>55.2</v>
      </c>
      <c r="EF95" s="3">
        <v>38717</v>
      </c>
      <c r="EG95">
        <v>52.2</v>
      </c>
      <c r="EK95" s="3">
        <v>38748</v>
      </c>
      <c r="EL95">
        <v>57.1</v>
      </c>
      <c r="EU95" s="3">
        <v>37529</v>
      </c>
      <c r="EV95">
        <v>0.1</v>
      </c>
      <c r="EW95">
        <v>20021119</v>
      </c>
      <c r="EX95">
        <v>-0.2</v>
      </c>
      <c r="EZ95" s="3">
        <v>39386</v>
      </c>
      <c r="FA95">
        <v>0</v>
      </c>
      <c r="FB95">
        <v>20071205</v>
      </c>
      <c r="FC95">
        <v>-0.7</v>
      </c>
      <c r="FJ95" s="3">
        <v>37529</v>
      </c>
      <c r="FK95">
        <v>-1.3</v>
      </c>
      <c r="FL95">
        <v>20021119</v>
      </c>
      <c r="FM95">
        <v>-2.5</v>
      </c>
      <c r="FO95" s="3">
        <v>37529</v>
      </c>
      <c r="FP95">
        <v>-0.8</v>
      </c>
      <c r="FQ95">
        <v>20021122</v>
      </c>
      <c r="FR95">
        <v>-0.6</v>
      </c>
      <c r="FT95" s="3">
        <v>37529</v>
      </c>
      <c r="FU95">
        <v>1.7</v>
      </c>
      <c r="FV95">
        <v>20021105</v>
      </c>
      <c r="FW95">
        <v>-0.2</v>
      </c>
      <c r="FY95" s="3">
        <v>37529</v>
      </c>
      <c r="FZ95">
        <v>-1.5</v>
      </c>
      <c r="GA95">
        <v>20021115</v>
      </c>
      <c r="GB95">
        <v>-0.3</v>
      </c>
      <c r="GI95" s="3">
        <v>37529</v>
      </c>
      <c r="GJ95">
        <v>-2</v>
      </c>
      <c r="GK95">
        <v>20021115</v>
      </c>
      <c r="GL95">
        <v>-0.2</v>
      </c>
    </row>
    <row r="96" spans="1:194" x14ac:dyDescent="0.25">
      <c r="A96" s="3">
        <v>39021</v>
      </c>
      <c r="B96">
        <v>-435.6</v>
      </c>
      <c r="C96">
        <v>20061218</v>
      </c>
      <c r="D96">
        <v>1700</v>
      </c>
      <c r="F96" s="3">
        <v>37560</v>
      </c>
      <c r="G96">
        <v>11.5</v>
      </c>
      <c r="H96">
        <v>20021211</v>
      </c>
      <c r="I96">
        <v>11.1</v>
      </c>
      <c r="K96" s="3">
        <v>39386</v>
      </c>
      <c r="L96">
        <v>-3589</v>
      </c>
      <c r="M96">
        <v>20071207</v>
      </c>
      <c r="N96">
        <v>-3600</v>
      </c>
      <c r="P96" s="3">
        <v>37560</v>
      </c>
      <c r="Q96">
        <v>-0.34</v>
      </c>
      <c r="R96">
        <v>20021031</v>
      </c>
      <c r="S96">
        <v>-0.42</v>
      </c>
      <c r="U96" s="3">
        <v>37560</v>
      </c>
      <c r="V96">
        <v>-13</v>
      </c>
      <c r="W96">
        <v>20021031</v>
      </c>
      <c r="X96">
        <v>-12</v>
      </c>
      <c r="Z96" s="3">
        <v>37560</v>
      </c>
      <c r="AA96">
        <v>95.2</v>
      </c>
      <c r="AB96">
        <v>20021031</v>
      </c>
      <c r="AC96">
        <v>98.9</v>
      </c>
      <c r="AE96" s="3">
        <v>37560</v>
      </c>
      <c r="AF96">
        <v>-8.6</v>
      </c>
      <c r="AG96">
        <v>20021031</v>
      </c>
      <c r="AH96">
        <v>-10</v>
      </c>
      <c r="AJ96" s="3">
        <v>37560</v>
      </c>
      <c r="AK96">
        <v>-5.7</v>
      </c>
      <c r="AL96" t="s">
        <v>22</v>
      </c>
      <c r="AM96" t="s">
        <v>22</v>
      </c>
      <c r="AO96" s="3">
        <v>39021</v>
      </c>
      <c r="AP96">
        <v>-12.5</v>
      </c>
      <c r="AQ96">
        <v>20061017</v>
      </c>
      <c r="AR96">
        <v>-12.5</v>
      </c>
      <c r="AT96" s="3">
        <v>38837</v>
      </c>
      <c r="AU96">
        <v>58.7</v>
      </c>
      <c r="AY96" s="3">
        <v>38442</v>
      </c>
      <c r="AZ96">
        <v>50.4</v>
      </c>
      <c r="BD96" s="3">
        <v>40847</v>
      </c>
      <c r="BE96">
        <v>50.2</v>
      </c>
      <c r="BI96" s="3">
        <v>38837</v>
      </c>
      <c r="BJ96">
        <v>58.3</v>
      </c>
      <c r="BN96" s="3">
        <v>40421</v>
      </c>
      <c r="BO96">
        <v>8.2164999999999999</v>
      </c>
      <c r="BP96">
        <v>20100809</v>
      </c>
      <c r="BQ96">
        <v>8.5</v>
      </c>
      <c r="BS96" s="3">
        <v>41213</v>
      </c>
      <c r="BT96">
        <v>6.1</v>
      </c>
      <c r="BU96">
        <v>20120925</v>
      </c>
      <c r="BV96">
        <v>5.9</v>
      </c>
      <c r="BX96" s="3">
        <v>37560</v>
      </c>
      <c r="BY96">
        <v>94</v>
      </c>
      <c r="BZ96" t="s">
        <v>22</v>
      </c>
      <c r="CA96" t="s">
        <v>22</v>
      </c>
      <c r="CC96" s="3">
        <v>37560</v>
      </c>
      <c r="CD96">
        <v>90.8</v>
      </c>
      <c r="CE96" t="s">
        <v>22</v>
      </c>
      <c r="CF96" t="s">
        <v>22</v>
      </c>
      <c r="CH96" s="3">
        <v>37560</v>
      </c>
      <c r="CI96">
        <v>-90.5</v>
      </c>
      <c r="CJ96" t="s">
        <v>22</v>
      </c>
      <c r="CK96" t="s">
        <v>22</v>
      </c>
      <c r="CM96" s="3">
        <v>37560</v>
      </c>
      <c r="CN96">
        <v>23.4</v>
      </c>
      <c r="CO96">
        <v>20021015</v>
      </c>
      <c r="CP96">
        <v>23.4</v>
      </c>
      <c r="CR96" s="3">
        <v>38656</v>
      </c>
      <c r="CS96">
        <v>55</v>
      </c>
      <c r="CW96" s="3">
        <v>38017</v>
      </c>
      <c r="CX96">
        <v>53</v>
      </c>
      <c r="DB96" s="3">
        <v>38442</v>
      </c>
      <c r="DC96">
        <v>51.8</v>
      </c>
      <c r="DG96" s="3">
        <v>37560</v>
      </c>
      <c r="DH96">
        <v>105</v>
      </c>
      <c r="DI96" t="s">
        <v>22</v>
      </c>
      <c r="DJ96" t="s">
        <v>22</v>
      </c>
      <c r="DL96" s="3">
        <v>37560</v>
      </c>
      <c r="DM96">
        <v>107</v>
      </c>
      <c r="DN96" t="s">
        <v>22</v>
      </c>
      <c r="DO96" t="s">
        <v>22</v>
      </c>
      <c r="DQ96" s="3">
        <v>37560</v>
      </c>
      <c r="DR96">
        <v>96</v>
      </c>
      <c r="DS96" t="s">
        <v>22</v>
      </c>
      <c r="DT96" t="s">
        <v>22</v>
      </c>
      <c r="DV96" s="3">
        <v>37560</v>
      </c>
      <c r="DW96">
        <v>97</v>
      </c>
      <c r="DX96">
        <v>20021030</v>
      </c>
      <c r="DY96">
        <v>94</v>
      </c>
      <c r="EA96" s="3">
        <v>38776</v>
      </c>
      <c r="EB96">
        <v>57.8</v>
      </c>
      <c r="EF96" s="3">
        <v>38748</v>
      </c>
      <c r="EG96">
        <v>50.7</v>
      </c>
      <c r="EK96" s="3">
        <v>38776</v>
      </c>
      <c r="EL96">
        <v>60.1</v>
      </c>
      <c r="EU96" s="3">
        <v>37560</v>
      </c>
      <c r="EV96">
        <v>-0.6</v>
      </c>
      <c r="EW96">
        <v>20021219</v>
      </c>
      <c r="EX96">
        <v>-0.2</v>
      </c>
      <c r="EZ96" s="3">
        <v>39416</v>
      </c>
      <c r="FA96">
        <v>-0.2</v>
      </c>
      <c r="FB96">
        <v>20080108</v>
      </c>
      <c r="FC96">
        <v>-0.5</v>
      </c>
      <c r="FJ96" s="3">
        <v>37560</v>
      </c>
      <c r="FK96">
        <v>-0.5</v>
      </c>
      <c r="FL96">
        <v>20021219</v>
      </c>
      <c r="FM96">
        <v>1.1000000000000001</v>
      </c>
      <c r="FO96" s="3">
        <v>37560</v>
      </c>
      <c r="FP96">
        <v>-1</v>
      </c>
      <c r="FQ96">
        <v>20021220</v>
      </c>
      <c r="FR96">
        <v>-1.3</v>
      </c>
      <c r="FT96" s="3">
        <v>37560</v>
      </c>
      <c r="FU96">
        <v>-1.2</v>
      </c>
      <c r="FV96">
        <v>20021204</v>
      </c>
      <c r="FW96">
        <v>-0.7</v>
      </c>
      <c r="FY96" s="3">
        <v>37560</v>
      </c>
      <c r="FZ96">
        <v>-0.9</v>
      </c>
      <c r="GA96">
        <v>20021212</v>
      </c>
      <c r="GB96">
        <v>-0.6</v>
      </c>
      <c r="GI96" s="3">
        <v>37560</v>
      </c>
      <c r="GJ96">
        <v>-0.9</v>
      </c>
      <c r="GK96">
        <v>20021212</v>
      </c>
      <c r="GL96">
        <v>-0.4</v>
      </c>
    </row>
    <row r="97" spans="1:194" x14ac:dyDescent="0.25">
      <c r="A97" s="3">
        <v>39051</v>
      </c>
      <c r="B97">
        <v>2314.3000000000002</v>
      </c>
      <c r="C97">
        <v>20070117</v>
      </c>
      <c r="D97">
        <v>4500</v>
      </c>
      <c r="F97" s="3">
        <v>37590</v>
      </c>
      <c r="G97">
        <v>12.3</v>
      </c>
      <c r="H97">
        <v>20030110</v>
      </c>
      <c r="I97">
        <v>12</v>
      </c>
      <c r="K97" s="3">
        <v>39416</v>
      </c>
      <c r="L97">
        <v>-4403</v>
      </c>
      <c r="M97">
        <v>20080109</v>
      </c>
      <c r="N97">
        <v>-4800</v>
      </c>
      <c r="P97" s="3">
        <v>37590</v>
      </c>
      <c r="Q97">
        <v>-0.31</v>
      </c>
      <c r="R97">
        <v>20021129</v>
      </c>
      <c r="S97">
        <v>-0.36</v>
      </c>
      <c r="U97" s="3">
        <v>37590</v>
      </c>
      <c r="V97">
        <v>-14.7</v>
      </c>
      <c r="W97" t="s">
        <v>22</v>
      </c>
      <c r="X97" t="s">
        <v>22</v>
      </c>
      <c r="Z97" s="3">
        <v>37590</v>
      </c>
      <c r="AA97">
        <v>94.6</v>
      </c>
      <c r="AB97" t="s">
        <v>22</v>
      </c>
      <c r="AC97" t="s">
        <v>22</v>
      </c>
      <c r="AE97" s="3">
        <v>37590</v>
      </c>
      <c r="AF97">
        <v>-8.8000000000000007</v>
      </c>
      <c r="AG97" t="s">
        <v>22</v>
      </c>
      <c r="AH97" t="s">
        <v>22</v>
      </c>
      <c r="AJ97" s="3">
        <v>37590</v>
      </c>
      <c r="AK97">
        <v>-5.7</v>
      </c>
      <c r="AL97" t="s">
        <v>22</v>
      </c>
      <c r="AM97" t="s">
        <v>22</v>
      </c>
      <c r="AO97" s="3">
        <v>39051</v>
      </c>
      <c r="AP97">
        <v>-11</v>
      </c>
      <c r="AQ97">
        <v>20061114</v>
      </c>
      <c r="AR97">
        <v>-11</v>
      </c>
      <c r="AT97" s="3">
        <v>38868</v>
      </c>
      <c r="AU97">
        <v>59</v>
      </c>
      <c r="AY97" s="3">
        <v>38472</v>
      </c>
      <c r="AZ97">
        <v>49.2</v>
      </c>
      <c r="BD97" s="3">
        <v>40877</v>
      </c>
      <c r="BE97">
        <v>46</v>
      </c>
      <c r="BI97" s="3">
        <v>38868</v>
      </c>
      <c r="BJ97">
        <v>58.7</v>
      </c>
      <c r="BN97" s="3">
        <v>40451</v>
      </c>
      <c r="BO97">
        <v>7.6234999999999999</v>
      </c>
      <c r="BP97">
        <v>20100906</v>
      </c>
      <c r="BQ97">
        <v>7.6</v>
      </c>
      <c r="BS97" s="3">
        <v>41243</v>
      </c>
      <c r="BT97">
        <v>6</v>
      </c>
      <c r="BU97">
        <v>20121026</v>
      </c>
      <c r="BV97">
        <v>6.3</v>
      </c>
      <c r="BX97" s="3">
        <v>37590</v>
      </c>
      <c r="BY97">
        <v>91.7</v>
      </c>
      <c r="BZ97" t="s">
        <v>22</v>
      </c>
      <c r="CA97" t="s">
        <v>22</v>
      </c>
      <c r="CC97" s="3">
        <v>37590</v>
      </c>
      <c r="CD97">
        <v>90.2</v>
      </c>
      <c r="CE97" t="s">
        <v>22</v>
      </c>
      <c r="CF97" t="s">
        <v>22</v>
      </c>
      <c r="CH97" s="3">
        <v>37590</v>
      </c>
      <c r="CI97">
        <v>-94.1</v>
      </c>
      <c r="CJ97" t="s">
        <v>22</v>
      </c>
      <c r="CK97" t="s">
        <v>22</v>
      </c>
      <c r="CM97" s="3">
        <v>37590</v>
      </c>
      <c r="CN97">
        <v>4.2</v>
      </c>
      <c r="CO97">
        <v>20021112</v>
      </c>
      <c r="CP97">
        <v>4.2</v>
      </c>
      <c r="CR97" s="3">
        <v>38686</v>
      </c>
      <c r="CS97">
        <v>54.8</v>
      </c>
      <c r="CW97" s="3">
        <v>38046</v>
      </c>
      <c r="CX97">
        <v>53.4</v>
      </c>
      <c r="DB97" s="3">
        <v>38472</v>
      </c>
      <c r="DC97">
        <v>51.3</v>
      </c>
      <c r="DG97" s="3">
        <v>37590</v>
      </c>
      <c r="DH97">
        <v>104</v>
      </c>
      <c r="DI97" t="s">
        <v>22</v>
      </c>
      <c r="DJ97" t="s">
        <v>22</v>
      </c>
      <c r="DL97" s="3">
        <v>37590</v>
      </c>
      <c r="DM97">
        <v>107</v>
      </c>
      <c r="DN97" t="s">
        <v>22</v>
      </c>
      <c r="DO97" t="s">
        <v>22</v>
      </c>
      <c r="DQ97" s="3">
        <v>37590</v>
      </c>
      <c r="DR97">
        <v>98</v>
      </c>
      <c r="DS97" t="s">
        <v>22</v>
      </c>
      <c r="DT97" t="s">
        <v>22</v>
      </c>
      <c r="DV97" s="3">
        <v>37590</v>
      </c>
      <c r="DW97">
        <v>98</v>
      </c>
      <c r="DX97">
        <v>20021128</v>
      </c>
      <c r="DY97">
        <v>96</v>
      </c>
      <c r="EA97" s="3">
        <v>38807</v>
      </c>
      <c r="EB97">
        <v>59.3</v>
      </c>
      <c r="EF97" s="3">
        <v>38776</v>
      </c>
      <c r="EG97">
        <v>52.2</v>
      </c>
      <c r="EK97" s="3">
        <v>38807</v>
      </c>
      <c r="EL97">
        <v>60.4</v>
      </c>
      <c r="EU97" s="3">
        <v>37590</v>
      </c>
      <c r="EV97">
        <v>0.5</v>
      </c>
      <c r="EW97">
        <v>20030117</v>
      </c>
      <c r="EX97">
        <v>1</v>
      </c>
      <c r="EZ97" s="3">
        <v>39447</v>
      </c>
      <c r="FA97">
        <v>-0.7</v>
      </c>
      <c r="FB97">
        <v>20080205</v>
      </c>
      <c r="FC97">
        <v>-0.1</v>
      </c>
      <c r="FJ97" s="3">
        <v>37590</v>
      </c>
      <c r="FK97">
        <v>1.6</v>
      </c>
      <c r="FL97">
        <v>20030121</v>
      </c>
      <c r="FM97">
        <v>1.7</v>
      </c>
      <c r="FO97" s="3">
        <v>37590</v>
      </c>
      <c r="FP97">
        <v>1.6</v>
      </c>
      <c r="FQ97">
        <v>20030123</v>
      </c>
      <c r="FR97">
        <v>2.4</v>
      </c>
      <c r="FT97" s="3">
        <v>37590</v>
      </c>
      <c r="FU97">
        <v>-0.4</v>
      </c>
      <c r="FV97">
        <v>20030107</v>
      </c>
      <c r="FW97">
        <v>-3.2</v>
      </c>
      <c r="FY97" s="3">
        <v>37590</v>
      </c>
      <c r="FZ97">
        <v>0.8</v>
      </c>
      <c r="GA97">
        <v>20030114</v>
      </c>
      <c r="GB97">
        <v>1.2</v>
      </c>
      <c r="GI97" s="3">
        <v>37590</v>
      </c>
      <c r="GJ97">
        <v>1.2</v>
      </c>
      <c r="GK97">
        <v>20030114</v>
      </c>
      <c r="GL97">
        <v>1.1000000000000001</v>
      </c>
    </row>
    <row r="98" spans="1:194" x14ac:dyDescent="0.25">
      <c r="A98" s="3">
        <v>39082</v>
      </c>
      <c r="B98">
        <v>689.1</v>
      </c>
      <c r="C98">
        <v>20070216</v>
      </c>
      <c r="D98">
        <v>700</v>
      </c>
      <c r="F98" s="3">
        <v>37621</v>
      </c>
      <c r="G98">
        <v>8.4</v>
      </c>
      <c r="H98">
        <v>20030211</v>
      </c>
      <c r="I98">
        <v>8.1999999999999993</v>
      </c>
      <c r="K98" s="3">
        <v>39447</v>
      </c>
      <c r="L98">
        <v>-4138</v>
      </c>
      <c r="M98">
        <v>20080207</v>
      </c>
      <c r="N98">
        <v>-4300</v>
      </c>
      <c r="P98" s="3">
        <v>37621</v>
      </c>
      <c r="Q98">
        <v>-0.23</v>
      </c>
      <c r="R98">
        <v>20030107</v>
      </c>
      <c r="S98">
        <v>-0.24</v>
      </c>
      <c r="U98" s="3">
        <v>37621</v>
      </c>
      <c r="V98">
        <v>-17.3</v>
      </c>
      <c r="W98" t="s">
        <v>22</v>
      </c>
      <c r="X98" t="s">
        <v>22</v>
      </c>
      <c r="Z98" s="3">
        <v>37621</v>
      </c>
      <c r="AA98">
        <v>92.7</v>
      </c>
      <c r="AB98" t="s">
        <v>22</v>
      </c>
      <c r="AC98" t="s">
        <v>22</v>
      </c>
      <c r="AE98" s="3">
        <v>37621</v>
      </c>
      <c r="AF98">
        <v>-10</v>
      </c>
      <c r="AG98" t="s">
        <v>22</v>
      </c>
      <c r="AH98" t="s">
        <v>22</v>
      </c>
      <c r="AJ98" s="3">
        <v>37621</v>
      </c>
      <c r="AK98">
        <v>-6</v>
      </c>
      <c r="AL98" t="s">
        <v>22</v>
      </c>
      <c r="AM98" t="s">
        <v>22</v>
      </c>
      <c r="AO98" s="3">
        <v>39082</v>
      </c>
      <c r="AP98">
        <v>-3</v>
      </c>
      <c r="AQ98">
        <v>20061212</v>
      </c>
      <c r="AR98">
        <v>-3</v>
      </c>
      <c r="AT98" s="3">
        <v>38898</v>
      </c>
      <c r="AU98">
        <v>60.4</v>
      </c>
      <c r="AY98" s="3">
        <v>38503</v>
      </c>
      <c r="AZ98">
        <v>48.7</v>
      </c>
      <c r="BD98" s="3">
        <v>40908</v>
      </c>
      <c r="BE98">
        <v>43.9</v>
      </c>
      <c r="BI98" s="3">
        <v>38898</v>
      </c>
      <c r="BJ98">
        <v>60.7</v>
      </c>
      <c r="BN98" s="3">
        <v>40482</v>
      </c>
      <c r="BO98">
        <v>8.7851999999999997</v>
      </c>
      <c r="BP98">
        <v>20101004</v>
      </c>
      <c r="BQ98">
        <v>8.8000000000000007</v>
      </c>
      <c r="BS98" s="3">
        <v>41274</v>
      </c>
      <c r="BT98">
        <v>5.8</v>
      </c>
      <c r="BU98">
        <v>20121126</v>
      </c>
      <c r="BV98">
        <v>5.9</v>
      </c>
      <c r="BX98" s="3">
        <v>37621</v>
      </c>
      <c r="BY98">
        <v>91.5</v>
      </c>
      <c r="BZ98" t="s">
        <v>22</v>
      </c>
      <c r="CA98" t="s">
        <v>22</v>
      </c>
      <c r="CC98" s="3">
        <v>37621</v>
      </c>
      <c r="CD98">
        <v>89.9</v>
      </c>
      <c r="CE98" t="s">
        <v>22</v>
      </c>
      <c r="CF98" t="s">
        <v>22</v>
      </c>
      <c r="CH98" s="3">
        <v>37621</v>
      </c>
      <c r="CI98">
        <v>-95.4</v>
      </c>
      <c r="CJ98" t="s">
        <v>22</v>
      </c>
      <c r="CK98" t="s">
        <v>22</v>
      </c>
      <c r="CM98" s="3">
        <v>37621</v>
      </c>
      <c r="CN98">
        <v>0.6</v>
      </c>
      <c r="CO98">
        <v>20021210</v>
      </c>
      <c r="CP98">
        <v>0.6</v>
      </c>
      <c r="CR98" s="3">
        <v>38717</v>
      </c>
      <c r="CS98">
        <v>56.2</v>
      </c>
      <c r="CW98" s="3">
        <v>38077</v>
      </c>
      <c r="CX98">
        <v>54.1</v>
      </c>
      <c r="DB98" s="3">
        <v>38503</v>
      </c>
      <c r="DC98">
        <v>52.6</v>
      </c>
      <c r="DG98" s="3">
        <v>37621</v>
      </c>
      <c r="DH98">
        <v>100</v>
      </c>
      <c r="DI98" t="s">
        <v>22</v>
      </c>
      <c r="DJ98" t="s">
        <v>22</v>
      </c>
      <c r="DL98" s="3">
        <v>37621</v>
      </c>
      <c r="DM98">
        <v>107</v>
      </c>
      <c r="DN98" t="s">
        <v>22</v>
      </c>
      <c r="DO98" t="s">
        <v>22</v>
      </c>
      <c r="DQ98" s="3">
        <v>37621</v>
      </c>
      <c r="DR98">
        <v>100</v>
      </c>
      <c r="DS98" t="s">
        <v>22</v>
      </c>
      <c r="DT98" t="s">
        <v>22</v>
      </c>
      <c r="DV98" s="3">
        <v>37621</v>
      </c>
      <c r="DW98">
        <v>103</v>
      </c>
      <c r="DX98">
        <v>20021227</v>
      </c>
      <c r="DY98">
        <v>99</v>
      </c>
      <c r="EA98" s="3">
        <v>38837</v>
      </c>
      <c r="EB98">
        <v>58.7</v>
      </c>
      <c r="EF98" s="3">
        <v>38807</v>
      </c>
      <c r="EG98">
        <v>54.6</v>
      </c>
      <c r="EK98" s="3">
        <v>38837</v>
      </c>
      <c r="EL98">
        <v>59.4</v>
      </c>
      <c r="EU98" s="3">
        <v>37621</v>
      </c>
      <c r="EV98">
        <v>-1.3</v>
      </c>
      <c r="EW98">
        <v>20030218</v>
      </c>
      <c r="EX98">
        <v>-1.5</v>
      </c>
      <c r="EZ98" s="3">
        <v>39478</v>
      </c>
      <c r="FA98">
        <v>0.7</v>
      </c>
      <c r="FB98">
        <v>20080305</v>
      </c>
      <c r="FC98">
        <v>0.4</v>
      </c>
      <c r="FJ98" s="3">
        <v>37621</v>
      </c>
      <c r="FK98">
        <v>-3.4</v>
      </c>
      <c r="FL98">
        <v>20030206</v>
      </c>
      <c r="FM98">
        <v>-4.0999999999999996</v>
      </c>
      <c r="FO98" s="3">
        <v>37621</v>
      </c>
      <c r="FP98">
        <v>-2.2000000000000002</v>
      </c>
      <c r="FQ98">
        <v>20030224</v>
      </c>
      <c r="FR98">
        <v>-3.5</v>
      </c>
      <c r="FT98" s="3">
        <v>37621</v>
      </c>
      <c r="FU98">
        <v>-0.2</v>
      </c>
      <c r="FV98">
        <v>20030203</v>
      </c>
      <c r="FW98">
        <v>-0.7</v>
      </c>
      <c r="FY98" s="3">
        <v>37621</v>
      </c>
      <c r="FZ98">
        <v>-2.1</v>
      </c>
      <c r="GA98">
        <v>20030212</v>
      </c>
      <c r="GB98">
        <v>-1.7</v>
      </c>
      <c r="GI98" s="3">
        <v>37621</v>
      </c>
      <c r="GJ98">
        <v>-2.5</v>
      </c>
      <c r="GK98">
        <v>20030212</v>
      </c>
      <c r="GL98">
        <v>-1.8</v>
      </c>
    </row>
    <row r="99" spans="1:194" x14ac:dyDescent="0.25">
      <c r="A99" s="3">
        <v>39113</v>
      </c>
      <c r="B99">
        <v>-173.2</v>
      </c>
      <c r="C99">
        <v>20070322</v>
      </c>
      <c r="D99">
        <v>1300</v>
      </c>
      <c r="F99" s="3">
        <v>37652</v>
      </c>
      <c r="G99">
        <v>9.3000000000000007</v>
      </c>
      <c r="H99">
        <v>20030311</v>
      </c>
      <c r="I99">
        <v>9</v>
      </c>
      <c r="K99" s="3">
        <v>39478</v>
      </c>
      <c r="L99">
        <v>-3680</v>
      </c>
      <c r="M99">
        <v>20080310</v>
      </c>
      <c r="N99">
        <v>-3390</v>
      </c>
      <c r="P99" s="3">
        <v>37652</v>
      </c>
      <c r="Q99">
        <v>-0.32</v>
      </c>
      <c r="R99">
        <v>20030131</v>
      </c>
      <c r="S99">
        <v>-0.28999999999999998</v>
      </c>
      <c r="U99" s="3">
        <v>37652</v>
      </c>
      <c r="V99">
        <v>-17.600000000000001</v>
      </c>
      <c r="W99">
        <v>20030131</v>
      </c>
      <c r="X99">
        <v>-17</v>
      </c>
      <c r="Z99" s="3">
        <v>37652</v>
      </c>
      <c r="AA99">
        <v>93.9</v>
      </c>
      <c r="AB99">
        <v>20030131</v>
      </c>
      <c r="AC99">
        <v>98.4</v>
      </c>
      <c r="AE99" s="3">
        <v>37652</v>
      </c>
      <c r="AF99">
        <v>-8.9</v>
      </c>
      <c r="AG99">
        <v>20030131</v>
      </c>
      <c r="AH99">
        <v>-10</v>
      </c>
      <c r="AJ99" s="3">
        <v>37652</v>
      </c>
      <c r="AK99">
        <v>-4.2</v>
      </c>
      <c r="AL99" t="s">
        <v>22</v>
      </c>
      <c r="AM99" t="s">
        <v>22</v>
      </c>
      <c r="AO99" s="3">
        <v>39113</v>
      </c>
      <c r="AP99">
        <v>-1.8</v>
      </c>
      <c r="AQ99">
        <v>20070116</v>
      </c>
      <c r="AR99">
        <v>-1.8</v>
      </c>
      <c r="AT99" s="3">
        <v>38929</v>
      </c>
      <c r="AU99">
        <v>58.5</v>
      </c>
      <c r="AY99" s="3">
        <v>38533</v>
      </c>
      <c r="AZ99">
        <v>49.9</v>
      </c>
      <c r="BD99" s="3">
        <v>40939</v>
      </c>
      <c r="BE99">
        <v>42.9</v>
      </c>
      <c r="BI99" s="3">
        <v>38929</v>
      </c>
      <c r="BJ99">
        <v>57.9</v>
      </c>
      <c r="BN99" s="3">
        <v>40512</v>
      </c>
      <c r="BO99">
        <v>14</v>
      </c>
      <c r="BP99">
        <v>20101108</v>
      </c>
      <c r="BQ99">
        <v>14</v>
      </c>
      <c r="BS99" s="3">
        <v>41305</v>
      </c>
      <c r="BT99">
        <v>5.7</v>
      </c>
      <c r="BU99">
        <v>20121221</v>
      </c>
      <c r="BV99">
        <v>5.6</v>
      </c>
      <c r="BX99" s="3">
        <v>37652</v>
      </c>
      <c r="BY99">
        <v>91.8</v>
      </c>
      <c r="BZ99" t="s">
        <v>22</v>
      </c>
      <c r="CA99" t="s">
        <v>22</v>
      </c>
      <c r="CC99" s="3">
        <v>37652</v>
      </c>
      <c r="CD99">
        <v>90.4</v>
      </c>
      <c r="CE99" t="s">
        <v>22</v>
      </c>
      <c r="CF99" t="s">
        <v>22</v>
      </c>
      <c r="CH99" s="3">
        <v>37652</v>
      </c>
      <c r="CI99">
        <v>-94.7</v>
      </c>
      <c r="CJ99" t="s">
        <v>22</v>
      </c>
      <c r="CK99" t="s">
        <v>22</v>
      </c>
      <c r="CM99" s="3">
        <v>37652</v>
      </c>
      <c r="CN99">
        <v>14</v>
      </c>
      <c r="CO99">
        <v>20030121</v>
      </c>
      <c r="CP99">
        <v>14</v>
      </c>
      <c r="CR99" s="3">
        <v>38748</v>
      </c>
      <c r="CS99">
        <v>58.3</v>
      </c>
      <c r="CW99" s="3">
        <v>38107</v>
      </c>
      <c r="CX99">
        <v>55.3</v>
      </c>
      <c r="DB99" s="3">
        <v>38533</v>
      </c>
      <c r="DC99">
        <v>52.3</v>
      </c>
      <c r="DG99" s="3">
        <v>37652</v>
      </c>
      <c r="DH99">
        <v>99</v>
      </c>
      <c r="DI99" t="s">
        <v>22</v>
      </c>
      <c r="DJ99" t="s">
        <v>22</v>
      </c>
      <c r="DL99" s="3">
        <v>37652</v>
      </c>
      <c r="DM99">
        <v>104</v>
      </c>
      <c r="DN99" t="s">
        <v>22</v>
      </c>
      <c r="DO99" t="s">
        <v>22</v>
      </c>
      <c r="DQ99" s="3">
        <v>37652</v>
      </c>
      <c r="DR99">
        <v>97</v>
      </c>
      <c r="DS99" t="s">
        <v>22</v>
      </c>
      <c r="DT99" t="s">
        <v>22</v>
      </c>
      <c r="DV99" s="3">
        <v>37652</v>
      </c>
      <c r="DW99">
        <v>99</v>
      </c>
      <c r="DX99">
        <v>20030130</v>
      </c>
      <c r="DY99">
        <v>98</v>
      </c>
      <c r="EA99" s="3">
        <v>38868</v>
      </c>
      <c r="EB99">
        <v>60.2</v>
      </c>
      <c r="EF99" s="3">
        <v>38837</v>
      </c>
      <c r="EG99">
        <v>55.3</v>
      </c>
      <c r="EK99" s="3">
        <v>38868</v>
      </c>
      <c r="EL99">
        <v>60.6</v>
      </c>
      <c r="EU99" s="3">
        <v>37652</v>
      </c>
      <c r="EV99">
        <v>1.5</v>
      </c>
      <c r="EW99">
        <v>20030318</v>
      </c>
      <c r="EX99">
        <v>1.1000000000000001</v>
      </c>
      <c r="EZ99" s="3">
        <v>39507</v>
      </c>
      <c r="FA99">
        <v>0.7</v>
      </c>
      <c r="FB99">
        <v>20080403</v>
      </c>
      <c r="FC99">
        <v>-0.5</v>
      </c>
      <c r="FJ99" s="3">
        <v>37652</v>
      </c>
      <c r="FK99">
        <v>2.9</v>
      </c>
      <c r="FL99">
        <v>20030401</v>
      </c>
      <c r="FM99">
        <v>4.0999999999999996</v>
      </c>
      <c r="FO99" s="3">
        <v>37652</v>
      </c>
      <c r="FP99">
        <v>1</v>
      </c>
      <c r="FQ99">
        <v>20030328</v>
      </c>
      <c r="FR99">
        <v>3.2</v>
      </c>
      <c r="FT99" s="3">
        <v>37652</v>
      </c>
      <c r="FU99">
        <v>-1.3</v>
      </c>
      <c r="FV99">
        <v>20030304</v>
      </c>
      <c r="FW99">
        <v>4.2</v>
      </c>
      <c r="FY99" s="3">
        <v>37652</v>
      </c>
      <c r="FZ99">
        <v>1.8</v>
      </c>
      <c r="GA99">
        <v>20030312</v>
      </c>
      <c r="GB99">
        <v>1.5</v>
      </c>
      <c r="GI99" s="3">
        <v>37652</v>
      </c>
      <c r="GJ99">
        <v>1.6</v>
      </c>
      <c r="GK99">
        <v>20030312</v>
      </c>
      <c r="GL99">
        <v>0.6</v>
      </c>
    </row>
    <row r="100" spans="1:194" x14ac:dyDescent="0.25">
      <c r="A100" s="3">
        <v>39141</v>
      </c>
      <c r="B100">
        <v>-3752.4</v>
      </c>
      <c r="C100">
        <v>20070417</v>
      </c>
      <c r="D100">
        <v>-200</v>
      </c>
      <c r="F100" s="3">
        <v>37680</v>
      </c>
      <c r="G100">
        <v>10.7</v>
      </c>
      <c r="H100">
        <v>20030409</v>
      </c>
      <c r="I100">
        <v>10.6</v>
      </c>
      <c r="K100" s="3">
        <v>39507</v>
      </c>
      <c r="L100">
        <v>-3255</v>
      </c>
      <c r="M100">
        <v>20080407</v>
      </c>
      <c r="N100">
        <v>-2800</v>
      </c>
      <c r="P100" s="3">
        <v>37680</v>
      </c>
      <c r="Q100">
        <v>-0.27</v>
      </c>
      <c r="R100">
        <v>20030228</v>
      </c>
      <c r="S100">
        <v>-0.36</v>
      </c>
      <c r="U100" s="3">
        <v>37680</v>
      </c>
      <c r="V100">
        <v>-19.2</v>
      </c>
      <c r="W100">
        <v>20030228</v>
      </c>
      <c r="X100">
        <v>-19</v>
      </c>
      <c r="Z100" s="3">
        <v>37680</v>
      </c>
      <c r="AA100">
        <v>93.4</v>
      </c>
      <c r="AB100">
        <v>20030228</v>
      </c>
      <c r="AC100">
        <v>98.2</v>
      </c>
      <c r="AE100" s="3">
        <v>37680</v>
      </c>
      <c r="AF100">
        <v>-8.8000000000000007</v>
      </c>
      <c r="AG100">
        <v>20030228</v>
      </c>
      <c r="AH100">
        <v>-11</v>
      </c>
      <c r="AJ100" s="3">
        <v>37680</v>
      </c>
      <c r="AK100">
        <v>-5.8</v>
      </c>
      <c r="AL100" t="s">
        <v>22</v>
      </c>
      <c r="AM100" t="s">
        <v>22</v>
      </c>
      <c r="AO100" s="3">
        <v>39141</v>
      </c>
      <c r="AP100">
        <v>6.8</v>
      </c>
      <c r="AQ100">
        <v>20070213</v>
      </c>
      <c r="AR100">
        <v>6.8</v>
      </c>
      <c r="AT100" s="3">
        <v>38960</v>
      </c>
      <c r="AU100">
        <v>57.8</v>
      </c>
      <c r="AY100" s="3">
        <v>38564</v>
      </c>
      <c r="AZ100">
        <v>50.8</v>
      </c>
      <c r="BD100" s="3">
        <v>40968</v>
      </c>
      <c r="BE100">
        <v>47.9</v>
      </c>
      <c r="BI100" s="3">
        <v>38960</v>
      </c>
      <c r="BJ100">
        <v>57.4</v>
      </c>
      <c r="BN100" s="3">
        <v>40543</v>
      </c>
      <c r="BO100">
        <v>9.7285000000000004</v>
      </c>
      <c r="BP100" t="s">
        <v>22</v>
      </c>
      <c r="BQ100" t="s">
        <v>22</v>
      </c>
      <c r="BS100" s="3">
        <v>41333</v>
      </c>
      <c r="BT100">
        <v>5.8</v>
      </c>
      <c r="BU100">
        <v>20130129</v>
      </c>
      <c r="BV100">
        <v>5.8</v>
      </c>
      <c r="BX100" s="3">
        <v>37680</v>
      </c>
      <c r="BY100">
        <v>92.7</v>
      </c>
      <c r="BZ100" t="s">
        <v>22</v>
      </c>
      <c r="CA100" t="s">
        <v>22</v>
      </c>
      <c r="CC100" s="3">
        <v>37680</v>
      </c>
      <c r="CD100">
        <v>91.7</v>
      </c>
      <c r="CE100" t="s">
        <v>22</v>
      </c>
      <c r="CF100" t="s">
        <v>22</v>
      </c>
      <c r="CH100" s="3">
        <v>37680</v>
      </c>
      <c r="CI100">
        <v>-94.7</v>
      </c>
      <c r="CJ100" t="s">
        <v>22</v>
      </c>
      <c r="CK100" t="s">
        <v>22</v>
      </c>
      <c r="CM100" s="3">
        <v>37680</v>
      </c>
      <c r="CN100">
        <v>15</v>
      </c>
      <c r="CO100">
        <v>20030218</v>
      </c>
      <c r="CP100">
        <v>15</v>
      </c>
      <c r="CR100" s="3">
        <v>38776</v>
      </c>
      <c r="CS100">
        <v>58.3</v>
      </c>
      <c r="CW100" s="3">
        <v>38138</v>
      </c>
      <c r="CX100">
        <v>56.2</v>
      </c>
      <c r="DB100" s="3">
        <v>38564</v>
      </c>
      <c r="DC100">
        <v>53.8</v>
      </c>
      <c r="DG100" s="3">
        <v>37680</v>
      </c>
      <c r="DH100">
        <v>98</v>
      </c>
      <c r="DI100" t="s">
        <v>22</v>
      </c>
      <c r="DJ100" t="s">
        <v>22</v>
      </c>
      <c r="DL100" s="3">
        <v>37680</v>
      </c>
      <c r="DM100">
        <v>102</v>
      </c>
      <c r="DN100" t="s">
        <v>22</v>
      </c>
      <c r="DO100" t="s">
        <v>22</v>
      </c>
      <c r="DQ100" s="3">
        <v>37680</v>
      </c>
      <c r="DR100">
        <v>96</v>
      </c>
      <c r="DS100" t="s">
        <v>22</v>
      </c>
      <c r="DT100" t="s">
        <v>22</v>
      </c>
      <c r="DV100" s="3">
        <v>37680</v>
      </c>
      <c r="DW100">
        <v>98</v>
      </c>
      <c r="DX100">
        <v>20030227</v>
      </c>
      <c r="DY100">
        <v>97</v>
      </c>
      <c r="EA100" s="3">
        <v>38898</v>
      </c>
      <c r="EB100">
        <v>60.4</v>
      </c>
      <c r="EF100" s="3">
        <v>38868</v>
      </c>
      <c r="EG100">
        <v>56.1</v>
      </c>
      <c r="EK100" s="3">
        <v>38898</v>
      </c>
      <c r="EL100">
        <v>61.6</v>
      </c>
      <c r="EU100" s="3">
        <v>37680</v>
      </c>
      <c r="EV100">
        <v>0.1</v>
      </c>
      <c r="EW100">
        <v>20030416</v>
      </c>
      <c r="EX100">
        <v>0.2</v>
      </c>
      <c r="EZ100" s="3">
        <v>39538</v>
      </c>
      <c r="FA100">
        <v>-1.3</v>
      </c>
      <c r="FB100">
        <v>20080507</v>
      </c>
      <c r="FC100">
        <v>-0.4</v>
      </c>
      <c r="FJ100" s="3">
        <v>37680</v>
      </c>
      <c r="FK100">
        <v>-0.2</v>
      </c>
      <c r="FL100">
        <v>20030417</v>
      </c>
      <c r="FM100">
        <v>-0.8</v>
      </c>
      <c r="FO100" s="3">
        <v>37680</v>
      </c>
      <c r="FP100">
        <v>0.1</v>
      </c>
      <c r="FQ100">
        <v>20030425</v>
      </c>
      <c r="FR100">
        <v>0.2</v>
      </c>
      <c r="FT100" s="3">
        <v>37680</v>
      </c>
      <c r="FU100">
        <v>0.2</v>
      </c>
      <c r="FV100">
        <v>20030401</v>
      </c>
      <c r="FW100">
        <v>-1.2</v>
      </c>
      <c r="FY100" s="3">
        <v>37680</v>
      </c>
      <c r="FZ100">
        <v>0.8</v>
      </c>
      <c r="GA100">
        <v>20030415</v>
      </c>
      <c r="GB100">
        <v>0.6</v>
      </c>
      <c r="GI100" s="3">
        <v>37680</v>
      </c>
      <c r="GJ100">
        <v>0.3</v>
      </c>
      <c r="GK100">
        <v>20030415</v>
      </c>
      <c r="GL100">
        <v>0.3</v>
      </c>
    </row>
    <row r="101" spans="1:194" x14ac:dyDescent="0.25">
      <c r="A101" s="3">
        <v>39172</v>
      </c>
      <c r="B101">
        <v>2106.6</v>
      </c>
      <c r="C101">
        <v>20070522</v>
      </c>
      <c r="D101">
        <v>5100</v>
      </c>
      <c r="F101" s="3">
        <v>37711</v>
      </c>
      <c r="G101">
        <v>9.9</v>
      </c>
      <c r="H101">
        <v>20030509</v>
      </c>
      <c r="I101">
        <v>9.6999999999999993</v>
      </c>
      <c r="K101" s="3">
        <v>39538</v>
      </c>
      <c r="L101">
        <v>-4705</v>
      </c>
      <c r="M101">
        <v>20080507</v>
      </c>
      <c r="N101">
        <v>-4750</v>
      </c>
      <c r="P101" s="3">
        <v>37711</v>
      </c>
      <c r="Q101">
        <v>-0.67</v>
      </c>
      <c r="R101">
        <v>20030331</v>
      </c>
      <c r="S101">
        <v>-0.6</v>
      </c>
      <c r="U101" s="3">
        <v>37711</v>
      </c>
      <c r="V101">
        <v>-20.7</v>
      </c>
      <c r="W101">
        <v>20030331</v>
      </c>
      <c r="X101">
        <v>-21</v>
      </c>
      <c r="Z101" s="3">
        <v>37711</v>
      </c>
      <c r="AA101">
        <v>91</v>
      </c>
      <c r="AB101">
        <v>20030331</v>
      </c>
      <c r="AC101">
        <v>97.8</v>
      </c>
      <c r="AE101" s="3">
        <v>37711</v>
      </c>
      <c r="AF101">
        <v>-11</v>
      </c>
      <c r="AG101">
        <v>20030331</v>
      </c>
      <c r="AH101">
        <v>-12</v>
      </c>
      <c r="AJ101" s="3">
        <v>37711</v>
      </c>
      <c r="AK101">
        <v>-8.1999999999999993</v>
      </c>
      <c r="AL101" t="s">
        <v>22</v>
      </c>
      <c r="AM101" t="s">
        <v>22</v>
      </c>
      <c r="AO101" s="3">
        <v>39172</v>
      </c>
      <c r="AP101">
        <v>5.0999999999999996</v>
      </c>
      <c r="AQ101">
        <v>20070313</v>
      </c>
      <c r="AR101">
        <v>5.0999999999999996</v>
      </c>
      <c r="AT101" s="3">
        <v>38990</v>
      </c>
      <c r="AU101">
        <v>57.3</v>
      </c>
      <c r="AY101" s="3">
        <v>38595</v>
      </c>
      <c r="AZ101">
        <v>50.4</v>
      </c>
      <c r="BD101" s="3">
        <v>40999</v>
      </c>
      <c r="BE101">
        <v>49.1</v>
      </c>
      <c r="BI101" s="3">
        <v>38990</v>
      </c>
      <c r="BJ101">
        <v>56.7</v>
      </c>
      <c r="BN101" s="3">
        <v>40574</v>
      </c>
      <c r="BO101">
        <v>10.598000000000001</v>
      </c>
      <c r="BP101">
        <v>20110110</v>
      </c>
      <c r="BQ101">
        <v>10.6</v>
      </c>
      <c r="BS101" s="3">
        <v>41364</v>
      </c>
      <c r="BT101">
        <v>5.9</v>
      </c>
      <c r="BU101">
        <v>20130227</v>
      </c>
      <c r="BV101">
        <v>5.9</v>
      </c>
      <c r="BX101" s="3">
        <v>37711</v>
      </c>
      <c r="BY101">
        <v>92.1</v>
      </c>
      <c r="BZ101" t="s">
        <v>22</v>
      </c>
      <c r="CA101" t="s">
        <v>22</v>
      </c>
      <c r="CC101" s="3">
        <v>37711</v>
      </c>
      <c r="CD101">
        <v>90.5</v>
      </c>
      <c r="CE101" t="s">
        <v>22</v>
      </c>
      <c r="CF101" t="s">
        <v>22</v>
      </c>
      <c r="CH101" s="3">
        <v>37711</v>
      </c>
      <c r="CI101">
        <v>-96.1</v>
      </c>
      <c r="CJ101" t="s">
        <v>22</v>
      </c>
      <c r="CK101" t="s">
        <v>22</v>
      </c>
      <c r="CM101" s="3">
        <v>37711</v>
      </c>
      <c r="CN101">
        <v>17.7</v>
      </c>
      <c r="CO101">
        <v>20030318</v>
      </c>
      <c r="CP101">
        <v>17.7</v>
      </c>
      <c r="CR101" s="3">
        <v>38807</v>
      </c>
      <c r="CS101">
        <v>58.8</v>
      </c>
      <c r="CW101" s="3">
        <v>38168</v>
      </c>
      <c r="CX101">
        <v>55.9</v>
      </c>
      <c r="DB101" s="3">
        <v>38595</v>
      </c>
      <c r="DC101">
        <v>54.6</v>
      </c>
      <c r="DG101" s="3">
        <v>37711</v>
      </c>
      <c r="DH101">
        <v>95</v>
      </c>
      <c r="DI101" t="s">
        <v>22</v>
      </c>
      <c r="DJ101" t="s">
        <v>22</v>
      </c>
      <c r="DL101" s="3">
        <v>37711</v>
      </c>
      <c r="DM101">
        <v>98</v>
      </c>
      <c r="DN101" t="s">
        <v>22</v>
      </c>
      <c r="DO101" t="s">
        <v>22</v>
      </c>
      <c r="DQ101" s="3">
        <v>37711</v>
      </c>
      <c r="DR101">
        <v>91</v>
      </c>
      <c r="DS101" t="s">
        <v>22</v>
      </c>
      <c r="DT101" t="s">
        <v>22</v>
      </c>
      <c r="DV101" s="3">
        <v>37711</v>
      </c>
      <c r="DW101">
        <v>94</v>
      </c>
      <c r="DX101">
        <v>20030327</v>
      </c>
      <c r="DY101">
        <v>94</v>
      </c>
      <c r="EA101" s="3">
        <v>38929</v>
      </c>
      <c r="EB101">
        <v>60.3</v>
      </c>
      <c r="EF101" s="3">
        <v>38898</v>
      </c>
      <c r="EG101">
        <v>56.1</v>
      </c>
      <c r="EK101" s="3">
        <v>38929</v>
      </c>
      <c r="EL101">
        <v>61</v>
      </c>
      <c r="EU101" s="3">
        <v>37711</v>
      </c>
      <c r="EV101">
        <v>-0.7</v>
      </c>
      <c r="EW101">
        <v>20030521</v>
      </c>
      <c r="EX101">
        <v>-1.2</v>
      </c>
      <c r="EZ101" s="3">
        <v>39568</v>
      </c>
      <c r="FA101">
        <v>0.2</v>
      </c>
      <c r="FB101">
        <v>20080604</v>
      </c>
      <c r="FC101">
        <v>-0.6</v>
      </c>
      <c r="FJ101" s="3">
        <v>37711</v>
      </c>
      <c r="FK101">
        <v>-2.1</v>
      </c>
      <c r="FL101">
        <v>20030528</v>
      </c>
      <c r="FM101">
        <v>-3.9</v>
      </c>
      <c r="FO101" s="3">
        <v>37711</v>
      </c>
      <c r="FP101">
        <v>0.7</v>
      </c>
      <c r="FQ101">
        <v>20030523</v>
      </c>
      <c r="FR101">
        <v>-0.1</v>
      </c>
      <c r="FT101" s="3">
        <v>37711</v>
      </c>
      <c r="FU101">
        <v>0.1</v>
      </c>
      <c r="FV101">
        <v>20030502</v>
      </c>
      <c r="FW101">
        <v>-3</v>
      </c>
      <c r="FY101" s="3">
        <v>37711</v>
      </c>
      <c r="FZ101">
        <v>-1</v>
      </c>
      <c r="GA101">
        <v>20030514</v>
      </c>
      <c r="GB101">
        <v>-0.4</v>
      </c>
      <c r="GI101" s="3">
        <v>37711</v>
      </c>
      <c r="GJ101">
        <v>0</v>
      </c>
      <c r="GK101">
        <v>20030514</v>
      </c>
      <c r="GL101">
        <v>0.6</v>
      </c>
    </row>
    <row r="102" spans="1:194" x14ac:dyDescent="0.25">
      <c r="A102" s="3">
        <v>39202</v>
      </c>
      <c r="B102">
        <v>-909.9</v>
      </c>
      <c r="C102">
        <v>20070615</v>
      </c>
      <c r="D102">
        <v>3500</v>
      </c>
      <c r="F102" s="3">
        <v>37741</v>
      </c>
      <c r="G102">
        <v>9.1</v>
      </c>
      <c r="H102">
        <v>20030612</v>
      </c>
      <c r="I102">
        <v>9.1999999999999993</v>
      </c>
      <c r="K102" s="3">
        <v>39568</v>
      </c>
      <c r="L102">
        <v>-4133</v>
      </c>
      <c r="M102">
        <v>20080606</v>
      </c>
      <c r="N102">
        <v>-3720</v>
      </c>
      <c r="P102" s="3">
        <v>37741</v>
      </c>
      <c r="Q102">
        <v>-0.4</v>
      </c>
      <c r="R102">
        <v>20030430</v>
      </c>
      <c r="S102">
        <v>-0.7</v>
      </c>
      <c r="U102" s="3">
        <v>37741</v>
      </c>
      <c r="V102">
        <v>-18.7</v>
      </c>
      <c r="W102">
        <v>20030430</v>
      </c>
      <c r="X102">
        <v>-19</v>
      </c>
      <c r="Z102" s="3">
        <v>37741</v>
      </c>
      <c r="AA102">
        <v>93.6</v>
      </c>
      <c r="AB102">
        <v>20030430</v>
      </c>
      <c r="AC102">
        <v>97.9</v>
      </c>
      <c r="AE102" s="3">
        <v>37741</v>
      </c>
      <c r="AF102">
        <v>-10.4</v>
      </c>
      <c r="AG102">
        <v>20030430</v>
      </c>
      <c r="AH102">
        <v>-13</v>
      </c>
      <c r="AJ102" s="3">
        <v>37741</v>
      </c>
      <c r="AK102">
        <v>-3.1</v>
      </c>
      <c r="AL102" t="s">
        <v>22</v>
      </c>
      <c r="AM102" t="s">
        <v>22</v>
      </c>
      <c r="AO102" s="3">
        <v>39202</v>
      </c>
      <c r="AP102">
        <v>10.7</v>
      </c>
      <c r="AQ102">
        <v>20070417</v>
      </c>
      <c r="AR102">
        <v>10.7</v>
      </c>
      <c r="AT102" s="3">
        <v>39021</v>
      </c>
      <c r="AU102">
        <v>57.3</v>
      </c>
      <c r="AY102" s="3">
        <v>38625</v>
      </c>
      <c r="AZ102">
        <v>51.7</v>
      </c>
      <c r="BD102" s="3">
        <v>41029</v>
      </c>
      <c r="BE102">
        <v>41.3</v>
      </c>
      <c r="BI102" s="3">
        <v>39021</v>
      </c>
      <c r="BJ102">
        <v>56.5</v>
      </c>
      <c r="BN102" s="3">
        <v>40602</v>
      </c>
      <c r="BO102">
        <v>16.703299999999999</v>
      </c>
      <c r="BP102">
        <v>20110207</v>
      </c>
      <c r="BQ102">
        <v>16.7</v>
      </c>
      <c r="BS102" s="3">
        <v>41394</v>
      </c>
      <c r="BT102">
        <v>6</v>
      </c>
      <c r="BU102">
        <v>20130327</v>
      </c>
      <c r="BV102">
        <v>5.9</v>
      </c>
      <c r="BX102" s="3">
        <v>37741</v>
      </c>
      <c r="BY102">
        <v>92</v>
      </c>
      <c r="BZ102" t="s">
        <v>22</v>
      </c>
      <c r="CA102" t="s">
        <v>22</v>
      </c>
      <c r="CC102" s="3">
        <v>37741</v>
      </c>
      <c r="CD102">
        <v>90.5</v>
      </c>
      <c r="CE102" t="s">
        <v>22</v>
      </c>
      <c r="CF102" t="s">
        <v>22</v>
      </c>
      <c r="CH102" s="3">
        <v>37741</v>
      </c>
      <c r="CI102">
        <v>-95.8</v>
      </c>
      <c r="CJ102" t="s">
        <v>22</v>
      </c>
      <c r="CK102" t="s">
        <v>22</v>
      </c>
      <c r="CM102" s="3">
        <v>37741</v>
      </c>
      <c r="CN102">
        <v>18.399999999999999</v>
      </c>
      <c r="CO102">
        <v>20030415</v>
      </c>
      <c r="CP102">
        <v>18.399999999999999</v>
      </c>
      <c r="CR102" s="3">
        <v>38837</v>
      </c>
      <c r="CS102">
        <v>58.7</v>
      </c>
      <c r="CW102" s="3">
        <v>38199</v>
      </c>
      <c r="CX102">
        <v>56.6</v>
      </c>
      <c r="DB102" s="3">
        <v>38625</v>
      </c>
      <c r="DC102">
        <v>56.2</v>
      </c>
      <c r="DG102" s="3">
        <v>37741</v>
      </c>
      <c r="DH102">
        <v>95</v>
      </c>
      <c r="DI102" t="s">
        <v>22</v>
      </c>
      <c r="DJ102" t="s">
        <v>22</v>
      </c>
      <c r="DL102" s="3">
        <v>37741</v>
      </c>
      <c r="DM102">
        <v>99</v>
      </c>
      <c r="DN102" t="s">
        <v>22</v>
      </c>
      <c r="DO102" t="s">
        <v>22</v>
      </c>
      <c r="DQ102" s="3">
        <v>37741</v>
      </c>
      <c r="DR102">
        <v>88</v>
      </c>
      <c r="DS102" t="s">
        <v>22</v>
      </c>
      <c r="DT102" t="s">
        <v>22</v>
      </c>
      <c r="DV102" s="3">
        <v>37741</v>
      </c>
      <c r="DW102">
        <v>94</v>
      </c>
      <c r="DX102">
        <v>20030429</v>
      </c>
      <c r="DY102">
        <v>92</v>
      </c>
      <c r="EA102" s="3">
        <v>38960</v>
      </c>
      <c r="EB102">
        <v>60.6</v>
      </c>
      <c r="EF102" s="3">
        <v>38929</v>
      </c>
      <c r="EG102">
        <v>57.2</v>
      </c>
      <c r="EK102" s="3">
        <v>38960</v>
      </c>
      <c r="EL102">
        <v>61.3</v>
      </c>
      <c r="EU102" s="3">
        <v>37741</v>
      </c>
      <c r="EV102">
        <v>0.3</v>
      </c>
      <c r="EW102">
        <v>20030617</v>
      </c>
      <c r="EX102">
        <v>0.4</v>
      </c>
      <c r="EZ102" s="3">
        <v>39599</v>
      </c>
      <c r="FA102">
        <v>0</v>
      </c>
      <c r="FB102">
        <v>20080703</v>
      </c>
      <c r="FC102">
        <v>1.2</v>
      </c>
      <c r="FJ102" s="3">
        <v>37741</v>
      </c>
      <c r="FK102">
        <v>0.2</v>
      </c>
      <c r="FL102">
        <v>20030618</v>
      </c>
      <c r="FM102">
        <v>1.5</v>
      </c>
      <c r="FO102" s="3">
        <v>37741</v>
      </c>
      <c r="FP102">
        <v>-0.7</v>
      </c>
      <c r="FQ102">
        <v>20030624</v>
      </c>
      <c r="FR102">
        <v>-1.2</v>
      </c>
      <c r="FT102" s="3">
        <v>37741</v>
      </c>
      <c r="FU102">
        <v>0</v>
      </c>
      <c r="FV102">
        <v>20030602</v>
      </c>
      <c r="FW102">
        <v>1.7</v>
      </c>
      <c r="FY102" s="3">
        <v>37741</v>
      </c>
      <c r="FZ102">
        <v>0.1</v>
      </c>
      <c r="GA102">
        <v>20030612</v>
      </c>
      <c r="GB102">
        <v>-0.8</v>
      </c>
      <c r="GI102" s="3">
        <v>37741</v>
      </c>
      <c r="GJ102">
        <v>-0.1</v>
      </c>
      <c r="GK102">
        <v>20030612</v>
      </c>
      <c r="GL102">
        <v>-0.3</v>
      </c>
    </row>
    <row r="103" spans="1:194" x14ac:dyDescent="0.25">
      <c r="A103" s="3">
        <v>39233</v>
      </c>
      <c r="B103">
        <v>-1052.5</v>
      </c>
      <c r="C103">
        <v>20070718</v>
      </c>
      <c r="D103" t="s">
        <v>22</v>
      </c>
      <c r="F103" s="3">
        <v>37772</v>
      </c>
      <c r="G103">
        <v>10.4</v>
      </c>
      <c r="H103">
        <v>20030709</v>
      </c>
      <c r="I103">
        <v>10.1</v>
      </c>
      <c r="K103" s="3">
        <v>39599</v>
      </c>
      <c r="L103">
        <v>-5577</v>
      </c>
      <c r="M103">
        <v>20080709</v>
      </c>
      <c r="N103">
        <v>-4740</v>
      </c>
      <c r="P103" s="3">
        <v>37772</v>
      </c>
      <c r="Q103">
        <v>-0.74</v>
      </c>
      <c r="R103">
        <v>20030602</v>
      </c>
      <c r="S103">
        <v>-0.68</v>
      </c>
      <c r="U103" s="3">
        <v>37772</v>
      </c>
      <c r="V103">
        <v>-18.5</v>
      </c>
      <c r="W103">
        <v>20030602</v>
      </c>
      <c r="X103">
        <v>-20</v>
      </c>
      <c r="Z103" s="3">
        <v>37772</v>
      </c>
      <c r="AA103">
        <v>92.7</v>
      </c>
      <c r="AB103">
        <v>20030602</v>
      </c>
      <c r="AC103">
        <v>98</v>
      </c>
      <c r="AE103" s="3">
        <v>37772</v>
      </c>
      <c r="AF103">
        <v>-11.9</v>
      </c>
      <c r="AG103">
        <v>20030602</v>
      </c>
      <c r="AH103">
        <v>-13</v>
      </c>
      <c r="AJ103" s="3">
        <v>37772</v>
      </c>
      <c r="AK103">
        <v>-3.9</v>
      </c>
      <c r="AL103" t="s">
        <v>22</v>
      </c>
      <c r="AM103" t="s">
        <v>22</v>
      </c>
      <c r="AO103" s="3">
        <v>39233</v>
      </c>
      <c r="AP103">
        <v>22.3</v>
      </c>
      <c r="AQ103">
        <v>20070522</v>
      </c>
      <c r="AR103">
        <v>22.3</v>
      </c>
      <c r="AT103" s="3">
        <v>39051</v>
      </c>
      <c r="AU103">
        <v>57.6</v>
      </c>
      <c r="AY103" s="3">
        <v>38656</v>
      </c>
      <c r="AZ103">
        <v>52.7</v>
      </c>
      <c r="BD103" s="3">
        <v>41060</v>
      </c>
      <c r="BE103">
        <v>43.3</v>
      </c>
      <c r="BI103" s="3">
        <v>39051</v>
      </c>
      <c r="BJ103">
        <v>57.6</v>
      </c>
      <c r="BN103" s="3">
        <v>40633</v>
      </c>
      <c r="BO103">
        <v>17.073699999999999</v>
      </c>
      <c r="BP103">
        <v>20110307</v>
      </c>
      <c r="BQ103">
        <v>17.100000000000001</v>
      </c>
      <c r="BS103" s="3">
        <v>41425</v>
      </c>
      <c r="BT103">
        <v>6.2</v>
      </c>
      <c r="BU103">
        <v>20130430</v>
      </c>
      <c r="BV103">
        <v>6.2</v>
      </c>
      <c r="BX103" s="3">
        <v>37772</v>
      </c>
      <c r="BY103">
        <v>92.5</v>
      </c>
      <c r="BZ103" t="s">
        <v>22</v>
      </c>
      <c r="CA103" t="s">
        <v>22</v>
      </c>
      <c r="CC103" s="3">
        <v>37772</v>
      </c>
      <c r="CD103">
        <v>90.6</v>
      </c>
      <c r="CE103" t="s">
        <v>22</v>
      </c>
      <c r="CF103" t="s">
        <v>22</v>
      </c>
      <c r="CH103" s="3">
        <v>37772</v>
      </c>
      <c r="CI103">
        <v>-95.1</v>
      </c>
      <c r="CJ103" t="s">
        <v>22</v>
      </c>
      <c r="CK103" t="s">
        <v>22</v>
      </c>
      <c r="CM103" s="3">
        <v>37772</v>
      </c>
      <c r="CN103">
        <v>18.7</v>
      </c>
      <c r="CO103">
        <v>20030513</v>
      </c>
      <c r="CP103">
        <v>18.7</v>
      </c>
      <c r="CR103" s="3">
        <v>38868</v>
      </c>
      <c r="CS103">
        <v>58.3</v>
      </c>
      <c r="CW103" s="3">
        <v>38230</v>
      </c>
      <c r="CX103">
        <v>55.1</v>
      </c>
      <c r="DB103" s="3">
        <v>38656</v>
      </c>
      <c r="DC103">
        <v>55.2</v>
      </c>
      <c r="DG103" s="3">
        <v>37772</v>
      </c>
      <c r="DH103">
        <v>90</v>
      </c>
      <c r="DI103" t="s">
        <v>22</v>
      </c>
      <c r="DJ103" t="s">
        <v>22</v>
      </c>
      <c r="DL103" s="3">
        <v>37772</v>
      </c>
      <c r="DM103">
        <v>101</v>
      </c>
      <c r="DN103" t="s">
        <v>22</v>
      </c>
      <c r="DO103" t="s">
        <v>22</v>
      </c>
      <c r="DQ103" s="3">
        <v>37772</v>
      </c>
      <c r="DR103">
        <v>92</v>
      </c>
      <c r="DS103" t="s">
        <v>22</v>
      </c>
      <c r="DT103" t="s">
        <v>22</v>
      </c>
      <c r="DV103" s="3">
        <v>37772</v>
      </c>
      <c r="DW103">
        <v>94</v>
      </c>
      <c r="DX103">
        <v>20030528</v>
      </c>
      <c r="DY103">
        <v>93</v>
      </c>
      <c r="EA103" s="3">
        <v>38990</v>
      </c>
      <c r="EB103">
        <v>60</v>
      </c>
      <c r="EF103" s="3">
        <v>38960</v>
      </c>
      <c r="EG103">
        <v>56.1</v>
      </c>
      <c r="EK103" s="3">
        <v>38990</v>
      </c>
      <c r="EL103">
        <v>61.4</v>
      </c>
      <c r="EU103" s="3">
        <v>37772</v>
      </c>
      <c r="EV103">
        <v>-1.6</v>
      </c>
      <c r="EW103">
        <v>20030717</v>
      </c>
      <c r="EX103">
        <v>-0.9</v>
      </c>
      <c r="EZ103" s="3">
        <v>39629</v>
      </c>
      <c r="FA103">
        <v>-1</v>
      </c>
      <c r="FB103">
        <v>20080805</v>
      </c>
      <c r="FC103">
        <v>-0.6</v>
      </c>
      <c r="FJ103" s="3">
        <v>37772</v>
      </c>
      <c r="FK103">
        <v>-2.4</v>
      </c>
      <c r="FL103">
        <v>20030722</v>
      </c>
      <c r="FM103">
        <v>-2.6</v>
      </c>
      <c r="FO103" s="3">
        <v>37772</v>
      </c>
      <c r="FP103">
        <v>-0.7</v>
      </c>
      <c r="FQ103">
        <v>20030724</v>
      </c>
      <c r="FR103">
        <v>-0.8</v>
      </c>
      <c r="FT103" s="3">
        <v>37772</v>
      </c>
      <c r="FU103">
        <v>0.4</v>
      </c>
      <c r="FV103">
        <v>20030701</v>
      </c>
      <c r="FW103">
        <v>-0.6</v>
      </c>
      <c r="FY103" s="3">
        <v>37772</v>
      </c>
      <c r="FZ103">
        <v>-2.5</v>
      </c>
      <c r="GA103">
        <v>20030711</v>
      </c>
      <c r="GB103">
        <v>-1.4</v>
      </c>
      <c r="GI103" s="3">
        <v>37772</v>
      </c>
      <c r="GJ103">
        <v>-2.7</v>
      </c>
      <c r="GK103">
        <v>20030711</v>
      </c>
      <c r="GL103">
        <v>-1.7</v>
      </c>
    </row>
    <row r="104" spans="1:194" x14ac:dyDescent="0.25">
      <c r="A104" s="3">
        <v>39263</v>
      </c>
      <c r="B104">
        <v>1485.8</v>
      </c>
      <c r="C104">
        <v>20070821</v>
      </c>
      <c r="D104">
        <v>5200</v>
      </c>
      <c r="F104" s="3">
        <v>37802</v>
      </c>
      <c r="G104">
        <v>10.3</v>
      </c>
      <c r="H104">
        <v>20030811</v>
      </c>
      <c r="I104">
        <v>10.4</v>
      </c>
      <c r="K104" s="3">
        <v>39629</v>
      </c>
      <c r="L104">
        <v>-5426</v>
      </c>
      <c r="M104">
        <v>20080807</v>
      </c>
      <c r="N104">
        <v>-5640</v>
      </c>
      <c r="P104" s="3">
        <v>37802</v>
      </c>
      <c r="Q104">
        <v>-0.71</v>
      </c>
      <c r="R104">
        <v>20030630</v>
      </c>
      <c r="S104">
        <v>-0.61</v>
      </c>
      <c r="U104" s="3">
        <v>37802</v>
      </c>
      <c r="V104">
        <v>-17.5</v>
      </c>
      <c r="W104">
        <v>20030630</v>
      </c>
      <c r="X104">
        <v>-19</v>
      </c>
      <c r="Z104" s="3">
        <v>37802</v>
      </c>
      <c r="AA104">
        <v>93.5</v>
      </c>
      <c r="AB104">
        <v>20030630</v>
      </c>
      <c r="AC104">
        <v>98.2</v>
      </c>
      <c r="AE104" s="3">
        <v>37802</v>
      </c>
      <c r="AF104">
        <v>-12.5</v>
      </c>
      <c r="AG104">
        <v>20030630</v>
      </c>
      <c r="AH104">
        <v>-12</v>
      </c>
      <c r="AJ104" s="3">
        <v>37802</v>
      </c>
      <c r="AK104">
        <v>-1.6</v>
      </c>
      <c r="AL104" t="s">
        <v>22</v>
      </c>
      <c r="AM104" t="s">
        <v>22</v>
      </c>
      <c r="AO104" s="3">
        <v>39263</v>
      </c>
      <c r="AP104">
        <v>19</v>
      </c>
      <c r="AQ104">
        <v>20070619</v>
      </c>
      <c r="AR104">
        <v>19</v>
      </c>
      <c r="AT104" s="3">
        <v>39082</v>
      </c>
      <c r="AU104">
        <v>57.5</v>
      </c>
      <c r="AY104" s="3">
        <v>38686</v>
      </c>
      <c r="AZ104">
        <v>52.8</v>
      </c>
      <c r="BD104" s="3">
        <v>41090</v>
      </c>
      <c r="BE104">
        <v>48.3</v>
      </c>
      <c r="BI104" s="3">
        <v>39082</v>
      </c>
      <c r="BJ104">
        <v>57.2</v>
      </c>
      <c r="BN104" s="3">
        <v>40663</v>
      </c>
      <c r="BO104">
        <v>14.2178</v>
      </c>
      <c r="BP104">
        <v>20110404</v>
      </c>
      <c r="BQ104">
        <v>14.2</v>
      </c>
      <c r="BS104" s="3">
        <v>41455</v>
      </c>
      <c r="BT104">
        <v>6.5</v>
      </c>
      <c r="BU104">
        <v>20130524</v>
      </c>
      <c r="BV104">
        <v>6.5</v>
      </c>
      <c r="BX104" s="3">
        <v>37802</v>
      </c>
      <c r="BY104">
        <v>93.7</v>
      </c>
      <c r="BZ104" t="s">
        <v>22</v>
      </c>
      <c r="CA104" t="s">
        <v>22</v>
      </c>
      <c r="CC104" s="3">
        <v>37802</v>
      </c>
      <c r="CD104">
        <v>90.7</v>
      </c>
      <c r="CE104" t="s">
        <v>22</v>
      </c>
      <c r="CF104" t="s">
        <v>22</v>
      </c>
      <c r="CH104" s="3">
        <v>37802</v>
      </c>
      <c r="CI104">
        <v>-95.8</v>
      </c>
      <c r="CJ104" t="s">
        <v>22</v>
      </c>
      <c r="CK104" t="s">
        <v>22</v>
      </c>
      <c r="CM104" s="3">
        <v>37802</v>
      </c>
      <c r="CN104">
        <v>21.3</v>
      </c>
      <c r="CO104">
        <v>20030617</v>
      </c>
      <c r="CP104">
        <v>21.3</v>
      </c>
      <c r="CR104" s="3">
        <v>38898</v>
      </c>
      <c r="CS104">
        <v>61.5</v>
      </c>
      <c r="CW104" s="3">
        <v>38260</v>
      </c>
      <c r="CX104">
        <v>54.1</v>
      </c>
      <c r="DB104" s="3">
        <v>38686</v>
      </c>
      <c r="DC104">
        <v>54.8</v>
      </c>
      <c r="DG104" s="3">
        <v>37802</v>
      </c>
      <c r="DH104">
        <v>94</v>
      </c>
      <c r="DI104" t="s">
        <v>22</v>
      </c>
      <c r="DJ104" t="s">
        <v>22</v>
      </c>
      <c r="DL104" s="3">
        <v>37802</v>
      </c>
      <c r="DM104">
        <v>101</v>
      </c>
      <c r="DN104" t="s">
        <v>22</v>
      </c>
      <c r="DO104" t="s">
        <v>22</v>
      </c>
      <c r="DQ104" s="3">
        <v>37802</v>
      </c>
      <c r="DR104">
        <v>92</v>
      </c>
      <c r="DS104" t="s">
        <v>22</v>
      </c>
      <c r="DT104" t="s">
        <v>22</v>
      </c>
      <c r="DV104" s="3">
        <v>37802</v>
      </c>
      <c r="DW104">
        <v>92</v>
      </c>
      <c r="DX104">
        <v>20030626</v>
      </c>
      <c r="DY104">
        <v>90</v>
      </c>
      <c r="EA104" s="3">
        <v>39021</v>
      </c>
      <c r="EB104">
        <v>60.3</v>
      </c>
      <c r="EF104" s="3">
        <v>38990</v>
      </c>
      <c r="EG104">
        <v>56</v>
      </c>
      <c r="EK104" s="3">
        <v>39021</v>
      </c>
      <c r="EL104">
        <v>61</v>
      </c>
      <c r="EU104" s="3">
        <v>37802</v>
      </c>
      <c r="EV104">
        <v>0</v>
      </c>
      <c r="EW104">
        <v>20030819</v>
      </c>
      <c r="EX104">
        <v>-0.1</v>
      </c>
      <c r="EZ104" s="3">
        <v>39660</v>
      </c>
      <c r="FA104">
        <v>-0.2</v>
      </c>
      <c r="FB104">
        <v>20080903</v>
      </c>
      <c r="FC104">
        <v>-0.4</v>
      </c>
      <c r="FJ104" s="3">
        <v>37802</v>
      </c>
      <c r="FK104">
        <v>4</v>
      </c>
      <c r="FL104">
        <v>20030820</v>
      </c>
      <c r="FM104">
        <v>2.4</v>
      </c>
      <c r="FO104" s="3">
        <v>37802</v>
      </c>
      <c r="FP104">
        <v>-0.4</v>
      </c>
      <c r="FQ104">
        <v>20030821</v>
      </c>
      <c r="FR104">
        <v>-0.4</v>
      </c>
      <c r="FT104" s="3">
        <v>37802</v>
      </c>
      <c r="FU104">
        <v>0.6</v>
      </c>
      <c r="FV104">
        <v>20030801</v>
      </c>
      <c r="FW104">
        <v>1.9</v>
      </c>
      <c r="FY104" s="3">
        <v>37802</v>
      </c>
      <c r="FZ104">
        <v>-0.2</v>
      </c>
      <c r="GA104">
        <v>20030812</v>
      </c>
      <c r="GB104">
        <v>1.2</v>
      </c>
      <c r="GI104" s="3">
        <v>37802</v>
      </c>
      <c r="GJ104">
        <v>-0.4</v>
      </c>
      <c r="GK104">
        <v>20030812</v>
      </c>
      <c r="GL104">
        <v>0.6</v>
      </c>
    </row>
    <row r="105" spans="1:194" x14ac:dyDescent="0.25">
      <c r="A105" s="3">
        <v>39294</v>
      </c>
      <c r="B105">
        <v>-3474.9</v>
      </c>
      <c r="C105">
        <v>20070917</v>
      </c>
      <c r="D105">
        <v>-600</v>
      </c>
      <c r="F105" s="3">
        <v>37833</v>
      </c>
      <c r="G105">
        <v>13.8</v>
      </c>
      <c r="H105">
        <v>20030910</v>
      </c>
      <c r="I105">
        <v>14.1</v>
      </c>
      <c r="K105" s="3">
        <v>39660</v>
      </c>
      <c r="L105">
        <v>-5203</v>
      </c>
      <c r="M105">
        <v>20080910</v>
      </c>
      <c r="N105">
        <v>-4830</v>
      </c>
      <c r="P105" s="3">
        <v>37833</v>
      </c>
      <c r="Q105">
        <v>-0.83</v>
      </c>
      <c r="R105">
        <v>20030731</v>
      </c>
      <c r="S105">
        <v>-0.89</v>
      </c>
      <c r="U105" s="3">
        <v>37833</v>
      </c>
      <c r="V105">
        <v>-17.600000000000001</v>
      </c>
      <c r="W105">
        <v>20030731</v>
      </c>
      <c r="X105">
        <v>-18</v>
      </c>
      <c r="Z105" s="3">
        <v>37833</v>
      </c>
      <c r="AA105">
        <v>93.8</v>
      </c>
      <c r="AB105">
        <v>20030731</v>
      </c>
      <c r="AC105">
        <v>98</v>
      </c>
      <c r="AE105" s="3">
        <v>37833</v>
      </c>
      <c r="AF105">
        <v>-13</v>
      </c>
      <c r="AG105">
        <v>20030731</v>
      </c>
      <c r="AH105">
        <v>-15</v>
      </c>
      <c r="AJ105" s="3">
        <v>37833</v>
      </c>
      <c r="AK105">
        <v>1.4</v>
      </c>
      <c r="AL105" t="s">
        <v>22</v>
      </c>
      <c r="AM105" t="s">
        <v>22</v>
      </c>
      <c r="AO105" s="3">
        <v>39294</v>
      </c>
      <c r="AP105">
        <v>7.2</v>
      </c>
      <c r="AQ105">
        <v>20070717</v>
      </c>
      <c r="AR105">
        <v>7.2</v>
      </c>
      <c r="AT105" s="3">
        <v>39113</v>
      </c>
      <c r="AU105">
        <v>57.5</v>
      </c>
      <c r="AY105" s="3">
        <v>38717</v>
      </c>
      <c r="AZ105">
        <v>53.6</v>
      </c>
      <c r="BD105" s="3">
        <v>41121</v>
      </c>
      <c r="BE105">
        <v>46.4</v>
      </c>
      <c r="BI105" s="3">
        <v>39113</v>
      </c>
      <c r="BJ105">
        <v>57.9</v>
      </c>
      <c r="BN105" s="3">
        <v>40694</v>
      </c>
      <c r="BO105">
        <v>10.879899999999999</v>
      </c>
      <c r="BP105">
        <v>20110509</v>
      </c>
      <c r="BQ105">
        <v>10.9</v>
      </c>
      <c r="BS105" s="3">
        <v>41486</v>
      </c>
      <c r="BT105">
        <v>6.8</v>
      </c>
      <c r="BU105">
        <v>20130626</v>
      </c>
      <c r="BV105">
        <v>6.8</v>
      </c>
      <c r="BX105" s="3">
        <v>37833</v>
      </c>
      <c r="BY105">
        <v>94.9</v>
      </c>
      <c r="BZ105" t="s">
        <v>22</v>
      </c>
      <c r="CA105" t="s">
        <v>22</v>
      </c>
      <c r="CC105" s="3">
        <v>37833</v>
      </c>
      <c r="CD105">
        <v>91.7</v>
      </c>
      <c r="CE105" t="s">
        <v>22</v>
      </c>
      <c r="CF105" t="s">
        <v>22</v>
      </c>
      <c r="CH105" s="3">
        <v>37833</v>
      </c>
      <c r="CI105">
        <v>-95.8</v>
      </c>
      <c r="CJ105" t="s">
        <v>22</v>
      </c>
      <c r="CK105" t="s">
        <v>22</v>
      </c>
      <c r="CM105" s="3">
        <v>37833</v>
      </c>
      <c r="CN105">
        <v>41.9</v>
      </c>
      <c r="CO105">
        <v>20030715</v>
      </c>
      <c r="CP105">
        <v>41.9</v>
      </c>
      <c r="CR105" s="3">
        <v>38929</v>
      </c>
      <c r="CS105">
        <v>58.1</v>
      </c>
      <c r="CW105" s="3">
        <v>38291</v>
      </c>
      <c r="CX105">
        <v>52.8</v>
      </c>
      <c r="DB105" s="3">
        <v>38717</v>
      </c>
      <c r="DC105">
        <v>56</v>
      </c>
      <c r="DG105" s="3">
        <v>37833</v>
      </c>
      <c r="DH105">
        <v>94</v>
      </c>
      <c r="DI105" t="s">
        <v>22</v>
      </c>
      <c r="DJ105" t="s">
        <v>22</v>
      </c>
      <c r="DL105" s="3">
        <v>37833</v>
      </c>
      <c r="DM105">
        <v>100</v>
      </c>
      <c r="DN105" t="s">
        <v>22</v>
      </c>
      <c r="DO105" t="s">
        <v>22</v>
      </c>
      <c r="DQ105" s="3">
        <v>37833</v>
      </c>
      <c r="DR105">
        <v>95</v>
      </c>
      <c r="DS105" t="s">
        <v>22</v>
      </c>
      <c r="DT105" t="s">
        <v>22</v>
      </c>
      <c r="DV105" s="3">
        <v>37833</v>
      </c>
      <c r="DW105">
        <v>94</v>
      </c>
      <c r="DX105">
        <v>20030730</v>
      </c>
      <c r="DY105">
        <v>91</v>
      </c>
      <c r="EA105" s="3">
        <v>39051</v>
      </c>
      <c r="EB105">
        <v>58.4</v>
      </c>
      <c r="EF105" s="3">
        <v>39021</v>
      </c>
      <c r="EG105">
        <v>56.3</v>
      </c>
      <c r="EK105" s="3">
        <v>39051</v>
      </c>
      <c r="EL105">
        <v>58.8</v>
      </c>
      <c r="EU105" s="3">
        <v>37833</v>
      </c>
      <c r="EV105">
        <v>1.7</v>
      </c>
      <c r="EW105">
        <v>20030916</v>
      </c>
      <c r="EX105">
        <v>0.6</v>
      </c>
      <c r="EZ105" s="3">
        <v>39691</v>
      </c>
      <c r="FA105">
        <v>0.4</v>
      </c>
      <c r="FB105">
        <v>20081003</v>
      </c>
      <c r="FC105">
        <v>0.3</v>
      </c>
      <c r="FJ105" s="3">
        <v>37833</v>
      </c>
      <c r="FK105">
        <v>-1.2</v>
      </c>
      <c r="FL105">
        <v>20030922</v>
      </c>
      <c r="FM105">
        <v>-0.1</v>
      </c>
      <c r="FO105" s="3">
        <v>37833</v>
      </c>
      <c r="FP105">
        <v>1.9</v>
      </c>
      <c r="FQ105">
        <v>20030924</v>
      </c>
      <c r="FR105">
        <v>2.7</v>
      </c>
      <c r="FT105" s="3">
        <v>37833</v>
      </c>
      <c r="FU105">
        <v>-1</v>
      </c>
      <c r="FV105">
        <v>20030829</v>
      </c>
      <c r="FW105">
        <v>-1.6</v>
      </c>
      <c r="FY105" s="3">
        <v>37833</v>
      </c>
      <c r="FZ105">
        <v>2.2000000000000002</v>
      </c>
      <c r="GA105">
        <v>20030912</v>
      </c>
      <c r="GB105">
        <v>-0.3</v>
      </c>
      <c r="GI105" s="3">
        <v>37833</v>
      </c>
      <c r="GJ105">
        <v>2.2999999999999998</v>
      </c>
      <c r="GK105">
        <v>20030912</v>
      </c>
      <c r="GL105">
        <v>0.3</v>
      </c>
    </row>
    <row r="106" spans="1:194" x14ac:dyDescent="0.25">
      <c r="A106" s="3">
        <v>39325</v>
      </c>
      <c r="B106">
        <v>1032.0999999999999</v>
      </c>
      <c r="C106">
        <v>20071018</v>
      </c>
      <c r="D106">
        <v>4300</v>
      </c>
      <c r="F106" s="3">
        <v>37864</v>
      </c>
      <c r="G106">
        <v>10.199999999999999</v>
      </c>
      <c r="H106">
        <v>20031009</v>
      </c>
      <c r="I106">
        <v>10.4</v>
      </c>
      <c r="K106" s="3">
        <v>39691</v>
      </c>
      <c r="L106">
        <v>-5445</v>
      </c>
      <c r="M106">
        <v>20081008</v>
      </c>
      <c r="N106">
        <v>-5370</v>
      </c>
      <c r="P106" s="3">
        <v>37864</v>
      </c>
      <c r="Q106">
        <v>-0.41</v>
      </c>
      <c r="R106" t="s">
        <v>22</v>
      </c>
      <c r="S106" t="s">
        <v>22</v>
      </c>
      <c r="U106" s="3">
        <v>37864</v>
      </c>
      <c r="V106">
        <v>-16.8</v>
      </c>
      <c r="W106" t="s">
        <v>22</v>
      </c>
      <c r="X106">
        <v>-14</v>
      </c>
      <c r="Z106" s="3">
        <v>37864</v>
      </c>
      <c r="AA106">
        <v>96.3</v>
      </c>
      <c r="AB106" t="s">
        <v>22</v>
      </c>
      <c r="AC106" t="s">
        <v>22</v>
      </c>
      <c r="AE106" s="3">
        <v>37864</v>
      </c>
      <c r="AF106">
        <v>-10</v>
      </c>
      <c r="AG106" t="s">
        <v>22</v>
      </c>
      <c r="AH106">
        <v>-11.1</v>
      </c>
      <c r="AJ106" s="3">
        <v>37864</v>
      </c>
      <c r="AK106">
        <v>3.2</v>
      </c>
      <c r="AL106" t="s">
        <v>22</v>
      </c>
      <c r="AM106" t="s">
        <v>22</v>
      </c>
      <c r="AO106" s="3">
        <v>39325</v>
      </c>
      <c r="AP106">
        <v>-6.1</v>
      </c>
      <c r="AQ106">
        <v>20070821</v>
      </c>
      <c r="AR106">
        <v>-6.1</v>
      </c>
      <c r="AT106" s="3">
        <v>39141</v>
      </c>
      <c r="AU106">
        <v>57.7</v>
      </c>
      <c r="AY106" s="3">
        <v>38748</v>
      </c>
      <c r="AZ106">
        <v>53.5</v>
      </c>
      <c r="BD106" s="3">
        <v>41152</v>
      </c>
      <c r="BE106">
        <v>44.4</v>
      </c>
      <c r="BI106" s="3">
        <v>39141</v>
      </c>
      <c r="BJ106">
        <v>57.5</v>
      </c>
      <c r="BN106" s="3">
        <v>40724</v>
      </c>
      <c r="BO106">
        <v>3.484</v>
      </c>
      <c r="BP106">
        <v>20110606</v>
      </c>
      <c r="BQ106">
        <v>3.5</v>
      </c>
      <c r="BS106" s="3">
        <v>41517</v>
      </c>
      <c r="BT106">
        <v>7</v>
      </c>
      <c r="BU106">
        <v>20130730</v>
      </c>
      <c r="BV106">
        <v>7</v>
      </c>
      <c r="BX106" s="3">
        <v>37864</v>
      </c>
      <c r="BY106">
        <v>96.7</v>
      </c>
      <c r="BZ106" t="s">
        <v>22</v>
      </c>
      <c r="CA106" t="s">
        <v>22</v>
      </c>
      <c r="CC106" s="3">
        <v>37864</v>
      </c>
      <c r="CD106">
        <v>92.5</v>
      </c>
      <c r="CE106" t="s">
        <v>22</v>
      </c>
      <c r="CF106" t="s">
        <v>22</v>
      </c>
      <c r="CH106" s="3">
        <v>37864</v>
      </c>
      <c r="CI106">
        <v>-92.6</v>
      </c>
      <c r="CJ106" t="s">
        <v>22</v>
      </c>
      <c r="CK106" t="s">
        <v>22</v>
      </c>
      <c r="CM106" s="3">
        <v>37864</v>
      </c>
      <c r="CN106">
        <v>52.5</v>
      </c>
      <c r="CO106">
        <v>20030819</v>
      </c>
      <c r="CP106">
        <v>52.5</v>
      </c>
      <c r="CR106" s="3">
        <v>38960</v>
      </c>
      <c r="CS106">
        <v>56.9</v>
      </c>
      <c r="CW106" s="3">
        <v>38321</v>
      </c>
      <c r="CX106">
        <v>49.9</v>
      </c>
      <c r="DB106" s="3">
        <v>38748</v>
      </c>
      <c r="DC106">
        <v>58.1</v>
      </c>
      <c r="DG106" s="3">
        <v>37864</v>
      </c>
      <c r="DH106">
        <v>95</v>
      </c>
      <c r="DI106" t="s">
        <v>22</v>
      </c>
      <c r="DJ106" t="s">
        <v>22</v>
      </c>
      <c r="DL106" s="3">
        <v>37864</v>
      </c>
      <c r="DM106">
        <v>100</v>
      </c>
      <c r="DN106" t="s">
        <v>22</v>
      </c>
      <c r="DO106" t="s">
        <v>22</v>
      </c>
      <c r="DQ106" s="3">
        <v>37864</v>
      </c>
      <c r="DR106">
        <v>96</v>
      </c>
      <c r="DS106" t="s">
        <v>22</v>
      </c>
      <c r="DT106" t="s">
        <v>22</v>
      </c>
      <c r="DV106" s="3">
        <v>37864</v>
      </c>
      <c r="DW106">
        <v>94</v>
      </c>
      <c r="DX106" t="s">
        <v>22</v>
      </c>
      <c r="DY106">
        <v>93</v>
      </c>
      <c r="EA106" s="3">
        <v>39082</v>
      </c>
      <c r="EB106">
        <v>56.5</v>
      </c>
      <c r="EF106" s="3">
        <v>39051</v>
      </c>
      <c r="EG106">
        <v>56.5</v>
      </c>
      <c r="EK106" s="3">
        <v>39082</v>
      </c>
      <c r="EL106">
        <v>57.6</v>
      </c>
      <c r="EU106" s="3">
        <v>37864</v>
      </c>
      <c r="EV106">
        <v>-1.1000000000000001</v>
      </c>
      <c r="EW106">
        <v>20031017</v>
      </c>
      <c r="EX106">
        <v>-0.4</v>
      </c>
      <c r="EZ106" s="3">
        <v>39721</v>
      </c>
      <c r="FA106">
        <v>0.5</v>
      </c>
      <c r="FB106">
        <v>20081105</v>
      </c>
      <c r="FC106">
        <v>-0.2</v>
      </c>
      <c r="FJ106" s="3">
        <v>37864</v>
      </c>
      <c r="FK106">
        <v>0.4</v>
      </c>
      <c r="FL106">
        <v>20031020</v>
      </c>
      <c r="FM106">
        <v>0.6</v>
      </c>
      <c r="FO106" s="3">
        <v>37864</v>
      </c>
      <c r="FP106">
        <v>-2.2999999999999998</v>
      </c>
      <c r="FQ106">
        <v>20031022</v>
      </c>
      <c r="FR106">
        <v>-3.7</v>
      </c>
      <c r="FT106" s="3">
        <v>37864</v>
      </c>
      <c r="FU106">
        <v>0</v>
      </c>
      <c r="FV106">
        <v>20031001</v>
      </c>
      <c r="FW106">
        <v>-0.2</v>
      </c>
      <c r="FY106" s="3">
        <v>37864</v>
      </c>
      <c r="FZ106">
        <v>-1</v>
      </c>
      <c r="GA106">
        <v>20031010</v>
      </c>
      <c r="GB106">
        <v>-0.9</v>
      </c>
      <c r="GI106" s="3">
        <v>37864</v>
      </c>
      <c r="GJ106">
        <v>-1.1000000000000001</v>
      </c>
      <c r="GK106">
        <v>20031010</v>
      </c>
      <c r="GL106">
        <v>-0.8</v>
      </c>
    </row>
    <row r="107" spans="1:194" x14ac:dyDescent="0.25">
      <c r="A107" s="3">
        <v>39355</v>
      </c>
      <c r="B107">
        <v>1825.7</v>
      </c>
      <c r="C107">
        <v>20071116</v>
      </c>
      <c r="D107">
        <v>3900</v>
      </c>
      <c r="F107" s="3">
        <v>37894</v>
      </c>
      <c r="G107">
        <v>14.4</v>
      </c>
      <c r="H107">
        <v>20031111</v>
      </c>
      <c r="I107">
        <v>14.3</v>
      </c>
      <c r="K107" s="3">
        <v>39721</v>
      </c>
      <c r="L107">
        <v>-5665</v>
      </c>
      <c r="M107">
        <v>20081107</v>
      </c>
      <c r="N107">
        <v>-6250</v>
      </c>
      <c r="P107" s="3">
        <v>37894</v>
      </c>
      <c r="Q107">
        <v>-0.47</v>
      </c>
      <c r="R107">
        <v>20030930</v>
      </c>
      <c r="S107">
        <v>-0.42</v>
      </c>
      <c r="U107" s="3">
        <v>37894</v>
      </c>
      <c r="V107">
        <v>-16.600000000000001</v>
      </c>
      <c r="W107">
        <v>20030930</v>
      </c>
      <c r="X107">
        <v>-17</v>
      </c>
      <c r="Z107" s="3">
        <v>37894</v>
      </c>
      <c r="AA107">
        <v>97.5</v>
      </c>
      <c r="AB107">
        <v>20030930</v>
      </c>
      <c r="AC107">
        <v>95.4</v>
      </c>
      <c r="AE107" s="3">
        <v>37894</v>
      </c>
      <c r="AF107">
        <v>-8.5</v>
      </c>
      <c r="AG107">
        <v>20030930</v>
      </c>
      <c r="AH107">
        <v>-9</v>
      </c>
      <c r="AJ107" s="3">
        <v>37894</v>
      </c>
      <c r="AK107">
        <v>4.3</v>
      </c>
      <c r="AL107" t="s">
        <v>22</v>
      </c>
      <c r="AM107" t="s">
        <v>22</v>
      </c>
      <c r="AO107" s="3">
        <v>39355</v>
      </c>
      <c r="AP107">
        <v>-20.3</v>
      </c>
      <c r="AQ107">
        <v>20070918</v>
      </c>
      <c r="AR107">
        <v>-20.3</v>
      </c>
      <c r="AT107" s="3">
        <v>39172</v>
      </c>
      <c r="AU107">
        <v>57.4</v>
      </c>
      <c r="AY107" s="3">
        <v>38776</v>
      </c>
      <c r="AZ107">
        <v>54.5</v>
      </c>
      <c r="BD107" s="3">
        <v>41182</v>
      </c>
      <c r="BE107">
        <v>47.1</v>
      </c>
      <c r="BI107" s="3">
        <v>39172</v>
      </c>
      <c r="BJ107">
        <v>57.4</v>
      </c>
      <c r="BN107" s="3">
        <v>40755</v>
      </c>
      <c r="BO107">
        <v>5.3065999999999995</v>
      </c>
      <c r="BP107">
        <v>20110704</v>
      </c>
      <c r="BQ107">
        <v>5.3</v>
      </c>
      <c r="BS107" s="3">
        <v>41547</v>
      </c>
      <c r="BT107">
        <v>7</v>
      </c>
      <c r="BU107">
        <v>20130828</v>
      </c>
      <c r="BV107">
        <v>6.9</v>
      </c>
      <c r="BX107" s="3">
        <v>37894</v>
      </c>
      <c r="BY107">
        <v>97.8</v>
      </c>
      <c r="BZ107" t="s">
        <v>22</v>
      </c>
      <c r="CA107" t="s">
        <v>22</v>
      </c>
      <c r="CC107" s="3">
        <v>37894</v>
      </c>
      <c r="CD107">
        <v>92.5</v>
      </c>
      <c r="CE107" t="s">
        <v>22</v>
      </c>
      <c r="CF107" t="s">
        <v>22</v>
      </c>
      <c r="CH107" s="3">
        <v>37894</v>
      </c>
      <c r="CI107">
        <v>-91.7</v>
      </c>
      <c r="CJ107" t="s">
        <v>22</v>
      </c>
      <c r="CK107" t="s">
        <v>22</v>
      </c>
      <c r="CM107" s="3">
        <v>37894</v>
      </c>
      <c r="CN107">
        <v>60.9</v>
      </c>
      <c r="CO107">
        <v>20030916</v>
      </c>
      <c r="CP107">
        <v>60.9</v>
      </c>
      <c r="CR107" s="3">
        <v>38990</v>
      </c>
      <c r="CS107">
        <v>56.8</v>
      </c>
      <c r="CW107" s="3">
        <v>38352</v>
      </c>
      <c r="CX107">
        <v>51.7</v>
      </c>
      <c r="DB107" s="3">
        <v>38776</v>
      </c>
      <c r="DC107">
        <v>57.8</v>
      </c>
      <c r="DG107" s="3">
        <v>37894</v>
      </c>
      <c r="DH107">
        <v>97</v>
      </c>
      <c r="DI107" t="s">
        <v>22</v>
      </c>
      <c r="DJ107" t="s">
        <v>22</v>
      </c>
      <c r="DL107" s="3">
        <v>37894</v>
      </c>
      <c r="DM107">
        <v>99</v>
      </c>
      <c r="DN107" t="s">
        <v>22</v>
      </c>
      <c r="DO107" t="s">
        <v>22</v>
      </c>
      <c r="DQ107" s="3">
        <v>37894</v>
      </c>
      <c r="DR107">
        <v>96</v>
      </c>
      <c r="DS107" t="s">
        <v>22</v>
      </c>
      <c r="DT107" t="s">
        <v>22</v>
      </c>
      <c r="DV107" s="3">
        <v>37894</v>
      </c>
      <c r="DW107">
        <v>93</v>
      </c>
      <c r="DX107">
        <v>20030930</v>
      </c>
      <c r="DY107">
        <v>93</v>
      </c>
      <c r="EA107" s="3">
        <v>39113</v>
      </c>
      <c r="EB107">
        <v>56.4</v>
      </c>
      <c r="EF107" s="3">
        <v>39082</v>
      </c>
      <c r="EG107">
        <v>54.2</v>
      </c>
      <c r="EK107" s="3">
        <v>39113</v>
      </c>
      <c r="EL107">
        <v>58.8</v>
      </c>
      <c r="EU107" s="3">
        <v>37894</v>
      </c>
      <c r="EV107">
        <v>-0.3</v>
      </c>
      <c r="EW107">
        <v>20031117</v>
      </c>
      <c r="EX107">
        <v>-0.6</v>
      </c>
      <c r="EZ107" s="3">
        <v>39752</v>
      </c>
      <c r="FA107">
        <v>-0.8</v>
      </c>
      <c r="FB107">
        <v>20081203</v>
      </c>
      <c r="FC107">
        <v>-0.8</v>
      </c>
      <c r="FJ107" s="3">
        <v>37894</v>
      </c>
      <c r="FK107">
        <v>2</v>
      </c>
      <c r="FL107">
        <v>20031118</v>
      </c>
      <c r="FM107">
        <v>1.9</v>
      </c>
      <c r="FO107" s="3">
        <v>37894</v>
      </c>
      <c r="FP107">
        <v>-0.1</v>
      </c>
      <c r="FQ107">
        <v>20031121</v>
      </c>
      <c r="FR107">
        <v>0.2</v>
      </c>
      <c r="FT107" s="3">
        <v>37894</v>
      </c>
      <c r="FU107">
        <v>0.4</v>
      </c>
      <c r="FV107">
        <v>20031031</v>
      </c>
      <c r="FW107">
        <v>0</v>
      </c>
      <c r="FY107" s="3">
        <v>37894</v>
      </c>
      <c r="FZ107">
        <v>0</v>
      </c>
      <c r="GA107">
        <v>20031112</v>
      </c>
      <c r="GB107">
        <v>0.4</v>
      </c>
      <c r="GI107" s="3">
        <v>37894</v>
      </c>
      <c r="GJ107">
        <v>0.2</v>
      </c>
      <c r="GK107">
        <v>20031112</v>
      </c>
      <c r="GL107">
        <v>0.9</v>
      </c>
    </row>
    <row r="108" spans="1:194" x14ac:dyDescent="0.25">
      <c r="A108" s="3">
        <v>39386</v>
      </c>
      <c r="B108">
        <v>-183.1</v>
      </c>
      <c r="C108">
        <v>20071218</v>
      </c>
      <c r="D108">
        <v>4000</v>
      </c>
      <c r="F108" s="3">
        <v>37925</v>
      </c>
      <c r="G108">
        <v>11</v>
      </c>
      <c r="H108">
        <v>20031210</v>
      </c>
      <c r="I108">
        <v>10.8</v>
      </c>
      <c r="K108" s="3">
        <v>39752</v>
      </c>
      <c r="L108">
        <v>-6081</v>
      </c>
      <c r="M108">
        <v>20081209</v>
      </c>
      <c r="N108">
        <v>-7066</v>
      </c>
      <c r="P108" s="3">
        <v>37925</v>
      </c>
      <c r="Q108">
        <v>-0.11</v>
      </c>
      <c r="R108">
        <v>20031031</v>
      </c>
      <c r="S108">
        <v>-0.18</v>
      </c>
      <c r="U108" s="3">
        <v>37925</v>
      </c>
      <c r="V108">
        <v>-17.399999999999999</v>
      </c>
      <c r="W108">
        <v>20031031</v>
      </c>
      <c r="X108">
        <v>-17</v>
      </c>
      <c r="Z108" s="3">
        <v>37925</v>
      </c>
      <c r="AA108">
        <v>98.6</v>
      </c>
      <c r="AB108">
        <v>20031031</v>
      </c>
      <c r="AC108">
        <v>95.6</v>
      </c>
      <c r="AE108" s="3">
        <v>37925</v>
      </c>
      <c r="AF108">
        <v>-7.1</v>
      </c>
      <c r="AG108">
        <v>20031031</v>
      </c>
      <c r="AH108">
        <v>-8</v>
      </c>
      <c r="AJ108" s="3">
        <v>37925</v>
      </c>
      <c r="AK108">
        <v>7.2</v>
      </c>
      <c r="AL108" t="s">
        <v>22</v>
      </c>
      <c r="AM108" t="s">
        <v>22</v>
      </c>
      <c r="AO108" s="3">
        <v>39386</v>
      </c>
      <c r="AP108">
        <v>-19</v>
      </c>
      <c r="AQ108">
        <v>20071016</v>
      </c>
      <c r="AR108">
        <v>-19</v>
      </c>
      <c r="AT108" s="3">
        <v>39202</v>
      </c>
      <c r="AU108">
        <v>56.9</v>
      </c>
      <c r="AY108" s="3">
        <v>38807</v>
      </c>
      <c r="AZ108">
        <v>56.1</v>
      </c>
      <c r="BD108" s="3">
        <v>41213</v>
      </c>
      <c r="BE108">
        <v>45.3</v>
      </c>
      <c r="BI108" s="3">
        <v>39202</v>
      </c>
      <c r="BJ108">
        <v>57</v>
      </c>
      <c r="BN108" s="3">
        <v>40786</v>
      </c>
      <c r="BO108">
        <v>-13.4564</v>
      </c>
      <c r="BP108">
        <v>20110808</v>
      </c>
      <c r="BQ108">
        <v>-13.5</v>
      </c>
      <c r="BS108" s="3">
        <v>41578</v>
      </c>
      <c r="BT108">
        <v>7.1</v>
      </c>
      <c r="BU108">
        <v>20130925</v>
      </c>
      <c r="BV108">
        <v>7.1</v>
      </c>
      <c r="BX108" s="3">
        <v>37925</v>
      </c>
      <c r="BY108">
        <v>100</v>
      </c>
      <c r="BZ108" t="s">
        <v>22</v>
      </c>
      <c r="CA108" t="s">
        <v>22</v>
      </c>
      <c r="CC108" s="3">
        <v>37925</v>
      </c>
      <c r="CD108">
        <v>94.8</v>
      </c>
      <c r="CE108" t="s">
        <v>22</v>
      </c>
      <c r="CF108" t="s">
        <v>22</v>
      </c>
      <c r="CH108" s="3">
        <v>37925</v>
      </c>
      <c r="CI108">
        <v>-87.4</v>
      </c>
      <c r="CJ108" t="s">
        <v>22</v>
      </c>
      <c r="CK108" t="s">
        <v>22</v>
      </c>
      <c r="CM108" s="3">
        <v>37925</v>
      </c>
      <c r="CN108">
        <v>60.3</v>
      </c>
      <c r="CO108">
        <v>20031014</v>
      </c>
      <c r="CP108">
        <v>60.3</v>
      </c>
      <c r="CR108" s="3">
        <v>39021</v>
      </c>
      <c r="CS108">
        <v>56</v>
      </c>
      <c r="CW108" s="3">
        <v>38383</v>
      </c>
      <c r="CX108">
        <v>52.4</v>
      </c>
      <c r="DB108" s="3">
        <v>38807</v>
      </c>
      <c r="DC108">
        <v>56.6</v>
      </c>
      <c r="DG108" s="3">
        <v>37925</v>
      </c>
      <c r="DH108">
        <v>99</v>
      </c>
      <c r="DI108" t="s">
        <v>22</v>
      </c>
      <c r="DJ108" t="s">
        <v>22</v>
      </c>
      <c r="DL108" s="3">
        <v>37925</v>
      </c>
      <c r="DM108">
        <v>98</v>
      </c>
      <c r="DN108" t="s">
        <v>22</v>
      </c>
      <c r="DO108" t="s">
        <v>22</v>
      </c>
      <c r="DQ108" s="3">
        <v>37925</v>
      </c>
      <c r="DR108">
        <v>97</v>
      </c>
      <c r="DS108" t="s">
        <v>22</v>
      </c>
      <c r="DT108" t="s">
        <v>22</v>
      </c>
      <c r="DV108" s="3">
        <v>37925</v>
      </c>
      <c r="DW108">
        <v>96</v>
      </c>
      <c r="DX108">
        <v>20031030</v>
      </c>
      <c r="DY108">
        <v>95</v>
      </c>
      <c r="EA108" s="3">
        <v>39141</v>
      </c>
      <c r="EB108">
        <v>57.4</v>
      </c>
      <c r="EF108" s="3">
        <v>39113</v>
      </c>
      <c r="EG108">
        <v>52.4</v>
      </c>
      <c r="EK108" s="3">
        <v>39141</v>
      </c>
      <c r="EL108">
        <v>58.9</v>
      </c>
      <c r="EU108" s="3">
        <v>37925</v>
      </c>
      <c r="EV108">
        <v>2.2999999999999998</v>
      </c>
      <c r="EW108">
        <v>20031217</v>
      </c>
      <c r="EX108">
        <v>1.1000000000000001</v>
      </c>
      <c r="EZ108" s="3">
        <v>39782</v>
      </c>
      <c r="FA108">
        <v>0.3</v>
      </c>
      <c r="FB108">
        <v>20090109</v>
      </c>
      <c r="FC108">
        <v>0.6</v>
      </c>
      <c r="FJ108" s="3">
        <v>37925</v>
      </c>
      <c r="FK108">
        <v>1.3</v>
      </c>
      <c r="FL108">
        <v>20031217</v>
      </c>
      <c r="FM108">
        <v>2.2999999999999998</v>
      </c>
      <c r="FO108" s="3">
        <v>37925</v>
      </c>
      <c r="FP108">
        <v>2.5</v>
      </c>
      <c r="FQ108">
        <v>20031205</v>
      </c>
      <c r="FR108">
        <v>2.4</v>
      </c>
      <c r="FT108" s="3">
        <v>37925</v>
      </c>
      <c r="FU108">
        <v>1.1000000000000001</v>
      </c>
      <c r="FV108">
        <v>20031202</v>
      </c>
      <c r="FW108">
        <v>0.4</v>
      </c>
      <c r="FY108" s="3">
        <v>37925</v>
      </c>
      <c r="FZ108">
        <v>2.1</v>
      </c>
      <c r="GA108">
        <v>20031212</v>
      </c>
      <c r="GB108">
        <v>1.3</v>
      </c>
      <c r="GI108" s="3">
        <v>37925</v>
      </c>
      <c r="GJ108">
        <v>1.6</v>
      </c>
      <c r="GK108">
        <v>20031212</v>
      </c>
      <c r="GL108">
        <v>1</v>
      </c>
    </row>
    <row r="109" spans="1:194" x14ac:dyDescent="0.25">
      <c r="A109" s="3">
        <v>39416</v>
      </c>
      <c r="B109">
        <v>-426</v>
      </c>
      <c r="C109">
        <v>20080117</v>
      </c>
      <c r="D109">
        <v>2700</v>
      </c>
      <c r="F109" s="3">
        <v>37955</v>
      </c>
      <c r="G109">
        <v>10.199999999999999</v>
      </c>
      <c r="H109">
        <v>20040109</v>
      </c>
      <c r="I109">
        <v>10.4</v>
      </c>
      <c r="K109" s="3">
        <v>39782</v>
      </c>
      <c r="L109">
        <v>-4154</v>
      </c>
      <c r="M109">
        <v>20090109</v>
      </c>
      <c r="N109">
        <v>-6247</v>
      </c>
      <c r="P109" s="3">
        <v>37955</v>
      </c>
      <c r="Q109">
        <v>0.08</v>
      </c>
      <c r="R109">
        <v>20031128</v>
      </c>
      <c r="S109">
        <v>0.02</v>
      </c>
      <c r="U109" s="3">
        <v>37955</v>
      </c>
      <c r="V109">
        <v>-16.100000000000001</v>
      </c>
      <c r="W109">
        <v>20031128</v>
      </c>
      <c r="X109">
        <v>-16</v>
      </c>
      <c r="Z109" s="3">
        <v>37955</v>
      </c>
      <c r="AA109">
        <v>100.2</v>
      </c>
      <c r="AB109">
        <v>20031128</v>
      </c>
      <c r="AC109">
        <v>95.9</v>
      </c>
      <c r="AE109" s="3">
        <v>37955</v>
      </c>
      <c r="AF109">
        <v>-5.2</v>
      </c>
      <c r="AG109">
        <v>20031128</v>
      </c>
      <c r="AH109">
        <v>-7</v>
      </c>
      <c r="AJ109" s="3">
        <v>37955</v>
      </c>
      <c r="AK109">
        <v>7</v>
      </c>
      <c r="AL109" t="s">
        <v>22</v>
      </c>
      <c r="AM109" t="s">
        <v>22</v>
      </c>
      <c r="AO109" s="3">
        <v>39416</v>
      </c>
      <c r="AP109">
        <v>-30</v>
      </c>
      <c r="AQ109">
        <v>20071113</v>
      </c>
      <c r="AR109">
        <v>-30</v>
      </c>
      <c r="AT109" s="3">
        <v>39233</v>
      </c>
      <c r="AU109">
        <v>56.8</v>
      </c>
      <c r="AY109" s="3">
        <v>38837</v>
      </c>
      <c r="AZ109">
        <v>56.7</v>
      </c>
      <c r="BD109" s="3">
        <v>41243</v>
      </c>
      <c r="BE109">
        <v>45.8</v>
      </c>
      <c r="BI109" s="3">
        <v>39233</v>
      </c>
      <c r="BJ109">
        <v>57.3</v>
      </c>
      <c r="BN109" s="3">
        <v>40816</v>
      </c>
      <c r="BO109">
        <v>-15.3735</v>
      </c>
      <c r="BP109">
        <v>20110905</v>
      </c>
      <c r="BQ109">
        <v>-15.4</v>
      </c>
      <c r="BS109" s="3">
        <v>41608</v>
      </c>
      <c r="BT109">
        <v>7.1</v>
      </c>
      <c r="BU109">
        <v>20131031</v>
      </c>
      <c r="BV109">
        <v>7</v>
      </c>
      <c r="BX109" s="3">
        <v>37955</v>
      </c>
      <c r="BY109">
        <v>101</v>
      </c>
      <c r="BZ109" t="s">
        <v>22</v>
      </c>
      <c r="CA109" t="s">
        <v>22</v>
      </c>
      <c r="CC109" s="3">
        <v>37955</v>
      </c>
      <c r="CD109">
        <v>95.9</v>
      </c>
      <c r="CE109" t="s">
        <v>22</v>
      </c>
      <c r="CF109" t="s">
        <v>22</v>
      </c>
      <c r="CH109" s="3">
        <v>37955</v>
      </c>
      <c r="CI109">
        <v>-87.5</v>
      </c>
      <c r="CJ109" t="s">
        <v>22</v>
      </c>
      <c r="CK109" t="s">
        <v>22</v>
      </c>
      <c r="CM109" s="3">
        <v>37955</v>
      </c>
      <c r="CN109">
        <v>67.2</v>
      </c>
      <c r="CO109">
        <v>20031111</v>
      </c>
      <c r="CP109">
        <v>67.2</v>
      </c>
      <c r="CR109" s="3">
        <v>39051</v>
      </c>
      <c r="CS109">
        <v>57.7</v>
      </c>
      <c r="CW109" s="3">
        <v>38411</v>
      </c>
      <c r="CX109">
        <v>52.2</v>
      </c>
      <c r="DB109" s="3">
        <v>38837</v>
      </c>
      <c r="DC109">
        <v>57.3</v>
      </c>
      <c r="DG109" s="3">
        <v>37955</v>
      </c>
      <c r="DH109">
        <v>100</v>
      </c>
      <c r="DI109" t="s">
        <v>22</v>
      </c>
      <c r="DJ109" t="s">
        <v>22</v>
      </c>
      <c r="DL109" s="3">
        <v>37955</v>
      </c>
      <c r="DM109">
        <v>98</v>
      </c>
      <c r="DN109" t="s">
        <v>22</v>
      </c>
      <c r="DO109" t="s">
        <v>22</v>
      </c>
      <c r="DQ109" s="3">
        <v>37955</v>
      </c>
      <c r="DR109">
        <v>101</v>
      </c>
      <c r="DS109" t="s">
        <v>22</v>
      </c>
      <c r="DT109" t="s">
        <v>22</v>
      </c>
      <c r="DV109" s="3">
        <v>37955</v>
      </c>
      <c r="DW109">
        <v>99</v>
      </c>
      <c r="DX109">
        <v>20031127</v>
      </c>
      <c r="DY109">
        <v>100</v>
      </c>
      <c r="EA109" s="3">
        <v>39172</v>
      </c>
      <c r="EB109">
        <v>57.7</v>
      </c>
      <c r="EF109" s="3">
        <v>39141</v>
      </c>
      <c r="EG109">
        <v>53.4</v>
      </c>
      <c r="EK109" s="3">
        <v>39172</v>
      </c>
      <c r="EL109">
        <v>59.2</v>
      </c>
      <c r="EU109" s="3">
        <v>37955</v>
      </c>
      <c r="EV109">
        <v>-0.4</v>
      </c>
      <c r="EW109">
        <v>20040120</v>
      </c>
      <c r="EX109">
        <v>0.1</v>
      </c>
      <c r="EZ109" s="3">
        <v>39813</v>
      </c>
      <c r="FA109">
        <v>-0.2</v>
      </c>
      <c r="FB109">
        <v>20090204</v>
      </c>
      <c r="FC109">
        <v>0</v>
      </c>
      <c r="FJ109" s="3">
        <v>37955</v>
      </c>
      <c r="FK109">
        <v>0.3</v>
      </c>
      <c r="FL109">
        <v>20040119</v>
      </c>
      <c r="FM109">
        <v>0.5</v>
      </c>
      <c r="FO109" s="3">
        <v>37955</v>
      </c>
      <c r="FP109">
        <v>0.8</v>
      </c>
      <c r="FQ109">
        <v>20040112</v>
      </c>
      <c r="FR109">
        <v>1.3</v>
      </c>
      <c r="FT109" s="3">
        <v>37955</v>
      </c>
      <c r="FU109">
        <v>-0.9</v>
      </c>
      <c r="FV109">
        <v>20040105</v>
      </c>
      <c r="FW109">
        <v>-1.8</v>
      </c>
      <c r="FY109" s="3">
        <v>37955</v>
      </c>
      <c r="FZ109">
        <v>-2.2000000000000002</v>
      </c>
      <c r="GA109">
        <v>20040113</v>
      </c>
      <c r="GB109">
        <v>-0.4</v>
      </c>
      <c r="GI109" s="3">
        <v>37955</v>
      </c>
      <c r="GJ109">
        <v>-1.9</v>
      </c>
      <c r="GK109">
        <v>20040113</v>
      </c>
      <c r="GL109">
        <v>-0.2</v>
      </c>
    </row>
    <row r="110" spans="1:194" x14ac:dyDescent="0.25">
      <c r="A110" s="3">
        <v>39447</v>
      </c>
      <c r="B110">
        <v>-5774</v>
      </c>
      <c r="C110">
        <v>20080215</v>
      </c>
      <c r="D110">
        <v>-2100</v>
      </c>
      <c r="F110" s="3">
        <v>37986</v>
      </c>
      <c r="G110">
        <v>10.6</v>
      </c>
      <c r="H110">
        <v>20040211</v>
      </c>
      <c r="I110">
        <v>10.4</v>
      </c>
      <c r="K110" s="3">
        <v>39813</v>
      </c>
      <c r="L110">
        <v>-2138</v>
      </c>
      <c r="M110">
        <v>20090206</v>
      </c>
      <c r="N110">
        <v>-2450</v>
      </c>
      <c r="P110" s="3">
        <v>37986</v>
      </c>
      <c r="Q110">
        <v>0.11</v>
      </c>
      <c r="R110">
        <v>20040107</v>
      </c>
      <c r="S110">
        <v>0.01</v>
      </c>
      <c r="U110" s="3">
        <v>37986</v>
      </c>
      <c r="V110">
        <v>-16.399999999999999</v>
      </c>
      <c r="W110">
        <v>20040107</v>
      </c>
      <c r="X110">
        <v>-16</v>
      </c>
      <c r="Z110" s="3">
        <v>37986</v>
      </c>
      <c r="AA110">
        <v>98.9</v>
      </c>
      <c r="AB110">
        <v>20040107</v>
      </c>
      <c r="AC110">
        <v>95.6</v>
      </c>
      <c r="AE110" s="3">
        <v>37986</v>
      </c>
      <c r="AF110">
        <v>-7.1</v>
      </c>
      <c r="AG110">
        <v>20040107</v>
      </c>
      <c r="AH110">
        <v>-8</v>
      </c>
      <c r="AJ110" s="3">
        <v>37986</v>
      </c>
      <c r="AK110">
        <v>8.8000000000000007</v>
      </c>
      <c r="AL110" t="s">
        <v>22</v>
      </c>
      <c r="AM110" t="s">
        <v>22</v>
      </c>
      <c r="AO110" s="3">
        <v>39447</v>
      </c>
      <c r="AP110">
        <v>-35.700000000000003</v>
      </c>
      <c r="AQ110">
        <v>20071211</v>
      </c>
      <c r="AR110">
        <v>-35.700000000000003</v>
      </c>
      <c r="AT110" s="3">
        <v>39263</v>
      </c>
      <c r="AU110">
        <v>57.8</v>
      </c>
      <c r="AY110" s="3">
        <v>38868</v>
      </c>
      <c r="AZ110">
        <v>57</v>
      </c>
      <c r="BD110" s="3">
        <v>41274</v>
      </c>
      <c r="BE110">
        <v>44.5</v>
      </c>
      <c r="BI110" s="3">
        <v>39263</v>
      </c>
      <c r="BJ110">
        <v>58.3</v>
      </c>
      <c r="BN110" s="3">
        <v>40847</v>
      </c>
      <c r="BO110">
        <v>-18.546500000000002</v>
      </c>
      <c r="BP110">
        <v>20111010</v>
      </c>
      <c r="BQ110">
        <v>-18.5</v>
      </c>
      <c r="BS110" s="3">
        <v>41639</v>
      </c>
      <c r="BT110">
        <v>7.4</v>
      </c>
      <c r="BU110">
        <v>20131127</v>
      </c>
      <c r="BV110">
        <v>7.4</v>
      </c>
      <c r="BX110" s="3">
        <v>37986</v>
      </c>
      <c r="BY110">
        <v>101.1</v>
      </c>
      <c r="BZ110" t="s">
        <v>22</v>
      </c>
      <c r="CA110" t="s">
        <v>22</v>
      </c>
      <c r="CC110" s="3">
        <v>37986</v>
      </c>
      <c r="CD110">
        <v>96.5</v>
      </c>
      <c r="CE110" t="s">
        <v>22</v>
      </c>
      <c r="CF110" t="s">
        <v>22</v>
      </c>
      <c r="CH110" s="3">
        <v>37986</v>
      </c>
      <c r="CI110">
        <v>-83.7</v>
      </c>
      <c r="CJ110" t="s">
        <v>22</v>
      </c>
      <c r="CK110" t="s">
        <v>22</v>
      </c>
      <c r="CM110" s="3">
        <v>37986</v>
      </c>
      <c r="CN110">
        <v>73.400000000000006</v>
      </c>
      <c r="CO110">
        <v>20031209</v>
      </c>
      <c r="CP110">
        <v>73.400000000000006</v>
      </c>
      <c r="CR110" s="3">
        <v>39082</v>
      </c>
      <c r="CS110">
        <v>59.2</v>
      </c>
      <c r="CW110" s="3">
        <v>38442</v>
      </c>
      <c r="CX110">
        <v>50.3</v>
      </c>
      <c r="DB110" s="3">
        <v>38868</v>
      </c>
      <c r="DC110">
        <v>56.7</v>
      </c>
      <c r="DG110" s="3">
        <v>37986</v>
      </c>
      <c r="DH110">
        <v>101</v>
      </c>
      <c r="DI110" t="s">
        <v>22</v>
      </c>
      <c r="DJ110" t="s">
        <v>22</v>
      </c>
      <c r="DL110" s="3">
        <v>37986</v>
      </c>
      <c r="DM110">
        <v>98</v>
      </c>
      <c r="DN110" t="s">
        <v>22</v>
      </c>
      <c r="DO110" t="s">
        <v>22</v>
      </c>
      <c r="DQ110" s="3">
        <v>37986</v>
      </c>
      <c r="DR110">
        <v>102</v>
      </c>
      <c r="DS110" t="s">
        <v>22</v>
      </c>
      <c r="DT110" t="s">
        <v>22</v>
      </c>
      <c r="DV110" s="3">
        <v>37986</v>
      </c>
      <c r="DW110">
        <v>100</v>
      </c>
      <c r="DX110">
        <v>20031224</v>
      </c>
      <c r="DY110">
        <v>102</v>
      </c>
      <c r="EA110" s="3">
        <v>39202</v>
      </c>
      <c r="EB110">
        <v>57</v>
      </c>
      <c r="EF110" s="3">
        <v>39172</v>
      </c>
      <c r="EG110">
        <v>53.8</v>
      </c>
      <c r="EK110" s="3">
        <v>39202</v>
      </c>
      <c r="EL110">
        <v>58.7</v>
      </c>
      <c r="EU110" s="3">
        <v>37986</v>
      </c>
      <c r="EV110">
        <v>0.4</v>
      </c>
      <c r="EW110">
        <v>20040217</v>
      </c>
      <c r="EX110">
        <v>0.2</v>
      </c>
      <c r="EZ110" s="3">
        <v>39844</v>
      </c>
      <c r="FA110">
        <v>-1.3</v>
      </c>
      <c r="FB110">
        <v>20090313</v>
      </c>
      <c r="FC110">
        <v>0.1</v>
      </c>
      <c r="FJ110" s="3">
        <v>37986</v>
      </c>
      <c r="FK110">
        <v>2.4</v>
      </c>
      <c r="FL110">
        <v>20040220</v>
      </c>
      <c r="FM110">
        <v>-4.4000000000000004</v>
      </c>
      <c r="FO110" s="3">
        <v>37986</v>
      </c>
      <c r="FP110">
        <v>0.1</v>
      </c>
      <c r="FQ110">
        <v>20040220</v>
      </c>
      <c r="FR110">
        <v>0.1</v>
      </c>
      <c r="FT110" s="3">
        <v>37986</v>
      </c>
      <c r="FU110">
        <v>-0.6</v>
      </c>
      <c r="FV110">
        <v>20040130</v>
      </c>
      <c r="FW110">
        <v>-2.2999999999999998</v>
      </c>
      <c r="FY110" s="3">
        <v>37986</v>
      </c>
      <c r="FZ110">
        <v>0.8</v>
      </c>
      <c r="GA110">
        <v>20040212</v>
      </c>
      <c r="GB110">
        <v>0.3</v>
      </c>
      <c r="GI110" s="3">
        <v>37986</v>
      </c>
      <c r="GJ110">
        <v>0.8</v>
      </c>
      <c r="GK110">
        <v>20040212</v>
      </c>
      <c r="GL110">
        <v>0.2</v>
      </c>
    </row>
    <row r="111" spans="1:194" x14ac:dyDescent="0.25">
      <c r="A111" s="3">
        <v>39478</v>
      </c>
      <c r="B111">
        <v>-3159.6</v>
      </c>
      <c r="C111">
        <v>20080319</v>
      </c>
      <c r="D111">
        <v>-2000</v>
      </c>
      <c r="F111" s="3">
        <v>38017</v>
      </c>
      <c r="G111">
        <v>12.5</v>
      </c>
      <c r="H111">
        <v>20040310</v>
      </c>
      <c r="I111">
        <v>12.3</v>
      </c>
      <c r="K111" s="3">
        <v>39844</v>
      </c>
      <c r="L111">
        <v>-4281</v>
      </c>
      <c r="M111">
        <v>20090310</v>
      </c>
      <c r="N111">
        <v>-4549</v>
      </c>
      <c r="P111" s="3">
        <v>38017</v>
      </c>
      <c r="Q111">
        <v>0.18</v>
      </c>
      <c r="R111">
        <v>20040130</v>
      </c>
      <c r="S111">
        <v>0.04</v>
      </c>
      <c r="U111" s="3">
        <v>38017</v>
      </c>
      <c r="V111">
        <v>-14.9</v>
      </c>
      <c r="W111">
        <v>20040130</v>
      </c>
      <c r="X111">
        <v>-16</v>
      </c>
      <c r="Z111" s="3">
        <v>38017</v>
      </c>
      <c r="AA111">
        <v>99.3</v>
      </c>
      <c r="AB111">
        <v>20040130</v>
      </c>
      <c r="AC111">
        <v>95.8</v>
      </c>
      <c r="AE111" s="3">
        <v>38017</v>
      </c>
      <c r="AF111">
        <v>-6.1</v>
      </c>
      <c r="AG111">
        <v>20040130</v>
      </c>
      <c r="AH111">
        <v>-7</v>
      </c>
      <c r="AJ111" s="3">
        <v>38017</v>
      </c>
      <c r="AK111">
        <v>7.1</v>
      </c>
      <c r="AL111" t="s">
        <v>22</v>
      </c>
      <c r="AM111" t="s">
        <v>22</v>
      </c>
      <c r="AO111" s="3">
        <v>39478</v>
      </c>
      <c r="AP111">
        <v>-41.7</v>
      </c>
      <c r="AQ111">
        <v>20080115</v>
      </c>
      <c r="AR111">
        <v>-41.7</v>
      </c>
      <c r="AT111" s="3">
        <v>39294</v>
      </c>
      <c r="AU111">
        <v>57.5</v>
      </c>
      <c r="AY111" s="3">
        <v>38898</v>
      </c>
      <c r="AZ111">
        <v>57.7</v>
      </c>
      <c r="BD111" s="3">
        <v>41305</v>
      </c>
      <c r="BE111">
        <v>45.9</v>
      </c>
      <c r="BI111" s="3">
        <v>39294</v>
      </c>
      <c r="BJ111">
        <v>58.3</v>
      </c>
      <c r="BN111" s="3">
        <v>40877</v>
      </c>
      <c r="BO111">
        <v>-21.2392</v>
      </c>
      <c r="BP111">
        <v>20111107</v>
      </c>
      <c r="BQ111">
        <v>-21.2</v>
      </c>
      <c r="BS111" s="3">
        <v>41670</v>
      </c>
      <c r="BT111">
        <v>7.7</v>
      </c>
      <c r="BU111">
        <v>20131220</v>
      </c>
      <c r="BV111">
        <v>7.6</v>
      </c>
      <c r="BX111" s="3">
        <v>38017</v>
      </c>
      <c r="BY111">
        <v>102.2</v>
      </c>
      <c r="BZ111" t="s">
        <v>22</v>
      </c>
      <c r="CA111">
        <v>97.4</v>
      </c>
      <c r="CC111" s="3">
        <v>38017</v>
      </c>
      <c r="CD111">
        <v>98.6</v>
      </c>
      <c r="CE111" t="s">
        <v>22</v>
      </c>
      <c r="CF111" t="s">
        <v>22</v>
      </c>
      <c r="CH111" s="3">
        <v>38017</v>
      </c>
      <c r="CI111">
        <v>-74.900000000000006</v>
      </c>
      <c r="CJ111">
        <v>20040120</v>
      </c>
      <c r="CK111" t="s">
        <v>22</v>
      </c>
      <c r="CM111" s="3">
        <v>38017</v>
      </c>
      <c r="CN111">
        <v>72.900000000000006</v>
      </c>
      <c r="CO111">
        <v>20040120</v>
      </c>
      <c r="CP111">
        <v>72.900000000000006</v>
      </c>
      <c r="CR111" s="3">
        <v>39113</v>
      </c>
      <c r="CS111">
        <v>59.4</v>
      </c>
      <c r="CW111" s="3">
        <v>38472</v>
      </c>
      <c r="CX111">
        <v>49.7</v>
      </c>
      <c r="DB111" s="3">
        <v>38898</v>
      </c>
      <c r="DC111">
        <v>61</v>
      </c>
      <c r="DG111" s="3">
        <v>38017</v>
      </c>
      <c r="DH111">
        <v>102</v>
      </c>
      <c r="DI111" t="s">
        <v>22</v>
      </c>
      <c r="DJ111" t="s">
        <v>22</v>
      </c>
      <c r="DL111" s="3">
        <v>38017</v>
      </c>
      <c r="DM111">
        <v>99</v>
      </c>
      <c r="DN111" t="s">
        <v>22</v>
      </c>
      <c r="DO111" t="s">
        <v>22</v>
      </c>
      <c r="DQ111" s="3">
        <v>38017</v>
      </c>
      <c r="DR111">
        <v>106</v>
      </c>
      <c r="DS111" t="s">
        <v>22</v>
      </c>
      <c r="DT111" t="s">
        <v>22</v>
      </c>
      <c r="DV111" s="3">
        <v>38017</v>
      </c>
      <c r="DW111">
        <v>100</v>
      </c>
      <c r="DX111">
        <v>20040129</v>
      </c>
      <c r="DY111">
        <v>102</v>
      </c>
      <c r="EA111" s="3">
        <v>39233</v>
      </c>
      <c r="EB111">
        <v>57</v>
      </c>
      <c r="EF111" s="3">
        <v>39202</v>
      </c>
      <c r="EG111">
        <v>53.9</v>
      </c>
      <c r="EK111" s="3">
        <v>39233</v>
      </c>
      <c r="EL111">
        <v>57.9</v>
      </c>
      <c r="EU111" s="3">
        <v>38017</v>
      </c>
      <c r="EV111">
        <v>-0.2</v>
      </c>
      <c r="EW111">
        <v>20040317</v>
      </c>
      <c r="EX111">
        <v>-0.4</v>
      </c>
      <c r="EZ111" s="3">
        <v>39872</v>
      </c>
      <c r="FA111">
        <v>-0.8</v>
      </c>
      <c r="FB111">
        <v>20090406</v>
      </c>
      <c r="FC111">
        <v>-0.6</v>
      </c>
      <c r="FJ111" s="3">
        <v>38017</v>
      </c>
      <c r="FK111">
        <v>-2.2999999999999998</v>
      </c>
      <c r="FL111">
        <v>20040323</v>
      </c>
      <c r="FM111">
        <v>-2</v>
      </c>
      <c r="FO111" s="3">
        <v>38017</v>
      </c>
      <c r="FP111">
        <v>0</v>
      </c>
      <c r="FQ111">
        <v>20040324</v>
      </c>
      <c r="FR111">
        <v>0.5</v>
      </c>
      <c r="FT111" s="3">
        <v>38017</v>
      </c>
      <c r="FU111">
        <v>0.4</v>
      </c>
      <c r="FV111">
        <v>20040302</v>
      </c>
      <c r="FW111">
        <v>3.1</v>
      </c>
      <c r="FY111" s="3">
        <v>38017</v>
      </c>
      <c r="FZ111">
        <v>0.5</v>
      </c>
      <c r="GA111">
        <v>20040312</v>
      </c>
      <c r="GB111">
        <v>-0.5</v>
      </c>
      <c r="GI111" s="3">
        <v>38017</v>
      </c>
      <c r="GJ111">
        <v>0.6</v>
      </c>
      <c r="GK111">
        <v>20040312</v>
      </c>
      <c r="GL111">
        <v>-0.3</v>
      </c>
    </row>
    <row r="112" spans="1:194" x14ac:dyDescent="0.25">
      <c r="A112" s="3">
        <v>39507</v>
      </c>
      <c r="B112">
        <v>210.9</v>
      </c>
      <c r="C112">
        <v>20080417</v>
      </c>
      <c r="D112">
        <v>2100</v>
      </c>
      <c r="F112" s="3">
        <v>38046</v>
      </c>
      <c r="G112">
        <v>12.3</v>
      </c>
      <c r="H112">
        <v>20040408</v>
      </c>
      <c r="I112">
        <v>12.1</v>
      </c>
      <c r="K112" s="3">
        <v>39872</v>
      </c>
      <c r="L112">
        <v>-4016</v>
      </c>
      <c r="M112">
        <v>20090408</v>
      </c>
      <c r="N112">
        <v>-4100</v>
      </c>
      <c r="P112" s="3">
        <v>38046</v>
      </c>
      <c r="Q112">
        <v>0</v>
      </c>
      <c r="R112">
        <v>20040227</v>
      </c>
      <c r="S112">
        <v>0.01</v>
      </c>
      <c r="U112" s="3">
        <v>38046</v>
      </c>
      <c r="V112">
        <v>-14.7</v>
      </c>
      <c r="W112">
        <v>20040227</v>
      </c>
      <c r="X112">
        <v>-14</v>
      </c>
      <c r="Z112" s="3">
        <v>38046</v>
      </c>
      <c r="AA112">
        <v>99.9</v>
      </c>
      <c r="AB112">
        <v>20040227</v>
      </c>
      <c r="AC112">
        <v>96</v>
      </c>
      <c r="AE112" s="3">
        <v>38046</v>
      </c>
      <c r="AF112">
        <v>-6.2</v>
      </c>
      <c r="AG112">
        <v>20040227</v>
      </c>
      <c r="AH112">
        <v>-6</v>
      </c>
      <c r="AJ112" s="3">
        <v>38046</v>
      </c>
      <c r="AK112">
        <v>8.9</v>
      </c>
      <c r="AL112" t="s">
        <v>22</v>
      </c>
      <c r="AM112" t="s">
        <v>22</v>
      </c>
      <c r="AO112" s="3">
        <v>39507</v>
      </c>
      <c r="AP112">
        <v>-41.4</v>
      </c>
      <c r="AQ112">
        <v>20080212</v>
      </c>
      <c r="AR112">
        <v>-41.4</v>
      </c>
      <c r="AT112" s="3">
        <v>39325</v>
      </c>
      <c r="AU112">
        <v>57.4</v>
      </c>
      <c r="AY112" s="3">
        <v>38929</v>
      </c>
      <c r="AZ112">
        <v>57.4</v>
      </c>
      <c r="BD112" s="3">
        <v>41333</v>
      </c>
      <c r="BE112">
        <v>44.5</v>
      </c>
      <c r="BI112" s="3">
        <v>39325</v>
      </c>
      <c r="BJ112">
        <v>58</v>
      </c>
      <c r="BN112" s="3">
        <v>40908</v>
      </c>
      <c r="BO112">
        <v>-23.999600000000001</v>
      </c>
      <c r="BP112">
        <v>20111205</v>
      </c>
      <c r="BQ112">
        <v>-24</v>
      </c>
      <c r="BS112" s="3">
        <v>41698</v>
      </c>
      <c r="BT112">
        <v>8.3000000000000007</v>
      </c>
      <c r="BU112">
        <v>20140129</v>
      </c>
      <c r="BV112">
        <v>8.1999999999999993</v>
      </c>
      <c r="BX112" s="3">
        <v>38046</v>
      </c>
      <c r="BY112">
        <v>100.3</v>
      </c>
      <c r="BZ112">
        <v>20040224</v>
      </c>
      <c r="CA112">
        <v>96.4</v>
      </c>
      <c r="CC112" s="3">
        <v>38046</v>
      </c>
      <c r="CD112">
        <v>96.6</v>
      </c>
      <c r="CE112">
        <v>20040224</v>
      </c>
      <c r="CF112">
        <v>92.6</v>
      </c>
      <c r="CH112" s="3">
        <v>38046</v>
      </c>
      <c r="CI112">
        <v>-70.2</v>
      </c>
      <c r="CJ112">
        <v>20040217</v>
      </c>
      <c r="CK112">
        <v>-70.2</v>
      </c>
      <c r="CM112" s="3">
        <v>38046</v>
      </c>
      <c r="CN112">
        <v>69.900000000000006</v>
      </c>
      <c r="CO112">
        <v>20040217</v>
      </c>
      <c r="CP112">
        <v>69.900000000000006</v>
      </c>
      <c r="CR112" s="3">
        <v>39141</v>
      </c>
      <c r="CS112">
        <v>58.6</v>
      </c>
      <c r="CW112" s="3">
        <v>38503</v>
      </c>
      <c r="CX112">
        <v>49.4</v>
      </c>
      <c r="DB112" s="3">
        <v>38929</v>
      </c>
      <c r="DC112">
        <v>56.1</v>
      </c>
      <c r="DG112" s="3">
        <v>38046</v>
      </c>
      <c r="DH112">
        <v>103</v>
      </c>
      <c r="DI112" t="s">
        <v>22</v>
      </c>
      <c r="DJ112" t="s">
        <v>22</v>
      </c>
      <c r="DL112" s="3">
        <v>38046</v>
      </c>
      <c r="DM112">
        <v>98</v>
      </c>
      <c r="DN112" t="s">
        <v>22</v>
      </c>
      <c r="DO112" t="s">
        <v>22</v>
      </c>
      <c r="DQ112" s="3">
        <v>38046</v>
      </c>
      <c r="DR112">
        <v>105</v>
      </c>
      <c r="DS112" t="s">
        <v>22</v>
      </c>
      <c r="DT112" t="s">
        <v>22</v>
      </c>
      <c r="DV112" s="3">
        <v>38046</v>
      </c>
      <c r="DW112">
        <v>100</v>
      </c>
      <c r="DX112">
        <v>20040226</v>
      </c>
      <c r="DY112">
        <v>103</v>
      </c>
      <c r="EA112" s="3">
        <v>39263</v>
      </c>
      <c r="EB112">
        <v>57.1</v>
      </c>
      <c r="EF112" s="3">
        <v>39233</v>
      </c>
      <c r="EG112">
        <v>54.3</v>
      </c>
      <c r="EK112" s="3">
        <v>39263</v>
      </c>
      <c r="EL112">
        <v>59</v>
      </c>
      <c r="EU112" s="3">
        <v>38046</v>
      </c>
      <c r="EV112">
        <v>0.7</v>
      </c>
      <c r="EW112">
        <v>20040419</v>
      </c>
      <c r="EX112">
        <v>0.1</v>
      </c>
      <c r="EZ112" s="3">
        <v>39903</v>
      </c>
      <c r="FA112">
        <v>-0.3</v>
      </c>
      <c r="FB112">
        <v>20090506</v>
      </c>
      <c r="FC112">
        <v>-0.6</v>
      </c>
      <c r="FJ112" s="3">
        <v>38046</v>
      </c>
      <c r="FK112">
        <v>0.9</v>
      </c>
      <c r="FL112">
        <v>20040421</v>
      </c>
      <c r="FM112">
        <v>0.5</v>
      </c>
      <c r="FO112" s="3">
        <v>38046</v>
      </c>
      <c r="FP112">
        <v>-0.2</v>
      </c>
      <c r="FQ112">
        <v>20040408</v>
      </c>
      <c r="FR112">
        <v>-0.7</v>
      </c>
      <c r="FT112" s="3">
        <v>38046</v>
      </c>
      <c r="FU112">
        <v>2</v>
      </c>
      <c r="FV112">
        <v>20040401</v>
      </c>
      <c r="FW112">
        <v>0.3</v>
      </c>
      <c r="FY112" s="3">
        <v>38046</v>
      </c>
      <c r="FZ112">
        <v>1.5</v>
      </c>
      <c r="GA112">
        <v>20040409</v>
      </c>
      <c r="GB112">
        <v>0.8</v>
      </c>
      <c r="GI112" s="3">
        <v>38046</v>
      </c>
      <c r="GJ112">
        <v>1.6</v>
      </c>
      <c r="GK112">
        <v>20040409</v>
      </c>
      <c r="GL112">
        <v>0.7</v>
      </c>
    </row>
    <row r="113" spans="1:194" x14ac:dyDescent="0.25">
      <c r="A113" s="3">
        <v>39538</v>
      </c>
      <c r="B113">
        <v>-4024.2</v>
      </c>
      <c r="C113">
        <v>20080516</v>
      </c>
      <c r="D113">
        <v>-2400</v>
      </c>
      <c r="F113" s="3">
        <v>38077</v>
      </c>
      <c r="G113">
        <v>16.600000000000001</v>
      </c>
      <c r="H113">
        <v>20040511</v>
      </c>
      <c r="I113">
        <v>16.5</v>
      </c>
      <c r="K113" s="3">
        <v>39903</v>
      </c>
      <c r="L113">
        <v>-3910</v>
      </c>
      <c r="M113">
        <v>20090507</v>
      </c>
      <c r="N113">
        <v>-4880</v>
      </c>
      <c r="P113" s="3">
        <v>38077</v>
      </c>
      <c r="Q113">
        <v>-0.06</v>
      </c>
      <c r="R113">
        <v>20040331</v>
      </c>
      <c r="S113">
        <v>-0.1</v>
      </c>
      <c r="U113" s="3">
        <v>38077</v>
      </c>
      <c r="V113">
        <v>-14.1</v>
      </c>
      <c r="W113">
        <v>20040331</v>
      </c>
      <c r="X113">
        <v>-14</v>
      </c>
      <c r="Z113" s="3">
        <v>38077</v>
      </c>
      <c r="AA113">
        <v>99.3</v>
      </c>
      <c r="AB113">
        <v>20040331</v>
      </c>
      <c r="AC113">
        <v>96</v>
      </c>
      <c r="AE113" s="3">
        <v>38077</v>
      </c>
      <c r="AF113">
        <v>-5.9</v>
      </c>
      <c r="AG113">
        <v>20040331</v>
      </c>
      <c r="AH113">
        <v>-7</v>
      </c>
      <c r="AJ113" s="3">
        <v>38077</v>
      </c>
      <c r="AK113">
        <v>5.2</v>
      </c>
      <c r="AL113" t="s">
        <v>22</v>
      </c>
      <c r="AM113" t="s">
        <v>22</v>
      </c>
      <c r="AO113" s="3">
        <v>39538</v>
      </c>
      <c r="AP113">
        <v>-35</v>
      </c>
      <c r="AQ113">
        <v>20080311</v>
      </c>
      <c r="AR113">
        <v>-35</v>
      </c>
      <c r="AT113" s="3">
        <v>39355</v>
      </c>
      <c r="AU113">
        <v>54.7</v>
      </c>
      <c r="AY113" s="3">
        <v>38960</v>
      </c>
      <c r="AZ113">
        <v>56.5</v>
      </c>
      <c r="BD113" s="3">
        <v>41364</v>
      </c>
      <c r="BE113">
        <v>43.7</v>
      </c>
      <c r="BI113" s="3">
        <v>39355</v>
      </c>
      <c r="BJ113">
        <v>54.2</v>
      </c>
      <c r="BN113" s="3">
        <v>40939</v>
      </c>
      <c r="BO113">
        <v>-21.1</v>
      </c>
      <c r="BP113">
        <v>20120109</v>
      </c>
      <c r="BQ113">
        <v>-21.1</v>
      </c>
      <c r="BS113" s="3">
        <v>41729</v>
      </c>
      <c r="BT113">
        <v>8.5</v>
      </c>
      <c r="BU113">
        <v>20140226</v>
      </c>
      <c r="BV113">
        <v>8.5</v>
      </c>
      <c r="BX113" s="3">
        <v>38077</v>
      </c>
      <c r="BY113">
        <v>98.9</v>
      </c>
      <c r="BZ113">
        <v>20040326</v>
      </c>
      <c r="CA113">
        <v>95.4</v>
      </c>
      <c r="CC113" s="3">
        <v>38077</v>
      </c>
      <c r="CD113">
        <v>95.8</v>
      </c>
      <c r="CE113">
        <v>20040326</v>
      </c>
      <c r="CF113">
        <v>92.1</v>
      </c>
      <c r="CH113" s="3">
        <v>38077</v>
      </c>
      <c r="CI113">
        <v>-72.7</v>
      </c>
      <c r="CJ113">
        <v>20040316</v>
      </c>
      <c r="CK113">
        <v>-72.7</v>
      </c>
      <c r="CM113" s="3">
        <v>38077</v>
      </c>
      <c r="CN113">
        <v>57.6</v>
      </c>
      <c r="CO113">
        <v>20040316</v>
      </c>
      <c r="CP113">
        <v>57.6</v>
      </c>
      <c r="CR113" s="3">
        <v>39172</v>
      </c>
      <c r="CS113">
        <v>58.2</v>
      </c>
      <c r="CW113" s="3">
        <v>38533</v>
      </c>
      <c r="CX113">
        <v>49.8</v>
      </c>
      <c r="DB113" s="3">
        <v>38960</v>
      </c>
      <c r="DC113">
        <v>54.3</v>
      </c>
      <c r="DG113" s="3">
        <v>38077</v>
      </c>
      <c r="DH113">
        <v>105</v>
      </c>
      <c r="DI113" t="s">
        <v>22</v>
      </c>
      <c r="DJ113" t="s">
        <v>22</v>
      </c>
      <c r="DL113" s="3">
        <v>38077</v>
      </c>
      <c r="DM113">
        <v>100</v>
      </c>
      <c r="DN113" t="s">
        <v>22</v>
      </c>
      <c r="DO113" t="s">
        <v>22</v>
      </c>
      <c r="DQ113" s="3">
        <v>38077</v>
      </c>
      <c r="DR113">
        <v>105</v>
      </c>
      <c r="DS113" t="s">
        <v>22</v>
      </c>
      <c r="DT113" t="s">
        <v>22</v>
      </c>
      <c r="DV113" s="3">
        <v>38077</v>
      </c>
      <c r="DW113">
        <v>104</v>
      </c>
      <c r="DX113">
        <v>20040330</v>
      </c>
      <c r="DY113">
        <v>104</v>
      </c>
      <c r="EA113" s="3">
        <v>39294</v>
      </c>
      <c r="EB113">
        <v>57</v>
      </c>
      <c r="EF113" s="3">
        <v>39263</v>
      </c>
      <c r="EG113">
        <v>53.8</v>
      </c>
      <c r="EK113" s="3">
        <v>39294</v>
      </c>
      <c r="EL113">
        <v>58.9</v>
      </c>
      <c r="EU113" s="3">
        <v>38077</v>
      </c>
      <c r="EV113">
        <v>-0.3</v>
      </c>
      <c r="EW113">
        <v>20040517</v>
      </c>
      <c r="EX113">
        <v>-0.2</v>
      </c>
      <c r="EZ113" s="3">
        <v>39933</v>
      </c>
      <c r="FA113">
        <v>1.1000000000000001</v>
      </c>
      <c r="FB113">
        <v>20090604</v>
      </c>
      <c r="FC113">
        <v>0.2</v>
      </c>
      <c r="FJ113" s="3">
        <v>38077</v>
      </c>
      <c r="FK113">
        <v>1.5</v>
      </c>
      <c r="FL113">
        <v>20040518</v>
      </c>
      <c r="FM113">
        <v>-0.7</v>
      </c>
      <c r="FO113" s="3">
        <v>38077</v>
      </c>
      <c r="FP113">
        <v>0</v>
      </c>
      <c r="FQ113">
        <v>20040524</v>
      </c>
      <c r="FR113">
        <v>-1.1000000000000001</v>
      </c>
      <c r="FT113" s="3">
        <v>38077</v>
      </c>
      <c r="FU113">
        <v>-0.6</v>
      </c>
      <c r="FV113">
        <v>20040430</v>
      </c>
      <c r="FW113">
        <v>-0.5</v>
      </c>
      <c r="FY113" s="3">
        <v>38077</v>
      </c>
      <c r="FZ113">
        <v>-0.5</v>
      </c>
      <c r="GA113">
        <v>20040511</v>
      </c>
      <c r="GB113">
        <v>0.1</v>
      </c>
      <c r="GI113" s="3">
        <v>38077</v>
      </c>
      <c r="GJ113">
        <v>-0.9</v>
      </c>
      <c r="GK113">
        <v>20040511</v>
      </c>
      <c r="GL113">
        <v>-0.3</v>
      </c>
    </row>
    <row r="114" spans="1:194" x14ac:dyDescent="0.25">
      <c r="A114" s="3">
        <v>39568</v>
      </c>
      <c r="B114">
        <v>-1966.8</v>
      </c>
      <c r="C114">
        <v>20080617</v>
      </c>
      <c r="D114">
        <v>2200</v>
      </c>
      <c r="F114" s="3">
        <v>38107</v>
      </c>
      <c r="G114">
        <v>14.4</v>
      </c>
      <c r="H114">
        <v>20040609</v>
      </c>
      <c r="I114">
        <v>14.6</v>
      </c>
      <c r="K114" s="3">
        <v>39933</v>
      </c>
      <c r="L114">
        <v>-4008</v>
      </c>
      <c r="M114">
        <v>20090609</v>
      </c>
      <c r="N114">
        <v>-3790</v>
      </c>
      <c r="P114" s="3">
        <v>38107</v>
      </c>
      <c r="Q114">
        <v>0.42</v>
      </c>
      <c r="R114">
        <v>20040430</v>
      </c>
      <c r="S114">
        <v>0.38</v>
      </c>
      <c r="U114" s="3">
        <v>38107</v>
      </c>
      <c r="V114">
        <v>-13.5</v>
      </c>
      <c r="W114">
        <v>20040430</v>
      </c>
      <c r="X114">
        <v>-14</v>
      </c>
      <c r="Z114" s="3">
        <v>38107</v>
      </c>
      <c r="AA114">
        <v>101.5</v>
      </c>
      <c r="AB114">
        <v>20040430</v>
      </c>
      <c r="AC114">
        <v>96.6</v>
      </c>
      <c r="AE114" s="3">
        <v>38107</v>
      </c>
      <c r="AF114">
        <v>-3.7</v>
      </c>
      <c r="AG114">
        <v>20040430</v>
      </c>
      <c r="AH114">
        <v>-5</v>
      </c>
      <c r="AJ114" s="3">
        <v>38107</v>
      </c>
      <c r="AK114">
        <v>7.5</v>
      </c>
      <c r="AL114" t="s">
        <v>22</v>
      </c>
      <c r="AM114" t="s">
        <v>22</v>
      </c>
      <c r="AO114" s="3">
        <v>39568</v>
      </c>
      <c r="AP114">
        <v>-44.8</v>
      </c>
      <c r="AQ114">
        <v>20080415</v>
      </c>
      <c r="AR114">
        <v>-44.8</v>
      </c>
      <c r="AT114" s="3">
        <v>39386</v>
      </c>
      <c r="AU114">
        <v>54.7</v>
      </c>
      <c r="AY114" s="3">
        <v>38990</v>
      </c>
      <c r="AZ114">
        <v>56.6</v>
      </c>
      <c r="BD114" s="3">
        <v>41394</v>
      </c>
      <c r="BE114">
        <v>44.2</v>
      </c>
      <c r="BI114" s="3">
        <v>39386</v>
      </c>
      <c r="BJ114">
        <v>55.8</v>
      </c>
      <c r="BN114" s="3">
        <v>40968</v>
      </c>
      <c r="BO114">
        <v>-11.059699999999999</v>
      </c>
      <c r="BP114">
        <v>20120206</v>
      </c>
      <c r="BQ114">
        <v>-11.1</v>
      </c>
      <c r="BS114" s="3">
        <v>41759</v>
      </c>
      <c r="BT114">
        <v>8.5</v>
      </c>
      <c r="BU114">
        <v>20140326</v>
      </c>
      <c r="BV114">
        <v>8.5</v>
      </c>
      <c r="BX114" s="3">
        <v>38107</v>
      </c>
      <c r="BY114">
        <v>99.2</v>
      </c>
      <c r="BZ114">
        <v>20040426</v>
      </c>
      <c r="CA114">
        <v>96.3</v>
      </c>
      <c r="CC114" s="3">
        <v>38107</v>
      </c>
      <c r="CD114">
        <v>97.1</v>
      </c>
      <c r="CE114">
        <v>20040426</v>
      </c>
      <c r="CF114">
        <v>94.9</v>
      </c>
      <c r="CH114" s="3">
        <v>38107</v>
      </c>
      <c r="CI114">
        <v>-72.5</v>
      </c>
      <c r="CJ114">
        <v>20040420</v>
      </c>
      <c r="CK114">
        <v>-72.5</v>
      </c>
      <c r="CM114" s="3">
        <v>38107</v>
      </c>
      <c r="CN114">
        <v>49.7</v>
      </c>
      <c r="CO114">
        <v>20040420</v>
      </c>
      <c r="CP114">
        <v>49.7</v>
      </c>
      <c r="CR114" s="3">
        <v>39202</v>
      </c>
      <c r="CS114">
        <v>58.1</v>
      </c>
      <c r="CW114" s="3">
        <v>38564</v>
      </c>
      <c r="CX114">
        <v>49.8</v>
      </c>
      <c r="DB114" s="3">
        <v>38990</v>
      </c>
      <c r="DC114">
        <v>54.4</v>
      </c>
      <c r="DG114" s="3">
        <v>38107</v>
      </c>
      <c r="DH114">
        <v>106</v>
      </c>
      <c r="DI114" t="s">
        <v>22</v>
      </c>
      <c r="DJ114" t="s">
        <v>22</v>
      </c>
      <c r="DL114" s="3">
        <v>38107</v>
      </c>
      <c r="DM114">
        <v>101</v>
      </c>
      <c r="DN114" t="s">
        <v>22</v>
      </c>
      <c r="DO114" t="s">
        <v>22</v>
      </c>
      <c r="DQ114" s="3">
        <v>38107</v>
      </c>
      <c r="DR114">
        <v>106</v>
      </c>
      <c r="DS114" t="s">
        <v>22</v>
      </c>
      <c r="DT114" t="s">
        <v>22</v>
      </c>
      <c r="DV114" s="3">
        <v>38107</v>
      </c>
      <c r="DW114">
        <v>104</v>
      </c>
      <c r="DX114">
        <v>20040429</v>
      </c>
      <c r="DY114">
        <v>104</v>
      </c>
      <c r="EA114" s="3">
        <v>39325</v>
      </c>
      <c r="EB114">
        <v>56.8</v>
      </c>
      <c r="EF114" s="3">
        <v>39294</v>
      </c>
      <c r="EG114">
        <v>53.3</v>
      </c>
      <c r="EK114" s="3">
        <v>39325</v>
      </c>
      <c r="EL114">
        <v>58.4</v>
      </c>
      <c r="EU114" s="3">
        <v>38107</v>
      </c>
      <c r="EV114">
        <v>0.6</v>
      </c>
      <c r="EW114">
        <v>20040617</v>
      </c>
      <c r="EX114">
        <v>0.2</v>
      </c>
      <c r="EZ114" s="3">
        <v>39964</v>
      </c>
      <c r="FA114">
        <v>-1</v>
      </c>
      <c r="FB114">
        <v>20090703</v>
      </c>
      <c r="FC114">
        <v>-0.4</v>
      </c>
      <c r="FJ114" s="3">
        <v>38107</v>
      </c>
      <c r="FK114">
        <v>1.2</v>
      </c>
      <c r="FL114">
        <v>20040604</v>
      </c>
      <c r="FM114">
        <v>1.9</v>
      </c>
      <c r="FO114" s="3">
        <v>38107</v>
      </c>
      <c r="FP114">
        <v>0.9</v>
      </c>
      <c r="FQ114">
        <v>20040623</v>
      </c>
      <c r="FR114">
        <v>1.4</v>
      </c>
      <c r="FT114" s="3">
        <v>38107</v>
      </c>
      <c r="FU114">
        <v>1.2</v>
      </c>
      <c r="FV114">
        <v>20040602</v>
      </c>
      <c r="FW114">
        <v>0.6</v>
      </c>
      <c r="FY114" s="3">
        <v>38107</v>
      </c>
      <c r="FZ114">
        <v>-0.2</v>
      </c>
      <c r="GA114">
        <v>20040610</v>
      </c>
      <c r="GB114">
        <v>-0.4</v>
      </c>
      <c r="GI114" s="3">
        <v>38107</v>
      </c>
      <c r="GJ114">
        <v>0</v>
      </c>
      <c r="GK114">
        <v>20040610</v>
      </c>
      <c r="GL114">
        <v>0.4</v>
      </c>
    </row>
    <row r="115" spans="1:194" x14ac:dyDescent="0.25">
      <c r="A115" s="3">
        <v>39599</v>
      </c>
      <c r="B115">
        <v>-6629</v>
      </c>
      <c r="C115">
        <v>20080718</v>
      </c>
      <c r="D115">
        <v>-1500</v>
      </c>
      <c r="F115" s="3">
        <v>38138</v>
      </c>
      <c r="G115">
        <v>14.1</v>
      </c>
      <c r="H115">
        <v>20040709</v>
      </c>
      <c r="I115">
        <v>14.2</v>
      </c>
      <c r="K115" s="3">
        <v>39964</v>
      </c>
      <c r="L115">
        <v>-2898</v>
      </c>
      <c r="M115">
        <v>20090707</v>
      </c>
      <c r="N115">
        <v>-2718</v>
      </c>
      <c r="P115" s="3">
        <v>38138</v>
      </c>
      <c r="Q115">
        <v>0.28999999999999998</v>
      </c>
      <c r="R115">
        <v>20040528</v>
      </c>
      <c r="S115">
        <v>0.28000000000000003</v>
      </c>
      <c r="U115" s="3">
        <v>38138</v>
      </c>
      <c r="V115">
        <v>-14.6</v>
      </c>
      <c r="W115">
        <v>20040528</v>
      </c>
      <c r="X115">
        <v>-16</v>
      </c>
      <c r="Z115" s="3">
        <v>38138</v>
      </c>
      <c r="AA115">
        <v>101.3</v>
      </c>
      <c r="AB115">
        <v>20040528</v>
      </c>
      <c r="AC115">
        <v>100.3</v>
      </c>
      <c r="AE115" s="3">
        <v>38138</v>
      </c>
      <c r="AF115">
        <v>-3.5</v>
      </c>
      <c r="AG115">
        <v>20040528</v>
      </c>
      <c r="AH115">
        <v>-5</v>
      </c>
      <c r="AJ115" s="3">
        <v>38138</v>
      </c>
      <c r="AK115">
        <v>7.3</v>
      </c>
      <c r="AL115" t="s">
        <v>22</v>
      </c>
      <c r="AM115" t="s">
        <v>22</v>
      </c>
      <c r="AO115" s="3">
        <v>39599</v>
      </c>
      <c r="AP115">
        <v>-43.6</v>
      </c>
      <c r="AQ115">
        <v>20080520</v>
      </c>
      <c r="AR115">
        <v>-43.6</v>
      </c>
      <c r="AT115" s="3">
        <v>39416</v>
      </c>
      <c r="AU115">
        <v>54.1</v>
      </c>
      <c r="AY115" s="3">
        <v>39021</v>
      </c>
      <c r="AZ115">
        <v>57</v>
      </c>
      <c r="BD115" s="3">
        <v>41425</v>
      </c>
      <c r="BE115">
        <v>46.8</v>
      </c>
      <c r="BI115" s="3">
        <v>39416</v>
      </c>
      <c r="BJ115">
        <v>54.1</v>
      </c>
      <c r="BN115" s="3">
        <v>40999</v>
      </c>
      <c r="BO115">
        <v>-8.2149999999999999</v>
      </c>
      <c r="BP115">
        <v>20120305</v>
      </c>
      <c r="BQ115">
        <v>-8.1999999999999993</v>
      </c>
      <c r="BS115" s="3">
        <v>41790</v>
      </c>
      <c r="BT115">
        <v>8.5</v>
      </c>
      <c r="BU115">
        <v>20140429</v>
      </c>
      <c r="BV115">
        <v>8.5</v>
      </c>
      <c r="BX115" s="3">
        <v>38138</v>
      </c>
      <c r="BY115">
        <v>99</v>
      </c>
      <c r="BZ115">
        <v>20040525</v>
      </c>
      <c r="CA115">
        <v>96.1</v>
      </c>
      <c r="CC115" s="3">
        <v>38138</v>
      </c>
      <c r="CD115">
        <v>97.6</v>
      </c>
      <c r="CE115">
        <v>20040525</v>
      </c>
      <c r="CF115">
        <v>94.4</v>
      </c>
      <c r="CH115" s="3">
        <v>38138</v>
      </c>
      <c r="CI115">
        <v>-75.900000000000006</v>
      </c>
      <c r="CJ115">
        <v>20040518</v>
      </c>
      <c r="CK115">
        <v>-75.900000000000006</v>
      </c>
      <c r="CM115" s="3">
        <v>38138</v>
      </c>
      <c r="CN115">
        <v>46.4</v>
      </c>
      <c r="CO115">
        <v>20040518</v>
      </c>
      <c r="CP115">
        <v>46.4</v>
      </c>
      <c r="CR115" s="3">
        <v>39233</v>
      </c>
      <c r="CS115">
        <v>57.1</v>
      </c>
      <c r="CW115" s="3">
        <v>38595</v>
      </c>
      <c r="CX115">
        <v>48.7</v>
      </c>
      <c r="DB115" s="3">
        <v>39021</v>
      </c>
      <c r="DC115">
        <v>54</v>
      </c>
      <c r="DG115" s="3">
        <v>38138</v>
      </c>
      <c r="DH115">
        <v>106</v>
      </c>
      <c r="DI115" t="s">
        <v>22</v>
      </c>
      <c r="DJ115" t="s">
        <v>22</v>
      </c>
      <c r="DL115" s="3">
        <v>38138</v>
      </c>
      <c r="DM115">
        <v>100</v>
      </c>
      <c r="DN115" t="s">
        <v>22</v>
      </c>
      <c r="DO115" t="s">
        <v>22</v>
      </c>
      <c r="DQ115" s="3">
        <v>38138</v>
      </c>
      <c r="DR115">
        <v>106</v>
      </c>
      <c r="DS115" t="s">
        <v>22</v>
      </c>
      <c r="DT115" t="s">
        <v>22</v>
      </c>
      <c r="DV115" s="3">
        <v>38138</v>
      </c>
      <c r="DW115">
        <v>106</v>
      </c>
      <c r="DX115">
        <v>20040527</v>
      </c>
      <c r="DY115">
        <v>104</v>
      </c>
      <c r="EA115" s="3">
        <v>39355</v>
      </c>
      <c r="EB115">
        <v>55</v>
      </c>
      <c r="EF115" s="3">
        <v>39325</v>
      </c>
      <c r="EG115">
        <v>52.5</v>
      </c>
      <c r="EK115" s="3">
        <v>39355</v>
      </c>
      <c r="EL115">
        <v>56.8</v>
      </c>
      <c r="EU115" s="3">
        <v>38138</v>
      </c>
      <c r="EV115">
        <v>0.3</v>
      </c>
      <c r="EW115">
        <v>20040719</v>
      </c>
      <c r="EX115">
        <v>0.7</v>
      </c>
      <c r="EZ115" s="3">
        <v>39994</v>
      </c>
      <c r="FA115">
        <v>-0.3</v>
      </c>
      <c r="FB115">
        <v>20090805</v>
      </c>
      <c r="FC115">
        <v>-0.2</v>
      </c>
      <c r="FJ115" s="3">
        <v>38138</v>
      </c>
      <c r="FK115">
        <v>0.4</v>
      </c>
      <c r="FL115">
        <v>20040707</v>
      </c>
      <c r="FM115">
        <v>1.6</v>
      </c>
      <c r="FO115" s="3">
        <v>38138</v>
      </c>
      <c r="FP115">
        <v>1.1000000000000001</v>
      </c>
      <c r="FQ115">
        <v>20040727</v>
      </c>
      <c r="FR115">
        <v>1</v>
      </c>
      <c r="FT115" s="3">
        <v>38138</v>
      </c>
      <c r="FU115">
        <v>-2.1</v>
      </c>
      <c r="FV115">
        <v>20040701</v>
      </c>
      <c r="FW115">
        <v>-1.7</v>
      </c>
      <c r="FY115" s="3">
        <v>38138</v>
      </c>
      <c r="FZ115">
        <v>-0.9</v>
      </c>
      <c r="GA115">
        <v>20040712</v>
      </c>
      <c r="GB115">
        <v>0.2</v>
      </c>
      <c r="GI115" s="3">
        <v>38138</v>
      </c>
      <c r="GJ115">
        <v>-1.1000000000000001</v>
      </c>
      <c r="GK115">
        <v>20040712</v>
      </c>
      <c r="GL115">
        <v>0.5</v>
      </c>
    </row>
    <row r="116" spans="1:194" x14ac:dyDescent="0.25">
      <c r="A116" s="3">
        <v>39629</v>
      </c>
      <c r="B116">
        <v>-7317.8</v>
      </c>
      <c r="C116">
        <v>20080818</v>
      </c>
      <c r="D116">
        <v>-3000</v>
      </c>
      <c r="F116" s="3">
        <v>38168</v>
      </c>
      <c r="G116">
        <v>14.8</v>
      </c>
      <c r="H116">
        <v>20040810</v>
      </c>
      <c r="I116">
        <v>14.7</v>
      </c>
      <c r="K116" s="3">
        <v>39994</v>
      </c>
      <c r="L116">
        <v>-4274</v>
      </c>
      <c r="M116">
        <v>20090807</v>
      </c>
      <c r="N116">
        <v>-4008</v>
      </c>
      <c r="P116" s="3">
        <v>38168</v>
      </c>
      <c r="Q116">
        <v>0.41</v>
      </c>
      <c r="R116">
        <v>20040630</v>
      </c>
      <c r="S116">
        <v>0.43</v>
      </c>
      <c r="U116" s="3">
        <v>38168</v>
      </c>
      <c r="V116">
        <v>-13.4</v>
      </c>
      <c r="W116">
        <v>20040630</v>
      </c>
      <c r="X116">
        <v>-14</v>
      </c>
      <c r="Z116" s="3">
        <v>38168</v>
      </c>
      <c r="AA116">
        <v>101.9</v>
      </c>
      <c r="AB116">
        <v>20040630</v>
      </c>
      <c r="AC116">
        <v>99.8</v>
      </c>
      <c r="AE116" s="3">
        <v>38168</v>
      </c>
      <c r="AF116">
        <v>-2.8</v>
      </c>
      <c r="AG116">
        <v>20040630</v>
      </c>
      <c r="AH116">
        <v>-4</v>
      </c>
      <c r="AJ116" s="3">
        <v>38168</v>
      </c>
      <c r="AK116">
        <v>8.5</v>
      </c>
      <c r="AL116" t="s">
        <v>22</v>
      </c>
      <c r="AM116" t="s">
        <v>22</v>
      </c>
      <c r="AO116" s="3">
        <v>39629</v>
      </c>
      <c r="AP116">
        <v>-52.7</v>
      </c>
      <c r="AQ116">
        <v>20080617</v>
      </c>
      <c r="AR116">
        <v>-52.7</v>
      </c>
      <c r="AT116" s="3">
        <v>39447</v>
      </c>
      <c r="AU116">
        <v>53.3</v>
      </c>
      <c r="AY116" s="3">
        <v>39051</v>
      </c>
      <c r="AZ116">
        <v>56.6</v>
      </c>
      <c r="BD116" s="3">
        <v>41455</v>
      </c>
      <c r="BE116">
        <v>49.1</v>
      </c>
      <c r="BI116" s="3">
        <v>39447</v>
      </c>
      <c r="BJ116">
        <v>53.1</v>
      </c>
      <c r="BN116" s="3">
        <v>41029</v>
      </c>
      <c r="BO116">
        <v>-14.7029</v>
      </c>
      <c r="BP116">
        <v>20120410</v>
      </c>
      <c r="BQ116">
        <v>-14.7</v>
      </c>
      <c r="BS116" s="3">
        <v>41820</v>
      </c>
      <c r="BT116">
        <v>8.6</v>
      </c>
      <c r="BU116">
        <v>20140526</v>
      </c>
      <c r="BV116">
        <v>8.5</v>
      </c>
      <c r="BX116" s="3">
        <v>38168</v>
      </c>
      <c r="BY116">
        <v>99</v>
      </c>
      <c r="BZ116">
        <v>20040625</v>
      </c>
      <c r="CA116">
        <v>94.6</v>
      </c>
      <c r="CC116" s="3">
        <v>38168</v>
      </c>
      <c r="CD116">
        <v>97.4</v>
      </c>
      <c r="CE116">
        <v>20040625</v>
      </c>
      <c r="CF116">
        <v>93.2</v>
      </c>
      <c r="CH116" s="3">
        <v>38168</v>
      </c>
      <c r="CI116">
        <v>-69.8</v>
      </c>
      <c r="CJ116">
        <v>20040622</v>
      </c>
      <c r="CK116">
        <v>-69.8</v>
      </c>
      <c r="CM116" s="3">
        <v>38168</v>
      </c>
      <c r="CN116">
        <v>47.4</v>
      </c>
      <c r="CO116">
        <v>20040622</v>
      </c>
      <c r="CP116">
        <v>47.4</v>
      </c>
      <c r="CR116" s="3">
        <v>39263</v>
      </c>
      <c r="CS116">
        <v>58.8</v>
      </c>
      <c r="CW116" s="3">
        <v>38625</v>
      </c>
      <c r="CX116">
        <v>51</v>
      </c>
      <c r="DB116" s="3">
        <v>39051</v>
      </c>
      <c r="DC116">
        <v>56.8</v>
      </c>
      <c r="DG116" s="3">
        <v>38168</v>
      </c>
      <c r="DH116">
        <v>107</v>
      </c>
      <c r="DI116" t="s">
        <v>22</v>
      </c>
      <c r="DJ116" t="s">
        <v>22</v>
      </c>
      <c r="DL116" s="3">
        <v>38168</v>
      </c>
      <c r="DM116">
        <v>100</v>
      </c>
      <c r="DN116" t="s">
        <v>22</v>
      </c>
      <c r="DO116" t="s">
        <v>22</v>
      </c>
      <c r="DQ116" s="3">
        <v>38168</v>
      </c>
      <c r="DR116">
        <v>105</v>
      </c>
      <c r="DS116" t="s">
        <v>22</v>
      </c>
      <c r="DT116" t="s">
        <v>22</v>
      </c>
      <c r="DV116" s="3">
        <v>38168</v>
      </c>
      <c r="DW116">
        <v>106</v>
      </c>
      <c r="DX116" t="s">
        <v>22</v>
      </c>
      <c r="DY116">
        <v>104</v>
      </c>
      <c r="EA116" s="3">
        <v>39386</v>
      </c>
      <c r="EB116">
        <v>55.7</v>
      </c>
      <c r="EF116" s="3">
        <v>39355</v>
      </c>
      <c r="EG116">
        <v>50.5</v>
      </c>
      <c r="EK116" s="3">
        <v>39386</v>
      </c>
      <c r="EL116">
        <v>58.5</v>
      </c>
      <c r="EU116" s="3">
        <v>38168</v>
      </c>
      <c r="EV116">
        <v>0</v>
      </c>
      <c r="EW116">
        <v>20040817</v>
      </c>
      <c r="EX116">
        <v>-0.4</v>
      </c>
      <c r="EZ116" s="3">
        <v>40025</v>
      </c>
      <c r="FA116">
        <v>0.5</v>
      </c>
      <c r="FB116">
        <v>20090903</v>
      </c>
      <c r="FC116">
        <v>-0.2</v>
      </c>
      <c r="FJ116" s="3">
        <v>38168</v>
      </c>
      <c r="FK116">
        <v>-1.1000000000000001</v>
      </c>
      <c r="FL116">
        <v>20040819</v>
      </c>
      <c r="FM116">
        <v>-3.5</v>
      </c>
      <c r="FO116" s="3">
        <v>38168</v>
      </c>
      <c r="FP116">
        <v>-0.6</v>
      </c>
      <c r="FQ116">
        <v>20040825</v>
      </c>
      <c r="FR116">
        <v>-1.4</v>
      </c>
      <c r="FT116" s="3">
        <v>38168</v>
      </c>
      <c r="FU116">
        <v>0.7</v>
      </c>
      <c r="FV116">
        <v>20040730</v>
      </c>
      <c r="FW116">
        <v>1.8</v>
      </c>
      <c r="FY116" s="3">
        <v>38168</v>
      </c>
      <c r="FZ116">
        <v>1.4</v>
      </c>
      <c r="GA116">
        <v>20040810</v>
      </c>
      <c r="GB116">
        <v>0.2</v>
      </c>
      <c r="GI116" s="3">
        <v>38168</v>
      </c>
      <c r="GJ116">
        <v>1.9</v>
      </c>
      <c r="GK116">
        <v>20040810</v>
      </c>
      <c r="GL116">
        <v>0.4</v>
      </c>
    </row>
    <row r="117" spans="1:194" x14ac:dyDescent="0.25">
      <c r="A117" s="3">
        <v>39660</v>
      </c>
      <c r="B117">
        <v>-11954.1</v>
      </c>
      <c r="C117">
        <v>20080917</v>
      </c>
      <c r="D117">
        <v>-6400</v>
      </c>
      <c r="F117" s="3">
        <v>38199</v>
      </c>
      <c r="G117">
        <v>13.6</v>
      </c>
      <c r="H117">
        <v>20040909</v>
      </c>
      <c r="I117">
        <v>13.5</v>
      </c>
      <c r="K117" s="3">
        <v>40025</v>
      </c>
      <c r="L117">
        <v>-1299</v>
      </c>
      <c r="M117">
        <v>20090910</v>
      </c>
      <c r="N117">
        <v>-1290</v>
      </c>
      <c r="P117" s="3">
        <v>38199</v>
      </c>
      <c r="Q117">
        <v>0.54</v>
      </c>
      <c r="R117">
        <v>20040730</v>
      </c>
      <c r="S117">
        <v>0.57999999999999996</v>
      </c>
      <c r="U117" s="3">
        <v>38199</v>
      </c>
      <c r="V117">
        <v>-14</v>
      </c>
      <c r="W117">
        <v>20040730</v>
      </c>
      <c r="X117">
        <v>-14</v>
      </c>
      <c r="Z117" s="3">
        <v>38199</v>
      </c>
      <c r="AA117">
        <v>101.9</v>
      </c>
      <c r="AB117">
        <v>20040730</v>
      </c>
      <c r="AC117">
        <v>100.1</v>
      </c>
      <c r="AE117" s="3">
        <v>38199</v>
      </c>
      <c r="AF117">
        <v>-2.7</v>
      </c>
      <c r="AG117">
        <v>20040730</v>
      </c>
      <c r="AH117">
        <v>-4</v>
      </c>
      <c r="AJ117" s="3">
        <v>38199</v>
      </c>
      <c r="AK117">
        <v>10.3</v>
      </c>
      <c r="AL117" t="s">
        <v>22</v>
      </c>
      <c r="AM117" t="s">
        <v>22</v>
      </c>
      <c r="AO117" s="3">
        <v>39660</v>
      </c>
      <c r="AP117">
        <v>-63.7</v>
      </c>
      <c r="AQ117">
        <v>20080715</v>
      </c>
      <c r="AR117">
        <v>-63.7</v>
      </c>
      <c r="AT117" s="3">
        <v>39478</v>
      </c>
      <c r="AU117">
        <v>51.8</v>
      </c>
      <c r="AY117" s="3">
        <v>39082</v>
      </c>
      <c r="AZ117">
        <v>56.5</v>
      </c>
      <c r="BD117" s="3">
        <v>41486</v>
      </c>
      <c r="BE117">
        <v>49.5</v>
      </c>
      <c r="BI117" s="3">
        <v>39478</v>
      </c>
      <c r="BJ117">
        <v>50.6</v>
      </c>
      <c r="BN117" s="3">
        <v>41060</v>
      </c>
      <c r="BO117">
        <v>-24.519600000000001</v>
      </c>
      <c r="BP117">
        <v>20120507</v>
      </c>
      <c r="BQ117">
        <v>-24.5</v>
      </c>
      <c r="BS117" s="3">
        <v>41851</v>
      </c>
      <c r="BT117">
        <v>8.9</v>
      </c>
      <c r="BU117">
        <v>20140625</v>
      </c>
      <c r="BV117">
        <v>8.9</v>
      </c>
      <c r="BX117" s="3">
        <v>38199</v>
      </c>
      <c r="BY117">
        <v>99.6</v>
      </c>
      <c r="BZ117">
        <v>20040727</v>
      </c>
      <c r="CA117">
        <v>95.6</v>
      </c>
      <c r="CC117" s="3">
        <v>38199</v>
      </c>
      <c r="CD117">
        <v>97.8</v>
      </c>
      <c r="CE117">
        <v>20040727</v>
      </c>
      <c r="CF117">
        <v>94.1</v>
      </c>
      <c r="CH117" s="3">
        <v>38199</v>
      </c>
      <c r="CI117">
        <v>-69.3</v>
      </c>
      <c r="CJ117">
        <v>20040720</v>
      </c>
      <c r="CK117">
        <v>-69.3</v>
      </c>
      <c r="CM117" s="3">
        <v>38199</v>
      </c>
      <c r="CN117">
        <v>48.4</v>
      </c>
      <c r="CO117">
        <v>20040720</v>
      </c>
      <c r="CP117">
        <v>48.4</v>
      </c>
      <c r="CR117" s="3">
        <v>39294</v>
      </c>
      <c r="CS117">
        <v>58.4</v>
      </c>
      <c r="CW117" s="3">
        <v>38656</v>
      </c>
      <c r="CX117">
        <v>53.1</v>
      </c>
      <c r="DB117" s="3">
        <v>39082</v>
      </c>
      <c r="DC117">
        <v>57.6</v>
      </c>
      <c r="DG117" s="3">
        <v>38199</v>
      </c>
      <c r="DH117">
        <v>107</v>
      </c>
      <c r="DI117" t="s">
        <v>22</v>
      </c>
      <c r="DJ117" t="s">
        <v>22</v>
      </c>
      <c r="DL117" s="3">
        <v>38199</v>
      </c>
      <c r="DM117">
        <v>99</v>
      </c>
      <c r="DN117" t="s">
        <v>22</v>
      </c>
      <c r="DO117" t="s">
        <v>22</v>
      </c>
      <c r="DQ117" s="3">
        <v>38199</v>
      </c>
      <c r="DR117">
        <v>107</v>
      </c>
      <c r="DS117" t="s">
        <v>22</v>
      </c>
      <c r="DT117" t="s">
        <v>22</v>
      </c>
      <c r="DV117" s="3">
        <v>38199</v>
      </c>
      <c r="DW117">
        <v>106</v>
      </c>
      <c r="DX117">
        <v>20040728</v>
      </c>
      <c r="DY117">
        <v>106</v>
      </c>
      <c r="EA117" s="3">
        <v>39416</v>
      </c>
      <c r="EB117">
        <v>57.4</v>
      </c>
      <c r="EF117" s="3">
        <v>39386</v>
      </c>
      <c r="EG117">
        <v>50.5</v>
      </c>
      <c r="EK117" s="3">
        <v>39416</v>
      </c>
      <c r="EL117">
        <v>59.2</v>
      </c>
      <c r="EU117" s="3">
        <v>38199</v>
      </c>
      <c r="EV117">
        <v>0.6</v>
      </c>
      <c r="EW117">
        <v>20040917</v>
      </c>
      <c r="EX117">
        <v>0.4</v>
      </c>
      <c r="EZ117" s="3">
        <v>40056</v>
      </c>
      <c r="FA117">
        <v>-0.5</v>
      </c>
      <c r="FB117">
        <v>20091005</v>
      </c>
      <c r="FC117">
        <v>-0.2</v>
      </c>
      <c r="FJ117" s="3">
        <v>38199</v>
      </c>
      <c r="FK117">
        <v>1.1000000000000001</v>
      </c>
      <c r="FL117">
        <v>20040922</v>
      </c>
      <c r="FM117">
        <v>3</v>
      </c>
      <c r="FO117" s="3">
        <v>38199</v>
      </c>
      <c r="FP117">
        <v>0.9</v>
      </c>
      <c r="FQ117">
        <v>20040922</v>
      </c>
      <c r="FR117">
        <v>1.4</v>
      </c>
      <c r="FT117" s="3">
        <v>38199</v>
      </c>
      <c r="FU117">
        <v>0.5</v>
      </c>
      <c r="FV117">
        <v>20040901</v>
      </c>
      <c r="FW117">
        <v>0.9</v>
      </c>
      <c r="FY117" s="3">
        <v>38199</v>
      </c>
      <c r="FZ117">
        <v>0.4</v>
      </c>
      <c r="GA117">
        <v>20040913</v>
      </c>
      <c r="GB117">
        <v>0.2</v>
      </c>
      <c r="GI117" s="3">
        <v>38199</v>
      </c>
      <c r="GJ117">
        <v>0.5</v>
      </c>
      <c r="GK117">
        <v>20040913</v>
      </c>
      <c r="GL117">
        <v>0.3</v>
      </c>
    </row>
    <row r="118" spans="1:194" x14ac:dyDescent="0.25">
      <c r="A118" s="3">
        <v>39691</v>
      </c>
      <c r="B118">
        <v>-8749.4</v>
      </c>
      <c r="C118">
        <v>20081017</v>
      </c>
      <c r="D118">
        <v>-6100</v>
      </c>
      <c r="F118" s="3">
        <v>38230</v>
      </c>
      <c r="G118">
        <v>10.9</v>
      </c>
      <c r="H118">
        <v>20041008</v>
      </c>
      <c r="I118">
        <v>11.1</v>
      </c>
      <c r="K118" s="3">
        <v>40056</v>
      </c>
      <c r="L118">
        <v>-3557</v>
      </c>
      <c r="M118">
        <v>20091008</v>
      </c>
      <c r="N118">
        <v>-3411</v>
      </c>
      <c r="P118" s="3">
        <v>38230</v>
      </c>
      <c r="Q118">
        <v>0.51</v>
      </c>
      <c r="R118" t="s">
        <v>22</v>
      </c>
      <c r="S118" t="s">
        <v>22</v>
      </c>
      <c r="U118" s="3">
        <v>38230</v>
      </c>
      <c r="V118">
        <v>-13.9</v>
      </c>
      <c r="W118" t="s">
        <v>22</v>
      </c>
      <c r="X118">
        <v>-14</v>
      </c>
      <c r="Z118" s="3">
        <v>38230</v>
      </c>
      <c r="AA118">
        <v>101.7</v>
      </c>
      <c r="AB118" t="s">
        <v>22</v>
      </c>
      <c r="AC118" t="s">
        <v>22</v>
      </c>
      <c r="AE118" s="3">
        <v>38230</v>
      </c>
      <c r="AF118">
        <v>-2.4</v>
      </c>
      <c r="AG118" t="s">
        <v>22</v>
      </c>
      <c r="AH118">
        <v>-3.9</v>
      </c>
      <c r="AJ118" s="3">
        <v>38230</v>
      </c>
      <c r="AK118">
        <v>7.4</v>
      </c>
      <c r="AL118" t="s">
        <v>22</v>
      </c>
      <c r="AM118" t="s">
        <v>22</v>
      </c>
      <c r="AO118" s="3">
        <v>39691</v>
      </c>
      <c r="AP118">
        <v>-55.7</v>
      </c>
      <c r="AQ118">
        <v>20080819</v>
      </c>
      <c r="AR118">
        <v>-55.7</v>
      </c>
      <c r="AT118" s="3">
        <v>39507</v>
      </c>
      <c r="AU118">
        <v>52.8</v>
      </c>
      <c r="AY118" s="3">
        <v>39113</v>
      </c>
      <c r="AZ118">
        <v>55.5</v>
      </c>
      <c r="BD118" s="3">
        <v>41517</v>
      </c>
      <c r="BE118">
        <v>50.3</v>
      </c>
      <c r="BI118" s="3">
        <v>39507</v>
      </c>
      <c r="BJ118">
        <v>52.3</v>
      </c>
      <c r="BN118" s="3">
        <v>41090</v>
      </c>
      <c r="BO118">
        <v>-28.864100000000001</v>
      </c>
      <c r="BP118">
        <v>20120604</v>
      </c>
      <c r="BQ118">
        <v>-28.9</v>
      </c>
      <c r="BS118" s="3">
        <v>41882</v>
      </c>
      <c r="BT118">
        <v>8.9</v>
      </c>
      <c r="BU118">
        <v>20140725</v>
      </c>
      <c r="BV118">
        <v>9</v>
      </c>
      <c r="BX118" s="3">
        <v>38230</v>
      </c>
      <c r="BY118">
        <v>100.2</v>
      </c>
      <c r="BZ118">
        <v>20040826</v>
      </c>
      <c r="CA118">
        <v>95.3</v>
      </c>
      <c r="CC118" s="3">
        <v>38230</v>
      </c>
      <c r="CD118">
        <v>99.1</v>
      </c>
      <c r="CE118">
        <v>20040826</v>
      </c>
      <c r="CF118">
        <v>94.7</v>
      </c>
      <c r="CH118" s="3">
        <v>38230</v>
      </c>
      <c r="CI118">
        <v>-65.2</v>
      </c>
      <c r="CJ118">
        <v>20040817</v>
      </c>
      <c r="CK118">
        <v>-65.2</v>
      </c>
      <c r="CM118" s="3">
        <v>38230</v>
      </c>
      <c r="CN118">
        <v>45.3</v>
      </c>
      <c r="CO118">
        <v>20040817</v>
      </c>
      <c r="CP118">
        <v>45.3</v>
      </c>
      <c r="CR118" s="3">
        <v>39325</v>
      </c>
      <c r="CS118">
        <v>59.1</v>
      </c>
      <c r="CW118" s="3">
        <v>38686</v>
      </c>
      <c r="CX118">
        <v>52.7</v>
      </c>
      <c r="DB118" s="3">
        <v>39113</v>
      </c>
      <c r="DC118">
        <v>58.3</v>
      </c>
      <c r="DG118" s="3">
        <v>38230</v>
      </c>
      <c r="DH118">
        <v>107</v>
      </c>
      <c r="DI118" t="s">
        <v>22</v>
      </c>
      <c r="DJ118" t="s">
        <v>22</v>
      </c>
      <c r="DL118" s="3">
        <v>38230</v>
      </c>
      <c r="DM118">
        <v>101</v>
      </c>
      <c r="DN118" t="s">
        <v>22</v>
      </c>
      <c r="DO118" t="s">
        <v>22</v>
      </c>
      <c r="DQ118" s="3">
        <v>38230</v>
      </c>
      <c r="DR118">
        <v>107</v>
      </c>
      <c r="DS118" t="s">
        <v>22</v>
      </c>
      <c r="DT118" t="s">
        <v>22</v>
      </c>
      <c r="DV118" s="3">
        <v>38230</v>
      </c>
      <c r="DW118">
        <v>105</v>
      </c>
      <c r="DX118" t="s">
        <v>22</v>
      </c>
      <c r="DY118">
        <v>105</v>
      </c>
      <c r="EA118" s="3">
        <v>39447</v>
      </c>
      <c r="EB118">
        <v>57.9</v>
      </c>
      <c r="EF118" s="3">
        <v>39416</v>
      </c>
      <c r="EG118">
        <v>52.5</v>
      </c>
      <c r="EK118" s="3">
        <v>39447</v>
      </c>
      <c r="EL118">
        <v>58.9</v>
      </c>
      <c r="EU118" s="3">
        <v>38230</v>
      </c>
      <c r="EV118">
        <v>-1.6</v>
      </c>
      <c r="EW118">
        <v>20041019</v>
      </c>
      <c r="EX118">
        <v>-0.6</v>
      </c>
      <c r="EZ118" s="3">
        <v>40086</v>
      </c>
      <c r="FA118">
        <v>0.4</v>
      </c>
      <c r="FB118">
        <v>20091105</v>
      </c>
      <c r="FC118">
        <v>-0.7</v>
      </c>
      <c r="FJ118" s="3">
        <v>38230</v>
      </c>
      <c r="FK118">
        <v>-1.9</v>
      </c>
      <c r="FL118">
        <v>20041020</v>
      </c>
      <c r="FM118">
        <v>-1.7</v>
      </c>
      <c r="FO118" s="3">
        <v>38230</v>
      </c>
      <c r="FP118">
        <v>-0.9</v>
      </c>
      <c r="FQ118">
        <v>20041025</v>
      </c>
      <c r="FR118">
        <v>-1.2</v>
      </c>
      <c r="FT118" s="3">
        <v>38230</v>
      </c>
      <c r="FU118">
        <v>-0.6</v>
      </c>
      <c r="FV118">
        <v>20041001</v>
      </c>
      <c r="FW118">
        <v>1.1000000000000001</v>
      </c>
      <c r="FY118" s="3">
        <v>38230</v>
      </c>
      <c r="FZ118">
        <v>-3.5</v>
      </c>
      <c r="GA118">
        <v>20041012</v>
      </c>
      <c r="GB118">
        <v>-1.9</v>
      </c>
      <c r="GI118" s="3">
        <v>38230</v>
      </c>
      <c r="GJ118">
        <v>-3.9</v>
      </c>
      <c r="GK118">
        <v>20041012</v>
      </c>
      <c r="GL118">
        <v>-2.1</v>
      </c>
    </row>
    <row r="119" spans="1:194" x14ac:dyDescent="0.25">
      <c r="A119" s="3">
        <v>39721</v>
      </c>
      <c r="B119">
        <v>-6931</v>
      </c>
      <c r="C119">
        <v>20081117</v>
      </c>
      <c r="D119">
        <v>-5700</v>
      </c>
      <c r="F119" s="3">
        <v>38260</v>
      </c>
      <c r="G119">
        <v>11.9</v>
      </c>
      <c r="H119">
        <v>20041110</v>
      </c>
      <c r="I119">
        <v>12</v>
      </c>
      <c r="K119" s="3">
        <v>40086</v>
      </c>
      <c r="L119">
        <v>-3208</v>
      </c>
      <c r="M119">
        <v>20091106</v>
      </c>
      <c r="N119">
        <v>-1755</v>
      </c>
      <c r="P119" s="3">
        <v>38260</v>
      </c>
      <c r="Q119">
        <v>0.43</v>
      </c>
      <c r="R119">
        <v>20040930</v>
      </c>
      <c r="S119">
        <v>0.48</v>
      </c>
      <c r="U119" s="3">
        <v>38260</v>
      </c>
      <c r="V119">
        <v>-13.1</v>
      </c>
      <c r="W119">
        <v>20040930</v>
      </c>
      <c r="X119">
        <v>-13</v>
      </c>
      <c r="Z119" s="3">
        <v>38260</v>
      </c>
      <c r="AA119">
        <v>102.9</v>
      </c>
      <c r="AB119">
        <v>20040930</v>
      </c>
      <c r="AC119">
        <v>100.7</v>
      </c>
      <c r="AE119" s="3">
        <v>38260</v>
      </c>
      <c r="AF119">
        <v>-1.8</v>
      </c>
      <c r="AG119">
        <v>20040930</v>
      </c>
      <c r="AH119">
        <v>-3</v>
      </c>
      <c r="AJ119" s="3">
        <v>38260</v>
      </c>
      <c r="AK119">
        <v>9.9</v>
      </c>
      <c r="AL119" t="s">
        <v>22</v>
      </c>
      <c r="AM119" t="s">
        <v>22</v>
      </c>
      <c r="AO119" s="3">
        <v>39721</v>
      </c>
      <c r="AP119">
        <v>-40.9</v>
      </c>
      <c r="AQ119">
        <v>20080916</v>
      </c>
      <c r="AR119">
        <v>-40.9</v>
      </c>
      <c r="AT119" s="3">
        <v>39538</v>
      </c>
      <c r="AU119">
        <v>51.8</v>
      </c>
      <c r="AY119" s="3">
        <v>39141</v>
      </c>
      <c r="AZ119">
        <v>55.6</v>
      </c>
      <c r="BD119" s="3">
        <v>41547</v>
      </c>
      <c r="BE119">
        <v>48.6</v>
      </c>
      <c r="BI119" s="3">
        <v>39538</v>
      </c>
      <c r="BJ119">
        <v>51.6</v>
      </c>
      <c r="BN119" s="3">
        <v>41121</v>
      </c>
      <c r="BO119">
        <v>-29.588699999999999</v>
      </c>
      <c r="BP119">
        <v>20120709</v>
      </c>
      <c r="BQ119">
        <v>-29.6</v>
      </c>
      <c r="BS119" s="3">
        <v>41912</v>
      </c>
      <c r="BT119">
        <v>8.6</v>
      </c>
      <c r="BU119">
        <v>20140827</v>
      </c>
      <c r="BV119">
        <v>8.6</v>
      </c>
      <c r="BX119" s="3">
        <v>38260</v>
      </c>
      <c r="BY119">
        <v>100.7</v>
      </c>
      <c r="BZ119">
        <v>20040927</v>
      </c>
      <c r="CA119">
        <v>95.2</v>
      </c>
      <c r="CC119" s="3">
        <v>38260</v>
      </c>
      <c r="CD119">
        <v>99.2</v>
      </c>
      <c r="CE119">
        <v>20040927</v>
      </c>
      <c r="CF119">
        <v>94.8</v>
      </c>
      <c r="CH119" s="3">
        <v>38260</v>
      </c>
      <c r="CI119">
        <v>-61.5</v>
      </c>
      <c r="CJ119">
        <v>20040914</v>
      </c>
      <c r="CK119">
        <v>-61.5</v>
      </c>
      <c r="CM119" s="3">
        <v>38260</v>
      </c>
      <c r="CN119">
        <v>38.4</v>
      </c>
      <c r="CO119">
        <v>20040914</v>
      </c>
      <c r="CP119">
        <v>38.4</v>
      </c>
      <c r="CR119" s="3">
        <v>39355</v>
      </c>
      <c r="CS119">
        <v>55.2</v>
      </c>
      <c r="CW119" s="3">
        <v>38717</v>
      </c>
      <c r="CX119">
        <v>53.6</v>
      </c>
      <c r="DB119" s="3">
        <v>39141</v>
      </c>
      <c r="DC119">
        <v>57.2</v>
      </c>
      <c r="DG119" s="3">
        <v>38260</v>
      </c>
      <c r="DH119">
        <v>105</v>
      </c>
      <c r="DI119" t="s">
        <v>22</v>
      </c>
      <c r="DJ119" t="s">
        <v>22</v>
      </c>
      <c r="DL119" s="3">
        <v>38260</v>
      </c>
      <c r="DM119">
        <v>102</v>
      </c>
      <c r="DN119" t="s">
        <v>22</v>
      </c>
      <c r="DO119" t="s">
        <v>22</v>
      </c>
      <c r="DQ119" s="3">
        <v>38260</v>
      </c>
      <c r="DR119">
        <v>107</v>
      </c>
      <c r="DS119" t="s">
        <v>22</v>
      </c>
      <c r="DT119" t="s">
        <v>22</v>
      </c>
      <c r="DV119" s="3">
        <v>38260</v>
      </c>
      <c r="DW119">
        <v>105</v>
      </c>
      <c r="DX119">
        <v>20040930</v>
      </c>
      <c r="DY119">
        <v>106</v>
      </c>
      <c r="EA119" s="3">
        <v>39478</v>
      </c>
      <c r="EB119">
        <v>56.5</v>
      </c>
      <c r="EF119" s="3">
        <v>39447</v>
      </c>
      <c r="EG119">
        <v>53.8</v>
      </c>
      <c r="EK119" s="3">
        <v>39478</v>
      </c>
      <c r="EL119">
        <v>56.6</v>
      </c>
      <c r="EU119" s="3">
        <v>38260</v>
      </c>
      <c r="EV119">
        <v>1.2</v>
      </c>
      <c r="EW119">
        <v>20041117</v>
      </c>
      <c r="EX119">
        <v>0.5</v>
      </c>
      <c r="EZ119" s="3">
        <v>40117</v>
      </c>
      <c r="FA119">
        <v>0.1</v>
      </c>
      <c r="FB119">
        <v>20091203</v>
      </c>
      <c r="FC119">
        <v>0</v>
      </c>
      <c r="FJ119" s="3">
        <v>38260</v>
      </c>
      <c r="FK119">
        <v>1.8</v>
      </c>
      <c r="FL119">
        <v>20041118</v>
      </c>
      <c r="FM119">
        <v>-0.2</v>
      </c>
      <c r="FO119" s="3">
        <v>38260</v>
      </c>
      <c r="FP119">
        <v>0</v>
      </c>
      <c r="FQ119">
        <v>20041122</v>
      </c>
      <c r="FR119">
        <v>0.1</v>
      </c>
      <c r="FT119" s="3">
        <v>38260</v>
      </c>
      <c r="FU119">
        <v>0.3</v>
      </c>
      <c r="FV119">
        <v>20041102</v>
      </c>
      <c r="FW119">
        <v>-0.4</v>
      </c>
      <c r="FY119" s="3">
        <v>38260</v>
      </c>
      <c r="FZ119">
        <v>3.3</v>
      </c>
      <c r="GA119">
        <v>20041110</v>
      </c>
      <c r="GB119">
        <v>3.2</v>
      </c>
      <c r="GI119" s="3">
        <v>38260</v>
      </c>
      <c r="GJ119">
        <v>3.5</v>
      </c>
      <c r="GK119">
        <v>20041110</v>
      </c>
      <c r="GL119">
        <v>4</v>
      </c>
    </row>
    <row r="120" spans="1:194" x14ac:dyDescent="0.25">
      <c r="A120" s="3">
        <v>39752</v>
      </c>
      <c r="B120">
        <v>-4285.1000000000004</v>
      </c>
      <c r="C120">
        <v>20081218</v>
      </c>
      <c r="D120">
        <v>-1300</v>
      </c>
      <c r="F120" s="3">
        <v>38291</v>
      </c>
      <c r="G120">
        <v>12.4</v>
      </c>
      <c r="H120">
        <v>20041209</v>
      </c>
      <c r="I120">
        <v>12.5</v>
      </c>
      <c r="K120" s="3">
        <v>40117</v>
      </c>
      <c r="L120">
        <v>-4053</v>
      </c>
      <c r="M120">
        <v>20091209</v>
      </c>
      <c r="N120">
        <v>-4389</v>
      </c>
      <c r="P120" s="3">
        <v>38291</v>
      </c>
      <c r="Q120">
        <v>0.48</v>
      </c>
      <c r="R120">
        <v>20041029</v>
      </c>
      <c r="S120">
        <v>0.54</v>
      </c>
      <c r="U120" s="3">
        <v>38291</v>
      </c>
      <c r="V120">
        <v>-14.3</v>
      </c>
      <c r="W120">
        <v>20041029</v>
      </c>
      <c r="X120">
        <v>-14</v>
      </c>
      <c r="Z120" s="3">
        <v>38291</v>
      </c>
      <c r="AA120">
        <v>103.3</v>
      </c>
      <c r="AB120">
        <v>20041029</v>
      </c>
      <c r="AC120">
        <v>101.3</v>
      </c>
      <c r="AE120" s="3">
        <v>38291</v>
      </c>
      <c r="AF120">
        <v>-1.2</v>
      </c>
      <c r="AG120">
        <v>20041029</v>
      </c>
      <c r="AH120">
        <v>-2</v>
      </c>
      <c r="AJ120" s="3">
        <v>38291</v>
      </c>
      <c r="AK120">
        <v>10.9</v>
      </c>
      <c r="AL120" t="s">
        <v>22</v>
      </c>
      <c r="AM120" t="s">
        <v>22</v>
      </c>
      <c r="AO120" s="3">
        <v>39752</v>
      </c>
      <c r="AP120">
        <v>-62.7</v>
      </c>
      <c r="AQ120">
        <v>20081014</v>
      </c>
      <c r="AR120">
        <v>-62.7</v>
      </c>
      <c r="AT120" s="3">
        <v>39568</v>
      </c>
      <c r="AU120">
        <v>51.9</v>
      </c>
      <c r="AY120" s="3">
        <v>39172</v>
      </c>
      <c r="AZ120">
        <v>55.4</v>
      </c>
      <c r="BD120" s="3">
        <v>41578</v>
      </c>
      <c r="BE120">
        <v>47.7</v>
      </c>
      <c r="BI120" s="3">
        <v>39568</v>
      </c>
      <c r="BJ120">
        <v>52</v>
      </c>
      <c r="BN120" s="3">
        <v>41152</v>
      </c>
      <c r="BO120">
        <v>-30.264199999999999</v>
      </c>
      <c r="BP120">
        <v>20120806</v>
      </c>
      <c r="BQ120">
        <v>-30.3</v>
      </c>
      <c r="BS120" s="3">
        <v>41943</v>
      </c>
      <c r="BT120">
        <v>8.4</v>
      </c>
      <c r="BU120">
        <v>20140926</v>
      </c>
      <c r="BV120">
        <v>8.3000000000000007</v>
      </c>
      <c r="BX120" s="3">
        <v>38291</v>
      </c>
      <c r="BY120">
        <v>100.5</v>
      </c>
      <c r="BZ120">
        <v>20041025</v>
      </c>
      <c r="CA120">
        <v>95.3</v>
      </c>
      <c r="CC120" s="3">
        <v>38291</v>
      </c>
      <c r="CD120">
        <v>99.6</v>
      </c>
      <c r="CE120">
        <v>20041025</v>
      </c>
      <c r="CF120">
        <v>94.7</v>
      </c>
      <c r="CH120" s="3">
        <v>38291</v>
      </c>
      <c r="CI120">
        <v>-58.9</v>
      </c>
      <c r="CJ120">
        <v>20041012</v>
      </c>
      <c r="CK120">
        <v>-58.9</v>
      </c>
      <c r="CM120" s="3">
        <v>38291</v>
      </c>
      <c r="CN120">
        <v>31.3</v>
      </c>
      <c r="CO120">
        <v>20041012</v>
      </c>
      <c r="CP120">
        <v>31.3</v>
      </c>
      <c r="CR120" s="3">
        <v>39386</v>
      </c>
      <c r="CS120">
        <v>54.4</v>
      </c>
      <c r="CW120" s="3">
        <v>38748</v>
      </c>
      <c r="CX120">
        <v>55</v>
      </c>
      <c r="DB120" s="3">
        <v>39172</v>
      </c>
      <c r="DC120">
        <v>57.5</v>
      </c>
      <c r="DG120" s="3">
        <v>38291</v>
      </c>
      <c r="DH120">
        <v>104</v>
      </c>
      <c r="DI120" t="s">
        <v>22</v>
      </c>
      <c r="DJ120" t="s">
        <v>22</v>
      </c>
      <c r="DL120" s="3">
        <v>38291</v>
      </c>
      <c r="DM120">
        <v>101</v>
      </c>
      <c r="DN120" t="s">
        <v>22</v>
      </c>
      <c r="DO120" t="s">
        <v>22</v>
      </c>
      <c r="DQ120" s="3">
        <v>38291</v>
      </c>
      <c r="DR120">
        <v>108</v>
      </c>
      <c r="DS120" t="s">
        <v>22</v>
      </c>
      <c r="DT120" t="s">
        <v>22</v>
      </c>
      <c r="DV120" s="3">
        <v>38291</v>
      </c>
      <c r="DW120">
        <v>105</v>
      </c>
      <c r="DX120">
        <v>20041028</v>
      </c>
      <c r="DY120">
        <v>108</v>
      </c>
      <c r="EA120" s="3">
        <v>39507</v>
      </c>
      <c r="EB120">
        <v>57.4</v>
      </c>
      <c r="EF120" s="3">
        <v>39478</v>
      </c>
      <c r="EG120">
        <v>53.9</v>
      </c>
      <c r="EK120" s="3">
        <v>39507</v>
      </c>
      <c r="EL120">
        <v>58.2</v>
      </c>
      <c r="EU120" s="3">
        <v>38291</v>
      </c>
      <c r="EV120">
        <v>0.3</v>
      </c>
      <c r="EW120">
        <v>20041217</v>
      </c>
      <c r="EX120">
        <v>-0.5</v>
      </c>
      <c r="EZ120" s="3">
        <v>40147</v>
      </c>
      <c r="FA120">
        <v>-0.2</v>
      </c>
      <c r="FB120">
        <v>20100107</v>
      </c>
      <c r="FC120">
        <v>-1.2</v>
      </c>
      <c r="FJ120" s="3">
        <v>38291</v>
      </c>
      <c r="FK120">
        <v>-0.7</v>
      </c>
      <c r="FL120">
        <v>20041217</v>
      </c>
      <c r="FM120">
        <v>1.1000000000000001</v>
      </c>
      <c r="FO120" s="3">
        <v>38291</v>
      </c>
      <c r="FP120">
        <v>0.8</v>
      </c>
      <c r="FQ120">
        <v>20041222</v>
      </c>
      <c r="FR120">
        <v>0.5</v>
      </c>
      <c r="FT120" s="3">
        <v>38291</v>
      </c>
      <c r="FU120">
        <v>-0.1</v>
      </c>
      <c r="FV120">
        <v>20041201</v>
      </c>
      <c r="FW120">
        <v>1.6</v>
      </c>
      <c r="FY120" s="3">
        <v>38291</v>
      </c>
      <c r="FZ120">
        <v>0.3</v>
      </c>
      <c r="GA120">
        <v>20041210</v>
      </c>
      <c r="GB120">
        <v>-0.7</v>
      </c>
      <c r="GI120" s="3">
        <v>38291</v>
      </c>
      <c r="GJ120">
        <v>0.4</v>
      </c>
      <c r="GK120">
        <v>20041210</v>
      </c>
      <c r="GL120">
        <v>-0.7</v>
      </c>
    </row>
    <row r="121" spans="1:194" x14ac:dyDescent="0.25">
      <c r="A121" s="3">
        <v>39782</v>
      </c>
      <c r="B121">
        <v>-7143.9</v>
      </c>
      <c r="C121">
        <v>20090116</v>
      </c>
      <c r="D121">
        <v>-4891.3</v>
      </c>
      <c r="F121" s="3">
        <v>38321</v>
      </c>
      <c r="G121">
        <v>11.8</v>
      </c>
      <c r="H121">
        <v>20050110</v>
      </c>
      <c r="I121">
        <v>11.9</v>
      </c>
      <c r="K121" s="3">
        <v>40147</v>
      </c>
      <c r="L121">
        <v>-5012</v>
      </c>
      <c r="M121">
        <v>20100108</v>
      </c>
      <c r="N121">
        <v>-5304</v>
      </c>
      <c r="P121" s="3">
        <v>38321</v>
      </c>
      <c r="Q121">
        <v>0.32</v>
      </c>
      <c r="R121">
        <v>20041130</v>
      </c>
      <c r="S121">
        <v>0.39</v>
      </c>
      <c r="U121" s="3">
        <v>38321</v>
      </c>
      <c r="V121">
        <v>-13.8</v>
      </c>
      <c r="W121">
        <v>20041130</v>
      </c>
      <c r="X121">
        <v>-13</v>
      </c>
      <c r="Z121" s="3">
        <v>38321</v>
      </c>
      <c r="AA121">
        <v>102.9</v>
      </c>
      <c r="AB121">
        <v>20041130</v>
      </c>
      <c r="AC121">
        <v>100.8</v>
      </c>
      <c r="AE121" s="3">
        <v>38321</v>
      </c>
      <c r="AF121">
        <v>-2.1</v>
      </c>
      <c r="AG121">
        <v>20041130</v>
      </c>
      <c r="AH121">
        <v>-3</v>
      </c>
      <c r="AJ121" s="3">
        <v>38321</v>
      </c>
      <c r="AK121">
        <v>10.9</v>
      </c>
      <c r="AL121" t="s">
        <v>22</v>
      </c>
      <c r="AM121" t="s">
        <v>22</v>
      </c>
      <c r="AO121" s="3">
        <v>39782</v>
      </c>
      <c r="AP121">
        <v>-54</v>
      </c>
      <c r="AQ121">
        <v>20081111</v>
      </c>
      <c r="AR121">
        <v>-54</v>
      </c>
      <c r="AT121" s="3">
        <v>39599</v>
      </c>
      <c r="AU121">
        <v>51.1</v>
      </c>
      <c r="AY121" s="3">
        <v>39202</v>
      </c>
      <c r="AZ121">
        <v>55.4</v>
      </c>
      <c r="BD121" s="3">
        <v>41608</v>
      </c>
      <c r="BE121">
        <v>48</v>
      </c>
      <c r="BI121" s="3">
        <v>39599</v>
      </c>
      <c r="BJ121">
        <v>50.6</v>
      </c>
      <c r="BN121" s="3">
        <v>41182</v>
      </c>
      <c r="BO121">
        <v>-23.156700000000001</v>
      </c>
      <c r="BP121">
        <v>20120910</v>
      </c>
      <c r="BQ121">
        <v>-23.2</v>
      </c>
      <c r="BS121" s="3">
        <v>41973</v>
      </c>
      <c r="BT121">
        <v>8.5</v>
      </c>
      <c r="BU121">
        <v>20141024</v>
      </c>
      <c r="BV121">
        <v>8.5</v>
      </c>
      <c r="BX121" s="3">
        <v>38321</v>
      </c>
      <c r="BY121">
        <v>100.6</v>
      </c>
      <c r="BZ121">
        <v>20041125</v>
      </c>
      <c r="CA121">
        <v>94.1</v>
      </c>
      <c r="CC121" s="3">
        <v>38321</v>
      </c>
      <c r="CD121">
        <v>100.2</v>
      </c>
      <c r="CE121">
        <v>20041125</v>
      </c>
      <c r="CF121">
        <v>93.8</v>
      </c>
      <c r="CH121" s="3">
        <v>38321</v>
      </c>
      <c r="CI121">
        <v>-57.8</v>
      </c>
      <c r="CJ121">
        <v>20041109</v>
      </c>
      <c r="CK121">
        <v>-57.8</v>
      </c>
      <c r="CM121" s="3">
        <v>38321</v>
      </c>
      <c r="CN121">
        <v>13.9</v>
      </c>
      <c r="CO121">
        <v>20041109</v>
      </c>
      <c r="CP121">
        <v>13.9</v>
      </c>
      <c r="CR121" s="3">
        <v>39416</v>
      </c>
      <c r="CS121">
        <v>53.6</v>
      </c>
      <c r="CW121" s="3">
        <v>38776</v>
      </c>
      <c r="CX121">
        <v>55.8</v>
      </c>
      <c r="DB121" s="3">
        <v>39202</v>
      </c>
      <c r="DC121">
        <v>57.8</v>
      </c>
      <c r="DG121" s="3">
        <v>38321</v>
      </c>
      <c r="DH121">
        <v>106</v>
      </c>
      <c r="DI121" t="s">
        <v>22</v>
      </c>
      <c r="DJ121" t="s">
        <v>22</v>
      </c>
      <c r="DL121" s="3">
        <v>38321</v>
      </c>
      <c r="DM121">
        <v>100</v>
      </c>
      <c r="DN121" t="s">
        <v>22</v>
      </c>
      <c r="DO121" t="s">
        <v>22</v>
      </c>
      <c r="DQ121" s="3">
        <v>38321</v>
      </c>
      <c r="DR121">
        <v>106</v>
      </c>
      <c r="DS121" t="s">
        <v>22</v>
      </c>
      <c r="DT121" t="s">
        <v>22</v>
      </c>
      <c r="DV121" s="3">
        <v>38321</v>
      </c>
      <c r="DW121">
        <v>103</v>
      </c>
      <c r="DX121">
        <v>20041130</v>
      </c>
      <c r="DY121">
        <v>105</v>
      </c>
      <c r="EA121" s="3">
        <v>39538</v>
      </c>
      <c r="EB121">
        <v>55.9</v>
      </c>
      <c r="EF121" s="3">
        <v>39507</v>
      </c>
      <c r="EG121">
        <v>53.8</v>
      </c>
      <c r="EK121" s="3">
        <v>39538</v>
      </c>
      <c r="EL121">
        <v>57.3</v>
      </c>
      <c r="EU121" s="3">
        <v>38321</v>
      </c>
      <c r="EV121">
        <v>-1</v>
      </c>
      <c r="EW121">
        <v>20050118</v>
      </c>
      <c r="EX121">
        <v>-0.3</v>
      </c>
      <c r="EZ121" s="3">
        <v>40178</v>
      </c>
      <c r="FA121">
        <v>1.4</v>
      </c>
      <c r="FB121">
        <v>20100203</v>
      </c>
      <c r="FC121">
        <v>0</v>
      </c>
      <c r="FJ121" s="3">
        <v>38321</v>
      </c>
      <c r="FK121">
        <v>-1.7</v>
      </c>
      <c r="FL121">
        <v>20050119</v>
      </c>
      <c r="FM121">
        <v>-2.4</v>
      </c>
      <c r="FO121" s="3">
        <v>38321</v>
      </c>
      <c r="FP121">
        <v>-1.3</v>
      </c>
      <c r="FQ121">
        <v>20050121</v>
      </c>
      <c r="FR121">
        <v>-1.5</v>
      </c>
      <c r="FT121" s="3">
        <v>38321</v>
      </c>
      <c r="FU121">
        <v>0.7</v>
      </c>
      <c r="FV121">
        <v>20050106</v>
      </c>
      <c r="FW121">
        <v>-2.5</v>
      </c>
      <c r="FY121" s="3">
        <v>38321</v>
      </c>
      <c r="FZ121">
        <v>-1.3</v>
      </c>
      <c r="GA121">
        <v>20050111</v>
      </c>
      <c r="GB121">
        <v>0.1</v>
      </c>
      <c r="GI121" s="3">
        <v>38321</v>
      </c>
      <c r="GJ121">
        <v>-1.6</v>
      </c>
      <c r="GK121">
        <v>20050111</v>
      </c>
      <c r="GL121">
        <v>-0.3</v>
      </c>
    </row>
    <row r="122" spans="1:194" x14ac:dyDescent="0.25">
      <c r="A122" s="3">
        <v>39813</v>
      </c>
      <c r="B122">
        <v>-3538.4</v>
      </c>
      <c r="C122">
        <v>20090217</v>
      </c>
      <c r="D122">
        <v>-300</v>
      </c>
      <c r="F122" s="3">
        <v>38352</v>
      </c>
      <c r="G122">
        <v>10.8</v>
      </c>
      <c r="H122">
        <v>20050210</v>
      </c>
      <c r="I122">
        <v>10.7</v>
      </c>
      <c r="K122" s="3">
        <v>40178</v>
      </c>
      <c r="L122">
        <v>-4667</v>
      </c>
      <c r="M122">
        <v>20100205</v>
      </c>
      <c r="N122">
        <v>-4266</v>
      </c>
      <c r="P122" s="3">
        <v>38352</v>
      </c>
      <c r="Q122">
        <v>0.43</v>
      </c>
      <c r="R122">
        <v>20050106</v>
      </c>
      <c r="S122">
        <v>0.43</v>
      </c>
      <c r="U122" s="3">
        <v>38352</v>
      </c>
      <c r="V122">
        <v>-14.1</v>
      </c>
      <c r="W122">
        <v>20050106</v>
      </c>
      <c r="X122">
        <v>-13</v>
      </c>
      <c r="Z122" s="3">
        <v>38352</v>
      </c>
      <c r="AA122">
        <v>101.7</v>
      </c>
      <c r="AB122">
        <v>20050106</v>
      </c>
      <c r="AC122">
        <v>100.3</v>
      </c>
      <c r="AE122" s="3">
        <v>38352</v>
      </c>
      <c r="AF122">
        <v>-2.7</v>
      </c>
      <c r="AG122">
        <v>20050106</v>
      </c>
      <c r="AH122">
        <v>-4</v>
      </c>
      <c r="AJ122" s="3">
        <v>38352</v>
      </c>
      <c r="AK122">
        <v>7.7</v>
      </c>
      <c r="AL122" t="s">
        <v>22</v>
      </c>
      <c r="AM122" t="s">
        <v>22</v>
      </c>
      <c r="AO122" s="3">
        <v>39813</v>
      </c>
      <c r="AP122">
        <v>-46.1</v>
      </c>
      <c r="AQ122">
        <v>20081209</v>
      </c>
      <c r="AR122">
        <v>-46.1</v>
      </c>
      <c r="AT122" s="3">
        <v>39629</v>
      </c>
      <c r="AU122">
        <v>49.3</v>
      </c>
      <c r="AY122" s="3">
        <v>39233</v>
      </c>
      <c r="AZ122">
        <v>55</v>
      </c>
      <c r="BD122" s="3">
        <v>41639</v>
      </c>
      <c r="BE122">
        <v>47.7</v>
      </c>
      <c r="BI122" s="3">
        <v>39629</v>
      </c>
      <c r="BJ122">
        <v>49.1</v>
      </c>
      <c r="BN122" s="3">
        <v>41213</v>
      </c>
      <c r="BO122">
        <v>-22.206600000000002</v>
      </c>
      <c r="BP122">
        <v>20121008</v>
      </c>
      <c r="BQ122">
        <v>-22.2</v>
      </c>
      <c r="BS122" s="3">
        <v>42004</v>
      </c>
      <c r="BT122">
        <v>8.6999999999999993</v>
      </c>
      <c r="BU122">
        <v>20141127</v>
      </c>
      <c r="BV122">
        <v>8.6999999999999993</v>
      </c>
      <c r="BX122" s="3">
        <v>38352</v>
      </c>
      <c r="BY122">
        <v>100.8</v>
      </c>
      <c r="BZ122">
        <v>20041217</v>
      </c>
      <c r="CA122">
        <v>96.2</v>
      </c>
      <c r="CC122" s="3">
        <v>38352</v>
      </c>
      <c r="CD122">
        <v>100.4</v>
      </c>
      <c r="CE122">
        <v>20041217</v>
      </c>
      <c r="CF122">
        <v>96</v>
      </c>
      <c r="CH122" s="3">
        <v>38352</v>
      </c>
      <c r="CI122">
        <v>-64.2</v>
      </c>
      <c r="CJ122">
        <v>20041207</v>
      </c>
      <c r="CK122">
        <v>-64.2</v>
      </c>
      <c r="CM122" s="3">
        <v>38352</v>
      </c>
      <c r="CN122">
        <v>14.4</v>
      </c>
      <c r="CO122">
        <v>20041207</v>
      </c>
      <c r="CP122">
        <v>14.4</v>
      </c>
      <c r="CR122" s="3">
        <v>39447</v>
      </c>
      <c r="CS122">
        <v>52.7</v>
      </c>
      <c r="CW122" s="3">
        <v>38807</v>
      </c>
      <c r="CX122">
        <v>58.1</v>
      </c>
      <c r="DB122" s="3">
        <v>39233</v>
      </c>
      <c r="DC122">
        <v>57.5</v>
      </c>
      <c r="DG122" s="3">
        <v>38352</v>
      </c>
      <c r="DH122">
        <v>105</v>
      </c>
      <c r="DI122" t="s">
        <v>22</v>
      </c>
      <c r="DJ122" t="s">
        <v>22</v>
      </c>
      <c r="DL122" s="3">
        <v>38352</v>
      </c>
      <c r="DM122">
        <v>99</v>
      </c>
      <c r="DN122" t="s">
        <v>22</v>
      </c>
      <c r="DO122" t="s">
        <v>22</v>
      </c>
      <c r="DQ122" s="3">
        <v>38352</v>
      </c>
      <c r="DR122">
        <v>107</v>
      </c>
      <c r="DS122" t="s">
        <v>22</v>
      </c>
      <c r="DT122" t="s">
        <v>22</v>
      </c>
      <c r="DV122" s="3">
        <v>38352</v>
      </c>
      <c r="DW122">
        <v>104</v>
      </c>
      <c r="DX122">
        <v>20041223</v>
      </c>
      <c r="DY122">
        <v>104</v>
      </c>
      <c r="EA122" s="3">
        <v>39568</v>
      </c>
      <c r="EB122">
        <v>52.9</v>
      </c>
      <c r="EF122" s="3">
        <v>39538</v>
      </c>
      <c r="EG122">
        <v>51.9</v>
      </c>
      <c r="EK122" s="3">
        <v>39568</v>
      </c>
      <c r="EL122">
        <v>52.8</v>
      </c>
      <c r="EU122" s="3">
        <v>38352</v>
      </c>
      <c r="EV122">
        <v>0.1</v>
      </c>
      <c r="EW122">
        <v>20050218</v>
      </c>
      <c r="EX122">
        <v>0.5</v>
      </c>
      <c r="EZ122" s="3">
        <v>40209</v>
      </c>
      <c r="FA122">
        <v>-1.1000000000000001</v>
      </c>
      <c r="FB122">
        <v>20100303</v>
      </c>
      <c r="FC122">
        <v>-0.3</v>
      </c>
      <c r="FJ122" s="3">
        <v>38352</v>
      </c>
      <c r="FK122">
        <v>6.5</v>
      </c>
      <c r="FL122">
        <v>20050218</v>
      </c>
      <c r="FM122">
        <v>8.1999999999999993</v>
      </c>
      <c r="FO122" s="3">
        <v>38352</v>
      </c>
      <c r="FP122">
        <v>0</v>
      </c>
      <c r="FQ122">
        <v>20050223</v>
      </c>
      <c r="FR122">
        <v>0.9</v>
      </c>
      <c r="FT122" s="3">
        <v>38352</v>
      </c>
      <c r="FU122">
        <v>0.3</v>
      </c>
      <c r="FV122">
        <v>20050202</v>
      </c>
      <c r="FW122">
        <v>-0.3</v>
      </c>
      <c r="FY122" s="3">
        <v>38352</v>
      </c>
      <c r="FZ122">
        <v>0</v>
      </c>
      <c r="GA122">
        <v>20050210</v>
      </c>
      <c r="GB122">
        <v>0.7</v>
      </c>
      <c r="GI122" s="3">
        <v>38352</v>
      </c>
      <c r="GJ122">
        <v>0.1</v>
      </c>
      <c r="GK122">
        <v>20050210</v>
      </c>
      <c r="GL122">
        <v>0.9</v>
      </c>
    </row>
    <row r="123" spans="1:194" x14ac:dyDescent="0.25">
      <c r="A123" s="3">
        <v>39844</v>
      </c>
      <c r="B123">
        <v>-4442.8999999999996</v>
      </c>
      <c r="C123">
        <v>20090323</v>
      </c>
      <c r="D123">
        <v>-5500</v>
      </c>
      <c r="F123" s="3">
        <v>38383</v>
      </c>
      <c r="G123">
        <v>13.3</v>
      </c>
      <c r="H123">
        <v>20050310</v>
      </c>
      <c r="I123">
        <v>13.2</v>
      </c>
      <c r="K123" s="3">
        <v>40209</v>
      </c>
      <c r="L123">
        <v>-3794</v>
      </c>
      <c r="M123">
        <v>20100309</v>
      </c>
      <c r="N123">
        <v>-3681</v>
      </c>
      <c r="P123" s="3">
        <v>38383</v>
      </c>
      <c r="Q123">
        <v>0.37</v>
      </c>
      <c r="R123">
        <v>20050131</v>
      </c>
      <c r="S123">
        <v>0.4</v>
      </c>
      <c r="U123" s="3">
        <v>38383</v>
      </c>
      <c r="V123">
        <v>-12.8</v>
      </c>
      <c r="W123">
        <v>20050131</v>
      </c>
      <c r="X123">
        <v>-13</v>
      </c>
      <c r="Z123" s="3">
        <v>38383</v>
      </c>
      <c r="AA123">
        <v>101.9</v>
      </c>
      <c r="AB123">
        <v>20050131</v>
      </c>
      <c r="AC123">
        <v>100.6</v>
      </c>
      <c r="AE123" s="3">
        <v>38383</v>
      </c>
      <c r="AF123">
        <v>-3.3</v>
      </c>
      <c r="AG123">
        <v>20050131</v>
      </c>
      <c r="AH123">
        <v>-5</v>
      </c>
      <c r="AJ123" s="3">
        <v>38383</v>
      </c>
      <c r="AK123">
        <v>9.9</v>
      </c>
      <c r="AL123">
        <v>20050131</v>
      </c>
      <c r="AM123">
        <v>13</v>
      </c>
      <c r="AO123" s="3">
        <v>39844</v>
      </c>
      <c r="AP123">
        <v>-30.8</v>
      </c>
      <c r="AQ123">
        <v>20090120</v>
      </c>
      <c r="AR123">
        <v>-30.8</v>
      </c>
      <c r="AT123" s="3">
        <v>39660</v>
      </c>
      <c r="AU123">
        <v>47.8</v>
      </c>
      <c r="AY123" s="3">
        <v>39263</v>
      </c>
      <c r="AZ123">
        <v>55.6</v>
      </c>
      <c r="BD123" s="3">
        <v>41670</v>
      </c>
      <c r="BE123">
        <v>50.5</v>
      </c>
      <c r="BI123" s="3">
        <v>39660</v>
      </c>
      <c r="BJ123">
        <v>48.3</v>
      </c>
      <c r="BN123" s="3">
        <v>41243</v>
      </c>
      <c r="BO123">
        <v>-18.831900000000001</v>
      </c>
      <c r="BP123">
        <v>20121105</v>
      </c>
      <c r="BQ123">
        <v>-18.8</v>
      </c>
      <c r="BS123" s="3">
        <v>42035</v>
      </c>
      <c r="BT123">
        <v>9</v>
      </c>
      <c r="BU123">
        <v>20141219</v>
      </c>
      <c r="BV123">
        <v>9</v>
      </c>
      <c r="BX123" s="3">
        <v>38383</v>
      </c>
      <c r="BY123">
        <v>100.5</v>
      </c>
      <c r="BZ123">
        <v>20050126</v>
      </c>
      <c r="CA123">
        <v>96.4</v>
      </c>
      <c r="CC123" s="3">
        <v>38383</v>
      </c>
      <c r="CD123">
        <v>100.7</v>
      </c>
      <c r="CE123">
        <v>20050126</v>
      </c>
      <c r="CF123">
        <v>95.3</v>
      </c>
      <c r="CH123" s="3">
        <v>38383</v>
      </c>
      <c r="CI123">
        <v>-61.2</v>
      </c>
      <c r="CJ123">
        <v>20050111</v>
      </c>
      <c r="CK123">
        <v>-61.2</v>
      </c>
      <c r="CM123" s="3">
        <v>38383</v>
      </c>
      <c r="CN123">
        <v>26.9</v>
      </c>
      <c r="CO123">
        <v>20050111</v>
      </c>
      <c r="CP123">
        <v>26.9</v>
      </c>
      <c r="CR123" s="3">
        <v>39478</v>
      </c>
      <c r="CS123">
        <v>51.9</v>
      </c>
      <c r="CW123" s="3">
        <v>38837</v>
      </c>
      <c r="CX123">
        <v>58.1</v>
      </c>
      <c r="DB123" s="3">
        <v>39263</v>
      </c>
      <c r="DC123">
        <v>58.9</v>
      </c>
      <c r="DG123" s="3">
        <v>38383</v>
      </c>
      <c r="DH123">
        <v>106</v>
      </c>
      <c r="DI123" t="s">
        <v>22</v>
      </c>
      <c r="DJ123" t="s">
        <v>22</v>
      </c>
      <c r="DL123" s="3">
        <v>38383</v>
      </c>
      <c r="DM123">
        <v>98</v>
      </c>
      <c r="DN123" t="s">
        <v>22</v>
      </c>
      <c r="DO123" t="s">
        <v>22</v>
      </c>
      <c r="DQ123" s="3">
        <v>38383</v>
      </c>
      <c r="DR123">
        <v>107</v>
      </c>
      <c r="DS123" t="s">
        <v>22</v>
      </c>
      <c r="DT123" t="s">
        <v>22</v>
      </c>
      <c r="DV123" s="3">
        <v>38383</v>
      </c>
      <c r="DW123">
        <v>104</v>
      </c>
      <c r="DX123">
        <v>20050128</v>
      </c>
      <c r="DY123">
        <v>105</v>
      </c>
      <c r="EA123" s="3">
        <v>39599</v>
      </c>
      <c r="EB123">
        <v>51.3</v>
      </c>
      <c r="EF123" s="3">
        <v>39568</v>
      </c>
      <c r="EG123">
        <v>51.1</v>
      </c>
      <c r="EK123" s="3">
        <v>39599</v>
      </c>
      <c r="EL123">
        <v>50.5</v>
      </c>
      <c r="EU123" s="3">
        <v>38383</v>
      </c>
      <c r="EV123">
        <v>0.7</v>
      </c>
      <c r="EW123">
        <v>20050317</v>
      </c>
      <c r="EX123">
        <v>0.5</v>
      </c>
      <c r="EZ123" s="3">
        <v>40237</v>
      </c>
      <c r="FA123">
        <v>0.3</v>
      </c>
      <c r="FB123">
        <v>20100408</v>
      </c>
      <c r="FC123">
        <v>-0.6</v>
      </c>
      <c r="FJ123" s="3">
        <v>38383</v>
      </c>
      <c r="FK123">
        <v>-2.6</v>
      </c>
      <c r="FL123">
        <v>20050322</v>
      </c>
      <c r="FM123">
        <v>-3.5</v>
      </c>
      <c r="FO123" s="3">
        <v>38383</v>
      </c>
      <c r="FP123">
        <v>2.2000000000000002</v>
      </c>
      <c r="FQ123">
        <v>20050309</v>
      </c>
      <c r="FR123">
        <v>3.1</v>
      </c>
      <c r="FT123" s="3">
        <v>38383</v>
      </c>
      <c r="FU123">
        <v>1.5</v>
      </c>
      <c r="FV123">
        <v>20050302</v>
      </c>
      <c r="FW123">
        <v>2.1</v>
      </c>
      <c r="FY123" s="3">
        <v>38383</v>
      </c>
      <c r="FZ123">
        <v>1.9</v>
      </c>
      <c r="GA123">
        <v>20050310</v>
      </c>
      <c r="GB123">
        <v>0.2</v>
      </c>
      <c r="GI123" s="3">
        <v>38383</v>
      </c>
      <c r="GJ123">
        <v>2.2000000000000002</v>
      </c>
      <c r="GK123" t="s">
        <v>22</v>
      </c>
      <c r="GL123" t="s">
        <v>22</v>
      </c>
    </row>
    <row r="124" spans="1:194" x14ac:dyDescent="0.25">
      <c r="A124" s="3">
        <v>39872</v>
      </c>
      <c r="B124">
        <v>-2535.4</v>
      </c>
      <c r="C124">
        <v>20090417</v>
      </c>
      <c r="D124">
        <v>-4000</v>
      </c>
      <c r="F124" s="3">
        <v>38411</v>
      </c>
      <c r="G124">
        <v>13.6</v>
      </c>
      <c r="H124">
        <v>20050408</v>
      </c>
      <c r="I124">
        <v>13.5</v>
      </c>
      <c r="K124" s="3">
        <v>40237</v>
      </c>
      <c r="L124">
        <v>-3434</v>
      </c>
      <c r="M124">
        <v>20100408</v>
      </c>
      <c r="N124">
        <v>-3604</v>
      </c>
      <c r="P124" s="3">
        <v>38411</v>
      </c>
      <c r="Q124">
        <v>0.16</v>
      </c>
      <c r="R124">
        <v>20050228</v>
      </c>
      <c r="S124">
        <v>0.2</v>
      </c>
      <c r="U124" s="3">
        <v>38411</v>
      </c>
      <c r="V124">
        <v>-14</v>
      </c>
      <c r="W124">
        <v>20050228</v>
      </c>
      <c r="X124">
        <v>-13</v>
      </c>
      <c r="Z124" s="3">
        <v>38411</v>
      </c>
      <c r="AA124">
        <v>99.5</v>
      </c>
      <c r="AB124">
        <v>20050228</v>
      </c>
      <c r="AC124">
        <v>98.8</v>
      </c>
      <c r="AE124" s="3">
        <v>38411</v>
      </c>
      <c r="AF124">
        <v>-5.3</v>
      </c>
      <c r="AG124">
        <v>20050228</v>
      </c>
      <c r="AH124">
        <v>-7</v>
      </c>
      <c r="AJ124" s="3">
        <v>38411</v>
      </c>
      <c r="AK124">
        <v>5.3</v>
      </c>
      <c r="AL124">
        <v>20050228</v>
      </c>
      <c r="AM124">
        <v>10</v>
      </c>
      <c r="AO124" s="3">
        <v>39872</v>
      </c>
      <c r="AP124">
        <v>-8.6999999999999993</v>
      </c>
      <c r="AQ124">
        <v>20090217</v>
      </c>
      <c r="AR124">
        <v>-8.6999999999999993</v>
      </c>
      <c r="AT124" s="3">
        <v>39691</v>
      </c>
      <c r="AU124">
        <v>48.2</v>
      </c>
      <c r="AY124" s="3">
        <v>39294</v>
      </c>
      <c r="AZ124">
        <v>54.9</v>
      </c>
      <c r="BD124" s="3">
        <v>41698</v>
      </c>
      <c r="BE124">
        <v>48.5</v>
      </c>
      <c r="BI124" s="3">
        <v>39691</v>
      </c>
      <c r="BJ124">
        <v>48.5</v>
      </c>
      <c r="BN124" s="3">
        <v>41274</v>
      </c>
      <c r="BO124">
        <v>-16.843</v>
      </c>
      <c r="BP124">
        <v>20121210</v>
      </c>
      <c r="BQ124">
        <v>-16.8</v>
      </c>
      <c r="BS124" s="3">
        <v>42063</v>
      </c>
      <c r="BT124">
        <v>9.3000000000000007</v>
      </c>
      <c r="BU124">
        <v>20150128</v>
      </c>
      <c r="BV124">
        <v>9.3000000000000007</v>
      </c>
      <c r="BX124" s="3">
        <v>38411</v>
      </c>
      <c r="BY124">
        <v>99.8</v>
      </c>
      <c r="BZ124">
        <v>20050223</v>
      </c>
      <c r="CA124">
        <v>95.5</v>
      </c>
      <c r="CC124" s="3">
        <v>38411</v>
      </c>
      <c r="CD124">
        <v>100</v>
      </c>
      <c r="CE124">
        <v>20050223</v>
      </c>
      <c r="CF124">
        <v>94.5</v>
      </c>
      <c r="CH124" s="3">
        <v>38411</v>
      </c>
      <c r="CI124">
        <v>-58.7</v>
      </c>
      <c r="CJ124">
        <v>20050215</v>
      </c>
      <c r="CK124">
        <v>-58.7</v>
      </c>
      <c r="CM124" s="3">
        <v>38411</v>
      </c>
      <c r="CN124">
        <v>35.9</v>
      </c>
      <c r="CO124">
        <v>20050215</v>
      </c>
      <c r="CP124">
        <v>35.9</v>
      </c>
      <c r="CR124" s="3">
        <v>39507</v>
      </c>
      <c r="CS124">
        <v>53.7</v>
      </c>
      <c r="CW124" s="3">
        <v>38868</v>
      </c>
      <c r="CX124">
        <v>58.5</v>
      </c>
      <c r="DB124" s="3">
        <v>39294</v>
      </c>
      <c r="DC124">
        <v>58.5</v>
      </c>
      <c r="DG124" s="3">
        <v>38411</v>
      </c>
      <c r="DH124">
        <v>102</v>
      </c>
      <c r="DI124" t="s">
        <v>22</v>
      </c>
      <c r="DJ124" t="s">
        <v>22</v>
      </c>
      <c r="DL124" s="3">
        <v>38411</v>
      </c>
      <c r="DM124">
        <v>99</v>
      </c>
      <c r="DN124" t="s">
        <v>22</v>
      </c>
      <c r="DO124" t="s">
        <v>22</v>
      </c>
      <c r="DQ124" s="3">
        <v>38411</v>
      </c>
      <c r="DR124">
        <v>107</v>
      </c>
      <c r="DS124" t="s">
        <v>22</v>
      </c>
      <c r="DT124" t="s">
        <v>22</v>
      </c>
      <c r="DV124" s="3">
        <v>38411</v>
      </c>
      <c r="DW124">
        <v>103</v>
      </c>
      <c r="DX124">
        <v>20050225</v>
      </c>
      <c r="DY124">
        <v>104</v>
      </c>
      <c r="EA124" s="3">
        <v>39629</v>
      </c>
      <c r="EB124">
        <v>49.7</v>
      </c>
      <c r="EF124" s="3">
        <v>39599</v>
      </c>
      <c r="EG124">
        <v>51.5</v>
      </c>
      <c r="EK124" s="3">
        <v>39629</v>
      </c>
      <c r="EL124">
        <v>50.1</v>
      </c>
      <c r="EU124" s="3">
        <v>38411</v>
      </c>
      <c r="EV124">
        <v>-0.4</v>
      </c>
      <c r="EW124">
        <v>20050419</v>
      </c>
      <c r="EX124">
        <v>-0.5</v>
      </c>
      <c r="EZ124" s="3">
        <v>40268</v>
      </c>
      <c r="FA124">
        <v>0.8</v>
      </c>
      <c r="FB124">
        <v>20100505</v>
      </c>
      <c r="FC124">
        <v>0</v>
      </c>
      <c r="FJ124" s="3">
        <v>38411</v>
      </c>
      <c r="FK124">
        <v>-1.9</v>
      </c>
      <c r="FL124">
        <v>20050421</v>
      </c>
      <c r="FM124">
        <v>-2.1</v>
      </c>
      <c r="FO124" s="3">
        <v>38411</v>
      </c>
      <c r="FP124">
        <v>-1.6</v>
      </c>
      <c r="FQ124">
        <v>20050407</v>
      </c>
      <c r="FR124">
        <v>-2.2000000000000002</v>
      </c>
      <c r="FT124" s="3">
        <v>38411</v>
      </c>
      <c r="FU124">
        <v>-1.1000000000000001</v>
      </c>
      <c r="FV124">
        <v>20050401</v>
      </c>
      <c r="FW124">
        <v>0</v>
      </c>
      <c r="FY124" s="3">
        <v>38411</v>
      </c>
      <c r="FZ124">
        <v>-1.4</v>
      </c>
      <c r="GA124">
        <v>20050411</v>
      </c>
      <c r="GB124">
        <v>-0.5</v>
      </c>
      <c r="GI124" s="3">
        <v>38411</v>
      </c>
      <c r="GJ124">
        <v>-2.1</v>
      </c>
      <c r="GK124">
        <v>20050411</v>
      </c>
      <c r="GL124">
        <v>-1</v>
      </c>
    </row>
    <row r="125" spans="1:194" x14ac:dyDescent="0.25">
      <c r="A125" s="3">
        <v>39903</v>
      </c>
      <c r="B125">
        <v>-1832</v>
      </c>
      <c r="C125">
        <v>20090518</v>
      </c>
      <c r="D125">
        <v>-2055.6999999999998</v>
      </c>
      <c r="F125" s="3">
        <v>38442</v>
      </c>
      <c r="G125">
        <v>16.3</v>
      </c>
      <c r="H125">
        <v>20050510</v>
      </c>
      <c r="I125">
        <v>16.3</v>
      </c>
      <c r="K125" s="3">
        <v>40268</v>
      </c>
      <c r="L125">
        <v>-4600</v>
      </c>
      <c r="M125">
        <v>20100507</v>
      </c>
      <c r="N125">
        <v>-4728</v>
      </c>
      <c r="P125" s="3">
        <v>38442</v>
      </c>
      <c r="Q125">
        <v>-0.08</v>
      </c>
      <c r="R125">
        <v>20050331</v>
      </c>
      <c r="S125">
        <v>-0.08</v>
      </c>
      <c r="U125" s="3">
        <v>38442</v>
      </c>
      <c r="V125">
        <v>-14.3</v>
      </c>
      <c r="W125">
        <v>20050331</v>
      </c>
      <c r="X125">
        <v>-14</v>
      </c>
      <c r="Z125" s="3">
        <v>38442</v>
      </c>
      <c r="AA125">
        <v>98.7</v>
      </c>
      <c r="AB125">
        <v>20050331</v>
      </c>
      <c r="AC125">
        <v>97.4</v>
      </c>
      <c r="AE125" s="3">
        <v>38442</v>
      </c>
      <c r="AF125">
        <v>-6.9</v>
      </c>
      <c r="AG125">
        <v>20050331</v>
      </c>
      <c r="AH125">
        <v>-8</v>
      </c>
      <c r="AJ125" s="3">
        <v>38442</v>
      </c>
      <c r="AK125">
        <v>6.1</v>
      </c>
      <c r="AL125">
        <v>20050331</v>
      </c>
      <c r="AM125">
        <v>9</v>
      </c>
      <c r="AO125" s="3">
        <v>39903</v>
      </c>
      <c r="AP125">
        <v>-6.5</v>
      </c>
      <c r="AQ125">
        <v>20090317</v>
      </c>
      <c r="AR125">
        <v>-6.5</v>
      </c>
      <c r="AT125" s="3">
        <v>39721</v>
      </c>
      <c r="AU125">
        <v>46.9</v>
      </c>
      <c r="AY125" s="3">
        <v>39325</v>
      </c>
      <c r="AZ125">
        <v>54.3</v>
      </c>
      <c r="BD125" s="3">
        <v>41729</v>
      </c>
      <c r="BE125">
        <v>49.2</v>
      </c>
      <c r="BI125" s="3">
        <v>39721</v>
      </c>
      <c r="BJ125">
        <v>48.4</v>
      </c>
      <c r="BN125" s="3">
        <v>41305</v>
      </c>
      <c r="BO125">
        <v>-6.9741</v>
      </c>
      <c r="BP125">
        <v>20130107</v>
      </c>
      <c r="BQ125">
        <v>-7</v>
      </c>
      <c r="BS125" s="3">
        <v>42094</v>
      </c>
      <c r="BT125">
        <v>9.6999999999999993</v>
      </c>
      <c r="BU125">
        <v>20150226</v>
      </c>
      <c r="BV125">
        <v>9.6999999999999993</v>
      </c>
      <c r="BX125" s="3">
        <v>38442</v>
      </c>
      <c r="BY125">
        <v>97.7</v>
      </c>
      <c r="BZ125">
        <v>20050323</v>
      </c>
      <c r="CA125">
        <v>94</v>
      </c>
      <c r="CC125" s="3">
        <v>38442</v>
      </c>
      <c r="CD125">
        <v>97.8</v>
      </c>
      <c r="CE125">
        <v>20050323</v>
      </c>
      <c r="CF125">
        <v>93.3</v>
      </c>
      <c r="CH125" s="3">
        <v>38442</v>
      </c>
      <c r="CI125">
        <v>-66</v>
      </c>
      <c r="CJ125">
        <v>20050315</v>
      </c>
      <c r="CK125">
        <v>-66</v>
      </c>
      <c r="CM125" s="3">
        <v>38442</v>
      </c>
      <c r="CN125">
        <v>36.299999999999997</v>
      </c>
      <c r="CO125">
        <v>20050315</v>
      </c>
      <c r="CP125">
        <v>36.299999999999997</v>
      </c>
      <c r="CR125" s="3">
        <v>39538</v>
      </c>
      <c r="CS125">
        <v>53</v>
      </c>
      <c r="CW125" s="3">
        <v>38898</v>
      </c>
      <c r="CX125">
        <v>59.5</v>
      </c>
      <c r="DB125" s="3">
        <v>39325</v>
      </c>
      <c r="DC125">
        <v>59.8</v>
      </c>
      <c r="DG125" s="3">
        <v>38442</v>
      </c>
      <c r="DH125">
        <v>101</v>
      </c>
      <c r="DI125" t="s">
        <v>22</v>
      </c>
      <c r="DJ125" t="s">
        <v>22</v>
      </c>
      <c r="DL125" s="3">
        <v>38442</v>
      </c>
      <c r="DM125">
        <v>97</v>
      </c>
      <c r="DN125" t="s">
        <v>22</v>
      </c>
      <c r="DO125" t="s">
        <v>22</v>
      </c>
      <c r="DQ125" s="3">
        <v>38442</v>
      </c>
      <c r="DR125">
        <v>106</v>
      </c>
      <c r="DS125" t="s">
        <v>22</v>
      </c>
      <c r="DT125" t="s">
        <v>22</v>
      </c>
      <c r="DV125" s="3">
        <v>38442</v>
      </c>
      <c r="DW125">
        <v>100</v>
      </c>
      <c r="DX125">
        <v>20050329</v>
      </c>
      <c r="DY125">
        <v>101</v>
      </c>
      <c r="EA125" s="3">
        <v>39660</v>
      </c>
      <c r="EB125">
        <v>47.1</v>
      </c>
      <c r="EF125" s="3">
        <v>39629</v>
      </c>
      <c r="EG125">
        <v>49.2</v>
      </c>
      <c r="EK125" s="3">
        <v>39660</v>
      </c>
      <c r="EL125">
        <v>47.5</v>
      </c>
      <c r="EU125" s="3">
        <v>38442</v>
      </c>
      <c r="EV125">
        <v>0</v>
      </c>
      <c r="EW125">
        <v>20050519</v>
      </c>
      <c r="EX125">
        <v>-0.2</v>
      </c>
      <c r="EZ125" s="3">
        <v>40298</v>
      </c>
      <c r="FA125">
        <v>-0.7</v>
      </c>
      <c r="FB125">
        <v>20100603</v>
      </c>
      <c r="FC125">
        <v>-1.2</v>
      </c>
      <c r="FJ125" s="3">
        <v>38442</v>
      </c>
      <c r="FK125">
        <v>2</v>
      </c>
      <c r="FL125">
        <v>20050506</v>
      </c>
      <c r="FM125">
        <v>2.2000000000000002</v>
      </c>
      <c r="FO125" s="3">
        <v>38442</v>
      </c>
      <c r="FP125">
        <v>0.4</v>
      </c>
      <c r="FQ125">
        <v>20050509</v>
      </c>
      <c r="FR125">
        <v>-0.8</v>
      </c>
      <c r="FT125" s="3">
        <v>38442</v>
      </c>
      <c r="FU125">
        <v>-0.2</v>
      </c>
      <c r="FV125">
        <v>20050429</v>
      </c>
      <c r="FW125">
        <v>0</v>
      </c>
      <c r="FY125" s="3">
        <v>38442</v>
      </c>
      <c r="FZ125">
        <v>-2.1</v>
      </c>
      <c r="GA125">
        <v>20050511</v>
      </c>
      <c r="GB125">
        <v>-0.5</v>
      </c>
      <c r="GI125" s="3">
        <v>38442</v>
      </c>
      <c r="GJ125">
        <v>-1.9</v>
      </c>
      <c r="GK125">
        <v>20050511</v>
      </c>
      <c r="GL125">
        <v>-0.9</v>
      </c>
    </row>
    <row r="126" spans="1:194" x14ac:dyDescent="0.25">
      <c r="A126" s="3">
        <v>39933</v>
      </c>
      <c r="B126">
        <v>1085.9000000000001</v>
      </c>
      <c r="C126">
        <v>20090617</v>
      </c>
      <c r="D126">
        <v>-300</v>
      </c>
      <c r="F126" s="3">
        <v>38472</v>
      </c>
      <c r="G126">
        <v>12.4</v>
      </c>
      <c r="H126">
        <v>20050609</v>
      </c>
      <c r="I126">
        <v>12.6</v>
      </c>
      <c r="K126" s="3">
        <v>40298</v>
      </c>
      <c r="L126">
        <v>-3900</v>
      </c>
      <c r="M126">
        <v>20100608</v>
      </c>
      <c r="N126">
        <v>-4200</v>
      </c>
      <c r="P126" s="3">
        <v>38472</v>
      </c>
      <c r="Q126">
        <v>-0.26</v>
      </c>
      <c r="R126">
        <v>20050429</v>
      </c>
      <c r="S126">
        <v>-0.28000000000000003</v>
      </c>
      <c r="U126" s="3">
        <v>38472</v>
      </c>
      <c r="V126">
        <v>-13.1</v>
      </c>
      <c r="W126">
        <v>20050429</v>
      </c>
      <c r="X126">
        <v>-13</v>
      </c>
      <c r="Z126" s="3">
        <v>38472</v>
      </c>
      <c r="AA126">
        <v>98.8</v>
      </c>
      <c r="AB126">
        <v>20050429</v>
      </c>
      <c r="AC126">
        <v>96.5</v>
      </c>
      <c r="AE126" s="3">
        <v>38472</v>
      </c>
      <c r="AF126">
        <v>-8.1</v>
      </c>
      <c r="AG126">
        <v>20050429</v>
      </c>
      <c r="AH126">
        <v>-9</v>
      </c>
      <c r="AJ126" s="3">
        <v>38472</v>
      </c>
      <c r="AK126">
        <v>6.9</v>
      </c>
      <c r="AL126">
        <v>20050429</v>
      </c>
      <c r="AM126">
        <v>8</v>
      </c>
      <c r="AO126" s="3">
        <v>39933</v>
      </c>
      <c r="AP126">
        <v>11.8</v>
      </c>
      <c r="AQ126">
        <v>20090421</v>
      </c>
      <c r="AR126">
        <v>11.8</v>
      </c>
      <c r="AT126" s="3">
        <v>39752</v>
      </c>
      <c r="AU126">
        <v>43.6</v>
      </c>
      <c r="AY126" s="3">
        <v>39355</v>
      </c>
      <c r="AZ126">
        <v>53.2</v>
      </c>
      <c r="BD126" s="3">
        <v>41759</v>
      </c>
      <c r="BE126">
        <v>51.2</v>
      </c>
      <c r="BI126" s="3">
        <v>39752</v>
      </c>
      <c r="BJ126">
        <v>45.8</v>
      </c>
      <c r="BN126" s="3">
        <v>41333</v>
      </c>
      <c r="BO126">
        <v>-3.8942999999999999</v>
      </c>
      <c r="BP126">
        <v>20130204</v>
      </c>
      <c r="BQ126">
        <v>-3.9</v>
      </c>
      <c r="BS126" s="3">
        <v>42124</v>
      </c>
      <c r="BT126">
        <v>10</v>
      </c>
      <c r="BU126">
        <v>20150326</v>
      </c>
      <c r="BV126">
        <v>10</v>
      </c>
      <c r="BX126" s="3">
        <v>38472</v>
      </c>
      <c r="BY126">
        <v>97</v>
      </c>
      <c r="BZ126">
        <v>20050425</v>
      </c>
      <c r="CA126">
        <v>93.3</v>
      </c>
      <c r="CC126" s="3">
        <v>38472</v>
      </c>
      <c r="CD126">
        <v>96.8</v>
      </c>
      <c r="CE126">
        <v>20050425</v>
      </c>
      <c r="CF126">
        <v>93.1</v>
      </c>
      <c r="CH126" s="3">
        <v>38472</v>
      </c>
      <c r="CI126">
        <v>-73</v>
      </c>
      <c r="CJ126">
        <v>20050419</v>
      </c>
      <c r="CK126">
        <v>-73</v>
      </c>
      <c r="CM126" s="3">
        <v>38472</v>
      </c>
      <c r="CN126">
        <v>20.100000000000001</v>
      </c>
      <c r="CO126">
        <v>20050419</v>
      </c>
      <c r="CP126">
        <v>20.100000000000001</v>
      </c>
      <c r="CR126" s="3">
        <v>39568</v>
      </c>
      <c r="CS126">
        <v>55.1</v>
      </c>
      <c r="CW126" s="3">
        <v>38929</v>
      </c>
      <c r="CX126">
        <v>58.9</v>
      </c>
      <c r="DB126" s="3">
        <v>39355</v>
      </c>
      <c r="DC126">
        <v>53.1</v>
      </c>
      <c r="DG126" s="3">
        <v>38472</v>
      </c>
      <c r="DH126">
        <v>100</v>
      </c>
      <c r="DI126" t="s">
        <v>22</v>
      </c>
      <c r="DJ126" t="s">
        <v>22</v>
      </c>
      <c r="DL126" s="3">
        <v>38472</v>
      </c>
      <c r="DM126">
        <v>98</v>
      </c>
      <c r="DN126" t="s">
        <v>22</v>
      </c>
      <c r="DO126" t="s">
        <v>22</v>
      </c>
      <c r="DQ126" s="3">
        <v>38472</v>
      </c>
      <c r="DR126">
        <v>106</v>
      </c>
      <c r="DS126" t="s">
        <v>22</v>
      </c>
      <c r="DT126" t="s">
        <v>22</v>
      </c>
      <c r="DV126" s="3">
        <v>38472</v>
      </c>
      <c r="DW126">
        <v>98</v>
      </c>
      <c r="DX126">
        <v>20050427</v>
      </c>
      <c r="DY126">
        <v>97</v>
      </c>
      <c r="EA126" s="3">
        <v>39691</v>
      </c>
      <c r="EB126">
        <v>46.9</v>
      </c>
      <c r="EF126" s="3">
        <v>39660</v>
      </c>
      <c r="EG126">
        <v>47.1</v>
      </c>
      <c r="EK126" s="3">
        <v>39691</v>
      </c>
      <c r="EL126">
        <v>48</v>
      </c>
      <c r="EU126" s="3">
        <v>38472</v>
      </c>
      <c r="EV126">
        <v>1.3</v>
      </c>
      <c r="EW126">
        <v>20050617</v>
      </c>
      <c r="EX126">
        <v>0.6</v>
      </c>
      <c r="EZ126" s="3">
        <v>40329</v>
      </c>
      <c r="FA126">
        <v>0.4</v>
      </c>
      <c r="FB126">
        <v>20100705</v>
      </c>
      <c r="FC126">
        <v>0.2</v>
      </c>
      <c r="FJ126" s="3">
        <v>38472</v>
      </c>
      <c r="FK126">
        <v>-0.9</v>
      </c>
      <c r="FL126">
        <v>20050606</v>
      </c>
      <c r="FM126">
        <v>-2.9</v>
      </c>
      <c r="FO126" s="3">
        <v>38472</v>
      </c>
      <c r="FP126">
        <v>1.5</v>
      </c>
      <c r="FQ126">
        <v>20050607</v>
      </c>
      <c r="FR126">
        <v>1.1000000000000001</v>
      </c>
      <c r="FT126" s="3">
        <v>38472</v>
      </c>
      <c r="FU126">
        <v>0</v>
      </c>
      <c r="FV126" t="s">
        <v>22</v>
      </c>
      <c r="FW126" t="s">
        <v>22</v>
      </c>
      <c r="FY126" s="3">
        <v>38472</v>
      </c>
      <c r="FZ126">
        <v>2.8</v>
      </c>
      <c r="GA126">
        <v>20050610</v>
      </c>
      <c r="GB126">
        <v>-0.3</v>
      </c>
      <c r="GI126" s="3">
        <v>38472</v>
      </c>
      <c r="GJ126">
        <v>3.2</v>
      </c>
      <c r="GK126">
        <v>20050610</v>
      </c>
      <c r="GL126">
        <v>0.5</v>
      </c>
    </row>
    <row r="127" spans="1:194" x14ac:dyDescent="0.25">
      <c r="A127" s="3">
        <v>39964</v>
      </c>
      <c r="B127">
        <v>2021.6</v>
      </c>
      <c r="C127">
        <v>20090717</v>
      </c>
      <c r="D127">
        <v>800</v>
      </c>
      <c r="F127" s="3">
        <v>38503</v>
      </c>
      <c r="G127">
        <v>12</v>
      </c>
      <c r="H127">
        <v>20050708</v>
      </c>
      <c r="I127">
        <v>12</v>
      </c>
      <c r="K127" s="3">
        <v>40329</v>
      </c>
      <c r="L127">
        <v>-5453</v>
      </c>
      <c r="M127">
        <v>20100707</v>
      </c>
      <c r="N127">
        <v>-5500</v>
      </c>
      <c r="P127" s="3">
        <v>38503</v>
      </c>
      <c r="Q127">
        <v>-0.25</v>
      </c>
      <c r="R127">
        <v>20050531</v>
      </c>
      <c r="S127">
        <v>-0.37</v>
      </c>
      <c r="U127" s="3">
        <v>38503</v>
      </c>
      <c r="V127">
        <v>-14.1</v>
      </c>
      <c r="W127">
        <v>20050531</v>
      </c>
      <c r="X127">
        <v>-15</v>
      </c>
      <c r="Z127" s="3">
        <v>38503</v>
      </c>
      <c r="AA127">
        <v>98.5</v>
      </c>
      <c r="AB127">
        <v>20050531</v>
      </c>
      <c r="AC127">
        <v>96.1</v>
      </c>
      <c r="AE127" s="3">
        <v>38503</v>
      </c>
      <c r="AF127">
        <v>-8.8000000000000007</v>
      </c>
      <c r="AG127">
        <v>20050531</v>
      </c>
      <c r="AH127">
        <v>-11</v>
      </c>
      <c r="AJ127" s="3">
        <v>38503</v>
      </c>
      <c r="AK127">
        <v>8.6999999999999993</v>
      </c>
      <c r="AL127">
        <v>20050531</v>
      </c>
      <c r="AM127">
        <v>10</v>
      </c>
      <c r="AO127" s="3">
        <v>39964</v>
      </c>
      <c r="AP127">
        <v>28.5</v>
      </c>
      <c r="AQ127">
        <v>20090519</v>
      </c>
      <c r="AR127">
        <v>28.5</v>
      </c>
      <c r="AT127" s="3">
        <v>39782</v>
      </c>
      <c r="AU127">
        <v>38.9</v>
      </c>
      <c r="AY127" s="3">
        <v>39386</v>
      </c>
      <c r="AZ127">
        <v>51.5</v>
      </c>
      <c r="BD127" s="3">
        <v>41790</v>
      </c>
      <c r="BE127">
        <v>49.9</v>
      </c>
      <c r="BI127" s="3">
        <v>39782</v>
      </c>
      <c r="BJ127">
        <v>42.5</v>
      </c>
      <c r="BN127" s="3">
        <v>41364</v>
      </c>
      <c r="BO127">
        <v>-10.603400000000001</v>
      </c>
      <c r="BP127">
        <v>20130304</v>
      </c>
      <c r="BQ127">
        <v>-10.6</v>
      </c>
      <c r="BS127" s="3">
        <v>42155</v>
      </c>
      <c r="BT127">
        <v>10.1</v>
      </c>
      <c r="BU127">
        <v>20150423</v>
      </c>
      <c r="BV127">
        <v>10.1</v>
      </c>
      <c r="BX127" s="3">
        <v>38503</v>
      </c>
      <c r="BY127">
        <v>96.4</v>
      </c>
      <c r="BZ127">
        <v>20050525</v>
      </c>
      <c r="CA127">
        <v>92.9</v>
      </c>
      <c r="CC127" s="3">
        <v>38503</v>
      </c>
      <c r="CD127">
        <v>97.1</v>
      </c>
      <c r="CE127">
        <v>20050525</v>
      </c>
      <c r="CF127">
        <v>93.4</v>
      </c>
      <c r="CH127" s="3">
        <v>38503</v>
      </c>
      <c r="CI127">
        <v>-69.3</v>
      </c>
      <c r="CJ127">
        <v>20050524</v>
      </c>
      <c r="CK127">
        <v>-69.3</v>
      </c>
      <c r="CM127" s="3">
        <v>38503</v>
      </c>
      <c r="CN127">
        <v>13.9</v>
      </c>
      <c r="CO127">
        <v>20050524</v>
      </c>
      <c r="CP127">
        <v>13.9</v>
      </c>
      <c r="CR127" s="3">
        <v>39599</v>
      </c>
      <c r="CS127">
        <v>55</v>
      </c>
      <c r="CW127" s="3">
        <v>38960</v>
      </c>
      <c r="CX127">
        <v>58.3</v>
      </c>
      <c r="DB127" s="3">
        <v>39386</v>
      </c>
      <c r="DC127">
        <v>55.1</v>
      </c>
      <c r="DG127" s="3">
        <v>38503</v>
      </c>
      <c r="DH127">
        <v>99</v>
      </c>
      <c r="DI127" t="s">
        <v>22</v>
      </c>
      <c r="DJ127" t="s">
        <v>22</v>
      </c>
      <c r="DL127" s="3">
        <v>38503</v>
      </c>
      <c r="DM127">
        <v>95</v>
      </c>
      <c r="DN127" t="s">
        <v>22</v>
      </c>
      <c r="DO127" t="s">
        <v>22</v>
      </c>
      <c r="DQ127" s="3">
        <v>38503</v>
      </c>
      <c r="DR127">
        <v>103</v>
      </c>
      <c r="DS127" t="s">
        <v>22</v>
      </c>
      <c r="DT127" t="s">
        <v>22</v>
      </c>
      <c r="DV127" s="3">
        <v>38503</v>
      </c>
      <c r="DW127">
        <v>98</v>
      </c>
      <c r="DX127">
        <v>20050527</v>
      </c>
      <c r="DY127">
        <v>96</v>
      </c>
      <c r="EA127" s="3">
        <v>39721</v>
      </c>
      <c r="EB127">
        <v>47.1</v>
      </c>
      <c r="EF127" s="3">
        <v>39691</v>
      </c>
      <c r="EG127">
        <v>45.8</v>
      </c>
      <c r="EK127" s="3">
        <v>39721</v>
      </c>
      <c r="EL127">
        <v>50.1</v>
      </c>
      <c r="EU127" s="3">
        <v>38503</v>
      </c>
      <c r="EV127">
        <v>-1.4</v>
      </c>
      <c r="EW127">
        <v>20050719</v>
      </c>
      <c r="EX127">
        <v>-0.3</v>
      </c>
      <c r="EZ127" s="3">
        <v>40359</v>
      </c>
      <c r="FA127">
        <v>-0.1</v>
      </c>
      <c r="FB127">
        <v>20100804</v>
      </c>
      <c r="FC127">
        <v>0</v>
      </c>
      <c r="FJ127" s="3">
        <v>38503</v>
      </c>
      <c r="FK127">
        <v>0.6</v>
      </c>
      <c r="FL127">
        <v>20050706</v>
      </c>
      <c r="FM127">
        <v>2.7</v>
      </c>
      <c r="FO127" s="3">
        <v>38503</v>
      </c>
      <c r="FP127">
        <v>-1.1000000000000001</v>
      </c>
      <c r="FQ127">
        <v>20050708</v>
      </c>
      <c r="FR127">
        <v>-0.2</v>
      </c>
      <c r="FT127" s="3">
        <v>38503</v>
      </c>
      <c r="FU127">
        <v>-0.4</v>
      </c>
      <c r="FV127">
        <v>20050705</v>
      </c>
      <c r="FW127">
        <v>1.2</v>
      </c>
      <c r="FY127" s="3">
        <v>38503</v>
      </c>
      <c r="FZ127">
        <v>-1.1000000000000001</v>
      </c>
      <c r="GA127">
        <v>20050711</v>
      </c>
      <c r="GB127">
        <v>0.3</v>
      </c>
      <c r="GI127" s="3">
        <v>38503</v>
      </c>
      <c r="GJ127">
        <v>-1.3</v>
      </c>
      <c r="GK127">
        <v>20050711</v>
      </c>
      <c r="GL127">
        <v>0.5</v>
      </c>
    </row>
    <row r="128" spans="1:194" x14ac:dyDescent="0.25">
      <c r="A128" s="3">
        <v>39994</v>
      </c>
      <c r="B128">
        <v>2043.9</v>
      </c>
      <c r="C128">
        <v>20090817</v>
      </c>
      <c r="D128">
        <v>1000</v>
      </c>
      <c r="F128" s="3">
        <v>38533</v>
      </c>
      <c r="G128">
        <v>16.3</v>
      </c>
      <c r="H128">
        <v>20050809</v>
      </c>
      <c r="I128">
        <v>16.8</v>
      </c>
      <c r="K128" s="3">
        <v>40359</v>
      </c>
      <c r="L128">
        <v>-3653</v>
      </c>
      <c r="M128">
        <v>20100806</v>
      </c>
      <c r="N128">
        <v>-3796</v>
      </c>
      <c r="P128" s="3">
        <v>38533</v>
      </c>
      <c r="Q128">
        <v>-0.21</v>
      </c>
      <c r="R128">
        <v>20050630</v>
      </c>
      <c r="S128">
        <v>-0.28999999999999998</v>
      </c>
      <c r="U128" s="3">
        <v>38533</v>
      </c>
      <c r="V128">
        <v>-14.4</v>
      </c>
      <c r="W128">
        <v>20050630</v>
      </c>
      <c r="X128">
        <v>-15</v>
      </c>
      <c r="Z128" s="3">
        <v>38533</v>
      </c>
      <c r="AA128">
        <v>98.7</v>
      </c>
      <c r="AB128">
        <v>20050630</v>
      </c>
      <c r="AC128">
        <v>96.3</v>
      </c>
      <c r="AE128" s="3">
        <v>38533</v>
      </c>
      <c r="AF128">
        <v>-8.1999999999999993</v>
      </c>
      <c r="AG128">
        <v>20050630</v>
      </c>
      <c r="AH128">
        <v>-10</v>
      </c>
      <c r="AJ128" s="3">
        <v>38533</v>
      </c>
      <c r="AK128">
        <v>8.3000000000000007</v>
      </c>
      <c r="AL128">
        <v>20050630</v>
      </c>
      <c r="AM128">
        <v>9</v>
      </c>
      <c r="AO128" s="3">
        <v>39994</v>
      </c>
      <c r="AP128">
        <v>42.7</v>
      </c>
      <c r="AQ128">
        <v>20090616</v>
      </c>
      <c r="AR128">
        <v>42.7</v>
      </c>
      <c r="AT128" s="3">
        <v>39813</v>
      </c>
      <c r="AU128">
        <v>38.200000000000003</v>
      </c>
      <c r="AY128" s="3">
        <v>39416</v>
      </c>
      <c r="AZ128">
        <v>52.8</v>
      </c>
      <c r="BD128" s="3">
        <v>41820</v>
      </c>
      <c r="BE128">
        <v>50</v>
      </c>
      <c r="BI128" s="3">
        <v>39813</v>
      </c>
      <c r="BJ128">
        <v>42.1</v>
      </c>
      <c r="BN128" s="3">
        <v>41394</v>
      </c>
      <c r="BO128">
        <v>-17.289200000000001</v>
      </c>
      <c r="BP128">
        <v>20130408</v>
      </c>
      <c r="BQ128">
        <v>-17.3</v>
      </c>
      <c r="BS128" s="3">
        <v>42185</v>
      </c>
      <c r="BT128">
        <v>10.199999999999999</v>
      </c>
      <c r="BU128">
        <v>20150527</v>
      </c>
      <c r="BV128">
        <v>10.199999999999999</v>
      </c>
      <c r="BX128" s="3">
        <v>38533</v>
      </c>
      <c r="BY128">
        <v>97.4</v>
      </c>
      <c r="BZ128">
        <v>20050627</v>
      </c>
      <c r="CA128">
        <v>93.3</v>
      </c>
      <c r="CC128" s="3">
        <v>38533</v>
      </c>
      <c r="CD128">
        <v>98.1</v>
      </c>
      <c r="CE128">
        <v>20050627</v>
      </c>
      <c r="CF128">
        <v>93.7</v>
      </c>
      <c r="CH128" s="3">
        <v>38533</v>
      </c>
      <c r="CI128">
        <v>-70</v>
      </c>
      <c r="CJ128">
        <v>20050621</v>
      </c>
      <c r="CK128">
        <v>-70</v>
      </c>
      <c r="CM128" s="3">
        <v>38533</v>
      </c>
      <c r="CN128">
        <v>19.5</v>
      </c>
      <c r="CO128">
        <v>20050621</v>
      </c>
      <c r="CP128">
        <v>19.5</v>
      </c>
      <c r="CR128" s="3">
        <v>39629</v>
      </c>
      <c r="CS128">
        <v>53</v>
      </c>
      <c r="CW128" s="3">
        <v>38990</v>
      </c>
      <c r="CX128">
        <v>58.4</v>
      </c>
      <c r="DB128" s="3">
        <v>39416</v>
      </c>
      <c r="DC128">
        <v>53.1</v>
      </c>
      <c r="DG128" s="3">
        <v>38533</v>
      </c>
      <c r="DH128">
        <v>99</v>
      </c>
      <c r="DI128" t="s">
        <v>22</v>
      </c>
      <c r="DJ128" t="s">
        <v>22</v>
      </c>
      <c r="DL128" s="3">
        <v>38533</v>
      </c>
      <c r="DM128">
        <v>94</v>
      </c>
      <c r="DN128" t="s">
        <v>22</v>
      </c>
      <c r="DO128" t="s">
        <v>22</v>
      </c>
      <c r="DQ128" s="3">
        <v>38533</v>
      </c>
      <c r="DR128">
        <v>105</v>
      </c>
      <c r="DS128" t="s">
        <v>22</v>
      </c>
      <c r="DT128" t="s">
        <v>22</v>
      </c>
      <c r="DV128" s="3">
        <v>38533</v>
      </c>
      <c r="DW128">
        <v>100</v>
      </c>
      <c r="DX128">
        <v>20050628</v>
      </c>
      <c r="DY128">
        <v>99</v>
      </c>
      <c r="EA128" s="3">
        <v>39752</v>
      </c>
      <c r="EB128">
        <v>44</v>
      </c>
      <c r="EF128" s="3">
        <v>39721</v>
      </c>
      <c r="EG128">
        <v>43</v>
      </c>
      <c r="EK128" s="3">
        <v>39752</v>
      </c>
      <c r="EL128">
        <v>47.5</v>
      </c>
      <c r="EU128" s="3">
        <v>38533</v>
      </c>
      <c r="EV128">
        <v>1</v>
      </c>
      <c r="EW128">
        <v>20050818</v>
      </c>
      <c r="EX128">
        <v>0.3</v>
      </c>
      <c r="EZ128" s="3">
        <v>40390</v>
      </c>
      <c r="FA128">
        <v>0.1</v>
      </c>
      <c r="FB128">
        <v>20100903</v>
      </c>
      <c r="FC128">
        <v>0.1</v>
      </c>
      <c r="FJ128" s="3">
        <v>38533</v>
      </c>
      <c r="FK128">
        <v>3.3</v>
      </c>
      <c r="FL128">
        <v>20050804</v>
      </c>
      <c r="FM128">
        <v>2.4</v>
      </c>
      <c r="FO128" s="3">
        <v>38533</v>
      </c>
      <c r="FP128">
        <v>1.8</v>
      </c>
      <c r="FQ128">
        <v>20050805</v>
      </c>
      <c r="FR128">
        <v>1.4</v>
      </c>
      <c r="FT128" s="3">
        <v>38533</v>
      </c>
      <c r="FU128">
        <v>0.9</v>
      </c>
      <c r="FV128">
        <v>20050729</v>
      </c>
      <c r="FW128">
        <v>-0.3</v>
      </c>
      <c r="FY128" s="3">
        <v>38533</v>
      </c>
      <c r="FZ128">
        <v>-0.1</v>
      </c>
      <c r="GA128">
        <v>20050810</v>
      </c>
      <c r="GB128">
        <v>0.3</v>
      </c>
      <c r="GI128" s="3">
        <v>38533</v>
      </c>
      <c r="GJ128">
        <v>-0.1</v>
      </c>
      <c r="GK128">
        <v>20050810</v>
      </c>
      <c r="GL128">
        <v>0.3</v>
      </c>
    </row>
    <row r="129" spans="1:194" x14ac:dyDescent="0.25">
      <c r="A129" s="3">
        <v>40025</v>
      </c>
      <c r="B129">
        <v>5830.9</v>
      </c>
      <c r="C129">
        <v>20090917</v>
      </c>
      <c r="D129">
        <v>6800.0002000000004</v>
      </c>
      <c r="F129" s="3">
        <v>38564</v>
      </c>
      <c r="G129">
        <v>13.5</v>
      </c>
      <c r="H129">
        <v>20050908</v>
      </c>
      <c r="I129">
        <v>14.1</v>
      </c>
      <c r="K129" s="3">
        <v>40390</v>
      </c>
      <c r="L129">
        <v>-3641</v>
      </c>
      <c r="M129">
        <v>20100908</v>
      </c>
      <c r="N129">
        <v>-4200</v>
      </c>
      <c r="P129" s="3">
        <v>38564</v>
      </c>
      <c r="Q129">
        <v>-0.05</v>
      </c>
      <c r="R129">
        <v>20050729</v>
      </c>
      <c r="S129">
        <v>-7.0000000000000007E-2</v>
      </c>
      <c r="U129" s="3">
        <v>38564</v>
      </c>
      <c r="V129">
        <v>-14.9</v>
      </c>
      <c r="W129">
        <v>20050729</v>
      </c>
      <c r="X129">
        <v>-15</v>
      </c>
      <c r="Z129" s="3">
        <v>38564</v>
      </c>
      <c r="AA129">
        <v>99.3</v>
      </c>
      <c r="AB129">
        <v>20050729</v>
      </c>
      <c r="AC129">
        <v>97.3</v>
      </c>
      <c r="AE129" s="3">
        <v>38564</v>
      </c>
      <c r="AF129">
        <v>-7.5</v>
      </c>
      <c r="AG129">
        <v>20050729</v>
      </c>
      <c r="AH129">
        <v>-8</v>
      </c>
      <c r="AJ129" s="3">
        <v>38564</v>
      </c>
      <c r="AK129">
        <v>9.9</v>
      </c>
      <c r="AL129">
        <v>20050729</v>
      </c>
      <c r="AM129">
        <v>11</v>
      </c>
      <c r="AO129" s="3">
        <v>40025</v>
      </c>
      <c r="AP129">
        <v>39.5</v>
      </c>
      <c r="AQ129">
        <v>20090714</v>
      </c>
      <c r="AR129">
        <v>39.5</v>
      </c>
      <c r="AT129" s="3">
        <v>39844</v>
      </c>
      <c r="AU129">
        <v>38.299999999999997</v>
      </c>
      <c r="AY129" s="3">
        <v>39447</v>
      </c>
      <c r="AZ129">
        <v>52.6</v>
      </c>
      <c r="BD129" s="3">
        <v>41851</v>
      </c>
      <c r="BE129">
        <v>47.6</v>
      </c>
      <c r="BI129" s="3">
        <v>39844</v>
      </c>
      <c r="BJ129">
        <v>42.2</v>
      </c>
      <c r="BN129" s="3">
        <v>41425</v>
      </c>
      <c r="BO129">
        <v>-15.5784</v>
      </c>
      <c r="BP129">
        <v>20130506</v>
      </c>
      <c r="BQ129">
        <v>-15.6</v>
      </c>
      <c r="BS129" s="3">
        <v>42216</v>
      </c>
      <c r="BT129">
        <v>10.1</v>
      </c>
      <c r="BU129">
        <v>20150625</v>
      </c>
      <c r="BV129">
        <v>10.1</v>
      </c>
      <c r="BX129" s="3">
        <v>38564</v>
      </c>
      <c r="BY129">
        <v>98.9</v>
      </c>
      <c r="BZ129">
        <v>20050726</v>
      </c>
      <c r="CA129">
        <v>95</v>
      </c>
      <c r="CC129" s="3">
        <v>38564</v>
      </c>
      <c r="CD129">
        <v>98.3</v>
      </c>
      <c r="CE129">
        <v>20050726</v>
      </c>
      <c r="CF129">
        <v>94.9</v>
      </c>
      <c r="CH129" s="3">
        <v>38564</v>
      </c>
      <c r="CI129">
        <v>-66.7</v>
      </c>
      <c r="CJ129">
        <v>20050719</v>
      </c>
      <c r="CK129">
        <v>-66.7</v>
      </c>
      <c r="CM129" s="3">
        <v>38564</v>
      </c>
      <c r="CN129">
        <v>37</v>
      </c>
      <c r="CO129">
        <v>20050719</v>
      </c>
      <c r="CP129">
        <v>37</v>
      </c>
      <c r="CR129" s="3">
        <v>39660</v>
      </c>
      <c r="CS129">
        <v>52.1</v>
      </c>
      <c r="CW129" s="3">
        <v>39021</v>
      </c>
      <c r="CX129">
        <v>58.2</v>
      </c>
      <c r="DB129" s="3">
        <v>39447</v>
      </c>
      <c r="DC129">
        <v>51.2</v>
      </c>
      <c r="DG129" s="3">
        <v>38564</v>
      </c>
      <c r="DH129">
        <v>99</v>
      </c>
      <c r="DI129" t="s">
        <v>22</v>
      </c>
      <c r="DJ129" t="s">
        <v>22</v>
      </c>
      <c r="DL129" s="3">
        <v>38564</v>
      </c>
      <c r="DM129">
        <v>94</v>
      </c>
      <c r="DN129" t="s">
        <v>22</v>
      </c>
      <c r="DO129" t="s">
        <v>22</v>
      </c>
      <c r="DQ129" s="3">
        <v>38564</v>
      </c>
      <c r="DR129">
        <v>105</v>
      </c>
      <c r="DS129" t="s">
        <v>22</v>
      </c>
      <c r="DT129" t="s">
        <v>22</v>
      </c>
      <c r="DV129" s="3">
        <v>38564</v>
      </c>
      <c r="DW129">
        <v>101</v>
      </c>
      <c r="DX129">
        <v>20050727</v>
      </c>
      <c r="DY129">
        <v>101</v>
      </c>
      <c r="EA129" s="3">
        <v>39782</v>
      </c>
      <c r="EB129">
        <v>41.2</v>
      </c>
      <c r="EF129" s="3">
        <v>39752</v>
      </c>
      <c r="EG129">
        <v>40.6</v>
      </c>
      <c r="EK129" s="3">
        <v>39782</v>
      </c>
      <c r="EL129">
        <v>46.2</v>
      </c>
      <c r="EU129" s="3">
        <v>38564</v>
      </c>
      <c r="EV129">
        <v>0.6</v>
      </c>
      <c r="EW129">
        <v>20050916</v>
      </c>
      <c r="EX129">
        <v>0.2</v>
      </c>
      <c r="EZ129" s="3">
        <v>40421</v>
      </c>
      <c r="FA129">
        <v>-0.1</v>
      </c>
      <c r="FB129">
        <v>20101005</v>
      </c>
      <c r="FC129">
        <v>-0.4</v>
      </c>
      <c r="FJ129" s="3">
        <v>38564</v>
      </c>
      <c r="FK129">
        <v>2.2000000000000002</v>
      </c>
      <c r="FL129">
        <v>20050906</v>
      </c>
      <c r="FM129">
        <v>3.7</v>
      </c>
      <c r="FO129" s="3">
        <v>38564</v>
      </c>
      <c r="FP129">
        <v>1.5</v>
      </c>
      <c r="FQ129">
        <v>20050907</v>
      </c>
      <c r="FR129">
        <v>1.2</v>
      </c>
      <c r="FT129" s="3">
        <v>38564</v>
      </c>
      <c r="FU129">
        <v>0.1</v>
      </c>
      <c r="FV129">
        <v>20050831</v>
      </c>
      <c r="FW129">
        <v>-0.6</v>
      </c>
      <c r="FY129" s="3">
        <v>38564</v>
      </c>
      <c r="FZ129">
        <v>-0.5</v>
      </c>
      <c r="GA129">
        <v>20050909</v>
      </c>
      <c r="GB129">
        <v>-0.9</v>
      </c>
      <c r="GI129" s="3">
        <v>38564</v>
      </c>
      <c r="GJ129">
        <v>-0.4</v>
      </c>
      <c r="GK129">
        <v>20050909</v>
      </c>
      <c r="GL129">
        <v>-1.2</v>
      </c>
    </row>
    <row r="130" spans="1:194" x14ac:dyDescent="0.25">
      <c r="A130" s="3">
        <v>40056</v>
      </c>
      <c r="B130">
        <v>-8.9</v>
      </c>
      <c r="C130">
        <v>20091016</v>
      </c>
      <c r="D130">
        <v>1000</v>
      </c>
      <c r="F130" s="3">
        <v>38595</v>
      </c>
      <c r="G130">
        <v>12.2</v>
      </c>
      <c r="H130">
        <v>20051010</v>
      </c>
      <c r="I130">
        <v>11.6</v>
      </c>
      <c r="K130" s="3">
        <v>40421</v>
      </c>
      <c r="L130">
        <v>-5220</v>
      </c>
      <c r="M130">
        <v>20101007</v>
      </c>
      <c r="N130">
        <v>-4900</v>
      </c>
      <c r="P130" s="3">
        <v>38595</v>
      </c>
      <c r="Q130">
        <v>-7.0000000000000007E-2</v>
      </c>
      <c r="R130" t="s">
        <v>22</v>
      </c>
      <c r="S130" t="s">
        <v>22</v>
      </c>
      <c r="U130" s="3">
        <v>38595</v>
      </c>
      <c r="V130">
        <v>-14.6</v>
      </c>
      <c r="W130" t="s">
        <v>22</v>
      </c>
      <c r="X130">
        <v>-15</v>
      </c>
      <c r="Z130" s="3">
        <v>38595</v>
      </c>
      <c r="AA130">
        <v>99.9</v>
      </c>
      <c r="AB130" t="s">
        <v>22</v>
      </c>
      <c r="AC130">
        <v>98.6</v>
      </c>
      <c r="AE130" s="3">
        <v>38595</v>
      </c>
      <c r="AF130">
        <v>-6.7</v>
      </c>
      <c r="AG130" t="s">
        <v>22</v>
      </c>
      <c r="AH130">
        <v>-7</v>
      </c>
      <c r="AJ130" s="3">
        <v>38595</v>
      </c>
      <c r="AK130">
        <v>9.6</v>
      </c>
      <c r="AL130" t="s">
        <v>22</v>
      </c>
      <c r="AM130" t="s">
        <v>22</v>
      </c>
      <c r="AO130" s="3">
        <v>40056</v>
      </c>
      <c r="AP130">
        <v>54.9</v>
      </c>
      <c r="AQ130">
        <v>20090818</v>
      </c>
      <c r="AR130">
        <v>54.9</v>
      </c>
      <c r="AT130" s="3">
        <v>39872</v>
      </c>
      <c r="AU130">
        <v>36.200000000000003</v>
      </c>
      <c r="AY130" s="3">
        <v>39478</v>
      </c>
      <c r="AZ130">
        <v>52.8</v>
      </c>
      <c r="BD130" s="3">
        <v>41882</v>
      </c>
      <c r="BE130">
        <v>45.8</v>
      </c>
      <c r="BI130" s="3">
        <v>39872</v>
      </c>
      <c r="BJ130">
        <v>39.200000000000003</v>
      </c>
      <c r="BN130" s="3">
        <v>41455</v>
      </c>
      <c r="BO130">
        <v>-11.608000000000001</v>
      </c>
      <c r="BP130">
        <v>20130610</v>
      </c>
      <c r="BQ130">
        <v>-11.6</v>
      </c>
      <c r="BS130" s="3">
        <v>42247</v>
      </c>
      <c r="BT130">
        <v>10.1</v>
      </c>
      <c r="BU130">
        <v>20150729</v>
      </c>
      <c r="BV130">
        <v>10.1</v>
      </c>
      <c r="BX130" s="3">
        <v>38595</v>
      </c>
      <c r="BY130">
        <v>100</v>
      </c>
      <c r="BZ130">
        <v>20050825</v>
      </c>
      <c r="CA130">
        <v>94.6</v>
      </c>
      <c r="CC130" s="3">
        <v>38595</v>
      </c>
      <c r="CD130">
        <v>99.4</v>
      </c>
      <c r="CE130">
        <v>20050825</v>
      </c>
      <c r="CF130">
        <v>93.8</v>
      </c>
      <c r="CH130" s="3">
        <v>38595</v>
      </c>
      <c r="CI130">
        <v>-61.1</v>
      </c>
      <c r="CJ130">
        <v>20050823</v>
      </c>
      <c r="CK130">
        <v>-61.1</v>
      </c>
      <c r="CM130" s="3">
        <v>38595</v>
      </c>
      <c r="CN130">
        <v>50</v>
      </c>
      <c r="CO130">
        <v>20050823</v>
      </c>
      <c r="CP130">
        <v>50</v>
      </c>
      <c r="CR130" s="3">
        <v>39691</v>
      </c>
      <c r="CS130">
        <v>50.5</v>
      </c>
      <c r="CW130" s="3">
        <v>39051</v>
      </c>
      <c r="CX130">
        <v>58.3</v>
      </c>
      <c r="DB130" s="3">
        <v>39478</v>
      </c>
      <c r="DC130">
        <v>49.2</v>
      </c>
      <c r="DG130" s="3">
        <v>38595</v>
      </c>
      <c r="DH130">
        <v>100</v>
      </c>
      <c r="DI130" t="s">
        <v>22</v>
      </c>
      <c r="DJ130" t="s">
        <v>22</v>
      </c>
      <c r="DL130" s="3">
        <v>38595</v>
      </c>
      <c r="DM130">
        <v>93</v>
      </c>
      <c r="DN130" t="s">
        <v>22</v>
      </c>
      <c r="DO130" t="s">
        <v>22</v>
      </c>
      <c r="DQ130" s="3">
        <v>38595</v>
      </c>
      <c r="DR130">
        <v>105</v>
      </c>
      <c r="DS130" t="s">
        <v>22</v>
      </c>
      <c r="DT130" t="s">
        <v>22</v>
      </c>
      <c r="DV130" s="3">
        <v>38595</v>
      </c>
      <c r="DW130">
        <v>100</v>
      </c>
      <c r="DX130" t="s">
        <v>22</v>
      </c>
      <c r="DY130">
        <v>101</v>
      </c>
      <c r="EA130" s="3">
        <v>39813</v>
      </c>
      <c r="EB130">
        <v>37.6</v>
      </c>
      <c r="EF130" s="3">
        <v>39782</v>
      </c>
      <c r="EG130">
        <v>37.299999999999997</v>
      </c>
      <c r="EK130" s="3">
        <v>39813</v>
      </c>
      <c r="EL130">
        <v>40.6</v>
      </c>
      <c r="EU130" s="3">
        <v>38595</v>
      </c>
      <c r="EV130">
        <v>-1.1000000000000001</v>
      </c>
      <c r="EW130">
        <v>20051019</v>
      </c>
      <c r="EX130">
        <v>0.8</v>
      </c>
      <c r="EZ130" s="3">
        <v>40451</v>
      </c>
      <c r="FA130">
        <v>0.1</v>
      </c>
      <c r="FB130">
        <v>20101105</v>
      </c>
      <c r="FC130">
        <v>-0.2</v>
      </c>
      <c r="FJ130" s="3">
        <v>38595</v>
      </c>
      <c r="FK130">
        <v>-2.2999999999999998</v>
      </c>
      <c r="FL130">
        <v>20051006</v>
      </c>
      <c r="FM130">
        <v>-3.7</v>
      </c>
      <c r="FO130" s="3">
        <v>38595</v>
      </c>
      <c r="FP130">
        <v>-2.6</v>
      </c>
      <c r="FQ130">
        <v>20051007</v>
      </c>
      <c r="FR130">
        <v>-1.6</v>
      </c>
      <c r="FT130" s="3">
        <v>38595</v>
      </c>
      <c r="FU130">
        <v>-0.1</v>
      </c>
      <c r="FV130">
        <v>20050930</v>
      </c>
      <c r="FW130">
        <v>-0.8</v>
      </c>
      <c r="FY130" s="3">
        <v>38595</v>
      </c>
      <c r="FZ130">
        <v>-0.6</v>
      </c>
      <c r="GA130">
        <v>20051010</v>
      </c>
      <c r="GB130">
        <v>0.8</v>
      </c>
      <c r="GI130" s="3">
        <v>38595</v>
      </c>
      <c r="GJ130">
        <v>-0.9</v>
      </c>
      <c r="GK130">
        <v>20051010</v>
      </c>
      <c r="GL130">
        <v>0.7</v>
      </c>
    </row>
    <row r="131" spans="1:194" x14ac:dyDescent="0.25">
      <c r="A131" s="3">
        <v>40086</v>
      </c>
      <c r="B131">
        <v>49.8</v>
      </c>
      <c r="C131">
        <v>20091117</v>
      </c>
      <c r="D131">
        <v>6800.0002000000004</v>
      </c>
      <c r="F131" s="3">
        <v>38625</v>
      </c>
      <c r="G131">
        <v>14.9</v>
      </c>
      <c r="H131">
        <v>20051109</v>
      </c>
      <c r="I131">
        <v>15</v>
      </c>
      <c r="K131" s="3">
        <v>40451</v>
      </c>
      <c r="L131">
        <v>-4801</v>
      </c>
      <c r="M131">
        <v>20101109</v>
      </c>
      <c r="N131">
        <v>-4680</v>
      </c>
      <c r="P131" s="3">
        <v>38625</v>
      </c>
      <c r="Q131">
        <v>0.03</v>
      </c>
      <c r="R131">
        <v>20050930</v>
      </c>
      <c r="S131">
        <v>7.0000000000000007E-2</v>
      </c>
      <c r="U131" s="3">
        <v>38625</v>
      </c>
      <c r="V131">
        <v>-14.3</v>
      </c>
      <c r="W131">
        <v>20050930</v>
      </c>
      <c r="X131">
        <v>-15</v>
      </c>
      <c r="Z131" s="3">
        <v>38625</v>
      </c>
      <c r="AA131">
        <v>100.7</v>
      </c>
      <c r="AB131">
        <v>20050930</v>
      </c>
      <c r="AC131">
        <v>98.6</v>
      </c>
      <c r="AE131" s="3">
        <v>38625</v>
      </c>
      <c r="AF131">
        <v>-5.6</v>
      </c>
      <c r="AG131">
        <v>20050930</v>
      </c>
      <c r="AH131">
        <v>-7</v>
      </c>
      <c r="AJ131" s="3">
        <v>38625</v>
      </c>
      <c r="AK131">
        <v>9.8000000000000007</v>
      </c>
      <c r="AL131">
        <v>20050930</v>
      </c>
      <c r="AM131">
        <v>11</v>
      </c>
      <c r="AO131" s="3">
        <v>40086</v>
      </c>
      <c r="AP131">
        <v>59.6</v>
      </c>
      <c r="AQ131">
        <v>20090915</v>
      </c>
      <c r="AR131">
        <v>59.6</v>
      </c>
      <c r="AT131" s="3">
        <v>39903</v>
      </c>
      <c r="AU131">
        <v>38.299999999999997</v>
      </c>
      <c r="AY131" s="3">
        <v>39507</v>
      </c>
      <c r="AZ131">
        <v>52.3</v>
      </c>
      <c r="BD131" s="3">
        <v>41912</v>
      </c>
      <c r="BE131">
        <v>44.8</v>
      </c>
      <c r="BI131" s="3">
        <v>39903</v>
      </c>
      <c r="BJ131">
        <v>40.9</v>
      </c>
      <c r="BN131" s="3">
        <v>41486</v>
      </c>
      <c r="BO131">
        <v>-12.573</v>
      </c>
      <c r="BP131">
        <v>20130708</v>
      </c>
      <c r="BQ131">
        <v>-12.6</v>
      </c>
      <c r="BS131" s="3">
        <v>42277</v>
      </c>
      <c r="BT131">
        <v>9.9</v>
      </c>
      <c r="BU131">
        <v>20150821</v>
      </c>
      <c r="BV131">
        <v>9.9</v>
      </c>
      <c r="BX131" s="3">
        <v>38625</v>
      </c>
      <c r="BY131">
        <v>101.5</v>
      </c>
      <c r="BZ131">
        <v>20050927</v>
      </c>
      <c r="CA131">
        <v>96</v>
      </c>
      <c r="CC131" s="3">
        <v>38625</v>
      </c>
      <c r="CD131">
        <v>101.1</v>
      </c>
      <c r="CE131">
        <v>20050927</v>
      </c>
      <c r="CF131">
        <v>96.4</v>
      </c>
      <c r="CH131" s="3">
        <v>38625</v>
      </c>
      <c r="CI131">
        <v>-58.1</v>
      </c>
      <c r="CJ131">
        <v>20050920</v>
      </c>
      <c r="CK131">
        <v>-58.1</v>
      </c>
      <c r="CM131" s="3">
        <v>38625</v>
      </c>
      <c r="CN131">
        <v>38.6</v>
      </c>
      <c r="CO131">
        <v>20050920</v>
      </c>
      <c r="CP131">
        <v>38.6</v>
      </c>
      <c r="CR131" s="3">
        <v>39721</v>
      </c>
      <c r="CS131">
        <v>48.5</v>
      </c>
      <c r="CW131" s="3">
        <v>39082</v>
      </c>
      <c r="CX131">
        <v>59.4</v>
      </c>
      <c r="DB131" s="3">
        <v>39507</v>
      </c>
      <c r="DC131">
        <v>52.2</v>
      </c>
      <c r="DG131" s="3">
        <v>38625</v>
      </c>
      <c r="DH131">
        <v>102</v>
      </c>
      <c r="DI131" t="s">
        <v>22</v>
      </c>
      <c r="DJ131" t="s">
        <v>22</v>
      </c>
      <c r="DL131" s="3">
        <v>38625</v>
      </c>
      <c r="DM131">
        <v>93</v>
      </c>
      <c r="DN131" t="s">
        <v>22</v>
      </c>
      <c r="DO131" t="s">
        <v>22</v>
      </c>
      <c r="DQ131" s="3">
        <v>38625</v>
      </c>
      <c r="DR131">
        <v>104</v>
      </c>
      <c r="DS131" t="s">
        <v>22</v>
      </c>
      <c r="DT131" t="s">
        <v>22</v>
      </c>
      <c r="DV131" s="3">
        <v>38625</v>
      </c>
      <c r="DW131">
        <v>100</v>
      </c>
      <c r="DX131">
        <v>20050928</v>
      </c>
      <c r="DY131">
        <v>100</v>
      </c>
      <c r="EA131" s="3">
        <v>39844</v>
      </c>
      <c r="EB131">
        <v>40.4</v>
      </c>
      <c r="EF131" s="3">
        <v>39813</v>
      </c>
      <c r="EG131">
        <v>34.9</v>
      </c>
      <c r="EK131" s="3">
        <v>39844</v>
      </c>
      <c r="EL131">
        <v>42.6</v>
      </c>
      <c r="EU131" s="3">
        <v>38625</v>
      </c>
      <c r="EV131">
        <v>1.3</v>
      </c>
      <c r="EW131">
        <v>20051117</v>
      </c>
      <c r="EX131">
        <v>-0.4</v>
      </c>
      <c r="EZ131" s="3">
        <v>40482</v>
      </c>
      <c r="FA131">
        <v>0.1</v>
      </c>
      <c r="FB131">
        <v>20101203</v>
      </c>
      <c r="FC131">
        <v>0.5</v>
      </c>
      <c r="FJ131" s="3">
        <v>38625</v>
      </c>
      <c r="FK131">
        <v>3.2</v>
      </c>
      <c r="FL131">
        <v>20051104</v>
      </c>
      <c r="FM131">
        <v>2.8</v>
      </c>
      <c r="FO131" s="3">
        <v>38625</v>
      </c>
      <c r="FP131">
        <v>2.2000000000000002</v>
      </c>
      <c r="FQ131">
        <v>20051107</v>
      </c>
      <c r="FR131">
        <v>1.2</v>
      </c>
      <c r="FT131" s="3">
        <v>38625</v>
      </c>
      <c r="FU131">
        <v>-0.1</v>
      </c>
      <c r="FV131">
        <v>20051031</v>
      </c>
      <c r="FW131">
        <v>-1.6</v>
      </c>
      <c r="FY131" s="3">
        <v>38625</v>
      </c>
      <c r="FZ131">
        <v>2.5</v>
      </c>
      <c r="GA131">
        <v>20051110</v>
      </c>
      <c r="GB131">
        <v>0.2</v>
      </c>
      <c r="GI131" s="3">
        <v>38625</v>
      </c>
      <c r="GJ131">
        <v>3.1</v>
      </c>
      <c r="GK131">
        <v>20051110</v>
      </c>
      <c r="GL131">
        <v>0.8</v>
      </c>
    </row>
    <row r="132" spans="1:194" x14ac:dyDescent="0.25">
      <c r="A132" s="3">
        <v>40117</v>
      </c>
      <c r="B132">
        <v>1726.9</v>
      </c>
      <c r="C132">
        <v>20091218</v>
      </c>
      <c r="D132">
        <v>6300.0002000000004</v>
      </c>
      <c r="F132" s="3">
        <v>38656</v>
      </c>
      <c r="G132">
        <v>11.8</v>
      </c>
      <c r="H132">
        <v>20051209</v>
      </c>
      <c r="I132">
        <v>12.2</v>
      </c>
      <c r="K132" s="3">
        <v>40482</v>
      </c>
      <c r="L132">
        <v>-3558</v>
      </c>
      <c r="M132">
        <v>20101208</v>
      </c>
      <c r="N132">
        <v>-3400</v>
      </c>
      <c r="P132" s="3">
        <v>38656</v>
      </c>
      <c r="Q132">
        <v>0.17</v>
      </c>
      <c r="R132">
        <v>20051028</v>
      </c>
      <c r="S132">
        <v>0.15</v>
      </c>
      <c r="U132" s="3">
        <v>38656</v>
      </c>
      <c r="V132">
        <v>-13.5</v>
      </c>
      <c r="W132">
        <v>20051028</v>
      </c>
      <c r="X132">
        <v>-13</v>
      </c>
      <c r="Z132" s="3">
        <v>38656</v>
      </c>
      <c r="AA132">
        <v>102.7</v>
      </c>
      <c r="AB132">
        <v>20051028</v>
      </c>
      <c r="AC132">
        <v>100.5</v>
      </c>
      <c r="AE132" s="3">
        <v>38656</v>
      </c>
      <c r="AF132">
        <v>-3.9</v>
      </c>
      <c r="AG132">
        <v>20051028</v>
      </c>
      <c r="AH132">
        <v>-6</v>
      </c>
      <c r="AJ132" s="3">
        <v>38656</v>
      </c>
      <c r="AK132">
        <v>12.9</v>
      </c>
      <c r="AL132">
        <v>20051028</v>
      </c>
      <c r="AM132">
        <v>15</v>
      </c>
      <c r="AO132" s="3">
        <v>40117</v>
      </c>
      <c r="AP132">
        <v>56.9</v>
      </c>
      <c r="AQ132">
        <v>20091013</v>
      </c>
      <c r="AR132">
        <v>56.9</v>
      </c>
      <c r="AT132" s="3">
        <v>39933</v>
      </c>
      <c r="AU132">
        <v>41.1</v>
      </c>
      <c r="AY132" s="3">
        <v>39538</v>
      </c>
      <c r="AZ132">
        <v>52</v>
      </c>
      <c r="BD132" s="3">
        <v>41943</v>
      </c>
      <c r="BE132">
        <v>47</v>
      </c>
      <c r="BI132" s="3">
        <v>39933</v>
      </c>
      <c r="BJ132">
        <v>43.8</v>
      </c>
      <c r="BN132" s="3">
        <v>41517</v>
      </c>
      <c r="BO132">
        <v>-4.8514999999999997</v>
      </c>
      <c r="BP132">
        <v>20130805</v>
      </c>
      <c r="BQ132">
        <v>-4.9000000000000004</v>
      </c>
      <c r="BS132" s="3">
        <v>42308</v>
      </c>
      <c r="BT132">
        <v>9.6</v>
      </c>
      <c r="BU132">
        <v>20150924</v>
      </c>
      <c r="BV132">
        <v>9.6</v>
      </c>
      <c r="BX132" s="3">
        <v>38656</v>
      </c>
      <c r="BY132">
        <v>103.6</v>
      </c>
      <c r="BZ132">
        <v>20051025</v>
      </c>
      <c r="CA132">
        <v>98.7</v>
      </c>
      <c r="CC132" s="3">
        <v>38656</v>
      </c>
      <c r="CD132">
        <v>103.1</v>
      </c>
      <c r="CE132">
        <v>20051025</v>
      </c>
      <c r="CF132">
        <v>98.9</v>
      </c>
      <c r="CH132" s="3">
        <v>38656</v>
      </c>
      <c r="CI132">
        <v>-58</v>
      </c>
      <c r="CJ132">
        <v>20051018</v>
      </c>
      <c r="CK132">
        <v>-58</v>
      </c>
      <c r="CM132" s="3">
        <v>38656</v>
      </c>
      <c r="CN132">
        <v>39.4</v>
      </c>
      <c r="CO132">
        <v>20051018</v>
      </c>
      <c r="CP132">
        <v>39.4</v>
      </c>
      <c r="CR132" s="3">
        <v>39752</v>
      </c>
      <c r="CS132">
        <v>45.3</v>
      </c>
      <c r="CW132" s="3">
        <v>39113</v>
      </c>
      <c r="CX132">
        <v>58.5</v>
      </c>
      <c r="DB132" s="3">
        <v>39538</v>
      </c>
      <c r="DC132">
        <v>51.8</v>
      </c>
      <c r="DG132" s="3">
        <v>38656</v>
      </c>
      <c r="DH132">
        <v>99</v>
      </c>
      <c r="DI132" t="s">
        <v>22</v>
      </c>
      <c r="DJ132" t="s">
        <v>22</v>
      </c>
      <c r="DL132" s="3">
        <v>38656</v>
      </c>
      <c r="DM132">
        <v>92</v>
      </c>
      <c r="DN132" t="s">
        <v>22</v>
      </c>
      <c r="DO132" t="s">
        <v>22</v>
      </c>
      <c r="DQ132" s="3">
        <v>38656</v>
      </c>
      <c r="DR132">
        <v>107</v>
      </c>
      <c r="DS132" t="s">
        <v>22</v>
      </c>
      <c r="DT132" t="s">
        <v>22</v>
      </c>
      <c r="DV132" s="3">
        <v>38656</v>
      </c>
      <c r="DW132">
        <v>101</v>
      </c>
      <c r="DX132">
        <v>20051024</v>
      </c>
      <c r="DY132">
        <v>102</v>
      </c>
      <c r="EA132" s="3">
        <v>39872</v>
      </c>
      <c r="EB132">
        <v>36.700000000000003</v>
      </c>
      <c r="EF132" s="3">
        <v>39844</v>
      </c>
      <c r="EG132">
        <v>37.9</v>
      </c>
      <c r="EK132" s="3">
        <v>39872</v>
      </c>
      <c r="EL132">
        <v>40.200000000000003</v>
      </c>
      <c r="EU132" s="3">
        <v>38656</v>
      </c>
      <c r="EV132">
        <v>0.2</v>
      </c>
      <c r="EW132">
        <v>20051219</v>
      </c>
      <c r="EX132">
        <v>-0.8</v>
      </c>
      <c r="EZ132" s="3">
        <v>40512</v>
      </c>
      <c r="FA132">
        <v>-0.1</v>
      </c>
      <c r="FB132">
        <v>20110106</v>
      </c>
      <c r="FC132">
        <v>-0.8</v>
      </c>
      <c r="FJ132" s="3">
        <v>38656</v>
      </c>
      <c r="FK132">
        <v>1.3</v>
      </c>
      <c r="FL132">
        <v>20051206</v>
      </c>
      <c r="FM132">
        <v>2</v>
      </c>
      <c r="FO132" s="3">
        <v>38656</v>
      </c>
      <c r="FP132">
        <v>1.8</v>
      </c>
      <c r="FQ132">
        <v>20051208</v>
      </c>
      <c r="FR132">
        <v>1.1000000000000001</v>
      </c>
      <c r="FT132" s="3">
        <v>38656</v>
      </c>
      <c r="FU132">
        <v>0</v>
      </c>
      <c r="FV132">
        <v>20051130</v>
      </c>
      <c r="FW132">
        <v>1.9</v>
      </c>
      <c r="FY132" s="3">
        <v>38656</v>
      </c>
      <c r="FZ132">
        <v>-3.1</v>
      </c>
      <c r="GA132">
        <v>20051209</v>
      </c>
      <c r="GB132">
        <v>-2.5</v>
      </c>
      <c r="GI132" s="3">
        <v>38656</v>
      </c>
      <c r="GJ132">
        <v>-3.1</v>
      </c>
      <c r="GK132">
        <v>20051209</v>
      </c>
      <c r="GL132">
        <v>-2.4</v>
      </c>
    </row>
    <row r="133" spans="1:194" x14ac:dyDescent="0.25">
      <c r="A133" s="3">
        <v>40147</v>
      </c>
      <c r="B133">
        <v>1743</v>
      </c>
      <c r="C133">
        <v>20100115</v>
      </c>
      <c r="D133">
        <v>3900.0001000000002</v>
      </c>
      <c r="F133" s="3">
        <v>38686</v>
      </c>
      <c r="G133">
        <v>13</v>
      </c>
      <c r="H133">
        <v>20060109</v>
      </c>
      <c r="I133">
        <v>13.3</v>
      </c>
      <c r="K133" s="3">
        <v>40512</v>
      </c>
      <c r="L133">
        <v>-4838</v>
      </c>
      <c r="M133">
        <v>20110107</v>
      </c>
      <c r="N133">
        <v>-3900</v>
      </c>
      <c r="P133" s="3">
        <v>38686</v>
      </c>
      <c r="Q133">
        <v>0.14000000000000001</v>
      </c>
      <c r="R133">
        <v>20051130</v>
      </c>
      <c r="S133">
        <v>0.13</v>
      </c>
      <c r="U133" s="3">
        <v>38686</v>
      </c>
      <c r="V133">
        <v>-13.7</v>
      </c>
      <c r="W133">
        <v>20051130</v>
      </c>
      <c r="X133">
        <v>-13</v>
      </c>
      <c r="Z133" s="3">
        <v>38686</v>
      </c>
      <c r="AA133">
        <v>102.3</v>
      </c>
      <c r="AB133">
        <v>20051130</v>
      </c>
      <c r="AC133">
        <v>99.9</v>
      </c>
      <c r="AE133" s="3">
        <v>38686</v>
      </c>
      <c r="AF133">
        <v>-4.8</v>
      </c>
      <c r="AG133">
        <v>20051130</v>
      </c>
      <c r="AH133">
        <v>-6</v>
      </c>
      <c r="AJ133" s="3">
        <v>38686</v>
      </c>
      <c r="AK133">
        <v>13.2</v>
      </c>
      <c r="AL133">
        <v>20051130</v>
      </c>
      <c r="AM133">
        <v>14</v>
      </c>
      <c r="AO133" s="3">
        <v>40147</v>
      </c>
      <c r="AP133">
        <v>51.8</v>
      </c>
      <c r="AQ133">
        <v>20091110</v>
      </c>
      <c r="AR133">
        <v>51.8</v>
      </c>
      <c r="AT133" s="3">
        <v>39964</v>
      </c>
      <c r="AU133">
        <v>44</v>
      </c>
      <c r="AY133" s="3">
        <v>39568</v>
      </c>
      <c r="AZ133">
        <v>50.7</v>
      </c>
      <c r="BD133" s="3">
        <v>41973</v>
      </c>
      <c r="BE133">
        <v>48.9</v>
      </c>
      <c r="BI133" s="3">
        <v>39964</v>
      </c>
      <c r="BJ133">
        <v>44.8</v>
      </c>
      <c r="BN133" s="3">
        <v>41547</v>
      </c>
      <c r="BO133">
        <v>6.5156999999999998</v>
      </c>
      <c r="BP133">
        <v>20130909</v>
      </c>
      <c r="BQ133">
        <v>6.5</v>
      </c>
      <c r="BS133" s="3">
        <v>42338</v>
      </c>
      <c r="BT133">
        <v>9.4</v>
      </c>
      <c r="BU133">
        <v>20151028</v>
      </c>
      <c r="BV133">
        <v>9.4</v>
      </c>
      <c r="BX133" s="3">
        <v>38686</v>
      </c>
      <c r="BY133">
        <v>102.9</v>
      </c>
      <c r="BZ133">
        <v>20051124</v>
      </c>
      <c r="CA133">
        <v>97.8</v>
      </c>
      <c r="CC133" s="3">
        <v>38686</v>
      </c>
      <c r="CD133">
        <v>102.8</v>
      </c>
      <c r="CE133">
        <v>20051124</v>
      </c>
      <c r="CF133">
        <v>97.8</v>
      </c>
      <c r="CH133" s="3">
        <v>38686</v>
      </c>
      <c r="CI133">
        <v>-55.2</v>
      </c>
      <c r="CJ133">
        <v>20051115</v>
      </c>
      <c r="CK133">
        <v>-55.2</v>
      </c>
      <c r="CM133" s="3">
        <v>38686</v>
      </c>
      <c r="CN133">
        <v>38.700000000000003</v>
      </c>
      <c r="CO133">
        <v>20051115</v>
      </c>
      <c r="CP133">
        <v>38.700000000000003</v>
      </c>
      <c r="CR133" s="3">
        <v>39782</v>
      </c>
      <c r="CS133">
        <v>39.799999999999997</v>
      </c>
      <c r="CW133" s="3">
        <v>39141</v>
      </c>
      <c r="CX133">
        <v>57.2</v>
      </c>
      <c r="DB133" s="3">
        <v>39568</v>
      </c>
      <c r="DC133">
        <v>54.9</v>
      </c>
      <c r="DG133" s="3">
        <v>38686</v>
      </c>
      <c r="DH133">
        <v>105</v>
      </c>
      <c r="DI133" t="s">
        <v>22</v>
      </c>
      <c r="DJ133" t="s">
        <v>22</v>
      </c>
      <c r="DL133" s="3">
        <v>38686</v>
      </c>
      <c r="DM133">
        <v>92</v>
      </c>
      <c r="DN133" t="s">
        <v>22</v>
      </c>
      <c r="DO133" t="s">
        <v>22</v>
      </c>
      <c r="DQ133" s="3">
        <v>38686</v>
      </c>
      <c r="DR133">
        <v>107</v>
      </c>
      <c r="DS133" t="s">
        <v>22</v>
      </c>
      <c r="DT133" t="s">
        <v>22</v>
      </c>
      <c r="DV133" s="3">
        <v>38686</v>
      </c>
      <c r="DW133">
        <v>100</v>
      </c>
      <c r="DX133">
        <v>20051124</v>
      </c>
      <c r="DY133">
        <v>103</v>
      </c>
      <c r="EA133" s="3">
        <v>39903</v>
      </c>
      <c r="EB133">
        <v>40.200000000000003</v>
      </c>
      <c r="EF133" s="3">
        <v>39872</v>
      </c>
      <c r="EG133">
        <v>34.799999999999997</v>
      </c>
      <c r="EK133" s="3">
        <v>39903</v>
      </c>
      <c r="EL133">
        <v>43.6</v>
      </c>
      <c r="EU133" s="3">
        <v>38686</v>
      </c>
      <c r="EV133">
        <v>1.4</v>
      </c>
      <c r="EW133">
        <v>20060118</v>
      </c>
      <c r="EX133">
        <v>1.3</v>
      </c>
      <c r="EZ133" s="3">
        <v>40543</v>
      </c>
      <c r="FA133">
        <v>0.1</v>
      </c>
      <c r="FB133">
        <v>20110203</v>
      </c>
      <c r="FC133">
        <v>-0.6</v>
      </c>
      <c r="FJ133" s="3">
        <v>38686</v>
      </c>
      <c r="FK133">
        <v>1.3</v>
      </c>
      <c r="FL133">
        <v>20060105</v>
      </c>
      <c r="FM133">
        <v>1.7</v>
      </c>
      <c r="FO133" s="3">
        <v>38686</v>
      </c>
      <c r="FP133">
        <v>-1</v>
      </c>
      <c r="FQ133">
        <v>20060106</v>
      </c>
      <c r="FR133">
        <v>-0.4</v>
      </c>
      <c r="FT133" s="3">
        <v>38686</v>
      </c>
      <c r="FU133">
        <v>-0.1</v>
      </c>
      <c r="FV133">
        <v>20060105</v>
      </c>
      <c r="FW133">
        <v>-1</v>
      </c>
      <c r="FY133" s="3">
        <v>38686</v>
      </c>
      <c r="FZ133">
        <v>4.5</v>
      </c>
      <c r="GA133">
        <v>20060110</v>
      </c>
      <c r="GB133">
        <v>3.1</v>
      </c>
      <c r="GI133" s="3">
        <v>38686</v>
      </c>
      <c r="GJ133">
        <v>4.3</v>
      </c>
      <c r="GK133">
        <v>20060110</v>
      </c>
      <c r="GL133">
        <v>2.6</v>
      </c>
    </row>
    <row r="134" spans="1:194" x14ac:dyDescent="0.25">
      <c r="A134" s="3">
        <v>40178</v>
      </c>
      <c r="B134">
        <v>1715.6</v>
      </c>
      <c r="C134">
        <v>20100217</v>
      </c>
      <c r="D134">
        <v>7000</v>
      </c>
      <c r="F134" s="3">
        <v>38717</v>
      </c>
      <c r="G134">
        <v>8.9</v>
      </c>
      <c r="H134">
        <v>20060208</v>
      </c>
      <c r="I134">
        <v>9.1999999999999993</v>
      </c>
      <c r="K134" s="3">
        <v>40543</v>
      </c>
      <c r="L134">
        <v>-5559</v>
      </c>
      <c r="M134">
        <v>20110208</v>
      </c>
      <c r="N134">
        <v>-5100</v>
      </c>
      <c r="P134" s="3">
        <v>38717</v>
      </c>
      <c r="Q134">
        <v>0.39</v>
      </c>
      <c r="R134">
        <v>20060105</v>
      </c>
      <c r="S134">
        <v>0.35</v>
      </c>
      <c r="U134" s="3">
        <v>38717</v>
      </c>
      <c r="V134">
        <v>-11.6</v>
      </c>
      <c r="W134">
        <v>20060105</v>
      </c>
      <c r="X134">
        <v>-11</v>
      </c>
      <c r="Z134" s="3">
        <v>38717</v>
      </c>
      <c r="AA134">
        <v>103.1</v>
      </c>
      <c r="AB134">
        <v>20060105</v>
      </c>
      <c r="AC134">
        <v>100.5</v>
      </c>
      <c r="AE134" s="3">
        <v>38717</v>
      </c>
      <c r="AF134">
        <v>-3.6</v>
      </c>
      <c r="AG134">
        <v>20060105</v>
      </c>
      <c r="AH134">
        <v>-5</v>
      </c>
      <c r="AJ134" s="3">
        <v>38717</v>
      </c>
      <c r="AK134">
        <v>12.4</v>
      </c>
      <c r="AL134">
        <v>20060105</v>
      </c>
      <c r="AM134">
        <v>13</v>
      </c>
      <c r="AO134" s="3">
        <v>40178</v>
      </c>
      <c r="AP134">
        <v>48</v>
      </c>
      <c r="AQ134">
        <v>20091215</v>
      </c>
      <c r="AR134">
        <v>48</v>
      </c>
      <c r="AT134" s="3">
        <v>39994</v>
      </c>
      <c r="AU134">
        <v>44.6</v>
      </c>
      <c r="AY134" s="3">
        <v>39599</v>
      </c>
      <c r="AZ134">
        <v>50.6</v>
      </c>
      <c r="BD134" s="3">
        <v>42004</v>
      </c>
      <c r="BE134">
        <v>47.6</v>
      </c>
      <c r="BI134" s="3">
        <v>39994</v>
      </c>
      <c r="BJ134">
        <v>44.7</v>
      </c>
      <c r="BN134" s="3">
        <v>41578</v>
      </c>
      <c r="BO134">
        <v>6.0707000000000004</v>
      </c>
      <c r="BP134">
        <v>20131007</v>
      </c>
      <c r="BQ134">
        <v>6.1</v>
      </c>
      <c r="BS134" s="3">
        <v>42369</v>
      </c>
      <c r="BT134">
        <v>9.3000000000000007</v>
      </c>
      <c r="BU134">
        <v>20151127</v>
      </c>
      <c r="BV134">
        <v>9.3000000000000007</v>
      </c>
      <c r="BX134" s="3">
        <v>38717</v>
      </c>
      <c r="BY134">
        <v>104.3</v>
      </c>
      <c r="BZ134">
        <v>20051216</v>
      </c>
      <c r="CA134">
        <v>99.6</v>
      </c>
      <c r="CC134" s="3">
        <v>38717</v>
      </c>
      <c r="CD134">
        <v>104.9</v>
      </c>
      <c r="CE134">
        <v>20051216</v>
      </c>
      <c r="CF134">
        <v>99.6</v>
      </c>
      <c r="CH134" s="3">
        <v>38717</v>
      </c>
      <c r="CI134">
        <v>-44.4</v>
      </c>
      <c r="CJ134">
        <v>20051213</v>
      </c>
      <c r="CK134">
        <v>-44.4</v>
      </c>
      <c r="CM134" s="3">
        <v>38717</v>
      </c>
      <c r="CN134">
        <v>61.6</v>
      </c>
      <c r="CO134">
        <v>20051213</v>
      </c>
      <c r="CP134">
        <v>61.6</v>
      </c>
      <c r="CR134" s="3">
        <v>39813</v>
      </c>
      <c r="CS134">
        <v>39.5</v>
      </c>
      <c r="CW134" s="3">
        <v>39172</v>
      </c>
      <c r="CX134">
        <v>56.9</v>
      </c>
      <c r="DB134" s="3">
        <v>39599</v>
      </c>
      <c r="DC134">
        <v>53.8</v>
      </c>
      <c r="DG134" s="3">
        <v>38717</v>
      </c>
      <c r="DH134">
        <v>103</v>
      </c>
      <c r="DI134" t="s">
        <v>22</v>
      </c>
      <c r="DJ134" t="s">
        <v>22</v>
      </c>
      <c r="DL134" s="3">
        <v>38717</v>
      </c>
      <c r="DM134">
        <v>95</v>
      </c>
      <c r="DN134" t="s">
        <v>22</v>
      </c>
      <c r="DO134" t="s">
        <v>22</v>
      </c>
      <c r="DQ134" s="3">
        <v>38717</v>
      </c>
      <c r="DR134">
        <v>108</v>
      </c>
      <c r="DS134" t="s">
        <v>22</v>
      </c>
      <c r="DT134" t="s">
        <v>22</v>
      </c>
      <c r="DV134" s="3">
        <v>38717</v>
      </c>
      <c r="DW134">
        <v>103</v>
      </c>
      <c r="DX134">
        <v>20051223</v>
      </c>
      <c r="DY134">
        <v>102</v>
      </c>
      <c r="EA134" s="3">
        <v>39933</v>
      </c>
      <c r="EB134">
        <v>43.8</v>
      </c>
      <c r="EF134" s="3">
        <v>39903</v>
      </c>
      <c r="EG134">
        <v>36.5</v>
      </c>
      <c r="EK134" s="3">
        <v>39933</v>
      </c>
      <c r="EL134">
        <v>46.5</v>
      </c>
      <c r="EU134" s="3">
        <v>38717</v>
      </c>
      <c r="EV134">
        <v>-0.5</v>
      </c>
      <c r="EW134">
        <v>20060217</v>
      </c>
      <c r="EX134">
        <v>0.1</v>
      </c>
      <c r="EZ134" s="3">
        <v>40574</v>
      </c>
      <c r="FA134">
        <v>-0.3</v>
      </c>
      <c r="FB134">
        <v>20110303</v>
      </c>
      <c r="FC134">
        <v>0.4</v>
      </c>
      <c r="FJ134" s="3">
        <v>38717</v>
      </c>
      <c r="FK134">
        <v>-0.5</v>
      </c>
      <c r="FL134">
        <v>20060206</v>
      </c>
      <c r="FM134">
        <v>-1.6</v>
      </c>
      <c r="FO134" s="3">
        <v>38717</v>
      </c>
      <c r="FP134">
        <v>0.3</v>
      </c>
      <c r="FQ134">
        <v>20060207</v>
      </c>
      <c r="FR134">
        <v>-0.5</v>
      </c>
      <c r="FT134" s="3">
        <v>38717</v>
      </c>
      <c r="FU134">
        <v>0.2</v>
      </c>
      <c r="FV134">
        <v>20060131</v>
      </c>
      <c r="FW134">
        <v>-1.4</v>
      </c>
      <c r="FY134" s="3">
        <v>38717</v>
      </c>
      <c r="FZ134">
        <v>-0.9</v>
      </c>
      <c r="GA134">
        <v>20060210</v>
      </c>
      <c r="GB134">
        <v>-0.3</v>
      </c>
      <c r="GI134" s="3">
        <v>38717</v>
      </c>
      <c r="GJ134">
        <v>-1.1000000000000001</v>
      </c>
      <c r="GK134">
        <v>20060210</v>
      </c>
      <c r="GL134">
        <v>-0.7</v>
      </c>
    </row>
    <row r="135" spans="1:194" x14ac:dyDescent="0.25">
      <c r="A135" s="3">
        <v>40209</v>
      </c>
      <c r="B135">
        <v>-1286.5</v>
      </c>
      <c r="C135" t="s">
        <v>22</v>
      </c>
      <c r="D135" t="s">
        <v>22</v>
      </c>
      <c r="F135" s="3">
        <v>38748</v>
      </c>
      <c r="G135">
        <v>12.4</v>
      </c>
      <c r="H135">
        <v>20060310</v>
      </c>
      <c r="I135">
        <v>12.5</v>
      </c>
      <c r="K135" s="3">
        <v>40574</v>
      </c>
      <c r="L135">
        <v>-6618</v>
      </c>
      <c r="M135">
        <v>20110308</v>
      </c>
      <c r="N135">
        <v>-5900</v>
      </c>
      <c r="P135" s="3">
        <v>38748</v>
      </c>
      <c r="Q135">
        <v>0.32</v>
      </c>
      <c r="R135">
        <v>20060131</v>
      </c>
      <c r="S135">
        <v>0.34</v>
      </c>
      <c r="U135" s="3">
        <v>38748</v>
      </c>
      <c r="V135">
        <v>-10.7</v>
      </c>
      <c r="W135">
        <v>20060131</v>
      </c>
      <c r="X135">
        <v>-11</v>
      </c>
      <c r="Z135" s="3">
        <v>38748</v>
      </c>
      <c r="AA135">
        <v>104</v>
      </c>
      <c r="AB135">
        <v>20060131</v>
      </c>
      <c r="AC135">
        <v>101.8</v>
      </c>
      <c r="AE135" s="3">
        <v>38748</v>
      </c>
      <c r="AF135">
        <v>-2.6</v>
      </c>
      <c r="AG135">
        <v>20060131</v>
      </c>
      <c r="AH135">
        <v>-4</v>
      </c>
      <c r="AJ135" s="3">
        <v>38748</v>
      </c>
      <c r="AK135">
        <v>13.9</v>
      </c>
      <c r="AL135">
        <v>20060131</v>
      </c>
      <c r="AM135">
        <v>15</v>
      </c>
      <c r="AO135" s="3">
        <v>40209</v>
      </c>
      <c r="AP135">
        <v>46.4</v>
      </c>
      <c r="AQ135">
        <v>20100119</v>
      </c>
      <c r="AR135">
        <v>46.4</v>
      </c>
      <c r="AT135" s="3">
        <v>40025</v>
      </c>
      <c r="AU135">
        <v>47</v>
      </c>
      <c r="AY135" s="3">
        <v>39629</v>
      </c>
      <c r="AZ135">
        <v>49.2</v>
      </c>
      <c r="BD135" s="3">
        <v>42035</v>
      </c>
      <c r="BE135">
        <v>46.6</v>
      </c>
      <c r="BI135" s="3">
        <v>40025</v>
      </c>
      <c r="BJ135">
        <v>45.7</v>
      </c>
      <c r="BN135" s="3">
        <v>41608</v>
      </c>
      <c r="BO135">
        <v>9.3468</v>
      </c>
      <c r="BP135">
        <v>20131104</v>
      </c>
      <c r="BQ135">
        <v>9.3000000000000007</v>
      </c>
      <c r="BS135" s="3">
        <v>42400</v>
      </c>
      <c r="BT135">
        <v>9.4</v>
      </c>
      <c r="BU135">
        <v>20151222</v>
      </c>
      <c r="BV135">
        <v>9.4</v>
      </c>
      <c r="BX135" s="3">
        <v>38748</v>
      </c>
      <c r="BY135">
        <v>105.7</v>
      </c>
      <c r="BZ135">
        <v>20060125</v>
      </c>
      <c r="CA135">
        <v>102</v>
      </c>
      <c r="CC135" s="3">
        <v>38748</v>
      </c>
      <c r="CD135">
        <v>105.4</v>
      </c>
      <c r="CE135">
        <v>20060125</v>
      </c>
      <c r="CF135">
        <v>100.4</v>
      </c>
      <c r="CH135" s="3">
        <v>38748</v>
      </c>
      <c r="CI135">
        <v>-31.6</v>
      </c>
      <c r="CJ135">
        <v>20060110</v>
      </c>
      <c r="CK135">
        <v>-31.6</v>
      </c>
      <c r="CM135" s="3">
        <v>38748</v>
      </c>
      <c r="CN135">
        <v>71</v>
      </c>
      <c r="CO135">
        <v>20060110</v>
      </c>
      <c r="CP135">
        <v>71</v>
      </c>
      <c r="CR135" s="3">
        <v>39844</v>
      </c>
      <c r="CS135">
        <v>38</v>
      </c>
      <c r="CW135" s="3">
        <v>39202</v>
      </c>
      <c r="CX135">
        <v>57</v>
      </c>
      <c r="DB135" s="3">
        <v>39629</v>
      </c>
      <c r="DC135">
        <v>52.1</v>
      </c>
      <c r="DG135" s="3">
        <v>38748</v>
      </c>
      <c r="DH135">
        <v>103</v>
      </c>
      <c r="DI135" t="s">
        <v>22</v>
      </c>
      <c r="DJ135" t="s">
        <v>22</v>
      </c>
      <c r="DL135" s="3">
        <v>38748</v>
      </c>
      <c r="DM135">
        <v>97</v>
      </c>
      <c r="DN135" t="s">
        <v>22</v>
      </c>
      <c r="DO135" t="s">
        <v>22</v>
      </c>
      <c r="DQ135" s="3">
        <v>38748</v>
      </c>
      <c r="DR135">
        <v>109</v>
      </c>
      <c r="DS135" t="s">
        <v>22</v>
      </c>
      <c r="DT135" t="s">
        <v>22</v>
      </c>
      <c r="DV135" s="3">
        <v>38748</v>
      </c>
      <c r="DW135">
        <v>102</v>
      </c>
      <c r="DX135">
        <v>20060125</v>
      </c>
      <c r="DY135">
        <v>103</v>
      </c>
      <c r="EA135" s="3">
        <v>39964</v>
      </c>
      <c r="EB135">
        <v>46.6</v>
      </c>
      <c r="EF135" s="3">
        <v>39933</v>
      </c>
      <c r="EG135">
        <v>40.1</v>
      </c>
      <c r="EK135" s="3">
        <v>39964</v>
      </c>
      <c r="EL135">
        <v>48.3</v>
      </c>
      <c r="EU135" s="3">
        <v>38748</v>
      </c>
      <c r="EV135">
        <v>0.5</v>
      </c>
      <c r="EW135">
        <v>20060317</v>
      </c>
      <c r="EX135">
        <v>0</v>
      </c>
      <c r="EZ135" s="3">
        <v>40602</v>
      </c>
      <c r="FA135">
        <v>0.8</v>
      </c>
      <c r="FB135">
        <v>20110405</v>
      </c>
      <c r="FC135">
        <v>-0.1</v>
      </c>
      <c r="FJ135" s="3">
        <v>38748</v>
      </c>
      <c r="FK135">
        <v>0.8</v>
      </c>
      <c r="FL135">
        <v>20060307</v>
      </c>
      <c r="FM135">
        <v>1.4</v>
      </c>
      <c r="FO135" s="3">
        <v>38748</v>
      </c>
      <c r="FP135">
        <v>0.4</v>
      </c>
      <c r="FQ135">
        <v>20060309</v>
      </c>
      <c r="FR135">
        <v>-0.1</v>
      </c>
      <c r="FT135" s="3">
        <v>38748</v>
      </c>
      <c r="FU135">
        <v>-0.7</v>
      </c>
      <c r="FV135">
        <v>20060302</v>
      </c>
      <c r="FW135">
        <v>2.7</v>
      </c>
      <c r="FY135" s="3">
        <v>38748</v>
      </c>
      <c r="FZ135">
        <v>-0.8</v>
      </c>
      <c r="GA135">
        <v>20060310</v>
      </c>
      <c r="GB135">
        <v>0.3</v>
      </c>
      <c r="GI135" s="3">
        <v>38748</v>
      </c>
      <c r="GJ135">
        <v>-1.1000000000000001</v>
      </c>
      <c r="GK135">
        <v>20060310</v>
      </c>
      <c r="GL135">
        <v>0.7</v>
      </c>
    </row>
    <row r="136" spans="1:194" x14ac:dyDescent="0.25">
      <c r="A136" s="3">
        <v>40237</v>
      </c>
      <c r="B136">
        <v>1912.2</v>
      </c>
      <c r="C136">
        <v>20100416</v>
      </c>
      <c r="D136">
        <v>3300</v>
      </c>
      <c r="F136" s="3">
        <v>38776</v>
      </c>
      <c r="G136">
        <v>12.8</v>
      </c>
      <c r="H136">
        <v>20060407</v>
      </c>
      <c r="I136">
        <v>13.1</v>
      </c>
      <c r="K136" s="3">
        <v>40602</v>
      </c>
      <c r="L136">
        <v>-6930</v>
      </c>
      <c r="M136">
        <v>20110407</v>
      </c>
      <c r="N136">
        <v>-6553</v>
      </c>
      <c r="P136" s="3">
        <v>38776</v>
      </c>
      <c r="Q136">
        <v>0.57999999999999996</v>
      </c>
      <c r="R136">
        <v>20060228</v>
      </c>
      <c r="S136">
        <v>0.61</v>
      </c>
      <c r="U136" s="3">
        <v>38776</v>
      </c>
      <c r="V136">
        <v>-10.9</v>
      </c>
      <c r="W136">
        <v>20060228</v>
      </c>
      <c r="X136">
        <v>-10</v>
      </c>
      <c r="Z136" s="3">
        <v>38776</v>
      </c>
      <c r="AA136">
        <v>104.2</v>
      </c>
      <c r="AB136">
        <v>20060228</v>
      </c>
      <c r="AC136">
        <v>102.7</v>
      </c>
      <c r="AE136" s="3">
        <v>38776</v>
      </c>
      <c r="AF136">
        <v>-1</v>
      </c>
      <c r="AG136">
        <v>20060228</v>
      </c>
      <c r="AH136">
        <v>-2</v>
      </c>
      <c r="AJ136" s="3">
        <v>38776</v>
      </c>
      <c r="AK136">
        <v>10.8</v>
      </c>
      <c r="AL136">
        <v>20060228</v>
      </c>
      <c r="AM136">
        <v>14</v>
      </c>
      <c r="AO136" s="3">
        <v>40237</v>
      </c>
      <c r="AP136">
        <v>40.200000000000003</v>
      </c>
      <c r="AQ136">
        <v>20100216</v>
      </c>
      <c r="AR136">
        <v>40.200000000000003</v>
      </c>
      <c r="AT136" s="3">
        <v>40056</v>
      </c>
      <c r="AU136">
        <v>50.4</v>
      </c>
      <c r="AY136" s="3">
        <v>39660</v>
      </c>
      <c r="AZ136">
        <v>47.4</v>
      </c>
      <c r="BD136" s="3">
        <v>42063</v>
      </c>
      <c r="BE136">
        <v>46.4</v>
      </c>
      <c r="BI136" s="3">
        <v>40056</v>
      </c>
      <c r="BJ136">
        <v>49.9</v>
      </c>
      <c r="BN136" s="3">
        <v>41639</v>
      </c>
      <c r="BO136">
        <v>7.9775999999999998</v>
      </c>
      <c r="BP136">
        <v>20131209</v>
      </c>
      <c r="BQ136">
        <v>8</v>
      </c>
      <c r="BS136" s="3">
        <v>42429</v>
      </c>
      <c r="BT136">
        <v>9.4</v>
      </c>
      <c r="BU136">
        <v>20160127</v>
      </c>
      <c r="BV136">
        <v>9.4</v>
      </c>
      <c r="BX136" s="3">
        <v>38776</v>
      </c>
      <c r="BY136">
        <v>106.9</v>
      </c>
      <c r="BZ136">
        <v>20060223</v>
      </c>
      <c r="CA136">
        <v>103.3</v>
      </c>
      <c r="CC136" s="3">
        <v>38776</v>
      </c>
      <c r="CD136">
        <v>107.3</v>
      </c>
      <c r="CE136">
        <v>20060223</v>
      </c>
      <c r="CF136">
        <v>101.9</v>
      </c>
      <c r="CH136" s="3">
        <v>38776</v>
      </c>
      <c r="CI136">
        <v>-19.5</v>
      </c>
      <c r="CJ136">
        <v>20060214</v>
      </c>
      <c r="CK136">
        <v>-19.5</v>
      </c>
      <c r="CM136" s="3">
        <v>38776</v>
      </c>
      <c r="CN136">
        <v>69.8</v>
      </c>
      <c r="CO136">
        <v>20060214</v>
      </c>
      <c r="CP136">
        <v>69.8</v>
      </c>
      <c r="CR136" s="3">
        <v>39872</v>
      </c>
      <c r="CS136">
        <v>36.299999999999997</v>
      </c>
      <c r="CW136" s="3">
        <v>39233</v>
      </c>
      <c r="CX136">
        <v>56.1</v>
      </c>
      <c r="DB136" s="3">
        <v>39660</v>
      </c>
      <c r="DC136">
        <v>53.1</v>
      </c>
      <c r="DG136" s="3">
        <v>38776</v>
      </c>
      <c r="DH136">
        <v>105</v>
      </c>
      <c r="DI136" t="s">
        <v>22</v>
      </c>
      <c r="DJ136" t="s">
        <v>22</v>
      </c>
      <c r="DL136" s="3">
        <v>38776</v>
      </c>
      <c r="DM136">
        <v>98</v>
      </c>
      <c r="DN136" t="s">
        <v>22</v>
      </c>
      <c r="DO136" t="s">
        <v>22</v>
      </c>
      <c r="DQ136" s="3">
        <v>38776</v>
      </c>
      <c r="DR136">
        <v>107</v>
      </c>
      <c r="DS136" t="s">
        <v>22</v>
      </c>
      <c r="DT136" t="s">
        <v>22</v>
      </c>
      <c r="DV136" s="3">
        <v>38776</v>
      </c>
      <c r="DW136">
        <v>106</v>
      </c>
      <c r="DX136">
        <v>20060222</v>
      </c>
      <c r="DY136">
        <v>105</v>
      </c>
      <c r="EA136" s="3">
        <v>39994</v>
      </c>
      <c r="EB136">
        <v>47.8</v>
      </c>
      <c r="EF136" s="3">
        <v>39964</v>
      </c>
      <c r="EG136">
        <v>43.3</v>
      </c>
      <c r="EK136" s="3">
        <v>39994</v>
      </c>
      <c r="EL136">
        <v>47.2</v>
      </c>
      <c r="EU136" s="3">
        <v>38776</v>
      </c>
      <c r="EV136">
        <v>0.1</v>
      </c>
      <c r="EW136">
        <v>20060426</v>
      </c>
      <c r="EX136">
        <v>0</v>
      </c>
      <c r="EZ136" s="3">
        <v>40633</v>
      </c>
      <c r="FA136">
        <v>-1.3</v>
      </c>
      <c r="FB136">
        <v>20110504</v>
      </c>
      <c r="FC136">
        <v>-1</v>
      </c>
      <c r="FJ136" s="3">
        <v>38776</v>
      </c>
      <c r="FK136">
        <v>0.4</v>
      </c>
      <c r="FL136">
        <v>20060508</v>
      </c>
      <c r="FM136">
        <v>3.4</v>
      </c>
      <c r="FO136" s="3">
        <v>38776</v>
      </c>
      <c r="FP136">
        <v>0.2</v>
      </c>
      <c r="FQ136">
        <v>20060424</v>
      </c>
      <c r="FR136">
        <v>1</v>
      </c>
      <c r="FT136" s="3">
        <v>38776</v>
      </c>
      <c r="FU136">
        <v>0.8</v>
      </c>
      <c r="FV136">
        <v>20060331</v>
      </c>
      <c r="FW136">
        <v>-0.6</v>
      </c>
      <c r="FY136" s="3">
        <v>38776</v>
      </c>
      <c r="FZ136">
        <v>-0.8</v>
      </c>
      <c r="GA136">
        <v>20060410</v>
      </c>
      <c r="GB136">
        <v>-0.9</v>
      </c>
      <c r="GI136" s="3">
        <v>38776</v>
      </c>
      <c r="GJ136">
        <v>-0.8</v>
      </c>
      <c r="GK136">
        <v>20060410</v>
      </c>
      <c r="GL136">
        <v>-1.1000000000000001</v>
      </c>
    </row>
    <row r="137" spans="1:194" x14ac:dyDescent="0.25">
      <c r="A137" s="3">
        <v>40268</v>
      </c>
      <c r="B137">
        <v>-1633.3</v>
      </c>
      <c r="C137">
        <v>20100518</v>
      </c>
      <c r="D137">
        <v>600</v>
      </c>
      <c r="F137" s="3">
        <v>38807</v>
      </c>
      <c r="G137">
        <v>14.4</v>
      </c>
      <c r="H137">
        <v>20060510</v>
      </c>
      <c r="I137">
        <v>14.3</v>
      </c>
      <c r="K137" s="3">
        <v>40633</v>
      </c>
      <c r="L137">
        <v>-6664</v>
      </c>
      <c r="M137">
        <v>20110506</v>
      </c>
      <c r="N137">
        <v>-5746</v>
      </c>
      <c r="P137" s="3">
        <v>38807</v>
      </c>
      <c r="Q137">
        <v>0.76</v>
      </c>
      <c r="R137">
        <v>20060331</v>
      </c>
      <c r="S137">
        <v>0.8</v>
      </c>
      <c r="U137" s="3">
        <v>38807</v>
      </c>
      <c r="V137">
        <v>-11.4</v>
      </c>
      <c r="W137">
        <v>20060331</v>
      </c>
      <c r="X137">
        <v>-11</v>
      </c>
      <c r="Z137" s="3">
        <v>38807</v>
      </c>
      <c r="AA137">
        <v>105.5</v>
      </c>
      <c r="AB137">
        <v>20060331</v>
      </c>
      <c r="AC137">
        <v>103.5</v>
      </c>
      <c r="AE137" s="3">
        <v>38807</v>
      </c>
      <c r="AF137">
        <v>0.5</v>
      </c>
      <c r="AG137">
        <v>20060331</v>
      </c>
      <c r="AH137">
        <v>-1</v>
      </c>
      <c r="AJ137" s="3">
        <v>38807</v>
      </c>
      <c r="AK137">
        <v>12.9</v>
      </c>
      <c r="AL137">
        <v>20060331</v>
      </c>
      <c r="AM137">
        <v>15</v>
      </c>
      <c r="AO137" s="3">
        <v>40268</v>
      </c>
      <c r="AP137">
        <v>37.9</v>
      </c>
      <c r="AQ137">
        <v>20100316</v>
      </c>
      <c r="AR137">
        <v>37.9</v>
      </c>
      <c r="AT137" s="3">
        <v>40086</v>
      </c>
      <c r="AU137">
        <v>51.1</v>
      </c>
      <c r="AY137" s="3">
        <v>39691</v>
      </c>
      <c r="AZ137">
        <v>47.6</v>
      </c>
      <c r="BD137" s="3">
        <v>42094</v>
      </c>
      <c r="BE137">
        <v>48.6</v>
      </c>
      <c r="BI137" s="3">
        <v>40086</v>
      </c>
      <c r="BJ137">
        <v>50.9</v>
      </c>
      <c r="BN137" s="3">
        <v>41670</v>
      </c>
      <c r="BO137">
        <v>11.8515</v>
      </c>
      <c r="BP137">
        <v>20140106</v>
      </c>
      <c r="BQ137">
        <v>11.9</v>
      </c>
      <c r="BS137" s="3">
        <v>42460</v>
      </c>
      <c r="BT137">
        <v>9.5</v>
      </c>
      <c r="BU137">
        <v>20160225</v>
      </c>
      <c r="BV137">
        <v>9.5</v>
      </c>
      <c r="BX137" s="3">
        <v>38807</v>
      </c>
      <c r="BY137">
        <v>108.4</v>
      </c>
      <c r="BZ137">
        <v>20060328</v>
      </c>
      <c r="CA137">
        <v>105.4</v>
      </c>
      <c r="CC137" s="3">
        <v>38807</v>
      </c>
      <c r="CD137">
        <v>109.7</v>
      </c>
      <c r="CE137">
        <v>20060328</v>
      </c>
      <c r="CF137">
        <v>105.1</v>
      </c>
      <c r="CH137" s="3">
        <v>38807</v>
      </c>
      <c r="CI137">
        <v>-8.4</v>
      </c>
      <c r="CJ137">
        <v>20060314</v>
      </c>
      <c r="CK137">
        <v>-8.4</v>
      </c>
      <c r="CM137" s="3">
        <v>38807</v>
      </c>
      <c r="CN137">
        <v>63.4</v>
      </c>
      <c r="CO137">
        <v>20060314</v>
      </c>
      <c r="CP137">
        <v>63.4</v>
      </c>
      <c r="CR137" s="3">
        <v>39903</v>
      </c>
      <c r="CS137">
        <v>38.299999999999997</v>
      </c>
      <c r="CW137" s="3">
        <v>39263</v>
      </c>
      <c r="CX137">
        <v>57.3</v>
      </c>
      <c r="DB137" s="3">
        <v>39691</v>
      </c>
      <c r="DC137">
        <v>51.4</v>
      </c>
      <c r="DG137" s="3">
        <v>38807</v>
      </c>
      <c r="DH137">
        <v>108</v>
      </c>
      <c r="DI137" t="s">
        <v>22</v>
      </c>
      <c r="DJ137" t="s">
        <v>22</v>
      </c>
      <c r="DL137" s="3">
        <v>38807</v>
      </c>
      <c r="DM137">
        <v>98</v>
      </c>
      <c r="DN137" t="s">
        <v>22</v>
      </c>
      <c r="DO137" t="s">
        <v>22</v>
      </c>
      <c r="DQ137" s="3">
        <v>38807</v>
      </c>
      <c r="DR137">
        <v>108</v>
      </c>
      <c r="DS137" t="s">
        <v>22</v>
      </c>
      <c r="DT137" t="s">
        <v>22</v>
      </c>
      <c r="DV137" s="3">
        <v>38807</v>
      </c>
      <c r="DW137">
        <v>106</v>
      </c>
      <c r="DX137">
        <v>20060327</v>
      </c>
      <c r="DY137">
        <v>105</v>
      </c>
      <c r="EA137" s="3">
        <v>40025</v>
      </c>
      <c r="EB137">
        <v>47.3</v>
      </c>
      <c r="EF137" s="3">
        <v>39994</v>
      </c>
      <c r="EG137">
        <v>45.9</v>
      </c>
      <c r="EK137" s="3">
        <v>40025</v>
      </c>
      <c r="EL137">
        <v>45.5</v>
      </c>
      <c r="EU137" s="3">
        <v>38807</v>
      </c>
      <c r="EV137">
        <v>0.6</v>
      </c>
      <c r="EW137">
        <v>20060516</v>
      </c>
      <c r="EX137">
        <v>0.4</v>
      </c>
      <c r="EZ137" s="3">
        <v>40663</v>
      </c>
      <c r="FA137">
        <v>1.2</v>
      </c>
      <c r="FB137">
        <v>20110607</v>
      </c>
      <c r="FC137">
        <v>0.9</v>
      </c>
      <c r="FJ137" s="3">
        <v>38807</v>
      </c>
      <c r="FK137">
        <v>-0.9</v>
      </c>
      <c r="FL137" t="s">
        <v>22</v>
      </c>
      <c r="FM137" t="s">
        <v>22</v>
      </c>
      <c r="FO137" s="3">
        <v>38807</v>
      </c>
      <c r="FP137">
        <v>-1.2</v>
      </c>
      <c r="FQ137">
        <v>20060509</v>
      </c>
      <c r="FR137">
        <v>-2.4</v>
      </c>
      <c r="FT137" s="3">
        <v>38807</v>
      </c>
      <c r="FU137">
        <v>-0.2</v>
      </c>
      <c r="FV137">
        <v>20060428</v>
      </c>
      <c r="FW137">
        <v>-2.7</v>
      </c>
      <c r="FY137" s="3">
        <v>38807</v>
      </c>
      <c r="FZ137">
        <v>1.9</v>
      </c>
      <c r="GA137">
        <v>20060510</v>
      </c>
      <c r="GB137">
        <v>1.6</v>
      </c>
      <c r="GI137" s="3">
        <v>38807</v>
      </c>
      <c r="GJ137">
        <v>2.2999999999999998</v>
      </c>
      <c r="GK137">
        <v>20060510</v>
      </c>
      <c r="GL137">
        <v>1.6</v>
      </c>
    </row>
    <row r="138" spans="1:194" x14ac:dyDescent="0.25">
      <c r="A138" s="3">
        <v>40298</v>
      </c>
      <c r="B138">
        <v>-922.6</v>
      </c>
      <c r="C138">
        <v>20100615</v>
      </c>
      <c r="D138">
        <v>1400</v>
      </c>
      <c r="F138" s="3">
        <v>38837</v>
      </c>
      <c r="G138">
        <v>10.8</v>
      </c>
      <c r="H138">
        <v>20060609</v>
      </c>
      <c r="I138">
        <v>11.2</v>
      </c>
      <c r="K138" s="3">
        <v>40663</v>
      </c>
      <c r="L138">
        <v>-6977</v>
      </c>
      <c r="M138">
        <v>20110608</v>
      </c>
      <c r="N138">
        <v>-7144</v>
      </c>
      <c r="P138" s="3">
        <v>38837</v>
      </c>
      <c r="Q138">
        <v>1.08</v>
      </c>
      <c r="R138">
        <v>20060428</v>
      </c>
      <c r="S138">
        <v>1.1200000000000001</v>
      </c>
      <c r="U138" s="3">
        <v>38837</v>
      </c>
      <c r="V138">
        <v>-10.4</v>
      </c>
      <c r="W138">
        <v>20060428</v>
      </c>
      <c r="X138">
        <v>-10</v>
      </c>
      <c r="Z138" s="3">
        <v>38837</v>
      </c>
      <c r="AA138">
        <v>107.8</v>
      </c>
      <c r="AB138">
        <v>20060428</v>
      </c>
      <c r="AC138">
        <v>105.3</v>
      </c>
      <c r="AE138" s="3">
        <v>38837</v>
      </c>
      <c r="AF138">
        <v>2.6</v>
      </c>
      <c r="AG138">
        <v>20060428</v>
      </c>
      <c r="AH138">
        <v>1</v>
      </c>
      <c r="AJ138" s="3">
        <v>38837</v>
      </c>
      <c r="AK138">
        <v>16.600000000000001</v>
      </c>
      <c r="AL138">
        <v>20060428</v>
      </c>
      <c r="AM138">
        <v>18</v>
      </c>
      <c r="AO138" s="3">
        <v>40298</v>
      </c>
      <c r="AP138">
        <v>46</v>
      </c>
      <c r="AQ138">
        <v>20100420</v>
      </c>
      <c r="AR138">
        <v>46</v>
      </c>
      <c r="AT138" s="3">
        <v>40117</v>
      </c>
      <c r="AU138">
        <v>53</v>
      </c>
      <c r="AY138" s="3">
        <v>39721</v>
      </c>
      <c r="AZ138">
        <v>45</v>
      </c>
      <c r="BD138" s="3">
        <v>42124</v>
      </c>
      <c r="BE138">
        <v>49.5</v>
      </c>
      <c r="BI138" s="3">
        <v>40117</v>
      </c>
      <c r="BJ138">
        <v>52.6</v>
      </c>
      <c r="BN138" s="3">
        <v>41698</v>
      </c>
      <c r="BO138">
        <v>13.294700000000001</v>
      </c>
      <c r="BP138">
        <v>20140210</v>
      </c>
      <c r="BQ138">
        <v>13.3</v>
      </c>
      <c r="BS138" s="3">
        <v>42490</v>
      </c>
      <c r="BT138">
        <v>9.4</v>
      </c>
      <c r="BU138">
        <v>20160324</v>
      </c>
      <c r="BV138">
        <v>9.4</v>
      </c>
      <c r="BX138" s="3">
        <v>38837</v>
      </c>
      <c r="BY138">
        <v>108.7</v>
      </c>
      <c r="BZ138">
        <v>20060425</v>
      </c>
      <c r="CA138">
        <v>105.9</v>
      </c>
      <c r="CC138" s="3">
        <v>38837</v>
      </c>
      <c r="CD138">
        <v>110.3</v>
      </c>
      <c r="CE138">
        <v>20060425</v>
      </c>
      <c r="CF138">
        <v>106.4</v>
      </c>
      <c r="CH138" s="3">
        <v>38837</v>
      </c>
      <c r="CI138">
        <v>2.9</v>
      </c>
      <c r="CJ138">
        <v>20060411</v>
      </c>
      <c r="CK138">
        <v>2.9</v>
      </c>
      <c r="CM138" s="3">
        <v>38837</v>
      </c>
      <c r="CN138">
        <v>62.7</v>
      </c>
      <c r="CO138">
        <v>20060411</v>
      </c>
      <c r="CP138">
        <v>62.7</v>
      </c>
      <c r="CR138" s="3">
        <v>39933</v>
      </c>
      <c r="CS138">
        <v>40.1</v>
      </c>
      <c r="CW138" s="3">
        <v>39294</v>
      </c>
      <c r="CX138">
        <v>56.8</v>
      </c>
      <c r="DB138" s="3">
        <v>39721</v>
      </c>
      <c r="DC138">
        <v>50.2</v>
      </c>
      <c r="DG138" s="3">
        <v>38837</v>
      </c>
      <c r="DH138">
        <v>107</v>
      </c>
      <c r="DI138" t="s">
        <v>22</v>
      </c>
      <c r="DJ138" t="s">
        <v>22</v>
      </c>
      <c r="DL138" s="3">
        <v>38837</v>
      </c>
      <c r="DM138">
        <v>97</v>
      </c>
      <c r="DN138" t="s">
        <v>22</v>
      </c>
      <c r="DO138" t="s">
        <v>22</v>
      </c>
      <c r="DQ138" s="3">
        <v>38837</v>
      </c>
      <c r="DR138">
        <v>109</v>
      </c>
      <c r="DS138" t="s">
        <v>22</v>
      </c>
      <c r="DT138" t="s">
        <v>22</v>
      </c>
      <c r="DV138" s="3">
        <v>38837</v>
      </c>
      <c r="DW138">
        <v>108</v>
      </c>
      <c r="DX138">
        <v>20060424</v>
      </c>
      <c r="DY138">
        <v>108</v>
      </c>
      <c r="EA138" s="3">
        <v>40056</v>
      </c>
      <c r="EB138">
        <v>51.3</v>
      </c>
      <c r="EF138" s="3">
        <v>40025</v>
      </c>
      <c r="EG138">
        <v>48.1</v>
      </c>
      <c r="EK138" s="3">
        <v>40056</v>
      </c>
      <c r="EL138">
        <v>49.9</v>
      </c>
      <c r="EU138" s="3">
        <v>38837</v>
      </c>
      <c r="EV138">
        <v>0.2</v>
      </c>
      <c r="EW138">
        <v>20060616</v>
      </c>
      <c r="EX138">
        <v>-0.6</v>
      </c>
      <c r="EZ138" s="3">
        <v>40694</v>
      </c>
      <c r="FA138">
        <v>-1.9</v>
      </c>
      <c r="FB138">
        <v>20110705</v>
      </c>
      <c r="FC138">
        <v>-1.1000000000000001</v>
      </c>
      <c r="FJ138" s="3">
        <v>38837</v>
      </c>
      <c r="FK138">
        <v>2.6</v>
      </c>
      <c r="FL138">
        <v>20060629</v>
      </c>
      <c r="FM138">
        <v>4.0999999999999996</v>
      </c>
      <c r="FO138" s="3">
        <v>38837</v>
      </c>
      <c r="FP138">
        <v>2.8</v>
      </c>
      <c r="FQ138">
        <v>20060609</v>
      </c>
      <c r="FR138">
        <v>1.6</v>
      </c>
      <c r="FT138" s="3">
        <v>38837</v>
      </c>
      <c r="FU138">
        <v>0.2</v>
      </c>
      <c r="FV138">
        <v>20060531</v>
      </c>
      <c r="FW138">
        <v>2.8</v>
      </c>
      <c r="FY138" s="3">
        <v>38837</v>
      </c>
      <c r="FZ138">
        <v>-1.2</v>
      </c>
      <c r="GA138">
        <v>20060609</v>
      </c>
      <c r="GB138">
        <v>-1.4</v>
      </c>
      <c r="GI138" s="3">
        <v>38837</v>
      </c>
      <c r="GJ138">
        <v>-1.7</v>
      </c>
      <c r="GK138">
        <v>20060609</v>
      </c>
      <c r="GL138">
        <v>-0.7</v>
      </c>
    </row>
    <row r="139" spans="1:194" x14ac:dyDescent="0.25">
      <c r="A139" s="3">
        <v>40329</v>
      </c>
      <c r="B139">
        <v>-4065</v>
      </c>
      <c r="C139">
        <v>20100716</v>
      </c>
      <c r="D139">
        <v>-3000</v>
      </c>
      <c r="F139" s="3">
        <v>38868</v>
      </c>
      <c r="G139">
        <v>12.1</v>
      </c>
      <c r="H139">
        <v>20060710</v>
      </c>
      <c r="I139">
        <v>12.9</v>
      </c>
      <c r="K139" s="3">
        <v>40694</v>
      </c>
      <c r="L139">
        <v>-6782</v>
      </c>
      <c r="M139">
        <v>20110707</v>
      </c>
      <c r="N139">
        <v>-7422</v>
      </c>
      <c r="P139" s="3">
        <v>38868</v>
      </c>
      <c r="Q139">
        <v>0.89</v>
      </c>
      <c r="R139">
        <v>20060531</v>
      </c>
      <c r="S139">
        <v>1.06</v>
      </c>
      <c r="U139" s="3">
        <v>38868</v>
      </c>
      <c r="V139">
        <v>-8.6999999999999993</v>
      </c>
      <c r="W139">
        <v>20060531</v>
      </c>
      <c r="X139">
        <v>-9</v>
      </c>
      <c r="Z139" s="3">
        <v>38868</v>
      </c>
      <c r="AA139">
        <v>108.4</v>
      </c>
      <c r="AB139">
        <v>20060531</v>
      </c>
      <c r="AC139">
        <v>106.7</v>
      </c>
      <c r="AE139" s="3">
        <v>38868</v>
      </c>
      <c r="AF139">
        <v>2.9</v>
      </c>
      <c r="AG139">
        <v>20060531</v>
      </c>
      <c r="AH139">
        <v>2</v>
      </c>
      <c r="AJ139" s="3">
        <v>38868</v>
      </c>
      <c r="AK139">
        <v>17.600000000000001</v>
      </c>
      <c r="AL139">
        <v>20060531</v>
      </c>
      <c r="AM139">
        <v>19</v>
      </c>
      <c r="AO139" s="3">
        <v>40329</v>
      </c>
      <c r="AP139">
        <v>37.6</v>
      </c>
      <c r="AQ139">
        <v>20100518</v>
      </c>
      <c r="AR139">
        <v>37.6</v>
      </c>
      <c r="AT139" s="3">
        <v>40147</v>
      </c>
      <c r="AU139">
        <v>53.7</v>
      </c>
      <c r="AY139" s="3">
        <v>39752</v>
      </c>
      <c r="AZ139">
        <v>41.1</v>
      </c>
      <c r="BD139" s="3">
        <v>42155</v>
      </c>
      <c r="BE139">
        <v>51.4</v>
      </c>
      <c r="BI139" s="3">
        <v>40147</v>
      </c>
      <c r="BJ139">
        <v>53.7</v>
      </c>
      <c r="BN139" s="3">
        <v>41729</v>
      </c>
      <c r="BO139">
        <v>13.919700000000001</v>
      </c>
      <c r="BP139">
        <v>20140310</v>
      </c>
      <c r="BQ139">
        <v>13.9</v>
      </c>
      <c r="BS139" s="3">
        <v>42521</v>
      </c>
      <c r="BT139">
        <v>9.6999999999999993</v>
      </c>
      <c r="BU139">
        <v>20160427</v>
      </c>
      <c r="BV139">
        <v>9.6999999999999993</v>
      </c>
      <c r="BX139" s="3">
        <v>38868</v>
      </c>
      <c r="BY139">
        <v>109.7</v>
      </c>
      <c r="BZ139">
        <v>20060524</v>
      </c>
      <c r="CA139">
        <v>105.6</v>
      </c>
      <c r="CC139" s="3">
        <v>38868</v>
      </c>
      <c r="CD139">
        <v>113.3</v>
      </c>
      <c r="CE139">
        <v>20060524</v>
      </c>
      <c r="CF139">
        <v>107.3</v>
      </c>
      <c r="CH139" s="3">
        <v>38868</v>
      </c>
      <c r="CI139">
        <v>8.6999999999999993</v>
      </c>
      <c r="CJ139">
        <v>20060516</v>
      </c>
      <c r="CK139">
        <v>8.6999999999999993</v>
      </c>
      <c r="CM139" s="3">
        <v>38868</v>
      </c>
      <c r="CN139">
        <v>50</v>
      </c>
      <c r="CO139">
        <v>20060516</v>
      </c>
      <c r="CP139">
        <v>50</v>
      </c>
      <c r="CR139" s="3">
        <v>39964</v>
      </c>
      <c r="CS139">
        <v>44</v>
      </c>
      <c r="CW139" s="3">
        <v>39325</v>
      </c>
      <c r="CX139">
        <v>56</v>
      </c>
      <c r="DB139" s="3">
        <v>39752</v>
      </c>
      <c r="DC139">
        <v>48.3</v>
      </c>
      <c r="DG139" s="3">
        <v>38868</v>
      </c>
      <c r="DH139">
        <v>109</v>
      </c>
      <c r="DI139" t="s">
        <v>22</v>
      </c>
      <c r="DJ139" t="s">
        <v>22</v>
      </c>
      <c r="DL139" s="3">
        <v>38868</v>
      </c>
      <c r="DM139">
        <v>96</v>
      </c>
      <c r="DN139" t="s">
        <v>22</v>
      </c>
      <c r="DO139" t="s">
        <v>22</v>
      </c>
      <c r="DQ139" s="3">
        <v>38868</v>
      </c>
      <c r="DR139">
        <v>110</v>
      </c>
      <c r="DS139" t="s">
        <v>22</v>
      </c>
      <c r="DT139" t="s">
        <v>22</v>
      </c>
      <c r="DV139" s="3">
        <v>38868</v>
      </c>
      <c r="DW139">
        <v>109</v>
      </c>
      <c r="DX139">
        <v>20060523</v>
      </c>
      <c r="DY139">
        <v>107</v>
      </c>
      <c r="EA139" s="3">
        <v>40086</v>
      </c>
      <c r="EB139">
        <v>54.8</v>
      </c>
      <c r="EF139" s="3">
        <v>40056</v>
      </c>
      <c r="EG139">
        <v>50.8</v>
      </c>
      <c r="EK139" s="3">
        <v>40086</v>
      </c>
      <c r="EL139">
        <v>53.2</v>
      </c>
      <c r="EU139" s="3">
        <v>38868</v>
      </c>
      <c r="EV139">
        <v>1.5</v>
      </c>
      <c r="EW139">
        <v>20060717</v>
      </c>
      <c r="EX139">
        <v>1.6</v>
      </c>
      <c r="EZ139" s="3">
        <v>40724</v>
      </c>
      <c r="FA139">
        <v>0.9</v>
      </c>
      <c r="FB139">
        <v>20110803</v>
      </c>
      <c r="FC139">
        <v>0.9</v>
      </c>
      <c r="FJ139" s="3">
        <v>38868</v>
      </c>
      <c r="FK139">
        <v>0.4</v>
      </c>
      <c r="FL139">
        <v>20060706</v>
      </c>
      <c r="FM139">
        <v>-1.2</v>
      </c>
      <c r="FO139" s="3">
        <v>38868</v>
      </c>
      <c r="FP139">
        <v>1.1000000000000001</v>
      </c>
      <c r="FQ139">
        <v>20060707</v>
      </c>
      <c r="FR139">
        <v>1.5</v>
      </c>
      <c r="FT139" s="3">
        <v>38868</v>
      </c>
      <c r="FU139">
        <v>0.4</v>
      </c>
      <c r="FV139">
        <v>20060630</v>
      </c>
      <c r="FW139">
        <v>-2.2000000000000002</v>
      </c>
      <c r="FY139" s="3">
        <v>38868</v>
      </c>
      <c r="FZ139">
        <v>2.4</v>
      </c>
      <c r="GA139">
        <v>20060710</v>
      </c>
      <c r="GB139">
        <v>2</v>
      </c>
      <c r="GI139" s="3">
        <v>38868</v>
      </c>
      <c r="GJ139">
        <v>3.2</v>
      </c>
      <c r="GK139">
        <v>20060710</v>
      </c>
      <c r="GL139">
        <v>2.5</v>
      </c>
    </row>
    <row r="140" spans="1:194" x14ac:dyDescent="0.25">
      <c r="A140" s="3">
        <v>40359</v>
      </c>
      <c r="B140">
        <v>-3624.4</v>
      </c>
      <c r="C140">
        <v>20100813</v>
      </c>
      <c r="D140">
        <v>-1600</v>
      </c>
      <c r="F140" s="3">
        <v>38898</v>
      </c>
      <c r="G140">
        <v>12</v>
      </c>
      <c r="H140">
        <v>20060808</v>
      </c>
      <c r="I140">
        <v>13.3</v>
      </c>
      <c r="K140" s="3">
        <v>40724</v>
      </c>
      <c r="L140">
        <v>-5879</v>
      </c>
      <c r="M140">
        <v>20110805</v>
      </c>
      <c r="N140">
        <v>-5598</v>
      </c>
      <c r="P140" s="3">
        <v>38898</v>
      </c>
      <c r="Q140">
        <v>1.29</v>
      </c>
      <c r="R140">
        <v>20060630</v>
      </c>
      <c r="S140">
        <v>1.41</v>
      </c>
      <c r="U140" s="3">
        <v>38898</v>
      </c>
      <c r="V140">
        <v>-8.8000000000000007</v>
      </c>
      <c r="W140">
        <v>20060630</v>
      </c>
      <c r="X140">
        <v>-9</v>
      </c>
      <c r="Z140" s="3">
        <v>38898</v>
      </c>
      <c r="AA140">
        <v>108.7</v>
      </c>
      <c r="AB140">
        <v>20060630</v>
      </c>
      <c r="AC140">
        <v>107.2</v>
      </c>
      <c r="AE140" s="3">
        <v>38898</v>
      </c>
      <c r="AF140">
        <v>4.0999999999999996</v>
      </c>
      <c r="AG140">
        <v>20060630</v>
      </c>
      <c r="AH140">
        <v>3</v>
      </c>
      <c r="AJ140" s="3">
        <v>38898</v>
      </c>
      <c r="AK140">
        <v>16.600000000000001</v>
      </c>
      <c r="AL140">
        <v>20060630</v>
      </c>
      <c r="AM140">
        <v>19</v>
      </c>
      <c r="AO140" s="3">
        <v>40359</v>
      </c>
      <c r="AP140">
        <v>18.8</v>
      </c>
      <c r="AQ140">
        <v>20100615</v>
      </c>
      <c r="AR140">
        <v>18.8</v>
      </c>
      <c r="AT140" s="3">
        <v>40178</v>
      </c>
      <c r="AU140">
        <v>54.2</v>
      </c>
      <c r="AY140" s="3">
        <v>39782</v>
      </c>
      <c r="AZ140">
        <v>35.6</v>
      </c>
      <c r="BD140" s="3">
        <v>42185</v>
      </c>
      <c r="BE140">
        <v>50.4</v>
      </c>
      <c r="BI140" s="3">
        <v>40178</v>
      </c>
      <c r="BJ140">
        <v>53.6</v>
      </c>
      <c r="BN140" s="3">
        <v>41759</v>
      </c>
      <c r="BO140">
        <v>14.081300000000001</v>
      </c>
      <c r="BP140">
        <v>20140407</v>
      </c>
      <c r="BQ140">
        <v>14.1</v>
      </c>
      <c r="BS140" s="3">
        <v>42551</v>
      </c>
      <c r="BT140">
        <v>9.8000000000000007</v>
      </c>
      <c r="BU140">
        <v>20160525</v>
      </c>
      <c r="BV140">
        <v>9.8000000000000007</v>
      </c>
      <c r="BX140" s="3">
        <v>38898</v>
      </c>
      <c r="BY140">
        <v>110</v>
      </c>
      <c r="BZ140">
        <v>20060627</v>
      </c>
      <c r="CA140">
        <v>106.8</v>
      </c>
      <c r="CC140" s="3">
        <v>38898</v>
      </c>
      <c r="CD140">
        <v>114.2</v>
      </c>
      <c r="CE140">
        <v>20060627</v>
      </c>
      <c r="CF140">
        <v>109.4</v>
      </c>
      <c r="CH140" s="3">
        <v>38898</v>
      </c>
      <c r="CI140">
        <v>11.9</v>
      </c>
      <c r="CJ140">
        <v>20060613</v>
      </c>
      <c r="CK140">
        <v>11.9</v>
      </c>
      <c r="CM140" s="3">
        <v>38898</v>
      </c>
      <c r="CN140">
        <v>37.799999999999997</v>
      </c>
      <c r="CO140">
        <v>20060613</v>
      </c>
      <c r="CP140">
        <v>37.799999999999997</v>
      </c>
      <c r="CR140" s="3">
        <v>39994</v>
      </c>
      <c r="CS140">
        <v>44</v>
      </c>
      <c r="CW140" s="3">
        <v>39355</v>
      </c>
      <c r="CX140">
        <v>54.9</v>
      </c>
      <c r="DB140" s="3">
        <v>39782</v>
      </c>
      <c r="DC140">
        <v>45.1</v>
      </c>
      <c r="DG140" s="3">
        <v>38898</v>
      </c>
      <c r="DH140">
        <v>105</v>
      </c>
      <c r="DI140" t="s">
        <v>22</v>
      </c>
      <c r="DJ140" t="s">
        <v>22</v>
      </c>
      <c r="DL140" s="3">
        <v>38898</v>
      </c>
      <c r="DM140">
        <v>97</v>
      </c>
      <c r="DN140" t="s">
        <v>22</v>
      </c>
      <c r="DO140" t="s">
        <v>22</v>
      </c>
      <c r="DQ140" s="3">
        <v>38898</v>
      </c>
      <c r="DR140">
        <v>110</v>
      </c>
      <c r="DS140" t="s">
        <v>22</v>
      </c>
      <c r="DT140" t="s">
        <v>22</v>
      </c>
      <c r="DV140" s="3">
        <v>38898</v>
      </c>
      <c r="DW140">
        <v>108</v>
      </c>
      <c r="DX140">
        <v>20060626</v>
      </c>
      <c r="DY140">
        <v>107</v>
      </c>
      <c r="EA140" s="3">
        <v>40117</v>
      </c>
      <c r="EB140">
        <v>58.6</v>
      </c>
      <c r="EF140" s="3">
        <v>40086</v>
      </c>
      <c r="EG140">
        <v>53</v>
      </c>
      <c r="EK140" s="3">
        <v>40117</v>
      </c>
      <c r="EL140">
        <v>57.7</v>
      </c>
      <c r="EU140" s="3">
        <v>38898</v>
      </c>
      <c r="EV140">
        <v>-0.1</v>
      </c>
      <c r="EW140">
        <v>20060817</v>
      </c>
      <c r="EX140">
        <v>-0.1</v>
      </c>
      <c r="EZ140" s="3">
        <v>40755</v>
      </c>
      <c r="FA140">
        <v>0.4</v>
      </c>
      <c r="FB140">
        <v>20110905</v>
      </c>
      <c r="FC140">
        <v>0.2</v>
      </c>
      <c r="FJ140" s="3">
        <v>38898</v>
      </c>
      <c r="FK140">
        <v>-1.5</v>
      </c>
      <c r="FL140">
        <v>20060804</v>
      </c>
      <c r="FM140">
        <v>-0.5</v>
      </c>
      <c r="FO140" s="3">
        <v>38898</v>
      </c>
      <c r="FP140">
        <v>-0.2</v>
      </c>
      <c r="FQ140">
        <v>20060808</v>
      </c>
      <c r="FR140">
        <v>-0.4</v>
      </c>
      <c r="FT140" s="3">
        <v>38898</v>
      </c>
      <c r="FU140">
        <v>1.1000000000000001</v>
      </c>
      <c r="FV140">
        <v>20060731</v>
      </c>
      <c r="FW140">
        <v>1.9</v>
      </c>
      <c r="FY140" s="3">
        <v>38898</v>
      </c>
      <c r="FZ140">
        <v>-0.1</v>
      </c>
      <c r="GA140">
        <v>20060810</v>
      </c>
      <c r="GB140">
        <v>0</v>
      </c>
      <c r="GI140" s="3">
        <v>38898</v>
      </c>
      <c r="GJ140">
        <v>-0.1</v>
      </c>
      <c r="GK140">
        <v>20060810</v>
      </c>
      <c r="GL140">
        <v>-0.5</v>
      </c>
    </row>
    <row r="141" spans="1:194" x14ac:dyDescent="0.25">
      <c r="A141" s="3">
        <v>40390</v>
      </c>
      <c r="B141">
        <v>-1306.3</v>
      </c>
      <c r="C141">
        <v>20100916</v>
      </c>
      <c r="D141">
        <v>-200</v>
      </c>
      <c r="F141" s="3">
        <v>38929</v>
      </c>
      <c r="G141">
        <v>12.5</v>
      </c>
      <c r="H141">
        <v>20060908</v>
      </c>
      <c r="I141">
        <v>13.1</v>
      </c>
      <c r="K141" s="3">
        <v>40755</v>
      </c>
      <c r="L141">
        <v>-6449</v>
      </c>
      <c r="M141">
        <v>20110908</v>
      </c>
      <c r="N141">
        <v>-6460</v>
      </c>
      <c r="P141" s="3">
        <v>38929</v>
      </c>
      <c r="Q141">
        <v>1.1599999999999999</v>
      </c>
      <c r="R141">
        <v>20060731</v>
      </c>
      <c r="S141">
        <v>1.37</v>
      </c>
      <c r="U141" s="3">
        <v>38929</v>
      </c>
      <c r="V141">
        <v>-8</v>
      </c>
      <c r="W141">
        <v>20060731</v>
      </c>
      <c r="X141">
        <v>-8</v>
      </c>
      <c r="Z141" s="3">
        <v>38929</v>
      </c>
      <c r="AA141">
        <v>109.4</v>
      </c>
      <c r="AB141">
        <v>20060731</v>
      </c>
      <c r="AC141">
        <v>107.8</v>
      </c>
      <c r="AE141" s="3">
        <v>38929</v>
      </c>
      <c r="AF141">
        <v>4.4000000000000004</v>
      </c>
      <c r="AG141">
        <v>20060731</v>
      </c>
      <c r="AH141">
        <v>4</v>
      </c>
      <c r="AJ141" s="3">
        <v>38929</v>
      </c>
      <c r="AK141">
        <v>16.3</v>
      </c>
      <c r="AL141">
        <v>20060731</v>
      </c>
      <c r="AM141">
        <v>19</v>
      </c>
      <c r="AO141" s="3">
        <v>40390</v>
      </c>
      <c r="AP141">
        <v>10.7</v>
      </c>
      <c r="AQ141">
        <v>20100713</v>
      </c>
      <c r="AR141">
        <v>10.7</v>
      </c>
      <c r="AT141" s="3">
        <v>40209</v>
      </c>
      <c r="AU141">
        <v>53.7</v>
      </c>
      <c r="AY141" s="3">
        <v>39813</v>
      </c>
      <c r="AZ141">
        <v>33.9</v>
      </c>
      <c r="BD141" s="3">
        <v>42216</v>
      </c>
      <c r="BE141">
        <v>54.2</v>
      </c>
      <c r="BI141" s="3">
        <v>40209</v>
      </c>
      <c r="BJ141">
        <v>52.5</v>
      </c>
      <c r="BN141" s="3">
        <v>41790</v>
      </c>
      <c r="BO141">
        <v>12.8071</v>
      </c>
      <c r="BP141">
        <v>20140505</v>
      </c>
      <c r="BQ141">
        <v>12.8</v>
      </c>
      <c r="BS141" s="3">
        <v>42582</v>
      </c>
      <c r="BT141">
        <v>10.1</v>
      </c>
      <c r="BU141">
        <v>20160629</v>
      </c>
      <c r="BV141">
        <v>10.1</v>
      </c>
      <c r="BX141" s="3">
        <v>38929</v>
      </c>
      <c r="BY141">
        <v>109.5</v>
      </c>
      <c r="BZ141">
        <v>20060726</v>
      </c>
      <c r="CA141">
        <v>105.6</v>
      </c>
      <c r="CC141" s="3">
        <v>38929</v>
      </c>
      <c r="CD141">
        <v>114.2</v>
      </c>
      <c r="CE141">
        <v>20060726</v>
      </c>
      <c r="CF141">
        <v>108.6</v>
      </c>
      <c r="CH141" s="3">
        <v>38929</v>
      </c>
      <c r="CI141">
        <v>23.3</v>
      </c>
      <c r="CJ141">
        <v>20060718</v>
      </c>
      <c r="CK141">
        <v>23.3</v>
      </c>
      <c r="CM141" s="3">
        <v>38929</v>
      </c>
      <c r="CN141">
        <v>15.1</v>
      </c>
      <c r="CO141">
        <v>20060718</v>
      </c>
      <c r="CP141">
        <v>15.1</v>
      </c>
      <c r="CR141" s="3">
        <v>40025</v>
      </c>
      <c r="CS141">
        <v>49</v>
      </c>
      <c r="CW141" s="3">
        <v>39386</v>
      </c>
      <c r="CX141">
        <v>51.7</v>
      </c>
      <c r="DB141" s="3">
        <v>39813</v>
      </c>
      <c r="DC141">
        <v>46.6</v>
      </c>
      <c r="DG141" s="3">
        <v>38929</v>
      </c>
      <c r="DH141">
        <v>106</v>
      </c>
      <c r="DI141" t="s">
        <v>22</v>
      </c>
      <c r="DJ141" t="s">
        <v>22</v>
      </c>
      <c r="DL141" s="3">
        <v>38929</v>
      </c>
      <c r="DM141">
        <v>99</v>
      </c>
      <c r="DN141" t="s">
        <v>22</v>
      </c>
      <c r="DO141" t="s">
        <v>22</v>
      </c>
      <c r="DQ141" s="3">
        <v>38929</v>
      </c>
      <c r="DR141">
        <v>111</v>
      </c>
      <c r="DS141" t="s">
        <v>22</v>
      </c>
      <c r="DT141" t="s">
        <v>22</v>
      </c>
      <c r="DV141" s="3">
        <v>38929</v>
      </c>
      <c r="DW141">
        <v>109</v>
      </c>
      <c r="DX141">
        <v>20060725</v>
      </c>
      <c r="DY141">
        <v>109</v>
      </c>
      <c r="EA141" s="3">
        <v>40147</v>
      </c>
      <c r="EB141">
        <v>60.2</v>
      </c>
      <c r="EF141" s="3">
        <v>40117</v>
      </c>
      <c r="EG141">
        <v>55.6</v>
      </c>
      <c r="EK141" s="3">
        <v>40147</v>
      </c>
      <c r="EL141">
        <v>60.9</v>
      </c>
      <c r="EU141" s="3">
        <v>38929</v>
      </c>
      <c r="EV141">
        <v>-0.1</v>
      </c>
      <c r="EW141">
        <v>20060918</v>
      </c>
      <c r="EX141">
        <v>-0.4</v>
      </c>
      <c r="EZ141" s="3">
        <v>40786</v>
      </c>
      <c r="FA141">
        <v>-0.4</v>
      </c>
      <c r="FB141">
        <v>20111005</v>
      </c>
      <c r="FC141">
        <v>-0.3</v>
      </c>
      <c r="FJ141" s="3">
        <v>38929</v>
      </c>
      <c r="FK141">
        <v>2.8</v>
      </c>
      <c r="FL141">
        <v>20060906</v>
      </c>
      <c r="FM141">
        <v>1.8</v>
      </c>
      <c r="FO141" s="3">
        <v>38929</v>
      </c>
      <c r="FP141">
        <v>1.6</v>
      </c>
      <c r="FQ141">
        <v>20060907</v>
      </c>
      <c r="FR141">
        <v>1.2</v>
      </c>
      <c r="FT141" s="3">
        <v>38929</v>
      </c>
      <c r="FU141">
        <v>-2</v>
      </c>
      <c r="FV141">
        <v>20060831</v>
      </c>
      <c r="FW141">
        <v>-1.5</v>
      </c>
      <c r="FY141" s="3">
        <v>38929</v>
      </c>
      <c r="FZ141">
        <v>-1.5</v>
      </c>
      <c r="GA141">
        <v>20060911</v>
      </c>
      <c r="GB141">
        <v>-1.3</v>
      </c>
      <c r="GI141" s="3">
        <v>38929</v>
      </c>
      <c r="GJ141">
        <v>-1.9</v>
      </c>
      <c r="GK141">
        <v>20060911</v>
      </c>
      <c r="GL141">
        <v>-1.5</v>
      </c>
    </row>
    <row r="142" spans="1:194" x14ac:dyDescent="0.25">
      <c r="A142" s="3">
        <v>40421</v>
      </c>
      <c r="B142">
        <v>-2798.9</v>
      </c>
      <c r="C142">
        <v>20101015</v>
      </c>
      <c r="D142">
        <v>-1400</v>
      </c>
      <c r="F142" s="3">
        <v>38960</v>
      </c>
      <c r="G142">
        <v>10.9</v>
      </c>
      <c r="H142">
        <v>20061009</v>
      </c>
      <c r="I142">
        <v>11.2</v>
      </c>
      <c r="K142" s="3">
        <v>40786</v>
      </c>
      <c r="L142">
        <v>-4894</v>
      </c>
      <c r="M142">
        <v>20111007</v>
      </c>
      <c r="N142">
        <v>-4967</v>
      </c>
      <c r="P142" s="3">
        <v>38960</v>
      </c>
      <c r="Q142">
        <v>1.1000000000000001</v>
      </c>
      <c r="R142">
        <v>20060831</v>
      </c>
      <c r="S142">
        <v>1.28</v>
      </c>
      <c r="U142" s="3">
        <v>38960</v>
      </c>
      <c r="V142">
        <v>-8.6999999999999993</v>
      </c>
      <c r="W142">
        <v>20060831</v>
      </c>
      <c r="X142">
        <v>-8</v>
      </c>
      <c r="Z142" s="3">
        <v>38960</v>
      </c>
      <c r="AA142">
        <v>109.2</v>
      </c>
      <c r="AB142">
        <v>20060831</v>
      </c>
      <c r="AC142">
        <v>106.7</v>
      </c>
      <c r="AE142" s="3">
        <v>38960</v>
      </c>
      <c r="AF142">
        <v>3.9</v>
      </c>
      <c r="AG142">
        <v>20060831</v>
      </c>
      <c r="AH142">
        <v>2</v>
      </c>
      <c r="AJ142" s="3">
        <v>38960</v>
      </c>
      <c r="AK142">
        <v>17.5</v>
      </c>
      <c r="AL142">
        <v>20060831</v>
      </c>
      <c r="AM142">
        <v>19</v>
      </c>
      <c r="AO142" s="3">
        <v>40421</v>
      </c>
      <c r="AP142">
        <v>15.8</v>
      </c>
      <c r="AQ142">
        <v>20100817</v>
      </c>
      <c r="AR142">
        <v>15.8</v>
      </c>
      <c r="AT142" s="3">
        <v>40237</v>
      </c>
      <c r="AU142">
        <v>53.7</v>
      </c>
      <c r="AY142" s="3">
        <v>39844</v>
      </c>
      <c r="AZ142">
        <v>34.4</v>
      </c>
      <c r="BD142" s="3">
        <v>42247</v>
      </c>
      <c r="BE142">
        <v>51.4</v>
      </c>
      <c r="BI142" s="3">
        <v>40237</v>
      </c>
      <c r="BJ142">
        <v>51.8</v>
      </c>
      <c r="BN142" s="3">
        <v>41820</v>
      </c>
      <c r="BO142">
        <v>8.4567999999999994</v>
      </c>
      <c r="BP142">
        <v>20140609</v>
      </c>
      <c r="BQ142">
        <v>8.5</v>
      </c>
      <c r="BX142" s="3">
        <v>38960</v>
      </c>
      <c r="BY142">
        <v>109.7</v>
      </c>
      <c r="BZ142">
        <v>20060824</v>
      </c>
      <c r="CA142">
        <v>105</v>
      </c>
      <c r="CC142" s="3">
        <v>38960</v>
      </c>
      <c r="CD142">
        <v>114.6</v>
      </c>
      <c r="CE142">
        <v>20060824</v>
      </c>
      <c r="CF142">
        <v>108.6</v>
      </c>
      <c r="CH142" s="3">
        <v>38960</v>
      </c>
      <c r="CI142">
        <v>33.6</v>
      </c>
      <c r="CJ142">
        <v>20060822</v>
      </c>
      <c r="CK142">
        <v>33.6</v>
      </c>
      <c r="CM142" s="3">
        <v>38960</v>
      </c>
      <c r="CN142">
        <v>-5.6</v>
      </c>
      <c r="CO142">
        <v>20060822</v>
      </c>
      <c r="CP142">
        <v>-5.6</v>
      </c>
      <c r="CR142" s="3">
        <v>40056</v>
      </c>
      <c r="CS142">
        <v>54</v>
      </c>
      <c r="CW142" s="3">
        <v>39416</v>
      </c>
      <c r="CX142">
        <v>53.7</v>
      </c>
      <c r="DB142" s="3">
        <v>39844</v>
      </c>
      <c r="DC142">
        <v>45.2</v>
      </c>
      <c r="DG142" s="3">
        <v>38960</v>
      </c>
      <c r="DH142">
        <v>106</v>
      </c>
      <c r="DI142" t="s">
        <v>22</v>
      </c>
      <c r="DJ142" t="s">
        <v>22</v>
      </c>
      <c r="DL142" s="3">
        <v>38960</v>
      </c>
      <c r="DM142">
        <v>98</v>
      </c>
      <c r="DN142" t="s">
        <v>22</v>
      </c>
      <c r="DO142" t="s">
        <v>22</v>
      </c>
      <c r="DQ142" s="3">
        <v>38960</v>
      </c>
      <c r="DR142">
        <v>112</v>
      </c>
      <c r="DS142" t="s">
        <v>22</v>
      </c>
      <c r="DT142" t="s">
        <v>22</v>
      </c>
      <c r="DV142" s="3">
        <v>38960</v>
      </c>
      <c r="DW142">
        <v>108</v>
      </c>
      <c r="DX142" t="s">
        <v>22</v>
      </c>
      <c r="DY142" t="s">
        <v>22</v>
      </c>
      <c r="EA142" s="3">
        <v>40178</v>
      </c>
      <c r="EB142">
        <v>59.2</v>
      </c>
      <c r="EF142" s="3">
        <v>40147</v>
      </c>
      <c r="EG142">
        <v>54.4</v>
      </c>
      <c r="EK142" s="3">
        <v>40178</v>
      </c>
      <c r="EL142">
        <v>58.7</v>
      </c>
      <c r="EU142" s="3">
        <v>38960</v>
      </c>
      <c r="EV142">
        <v>0.4</v>
      </c>
      <c r="EW142">
        <v>20061017</v>
      </c>
      <c r="EX142">
        <v>1.8</v>
      </c>
      <c r="EZ142" s="3">
        <v>40816</v>
      </c>
      <c r="FA142">
        <v>-0.3</v>
      </c>
      <c r="FB142">
        <v>20111107</v>
      </c>
      <c r="FC142">
        <v>-0.7</v>
      </c>
      <c r="FJ142" s="3">
        <v>38960</v>
      </c>
      <c r="FK142">
        <v>3.3</v>
      </c>
      <c r="FL142">
        <v>20061006</v>
      </c>
      <c r="FM142">
        <v>3.7</v>
      </c>
      <c r="FO142" s="3">
        <v>38960</v>
      </c>
      <c r="FP142">
        <v>0.5</v>
      </c>
      <c r="FQ142">
        <v>20061009</v>
      </c>
      <c r="FR142">
        <v>1.9</v>
      </c>
      <c r="FT142" s="3">
        <v>38960</v>
      </c>
      <c r="FU142">
        <v>1.1000000000000001</v>
      </c>
      <c r="FV142">
        <v>20060929</v>
      </c>
      <c r="FW142">
        <v>0</v>
      </c>
      <c r="FY142" s="3">
        <v>38960</v>
      </c>
      <c r="FZ142">
        <v>-0.4</v>
      </c>
      <c r="GA142">
        <v>20061010</v>
      </c>
      <c r="GB142">
        <v>0.8</v>
      </c>
      <c r="GI142" s="3">
        <v>38960</v>
      </c>
      <c r="GJ142">
        <v>-0.2</v>
      </c>
      <c r="GK142">
        <v>20061010</v>
      </c>
      <c r="GL142">
        <v>0.9</v>
      </c>
    </row>
    <row r="143" spans="1:194" x14ac:dyDescent="0.25">
      <c r="A143" s="3">
        <v>40451</v>
      </c>
      <c r="B143">
        <v>-524.5</v>
      </c>
      <c r="C143">
        <v>20101115</v>
      </c>
      <c r="D143">
        <v>2400.0001000000002</v>
      </c>
      <c r="F143" s="3">
        <v>38990</v>
      </c>
      <c r="G143">
        <v>15.2</v>
      </c>
      <c r="H143">
        <v>20061108</v>
      </c>
      <c r="I143">
        <v>15.6</v>
      </c>
      <c r="K143" s="3">
        <v>40816</v>
      </c>
      <c r="L143">
        <v>-6939</v>
      </c>
      <c r="M143">
        <v>20111108</v>
      </c>
      <c r="N143">
        <v>-6303</v>
      </c>
      <c r="P143" s="3">
        <v>38990</v>
      </c>
      <c r="Q143">
        <v>1.21</v>
      </c>
      <c r="R143">
        <v>20060929</v>
      </c>
      <c r="S143">
        <v>1.46</v>
      </c>
      <c r="U143" s="3">
        <v>38990</v>
      </c>
      <c r="V143">
        <v>-8</v>
      </c>
      <c r="W143">
        <v>20060929</v>
      </c>
      <c r="X143">
        <v>-8</v>
      </c>
      <c r="Z143" s="3">
        <v>38990</v>
      </c>
      <c r="AA143">
        <v>109.9</v>
      </c>
      <c r="AB143">
        <v>20060929</v>
      </c>
      <c r="AC143">
        <v>109.3</v>
      </c>
      <c r="AE143" s="3">
        <v>38990</v>
      </c>
      <c r="AF143">
        <v>5.3</v>
      </c>
      <c r="AG143">
        <v>20060929</v>
      </c>
      <c r="AH143">
        <v>4</v>
      </c>
      <c r="AJ143" s="3">
        <v>38990</v>
      </c>
      <c r="AK143">
        <v>15.2</v>
      </c>
      <c r="AL143">
        <v>20060929</v>
      </c>
      <c r="AM143">
        <v>18</v>
      </c>
      <c r="AO143" s="3">
        <v>40451</v>
      </c>
      <c r="AP143">
        <v>4.4000000000000004</v>
      </c>
      <c r="AQ143">
        <v>20100914</v>
      </c>
      <c r="AR143">
        <v>4.4000000000000004</v>
      </c>
      <c r="AT143" s="3">
        <v>40268</v>
      </c>
      <c r="AU143">
        <v>55.9</v>
      </c>
      <c r="AY143" s="3">
        <v>39872</v>
      </c>
      <c r="AZ143">
        <v>33.5</v>
      </c>
      <c r="BD143" s="3">
        <v>42277</v>
      </c>
      <c r="BE143">
        <v>51.9</v>
      </c>
      <c r="BI143" s="3">
        <v>40268</v>
      </c>
      <c r="BJ143">
        <v>54.1</v>
      </c>
      <c r="BN143" s="3">
        <v>41851</v>
      </c>
      <c r="BO143">
        <v>10.0977</v>
      </c>
      <c r="BP143">
        <v>20140707</v>
      </c>
      <c r="BQ143">
        <v>10.1</v>
      </c>
      <c r="BX143" s="3">
        <v>38990</v>
      </c>
      <c r="BY143">
        <v>109.6</v>
      </c>
      <c r="BZ143">
        <v>20060926</v>
      </c>
      <c r="CA143">
        <v>104.9</v>
      </c>
      <c r="CC143" s="3">
        <v>38990</v>
      </c>
      <c r="CD143">
        <v>116.6</v>
      </c>
      <c r="CE143">
        <v>20060926</v>
      </c>
      <c r="CF143">
        <v>111.3</v>
      </c>
      <c r="CH143" s="3">
        <v>38990</v>
      </c>
      <c r="CI143">
        <v>38.9</v>
      </c>
      <c r="CJ143">
        <v>20060919</v>
      </c>
      <c r="CK143">
        <v>38.9</v>
      </c>
      <c r="CM143" s="3">
        <v>38990</v>
      </c>
      <c r="CN143">
        <v>-22.2</v>
      </c>
      <c r="CO143">
        <v>20060919</v>
      </c>
      <c r="CP143">
        <v>-22.2</v>
      </c>
      <c r="CR143" s="3">
        <v>40086</v>
      </c>
      <c r="CS143">
        <v>52.4</v>
      </c>
      <c r="CW143" s="3">
        <v>39447</v>
      </c>
      <c r="CX143">
        <v>53.6</v>
      </c>
      <c r="DB143" s="3">
        <v>39872</v>
      </c>
      <c r="DC143">
        <v>41.3</v>
      </c>
      <c r="DG143" s="3">
        <v>38990</v>
      </c>
      <c r="DH143">
        <v>105</v>
      </c>
      <c r="DI143">
        <v>20061016</v>
      </c>
      <c r="DJ143">
        <v>102</v>
      </c>
      <c r="DL143" s="3">
        <v>38990</v>
      </c>
      <c r="DM143">
        <v>99</v>
      </c>
      <c r="DN143" t="s">
        <v>22</v>
      </c>
      <c r="DO143" t="s">
        <v>22</v>
      </c>
      <c r="DQ143" s="3">
        <v>38990</v>
      </c>
      <c r="DR143">
        <v>112</v>
      </c>
      <c r="DS143" t="s">
        <v>22</v>
      </c>
      <c r="DT143" t="s">
        <v>22</v>
      </c>
      <c r="DV143" s="3">
        <v>38990</v>
      </c>
      <c r="DW143">
        <v>106</v>
      </c>
      <c r="DX143">
        <v>20060925</v>
      </c>
      <c r="DY143">
        <v>107</v>
      </c>
      <c r="EA143" s="3">
        <v>40209</v>
      </c>
      <c r="EB143">
        <v>58</v>
      </c>
      <c r="EF143" s="3">
        <v>40178</v>
      </c>
      <c r="EG143">
        <v>54.7</v>
      </c>
      <c r="EK143" s="3">
        <v>40209</v>
      </c>
      <c r="EL143">
        <v>56.3</v>
      </c>
      <c r="EU143" s="3">
        <v>38990</v>
      </c>
      <c r="EV143">
        <v>0.1</v>
      </c>
      <c r="EW143">
        <v>20061115</v>
      </c>
      <c r="EX143">
        <v>-1</v>
      </c>
      <c r="EZ143" s="3">
        <v>40847</v>
      </c>
      <c r="FA143">
        <v>0.4</v>
      </c>
      <c r="FB143">
        <v>20111205</v>
      </c>
      <c r="FC143">
        <v>0.4</v>
      </c>
      <c r="FJ143" s="3">
        <v>38990</v>
      </c>
      <c r="FK143">
        <v>-1.7</v>
      </c>
      <c r="FL143">
        <v>20061106</v>
      </c>
      <c r="FM143">
        <v>-2.5</v>
      </c>
      <c r="FO143" s="3">
        <v>38990</v>
      </c>
      <c r="FP143">
        <v>-0.3</v>
      </c>
      <c r="FQ143">
        <v>20061107</v>
      </c>
      <c r="FR143">
        <v>-0.3</v>
      </c>
      <c r="FT143" s="3">
        <v>38990</v>
      </c>
      <c r="FU143">
        <v>-1.8</v>
      </c>
      <c r="FV143">
        <v>20061031</v>
      </c>
      <c r="FW143">
        <v>-1.7</v>
      </c>
      <c r="FY143" s="3">
        <v>38990</v>
      </c>
      <c r="FZ143">
        <v>1.4</v>
      </c>
      <c r="GA143">
        <v>20061110</v>
      </c>
      <c r="GB143">
        <v>-0.9</v>
      </c>
      <c r="GI143" s="3">
        <v>38990</v>
      </c>
      <c r="GJ143">
        <v>1.7</v>
      </c>
      <c r="GK143">
        <v>20061110</v>
      </c>
      <c r="GL143">
        <v>-1</v>
      </c>
    </row>
    <row r="144" spans="1:194" x14ac:dyDescent="0.25">
      <c r="A144" s="3">
        <v>40482</v>
      </c>
      <c r="B144">
        <v>1425.7</v>
      </c>
      <c r="C144">
        <v>20101217</v>
      </c>
      <c r="D144">
        <v>3599.9998999999998</v>
      </c>
      <c r="F144" s="3">
        <v>39021</v>
      </c>
      <c r="G144">
        <v>17</v>
      </c>
      <c r="H144">
        <v>20061208</v>
      </c>
      <c r="I144">
        <v>17.3</v>
      </c>
      <c r="K144" s="3">
        <v>40847</v>
      </c>
      <c r="L144">
        <v>-6439</v>
      </c>
      <c r="M144">
        <v>20111207</v>
      </c>
      <c r="N144">
        <v>-6248</v>
      </c>
      <c r="P144" s="3">
        <v>39021</v>
      </c>
      <c r="Q144">
        <v>1.17</v>
      </c>
      <c r="R144">
        <v>20061031</v>
      </c>
      <c r="S144">
        <v>1.42</v>
      </c>
      <c r="U144" s="3">
        <v>39021</v>
      </c>
      <c r="V144">
        <v>-8.3000000000000007</v>
      </c>
      <c r="W144">
        <v>20061031</v>
      </c>
      <c r="X144">
        <v>-8</v>
      </c>
      <c r="Z144" s="3">
        <v>39021</v>
      </c>
      <c r="AA144">
        <v>110.4</v>
      </c>
      <c r="AB144">
        <v>20061031</v>
      </c>
      <c r="AC144">
        <v>110.3</v>
      </c>
      <c r="AE144" s="3">
        <v>39021</v>
      </c>
      <c r="AF144">
        <v>5.6</v>
      </c>
      <c r="AG144">
        <v>20061031</v>
      </c>
      <c r="AH144">
        <v>5</v>
      </c>
      <c r="AJ144" s="3">
        <v>39021</v>
      </c>
      <c r="AK144">
        <v>17.399999999999999</v>
      </c>
      <c r="AL144">
        <v>20061031</v>
      </c>
      <c r="AM144">
        <v>21</v>
      </c>
      <c r="AO144" s="3">
        <v>40482</v>
      </c>
      <c r="AP144">
        <v>1.8</v>
      </c>
      <c r="AQ144">
        <v>20101019</v>
      </c>
      <c r="AR144">
        <v>1.8</v>
      </c>
      <c r="AT144" s="3">
        <v>40298</v>
      </c>
      <c r="AU144">
        <v>57.3</v>
      </c>
      <c r="AY144" s="3">
        <v>39903</v>
      </c>
      <c r="AZ144">
        <v>33.9</v>
      </c>
      <c r="BD144" s="3">
        <v>42308</v>
      </c>
      <c r="BE144">
        <v>51.3</v>
      </c>
      <c r="BI144" s="3">
        <v>40298</v>
      </c>
      <c r="BJ144">
        <v>55.6</v>
      </c>
      <c r="BN144" s="3">
        <v>41882</v>
      </c>
      <c r="BO144">
        <v>2.7374999999999998</v>
      </c>
      <c r="BP144">
        <v>20140804</v>
      </c>
      <c r="BQ144">
        <v>2.7</v>
      </c>
      <c r="BX144" s="3">
        <v>39021</v>
      </c>
      <c r="BY144">
        <v>110.8</v>
      </c>
      <c r="BZ144">
        <v>20061025</v>
      </c>
      <c r="CA144">
        <v>105.3</v>
      </c>
      <c r="CC144" s="3">
        <v>39021</v>
      </c>
      <c r="CD144">
        <v>117.8</v>
      </c>
      <c r="CE144">
        <v>20061025</v>
      </c>
      <c r="CF144">
        <v>111.8</v>
      </c>
      <c r="CH144" s="3">
        <v>39021</v>
      </c>
      <c r="CI144">
        <v>42.9</v>
      </c>
      <c r="CJ144">
        <v>20061017</v>
      </c>
      <c r="CK144">
        <v>42.9</v>
      </c>
      <c r="CM144" s="3">
        <v>39021</v>
      </c>
      <c r="CN144">
        <v>-27.4</v>
      </c>
      <c r="CO144">
        <v>20061017</v>
      </c>
      <c r="CP144">
        <v>-27.4</v>
      </c>
      <c r="CR144" s="3">
        <v>40117</v>
      </c>
      <c r="CS144">
        <v>52.3</v>
      </c>
      <c r="CW144" s="3">
        <v>39478</v>
      </c>
      <c r="CX144">
        <v>54.4</v>
      </c>
      <c r="DB144" s="3">
        <v>39903</v>
      </c>
      <c r="DC144">
        <v>42.3</v>
      </c>
      <c r="DG144" s="3">
        <v>39021</v>
      </c>
      <c r="DH144">
        <v>108</v>
      </c>
      <c r="DI144">
        <v>20061115</v>
      </c>
      <c r="DJ144">
        <v>106</v>
      </c>
      <c r="DL144" s="3">
        <v>39021</v>
      </c>
      <c r="DM144">
        <v>99</v>
      </c>
      <c r="DN144" t="s">
        <v>22</v>
      </c>
      <c r="DO144" t="s">
        <v>22</v>
      </c>
      <c r="DQ144" s="3">
        <v>39021</v>
      </c>
      <c r="DR144">
        <v>112</v>
      </c>
      <c r="DS144" t="s">
        <v>22</v>
      </c>
      <c r="DT144" t="s">
        <v>22</v>
      </c>
      <c r="DV144" s="3">
        <v>39021</v>
      </c>
      <c r="DW144">
        <v>106</v>
      </c>
      <c r="DX144">
        <v>20061025</v>
      </c>
      <c r="DY144">
        <v>108</v>
      </c>
      <c r="EA144" s="3">
        <v>40237</v>
      </c>
      <c r="EB144">
        <v>55.6</v>
      </c>
      <c r="EF144" s="3">
        <v>40209</v>
      </c>
      <c r="EG144">
        <v>55.4</v>
      </c>
      <c r="EK144" s="3">
        <v>40237</v>
      </c>
      <c r="EL144">
        <v>54.6</v>
      </c>
      <c r="EU144" s="3">
        <v>39021</v>
      </c>
      <c r="EV144">
        <v>-0.3</v>
      </c>
      <c r="EW144">
        <v>20061215</v>
      </c>
      <c r="EX144">
        <v>-0.1</v>
      </c>
      <c r="EZ144" s="3">
        <v>40877</v>
      </c>
      <c r="FA144">
        <v>-0.5</v>
      </c>
      <c r="FB144">
        <v>20120106</v>
      </c>
      <c r="FC144">
        <v>-0.8</v>
      </c>
      <c r="FJ144" s="3">
        <v>39021</v>
      </c>
      <c r="FK144">
        <v>-0.4</v>
      </c>
      <c r="FL144">
        <v>20061206</v>
      </c>
      <c r="FM144">
        <v>-1.1000000000000001</v>
      </c>
      <c r="FO144" s="3">
        <v>39021</v>
      </c>
      <c r="FP144">
        <v>-0.3</v>
      </c>
      <c r="FQ144">
        <v>20061208</v>
      </c>
      <c r="FR144">
        <v>-1.4</v>
      </c>
      <c r="FT144" s="3">
        <v>39021</v>
      </c>
      <c r="FU144">
        <v>0.9</v>
      </c>
      <c r="FV144">
        <v>20061130</v>
      </c>
      <c r="FW144">
        <v>-0.2</v>
      </c>
      <c r="FY144" s="3">
        <v>39021</v>
      </c>
      <c r="FZ144">
        <v>-1.3</v>
      </c>
      <c r="GA144">
        <v>20061211</v>
      </c>
      <c r="GB144">
        <v>-0.1</v>
      </c>
      <c r="GI144" s="3">
        <v>39021</v>
      </c>
      <c r="GJ144">
        <v>-1.1000000000000001</v>
      </c>
      <c r="GK144">
        <v>20061211</v>
      </c>
      <c r="GL144">
        <v>0.3</v>
      </c>
    </row>
    <row r="145" spans="1:194" x14ac:dyDescent="0.25">
      <c r="A145" s="3">
        <v>40512</v>
      </c>
      <c r="B145">
        <v>-3624</v>
      </c>
      <c r="C145">
        <v>20110114</v>
      </c>
      <c r="D145">
        <v>-1900</v>
      </c>
      <c r="F145" s="3">
        <v>39051</v>
      </c>
      <c r="G145">
        <v>18.100000000000001</v>
      </c>
      <c r="H145">
        <v>20070109</v>
      </c>
      <c r="I145">
        <v>18.5</v>
      </c>
      <c r="K145" s="3">
        <v>40877</v>
      </c>
      <c r="L145">
        <v>-4695</v>
      </c>
      <c r="M145">
        <v>20120109</v>
      </c>
      <c r="N145">
        <v>-4412</v>
      </c>
      <c r="P145" s="3">
        <v>39051</v>
      </c>
      <c r="Q145">
        <v>1.31</v>
      </c>
      <c r="R145">
        <v>20061130</v>
      </c>
      <c r="S145">
        <v>1.54</v>
      </c>
      <c r="U145" s="3">
        <v>39051</v>
      </c>
      <c r="V145">
        <v>-7.9</v>
      </c>
      <c r="W145">
        <v>20061130</v>
      </c>
      <c r="X145">
        <v>-7</v>
      </c>
      <c r="Z145" s="3">
        <v>39051</v>
      </c>
      <c r="AA145">
        <v>110.8</v>
      </c>
      <c r="AB145">
        <v>20061130</v>
      </c>
      <c r="AC145">
        <v>110.3</v>
      </c>
      <c r="AE145" s="3">
        <v>39051</v>
      </c>
      <c r="AF145">
        <v>6.5</v>
      </c>
      <c r="AG145">
        <v>20061130</v>
      </c>
      <c r="AH145">
        <v>6</v>
      </c>
      <c r="AJ145" s="3">
        <v>39051</v>
      </c>
      <c r="AK145">
        <v>17.2</v>
      </c>
      <c r="AL145">
        <v>20061130</v>
      </c>
      <c r="AM145">
        <v>19</v>
      </c>
      <c r="AO145" s="3">
        <v>40512</v>
      </c>
      <c r="AP145">
        <v>13.8</v>
      </c>
      <c r="AQ145">
        <v>20101116</v>
      </c>
      <c r="AR145">
        <v>13.8</v>
      </c>
      <c r="AT145" s="3">
        <v>40329</v>
      </c>
      <c r="AU145">
        <v>56.4</v>
      </c>
      <c r="AY145" s="3">
        <v>39933</v>
      </c>
      <c r="AZ145">
        <v>36.799999999999997</v>
      </c>
      <c r="BD145" s="3">
        <v>42338</v>
      </c>
      <c r="BE145">
        <v>48.5</v>
      </c>
      <c r="BI145" s="3">
        <v>40329</v>
      </c>
      <c r="BJ145">
        <v>56.2</v>
      </c>
      <c r="BN145" s="3">
        <v>41912</v>
      </c>
      <c r="BO145">
        <v>-9.7584</v>
      </c>
      <c r="BP145">
        <v>20140908</v>
      </c>
      <c r="BQ145">
        <v>-9.8000000000000007</v>
      </c>
      <c r="BX145" s="3">
        <v>39051</v>
      </c>
      <c r="BY145">
        <v>112.2</v>
      </c>
      <c r="BZ145">
        <v>20061123</v>
      </c>
      <c r="CA145">
        <v>106.8</v>
      </c>
      <c r="CC145" s="3">
        <v>39051</v>
      </c>
      <c r="CD145">
        <v>119.8</v>
      </c>
      <c r="CE145">
        <v>20061123</v>
      </c>
      <c r="CF145">
        <v>113.9</v>
      </c>
      <c r="CH145" s="3">
        <v>39051</v>
      </c>
      <c r="CI145">
        <v>53</v>
      </c>
      <c r="CJ145">
        <v>20061114</v>
      </c>
      <c r="CK145">
        <v>53</v>
      </c>
      <c r="CM145" s="3">
        <v>39051</v>
      </c>
      <c r="CN145">
        <v>-28.5</v>
      </c>
      <c r="CO145">
        <v>20061114</v>
      </c>
      <c r="CP145">
        <v>-28.5</v>
      </c>
      <c r="CR145" s="3">
        <v>40147</v>
      </c>
      <c r="CS145">
        <v>53.6</v>
      </c>
      <c r="CW145" s="3">
        <v>39507</v>
      </c>
      <c r="CX145">
        <v>54.3</v>
      </c>
      <c r="DB145" s="3">
        <v>39933</v>
      </c>
      <c r="DC145">
        <v>43.8</v>
      </c>
      <c r="DG145" s="3">
        <v>39051</v>
      </c>
      <c r="DH145">
        <v>108</v>
      </c>
      <c r="DI145">
        <v>20061213</v>
      </c>
      <c r="DJ145">
        <v>106</v>
      </c>
      <c r="DL145" s="3">
        <v>39051</v>
      </c>
      <c r="DM145">
        <v>99</v>
      </c>
      <c r="DN145" t="s">
        <v>22</v>
      </c>
      <c r="DO145" t="s">
        <v>22</v>
      </c>
      <c r="DQ145" s="3">
        <v>39051</v>
      </c>
      <c r="DR145">
        <v>113</v>
      </c>
      <c r="DS145" t="s">
        <v>22</v>
      </c>
      <c r="DT145" t="s">
        <v>22</v>
      </c>
      <c r="DV145" s="3">
        <v>39051</v>
      </c>
      <c r="DW145">
        <v>107</v>
      </c>
      <c r="DX145">
        <v>20061124</v>
      </c>
      <c r="DY145">
        <v>107</v>
      </c>
      <c r="EA145" s="3">
        <v>40268</v>
      </c>
      <c r="EB145">
        <v>55.8</v>
      </c>
      <c r="EF145" s="3">
        <v>40237</v>
      </c>
      <c r="EG145">
        <v>54.9</v>
      </c>
      <c r="EK145" s="3">
        <v>40268</v>
      </c>
      <c r="EL145">
        <v>53.8</v>
      </c>
      <c r="EU145" s="3">
        <v>39051</v>
      </c>
      <c r="EV145">
        <v>0.9</v>
      </c>
      <c r="EW145">
        <v>20070115</v>
      </c>
      <c r="EX145">
        <v>0.2</v>
      </c>
      <c r="EZ145" s="3">
        <v>40908</v>
      </c>
      <c r="FA145">
        <v>-0.1</v>
      </c>
      <c r="FB145">
        <v>20120203</v>
      </c>
      <c r="FC145">
        <v>-0.4</v>
      </c>
      <c r="FJ145" s="3">
        <v>39051</v>
      </c>
      <c r="FK145">
        <v>0.4</v>
      </c>
      <c r="FL145">
        <v>20070108</v>
      </c>
      <c r="FM145">
        <v>1.5</v>
      </c>
      <c r="FO145" s="3">
        <v>39051</v>
      </c>
      <c r="FP145">
        <v>1.9</v>
      </c>
      <c r="FQ145">
        <v>20070109</v>
      </c>
      <c r="FR145">
        <v>1.8</v>
      </c>
      <c r="FT145" s="3">
        <v>39051</v>
      </c>
      <c r="FU145">
        <v>0.3</v>
      </c>
      <c r="FV145">
        <v>20070108</v>
      </c>
      <c r="FW145">
        <v>-0.3</v>
      </c>
      <c r="FY145" s="3">
        <v>39051</v>
      </c>
      <c r="FZ145">
        <v>-0.3</v>
      </c>
      <c r="GA145">
        <v>20070110</v>
      </c>
      <c r="GB145">
        <v>-0.2</v>
      </c>
      <c r="GI145" s="3">
        <v>39051</v>
      </c>
      <c r="GJ145">
        <v>-0.4</v>
      </c>
      <c r="GK145">
        <v>20070110</v>
      </c>
      <c r="GL145">
        <v>-0.2</v>
      </c>
    </row>
    <row r="146" spans="1:194" x14ac:dyDescent="0.25">
      <c r="A146" s="3">
        <v>40543</v>
      </c>
      <c r="B146">
        <v>-3929.5</v>
      </c>
      <c r="C146">
        <v>20110215</v>
      </c>
      <c r="D146">
        <v>-2300</v>
      </c>
      <c r="F146" s="3">
        <v>39082</v>
      </c>
      <c r="G146">
        <v>10.8</v>
      </c>
      <c r="H146">
        <v>20070208</v>
      </c>
      <c r="I146">
        <v>10.8</v>
      </c>
      <c r="K146" s="3">
        <v>40908</v>
      </c>
      <c r="L146">
        <v>-5367</v>
      </c>
      <c r="M146">
        <v>20120207</v>
      </c>
      <c r="N146">
        <v>-4993</v>
      </c>
      <c r="P146" s="3">
        <v>39082</v>
      </c>
      <c r="Q146">
        <v>1.4</v>
      </c>
      <c r="R146">
        <v>20070105</v>
      </c>
      <c r="S146">
        <v>1.6</v>
      </c>
      <c r="U146" s="3">
        <v>39082</v>
      </c>
      <c r="V146">
        <v>-6.8</v>
      </c>
      <c r="W146">
        <v>20070105</v>
      </c>
      <c r="X146">
        <v>-6</v>
      </c>
      <c r="Z146" s="3">
        <v>39082</v>
      </c>
      <c r="AA146">
        <v>111.4</v>
      </c>
      <c r="AB146">
        <v>20070105</v>
      </c>
      <c r="AC146">
        <v>110.1</v>
      </c>
      <c r="AE146" s="3">
        <v>39082</v>
      </c>
      <c r="AF146">
        <v>6.6</v>
      </c>
      <c r="AG146">
        <v>20070105</v>
      </c>
      <c r="AH146">
        <v>6</v>
      </c>
      <c r="AJ146" s="3">
        <v>39082</v>
      </c>
      <c r="AK146">
        <v>17.399999999999999</v>
      </c>
      <c r="AL146">
        <v>20070105</v>
      </c>
      <c r="AM146">
        <v>19</v>
      </c>
      <c r="AO146" s="3">
        <v>40543</v>
      </c>
      <c r="AP146">
        <v>15.5</v>
      </c>
      <c r="AQ146">
        <v>20101214</v>
      </c>
      <c r="AR146">
        <v>15.5</v>
      </c>
      <c r="AT146" s="3">
        <v>40359</v>
      </c>
      <c r="AU146">
        <v>56</v>
      </c>
      <c r="AY146" s="3">
        <v>39964</v>
      </c>
      <c r="AZ146">
        <v>40.700000000000003</v>
      </c>
      <c r="BD146" s="3">
        <v>42369</v>
      </c>
      <c r="BE146">
        <v>49</v>
      </c>
      <c r="BI146" s="3">
        <v>40359</v>
      </c>
      <c r="BJ146">
        <v>55.5</v>
      </c>
      <c r="BN146" s="3">
        <v>41943</v>
      </c>
      <c r="BO146">
        <v>-13.7341</v>
      </c>
      <c r="BP146">
        <v>20141006</v>
      </c>
      <c r="BQ146">
        <v>-13.7</v>
      </c>
      <c r="BX146" s="3">
        <v>39082</v>
      </c>
      <c r="BY146">
        <v>113.5</v>
      </c>
      <c r="BZ146">
        <v>20061219</v>
      </c>
      <c r="CA146">
        <v>108.7</v>
      </c>
      <c r="CC146" s="3">
        <v>39082</v>
      </c>
      <c r="CD146">
        <v>121.1</v>
      </c>
      <c r="CE146">
        <v>20061219</v>
      </c>
      <c r="CF146">
        <v>115.3</v>
      </c>
      <c r="CH146" s="3">
        <v>39082</v>
      </c>
      <c r="CI146">
        <v>63.5</v>
      </c>
      <c r="CJ146">
        <v>20061212</v>
      </c>
      <c r="CK146">
        <v>63.5</v>
      </c>
      <c r="CM146" s="3">
        <v>39082</v>
      </c>
      <c r="CN146">
        <v>-19</v>
      </c>
      <c r="CO146">
        <v>20061212</v>
      </c>
      <c r="CP146">
        <v>-19</v>
      </c>
      <c r="CR146" s="3">
        <v>40178</v>
      </c>
      <c r="CS146">
        <v>54.3</v>
      </c>
      <c r="CW146" s="3">
        <v>39538</v>
      </c>
      <c r="CX146">
        <v>55.1</v>
      </c>
      <c r="DB146" s="3">
        <v>39964</v>
      </c>
      <c r="DC146">
        <v>45.2</v>
      </c>
      <c r="DG146" s="3">
        <v>39082</v>
      </c>
      <c r="DH146">
        <v>111</v>
      </c>
      <c r="DI146">
        <v>20070116</v>
      </c>
      <c r="DJ146">
        <v>104</v>
      </c>
      <c r="DL146" s="3">
        <v>39082</v>
      </c>
      <c r="DM146">
        <v>98</v>
      </c>
      <c r="DN146" t="s">
        <v>22</v>
      </c>
      <c r="DO146" t="s">
        <v>22</v>
      </c>
      <c r="DQ146" s="3">
        <v>39082</v>
      </c>
      <c r="DR146">
        <v>111</v>
      </c>
      <c r="DS146" t="s">
        <v>22</v>
      </c>
      <c r="DT146" t="s">
        <v>22</v>
      </c>
      <c r="DV146" s="3">
        <v>39082</v>
      </c>
      <c r="DW146">
        <v>106</v>
      </c>
      <c r="DX146">
        <v>20061222</v>
      </c>
      <c r="DY146">
        <v>106</v>
      </c>
      <c r="EA146" s="3">
        <v>40298</v>
      </c>
      <c r="EB146">
        <v>59.2</v>
      </c>
      <c r="EF146" s="3">
        <v>40268</v>
      </c>
      <c r="EG146">
        <v>56.5</v>
      </c>
      <c r="EK146" s="3">
        <v>40298</v>
      </c>
      <c r="EL146">
        <v>59.2</v>
      </c>
      <c r="EU146" s="3">
        <v>39082</v>
      </c>
      <c r="EV146">
        <v>1.9</v>
      </c>
      <c r="EW146">
        <v>20070213</v>
      </c>
      <c r="EX146">
        <v>1</v>
      </c>
      <c r="EZ146" s="3">
        <v>40939</v>
      </c>
      <c r="FA146">
        <v>0.2</v>
      </c>
      <c r="FB146">
        <v>20120305</v>
      </c>
      <c r="FC146">
        <v>0.3</v>
      </c>
      <c r="FJ146" s="3">
        <v>39082</v>
      </c>
      <c r="FK146">
        <v>0.8</v>
      </c>
      <c r="FL146">
        <v>20070206</v>
      </c>
      <c r="FM146">
        <v>-0.2</v>
      </c>
      <c r="FO146" s="3">
        <v>39082</v>
      </c>
      <c r="FP146">
        <v>0.8</v>
      </c>
      <c r="FQ146">
        <v>20070207</v>
      </c>
      <c r="FR146">
        <v>-0.5</v>
      </c>
      <c r="FT146" s="3">
        <v>39082</v>
      </c>
      <c r="FU146">
        <v>2.6</v>
      </c>
      <c r="FV146">
        <v>20070131</v>
      </c>
      <c r="FW146">
        <v>2.4</v>
      </c>
      <c r="FY146" s="3">
        <v>39082</v>
      </c>
      <c r="FZ146">
        <v>1.8</v>
      </c>
      <c r="GA146">
        <v>20070209</v>
      </c>
      <c r="GB146">
        <v>1.1000000000000001</v>
      </c>
      <c r="GI146" s="3">
        <v>39082</v>
      </c>
      <c r="GJ146">
        <v>1.9</v>
      </c>
      <c r="GK146">
        <v>20070209</v>
      </c>
      <c r="GL146">
        <v>1</v>
      </c>
    </row>
    <row r="147" spans="1:194" x14ac:dyDescent="0.25">
      <c r="A147" s="3">
        <v>40574</v>
      </c>
      <c r="B147">
        <v>-4115.3</v>
      </c>
      <c r="C147">
        <v>20110318</v>
      </c>
      <c r="D147">
        <v>-3300</v>
      </c>
      <c r="F147" s="3">
        <v>39113</v>
      </c>
      <c r="G147">
        <v>16.2</v>
      </c>
      <c r="H147">
        <v>20070309</v>
      </c>
      <c r="I147">
        <v>16.2</v>
      </c>
      <c r="K147" s="3">
        <v>40939</v>
      </c>
      <c r="L147">
        <v>-5638</v>
      </c>
      <c r="M147">
        <v>20120308</v>
      </c>
      <c r="N147">
        <v>-5324</v>
      </c>
      <c r="P147" s="3">
        <v>39113</v>
      </c>
      <c r="Q147">
        <v>1.18</v>
      </c>
      <c r="R147">
        <v>20070131</v>
      </c>
      <c r="S147">
        <v>1.4</v>
      </c>
      <c r="U147" s="3">
        <v>39113</v>
      </c>
      <c r="V147">
        <v>-6.2</v>
      </c>
      <c r="W147">
        <v>20070131</v>
      </c>
      <c r="X147">
        <v>-7</v>
      </c>
      <c r="Z147" s="3">
        <v>39113</v>
      </c>
      <c r="AA147">
        <v>110.6</v>
      </c>
      <c r="AB147">
        <v>20070131</v>
      </c>
      <c r="AC147">
        <v>109.2</v>
      </c>
      <c r="AE147" s="3">
        <v>39113</v>
      </c>
      <c r="AF147">
        <v>6.1</v>
      </c>
      <c r="AG147">
        <v>20070131</v>
      </c>
      <c r="AH147">
        <v>5</v>
      </c>
      <c r="AJ147" s="3">
        <v>39113</v>
      </c>
      <c r="AK147">
        <v>16.399999999999999</v>
      </c>
      <c r="AL147">
        <v>20070131</v>
      </c>
      <c r="AM147">
        <v>20</v>
      </c>
      <c r="AO147" s="3">
        <v>40574</v>
      </c>
      <c r="AP147">
        <v>25.4</v>
      </c>
      <c r="AQ147">
        <v>20110118</v>
      </c>
      <c r="AR147">
        <v>25.4</v>
      </c>
      <c r="AT147" s="3">
        <v>40390</v>
      </c>
      <c r="AU147">
        <v>56.7</v>
      </c>
      <c r="AY147" s="3">
        <v>39994</v>
      </c>
      <c r="AZ147">
        <v>42.6</v>
      </c>
      <c r="BD147" s="3">
        <v>42400</v>
      </c>
      <c r="BE147">
        <v>48.9</v>
      </c>
      <c r="BI147" s="3">
        <v>40390</v>
      </c>
      <c r="BJ147">
        <v>55.8</v>
      </c>
      <c r="BN147" s="3">
        <v>41973</v>
      </c>
      <c r="BO147">
        <v>-11.8711</v>
      </c>
      <c r="BP147">
        <v>20141110</v>
      </c>
      <c r="BQ147">
        <v>-11.9</v>
      </c>
      <c r="BX147" s="3">
        <v>39113</v>
      </c>
      <c r="BY147">
        <v>112.9</v>
      </c>
      <c r="BZ147">
        <v>20070125</v>
      </c>
      <c r="CA147">
        <v>107.9</v>
      </c>
      <c r="CC147" s="3">
        <v>39113</v>
      </c>
      <c r="CD147">
        <v>120.1</v>
      </c>
      <c r="CE147">
        <v>20070125</v>
      </c>
      <c r="CF147">
        <v>112.8</v>
      </c>
      <c r="CH147" s="3">
        <v>39113</v>
      </c>
      <c r="CI147">
        <v>70.599999999999994</v>
      </c>
      <c r="CJ147">
        <v>20070116</v>
      </c>
      <c r="CK147">
        <v>70.599999999999994</v>
      </c>
      <c r="CM147" s="3">
        <v>39113</v>
      </c>
      <c r="CN147">
        <v>-3.6</v>
      </c>
      <c r="CO147">
        <v>20070116</v>
      </c>
      <c r="CP147">
        <v>-3.6</v>
      </c>
      <c r="CR147" s="3">
        <v>40209</v>
      </c>
      <c r="CS147">
        <v>54.6</v>
      </c>
      <c r="CW147" s="3">
        <v>39568</v>
      </c>
      <c r="CX147">
        <v>53.6</v>
      </c>
      <c r="DB147" s="3">
        <v>39994</v>
      </c>
      <c r="DC147">
        <v>45.2</v>
      </c>
      <c r="DG147" s="3">
        <v>39113</v>
      </c>
      <c r="DH147">
        <v>109</v>
      </c>
      <c r="DI147">
        <v>20070214</v>
      </c>
      <c r="DJ147">
        <v>107</v>
      </c>
      <c r="DL147" s="3">
        <v>39113</v>
      </c>
      <c r="DM147">
        <v>99</v>
      </c>
      <c r="DN147" t="s">
        <v>22</v>
      </c>
      <c r="DO147" t="s">
        <v>22</v>
      </c>
      <c r="DQ147" s="3">
        <v>39113</v>
      </c>
      <c r="DR147">
        <v>111</v>
      </c>
      <c r="DS147" t="s">
        <v>22</v>
      </c>
      <c r="DT147" t="s">
        <v>22</v>
      </c>
      <c r="DV147" s="3">
        <v>39113</v>
      </c>
      <c r="DW147">
        <v>106</v>
      </c>
      <c r="DX147">
        <v>20070125</v>
      </c>
      <c r="DY147">
        <v>106</v>
      </c>
      <c r="EA147" s="3">
        <v>40329</v>
      </c>
      <c r="EB147">
        <v>60.1</v>
      </c>
      <c r="EF147" s="3">
        <v>40298</v>
      </c>
      <c r="EG147">
        <v>56.6</v>
      </c>
      <c r="EK147" s="3">
        <v>40329</v>
      </c>
      <c r="EL147">
        <v>61.4</v>
      </c>
      <c r="EU147" s="3">
        <v>39113</v>
      </c>
      <c r="EV147">
        <v>-0.9</v>
      </c>
      <c r="EW147">
        <v>20070314</v>
      </c>
      <c r="EX147">
        <v>-0.2</v>
      </c>
      <c r="EZ147" s="3">
        <v>40968</v>
      </c>
      <c r="FA147">
        <v>-0.7</v>
      </c>
      <c r="FB147">
        <v>20120404</v>
      </c>
      <c r="FC147">
        <v>-0.1</v>
      </c>
      <c r="FJ147" s="3">
        <v>39113</v>
      </c>
      <c r="FK147">
        <v>1.2</v>
      </c>
      <c r="FL147">
        <v>20070307</v>
      </c>
      <c r="FM147">
        <v>-1</v>
      </c>
      <c r="FO147" s="3">
        <v>39113</v>
      </c>
      <c r="FP147">
        <v>-0.1</v>
      </c>
      <c r="FQ147">
        <v>20070308</v>
      </c>
      <c r="FR147">
        <v>1.9</v>
      </c>
      <c r="FT147" s="3">
        <v>39113</v>
      </c>
      <c r="FU147">
        <v>-4.8</v>
      </c>
      <c r="FV147">
        <v>20070302</v>
      </c>
      <c r="FW147">
        <v>-5.0999999999999996</v>
      </c>
      <c r="FY147" s="3">
        <v>39113</v>
      </c>
      <c r="FZ147">
        <v>-1.1000000000000001</v>
      </c>
      <c r="GA147">
        <v>20070309</v>
      </c>
      <c r="GB147">
        <v>-0.3</v>
      </c>
      <c r="GI147" s="3">
        <v>39113</v>
      </c>
      <c r="GJ147">
        <v>-0.9</v>
      </c>
      <c r="GK147">
        <v>20070309</v>
      </c>
      <c r="GL147">
        <v>-0.5</v>
      </c>
    </row>
    <row r="148" spans="1:194" x14ac:dyDescent="0.25">
      <c r="A148" s="3">
        <v>40602</v>
      </c>
      <c r="B148">
        <v>-2931.3</v>
      </c>
      <c r="C148">
        <v>20110415</v>
      </c>
      <c r="D148">
        <v>-2400.0001000000002</v>
      </c>
      <c r="F148" s="3">
        <v>39141</v>
      </c>
      <c r="G148">
        <v>14</v>
      </c>
      <c r="H148">
        <v>20070410</v>
      </c>
      <c r="I148">
        <v>14.2</v>
      </c>
      <c r="K148" s="3">
        <v>40968</v>
      </c>
      <c r="L148">
        <v>-7034</v>
      </c>
      <c r="M148">
        <v>20120406</v>
      </c>
      <c r="N148">
        <v>-6398</v>
      </c>
      <c r="P148" s="3">
        <v>39141</v>
      </c>
      <c r="Q148">
        <v>1.3900000000000001</v>
      </c>
      <c r="R148">
        <v>20070228</v>
      </c>
      <c r="S148">
        <v>1.56</v>
      </c>
      <c r="U148" s="3">
        <v>39141</v>
      </c>
      <c r="V148">
        <v>-5.4</v>
      </c>
      <c r="W148">
        <v>20070228</v>
      </c>
      <c r="X148">
        <v>-5</v>
      </c>
      <c r="Z148" s="3">
        <v>39141</v>
      </c>
      <c r="AA148">
        <v>111.2</v>
      </c>
      <c r="AB148">
        <v>20070228</v>
      </c>
      <c r="AC148">
        <v>109.7</v>
      </c>
      <c r="AE148" s="3">
        <v>39141</v>
      </c>
      <c r="AF148">
        <v>6.4</v>
      </c>
      <c r="AG148">
        <v>20070228</v>
      </c>
      <c r="AH148">
        <v>5</v>
      </c>
      <c r="AJ148" s="3">
        <v>39141</v>
      </c>
      <c r="AK148">
        <v>16.899999999999999</v>
      </c>
      <c r="AL148">
        <v>20070228</v>
      </c>
      <c r="AM148">
        <v>20</v>
      </c>
      <c r="AO148" s="3">
        <v>40602</v>
      </c>
      <c r="AP148">
        <v>29.5</v>
      </c>
      <c r="AQ148">
        <v>20110215</v>
      </c>
      <c r="AR148">
        <v>29.5</v>
      </c>
      <c r="AT148" s="3">
        <v>40421</v>
      </c>
      <c r="AU148">
        <v>56.2</v>
      </c>
      <c r="AY148" s="3">
        <v>40025</v>
      </c>
      <c r="AZ148">
        <v>46.3</v>
      </c>
      <c r="BD148" s="3">
        <v>42429</v>
      </c>
      <c r="BE148">
        <v>50.1</v>
      </c>
      <c r="BI148" s="3">
        <v>40421</v>
      </c>
      <c r="BJ148">
        <v>55.9</v>
      </c>
      <c r="BN148" s="3">
        <v>42004</v>
      </c>
      <c r="BO148">
        <v>-2.4956</v>
      </c>
      <c r="BP148">
        <v>20141208</v>
      </c>
      <c r="BQ148">
        <v>-2.5</v>
      </c>
      <c r="BX148" s="3">
        <v>39141</v>
      </c>
      <c r="BY148">
        <v>111.3</v>
      </c>
      <c r="BZ148">
        <v>20070223</v>
      </c>
      <c r="CA148">
        <v>107</v>
      </c>
      <c r="CC148" s="3">
        <v>39141</v>
      </c>
      <c r="CD148">
        <v>117.7</v>
      </c>
      <c r="CE148">
        <v>20070223</v>
      </c>
      <c r="CF148">
        <v>111.6</v>
      </c>
      <c r="CH148" s="3">
        <v>39141</v>
      </c>
      <c r="CI148">
        <v>70.900000000000006</v>
      </c>
      <c r="CJ148">
        <v>20070213</v>
      </c>
      <c r="CK148">
        <v>70.900000000000006</v>
      </c>
      <c r="CM148" s="3">
        <v>39141</v>
      </c>
      <c r="CN148">
        <v>2.9</v>
      </c>
      <c r="CO148">
        <v>20070213</v>
      </c>
      <c r="CP148">
        <v>2.9</v>
      </c>
      <c r="CR148" s="3">
        <v>40237</v>
      </c>
      <c r="CS148">
        <v>55.7</v>
      </c>
      <c r="CW148" s="3">
        <v>39599</v>
      </c>
      <c r="CX148">
        <v>53.6</v>
      </c>
      <c r="DB148" s="3">
        <v>40025</v>
      </c>
      <c r="DC148">
        <v>48.1</v>
      </c>
      <c r="DG148" s="3">
        <v>39141</v>
      </c>
      <c r="DH148">
        <v>111</v>
      </c>
      <c r="DI148">
        <v>20070314</v>
      </c>
      <c r="DJ148">
        <v>110</v>
      </c>
      <c r="DL148" s="3">
        <v>39141</v>
      </c>
      <c r="DM148">
        <v>99</v>
      </c>
      <c r="DN148" t="s">
        <v>22</v>
      </c>
      <c r="DO148" t="s">
        <v>22</v>
      </c>
      <c r="DQ148" s="3">
        <v>39141</v>
      </c>
      <c r="DR148">
        <v>113</v>
      </c>
      <c r="DS148" t="s">
        <v>22</v>
      </c>
      <c r="DT148" t="s">
        <v>22</v>
      </c>
      <c r="DV148" s="3">
        <v>39141</v>
      </c>
      <c r="DW148">
        <v>110</v>
      </c>
      <c r="DX148">
        <v>20070222</v>
      </c>
      <c r="DY148">
        <v>107</v>
      </c>
      <c r="EA148" s="3">
        <v>40359</v>
      </c>
      <c r="EB148">
        <v>59.6</v>
      </c>
      <c r="EF148" s="3">
        <v>40329</v>
      </c>
      <c r="EG148">
        <v>55.8</v>
      </c>
      <c r="EK148" s="3">
        <v>40359</v>
      </c>
      <c r="EL148">
        <v>60.8</v>
      </c>
      <c r="EU148" s="3">
        <v>39141</v>
      </c>
      <c r="EV148">
        <v>0.5</v>
      </c>
      <c r="EW148">
        <v>20070413</v>
      </c>
      <c r="EX148">
        <v>0.6</v>
      </c>
      <c r="EZ148" s="3">
        <v>40999</v>
      </c>
      <c r="FA148">
        <v>0.7</v>
      </c>
      <c r="FB148">
        <v>20120504</v>
      </c>
      <c r="FC148">
        <v>0.3</v>
      </c>
      <c r="FJ148" s="3">
        <v>39141</v>
      </c>
      <c r="FK148">
        <v>3</v>
      </c>
      <c r="FL148">
        <v>20070404</v>
      </c>
      <c r="FM148">
        <v>3.9</v>
      </c>
      <c r="FO148" s="3">
        <v>39141</v>
      </c>
      <c r="FP148">
        <v>0.7</v>
      </c>
      <c r="FQ148">
        <v>20070405</v>
      </c>
      <c r="FR148">
        <v>0.9</v>
      </c>
      <c r="FT148" s="3">
        <v>39141</v>
      </c>
      <c r="FU148">
        <v>2.6</v>
      </c>
      <c r="FV148">
        <v>20070330</v>
      </c>
      <c r="FW148">
        <v>0.9</v>
      </c>
      <c r="FY148" s="3">
        <v>39141</v>
      </c>
      <c r="FZ148">
        <v>0.6</v>
      </c>
      <c r="GA148">
        <v>20070410</v>
      </c>
      <c r="GB148">
        <v>1.1000000000000001</v>
      </c>
      <c r="GI148" s="3">
        <v>39141</v>
      </c>
      <c r="GJ148">
        <v>0.6</v>
      </c>
      <c r="GK148">
        <v>20070410</v>
      </c>
      <c r="GL148">
        <v>1.4</v>
      </c>
    </row>
    <row r="149" spans="1:194" x14ac:dyDescent="0.25">
      <c r="A149" s="3">
        <v>40633</v>
      </c>
      <c r="B149">
        <v>-3784.8</v>
      </c>
      <c r="C149">
        <v>20110516</v>
      </c>
      <c r="D149">
        <v>-900</v>
      </c>
      <c r="F149" s="3">
        <v>39172</v>
      </c>
      <c r="G149">
        <v>18.100000000000001</v>
      </c>
      <c r="H149">
        <v>20070509</v>
      </c>
      <c r="I149">
        <v>18.399999999999999</v>
      </c>
      <c r="K149" s="3">
        <v>40999</v>
      </c>
      <c r="L149">
        <v>-6160</v>
      </c>
      <c r="M149">
        <v>20120509</v>
      </c>
      <c r="N149">
        <v>-5721</v>
      </c>
      <c r="P149" s="3">
        <v>39172</v>
      </c>
      <c r="Q149">
        <v>1.44</v>
      </c>
      <c r="R149">
        <v>20070330</v>
      </c>
      <c r="S149">
        <v>1.55</v>
      </c>
      <c r="U149" s="3">
        <v>39172</v>
      </c>
      <c r="V149">
        <v>-5.2</v>
      </c>
      <c r="W149">
        <v>20070330</v>
      </c>
      <c r="X149">
        <v>-4</v>
      </c>
      <c r="Z149" s="3">
        <v>39172</v>
      </c>
      <c r="AA149">
        <v>112.4</v>
      </c>
      <c r="AB149">
        <v>20070330</v>
      </c>
      <c r="AC149">
        <v>111.2</v>
      </c>
      <c r="AE149" s="3">
        <v>39172</v>
      </c>
      <c r="AF149">
        <v>7.5</v>
      </c>
      <c r="AG149">
        <v>20070330</v>
      </c>
      <c r="AH149">
        <v>6</v>
      </c>
      <c r="AJ149" s="3">
        <v>39172</v>
      </c>
      <c r="AK149">
        <v>18.7</v>
      </c>
      <c r="AL149">
        <v>20070330</v>
      </c>
      <c r="AM149">
        <v>22</v>
      </c>
      <c r="AO149" s="3">
        <v>40633</v>
      </c>
      <c r="AP149">
        <v>31</v>
      </c>
      <c r="AQ149">
        <v>20110315</v>
      </c>
      <c r="AR149">
        <v>31</v>
      </c>
      <c r="AT149" s="3">
        <v>40451</v>
      </c>
      <c r="AU149">
        <v>54.1</v>
      </c>
      <c r="AY149" s="3">
        <v>40056</v>
      </c>
      <c r="AZ149">
        <v>48.2</v>
      </c>
      <c r="BD149" s="3">
        <v>42460</v>
      </c>
      <c r="BE149">
        <v>49.2</v>
      </c>
      <c r="BI149" s="3">
        <v>40451</v>
      </c>
      <c r="BJ149">
        <v>54.1</v>
      </c>
      <c r="BN149" s="3">
        <v>42035</v>
      </c>
      <c r="BO149">
        <v>0.87680000000000002</v>
      </c>
      <c r="BP149">
        <v>20150105</v>
      </c>
      <c r="BQ149">
        <v>0.9</v>
      </c>
      <c r="BX149" s="3">
        <v>39172</v>
      </c>
      <c r="BY149">
        <v>112.2</v>
      </c>
      <c r="BZ149">
        <v>20070327</v>
      </c>
      <c r="CA149">
        <v>107.7</v>
      </c>
      <c r="CC149" s="3">
        <v>39172</v>
      </c>
      <c r="CD149">
        <v>118.4</v>
      </c>
      <c r="CE149">
        <v>20070327</v>
      </c>
      <c r="CF149">
        <v>112.4</v>
      </c>
      <c r="CH149" s="3">
        <v>39172</v>
      </c>
      <c r="CI149">
        <v>69.2</v>
      </c>
      <c r="CJ149">
        <v>20070313</v>
      </c>
      <c r="CK149">
        <v>69.2</v>
      </c>
      <c r="CM149" s="3">
        <v>39172</v>
      </c>
      <c r="CN149">
        <v>5.8</v>
      </c>
      <c r="CO149">
        <v>20070313</v>
      </c>
      <c r="CP149">
        <v>5.8</v>
      </c>
      <c r="CR149" s="3">
        <v>40268</v>
      </c>
      <c r="CS149">
        <v>58.7</v>
      </c>
      <c r="CW149" s="3">
        <v>39629</v>
      </c>
      <c r="CX149">
        <v>52.6</v>
      </c>
      <c r="DB149" s="3">
        <v>40056</v>
      </c>
      <c r="DC149">
        <v>53.8</v>
      </c>
      <c r="DG149" s="3">
        <v>39172</v>
      </c>
      <c r="DH149">
        <v>110</v>
      </c>
      <c r="DI149">
        <v>20070416</v>
      </c>
      <c r="DJ149">
        <v>112</v>
      </c>
      <c r="DL149" s="3">
        <v>39172</v>
      </c>
      <c r="DM149">
        <v>101</v>
      </c>
      <c r="DN149" t="s">
        <v>22</v>
      </c>
      <c r="DO149" t="s">
        <v>22</v>
      </c>
      <c r="DQ149" s="3">
        <v>39172</v>
      </c>
      <c r="DR149">
        <v>113</v>
      </c>
      <c r="DS149" t="s">
        <v>22</v>
      </c>
      <c r="DT149" t="s">
        <v>22</v>
      </c>
      <c r="DV149" s="3">
        <v>39172</v>
      </c>
      <c r="DW149">
        <v>109</v>
      </c>
      <c r="DX149">
        <v>20070326</v>
      </c>
      <c r="DY149">
        <v>109</v>
      </c>
      <c r="EA149" s="3">
        <v>40390</v>
      </c>
      <c r="EB149">
        <v>59.7</v>
      </c>
      <c r="EF149" s="3">
        <v>40359</v>
      </c>
      <c r="EG149">
        <v>54.8</v>
      </c>
      <c r="EK149" s="3">
        <v>40390</v>
      </c>
      <c r="EL149">
        <v>61.1</v>
      </c>
      <c r="EU149" s="3">
        <v>39172</v>
      </c>
      <c r="EV149">
        <v>0.6</v>
      </c>
      <c r="EW149">
        <v>20070514</v>
      </c>
      <c r="EX149">
        <v>0.4</v>
      </c>
      <c r="EZ149" s="3">
        <v>41029</v>
      </c>
      <c r="FA149">
        <v>-1.3</v>
      </c>
      <c r="FB149">
        <v>20120605</v>
      </c>
      <c r="FC149">
        <v>-1</v>
      </c>
      <c r="FJ149" s="3">
        <v>39172</v>
      </c>
      <c r="FK149">
        <v>0</v>
      </c>
      <c r="FL149">
        <v>20070507</v>
      </c>
      <c r="FM149">
        <v>2.4</v>
      </c>
      <c r="FO149" s="3">
        <v>39172</v>
      </c>
      <c r="FP149">
        <v>0.3</v>
      </c>
      <c r="FQ149">
        <v>20070508</v>
      </c>
      <c r="FR149">
        <v>-0.1</v>
      </c>
      <c r="FT149" s="3">
        <v>39172</v>
      </c>
      <c r="FU149">
        <v>0.2</v>
      </c>
      <c r="FV149">
        <v>20070430</v>
      </c>
      <c r="FW149">
        <v>-0.7</v>
      </c>
      <c r="FY149" s="3">
        <v>39172</v>
      </c>
      <c r="FZ149">
        <v>0.8</v>
      </c>
      <c r="GA149">
        <v>20070510</v>
      </c>
      <c r="GB149">
        <v>0.2</v>
      </c>
      <c r="GI149" s="3">
        <v>39172</v>
      </c>
      <c r="GJ149">
        <v>0.7</v>
      </c>
      <c r="GK149">
        <v>20070510</v>
      </c>
      <c r="GL149">
        <v>-0.1</v>
      </c>
    </row>
    <row r="150" spans="1:194" x14ac:dyDescent="0.25">
      <c r="A150" s="3">
        <v>40663</v>
      </c>
      <c r="B150">
        <v>-4566.6000000000004</v>
      </c>
      <c r="C150">
        <v>20110617</v>
      </c>
      <c r="D150">
        <v>-2900</v>
      </c>
      <c r="F150" s="3">
        <v>39202</v>
      </c>
      <c r="G150">
        <v>14.8</v>
      </c>
      <c r="H150">
        <v>20070608</v>
      </c>
      <c r="I150">
        <v>15</v>
      </c>
      <c r="K150" s="3">
        <v>41029</v>
      </c>
      <c r="L150">
        <v>-6372</v>
      </c>
      <c r="M150">
        <v>20120608</v>
      </c>
      <c r="N150">
        <v>-5801</v>
      </c>
      <c r="P150" s="3">
        <v>39202</v>
      </c>
      <c r="Q150">
        <v>1.51</v>
      </c>
      <c r="R150">
        <v>20070430</v>
      </c>
      <c r="S150">
        <v>1.6099999999999999</v>
      </c>
      <c r="U150" s="3">
        <v>39202</v>
      </c>
      <c r="V150">
        <v>-4.4000000000000004</v>
      </c>
      <c r="W150">
        <v>20070430</v>
      </c>
      <c r="X150">
        <v>-4</v>
      </c>
      <c r="Z150" s="3">
        <v>39202</v>
      </c>
      <c r="AA150">
        <v>112.5</v>
      </c>
      <c r="AB150">
        <v>20070430</v>
      </c>
      <c r="AC150">
        <v>111</v>
      </c>
      <c r="AE150" s="3">
        <v>39202</v>
      </c>
      <c r="AF150">
        <v>7.7</v>
      </c>
      <c r="AG150">
        <v>20070430</v>
      </c>
      <c r="AH150">
        <v>7</v>
      </c>
      <c r="AJ150" s="3">
        <v>39202</v>
      </c>
      <c r="AK150">
        <v>19.3</v>
      </c>
      <c r="AL150">
        <v>20070430</v>
      </c>
      <c r="AM150">
        <v>22</v>
      </c>
      <c r="AO150" s="3">
        <v>40663</v>
      </c>
      <c r="AP150">
        <v>19.7</v>
      </c>
      <c r="AQ150">
        <v>20110412</v>
      </c>
      <c r="AR150">
        <v>19.7</v>
      </c>
      <c r="AT150" s="3">
        <v>40482</v>
      </c>
      <c r="AU150">
        <v>53.8</v>
      </c>
      <c r="AY150" s="3">
        <v>40086</v>
      </c>
      <c r="AZ150">
        <v>49.3</v>
      </c>
      <c r="BD150" s="3">
        <v>42490</v>
      </c>
      <c r="BE150">
        <v>47.9</v>
      </c>
      <c r="BI150" s="3">
        <v>40482</v>
      </c>
      <c r="BJ150">
        <v>53.3</v>
      </c>
      <c r="BN150" s="3">
        <v>42063</v>
      </c>
      <c r="BO150">
        <v>12.372</v>
      </c>
      <c r="BP150">
        <v>20150209</v>
      </c>
      <c r="BQ150">
        <v>12.4</v>
      </c>
      <c r="BX150" s="3">
        <v>39202</v>
      </c>
      <c r="BY150">
        <v>112.4</v>
      </c>
      <c r="BZ150">
        <v>20070425</v>
      </c>
      <c r="CA150">
        <v>108.6</v>
      </c>
      <c r="CC150" s="3">
        <v>39202</v>
      </c>
      <c r="CD150">
        <v>118.2</v>
      </c>
      <c r="CE150">
        <v>20070425</v>
      </c>
      <c r="CF150">
        <v>113.2</v>
      </c>
      <c r="CH150" s="3">
        <v>39202</v>
      </c>
      <c r="CI150">
        <v>76.900000000000006</v>
      </c>
      <c r="CJ150">
        <v>20070417</v>
      </c>
      <c r="CK150">
        <v>76.900000000000006</v>
      </c>
      <c r="CM150" s="3">
        <v>39202</v>
      </c>
      <c r="CN150">
        <v>16.5</v>
      </c>
      <c r="CO150">
        <v>20070417</v>
      </c>
      <c r="CP150">
        <v>16.5</v>
      </c>
      <c r="CR150" s="3">
        <v>40298</v>
      </c>
      <c r="CS150">
        <v>59.3</v>
      </c>
      <c r="CW150" s="3">
        <v>39660</v>
      </c>
      <c r="CX150">
        <v>50.9</v>
      </c>
      <c r="DB150" s="3">
        <v>40086</v>
      </c>
      <c r="DC150">
        <v>52.1</v>
      </c>
      <c r="DG150" s="3">
        <v>39202</v>
      </c>
      <c r="DH150">
        <v>108</v>
      </c>
      <c r="DI150">
        <v>20070516</v>
      </c>
      <c r="DJ150">
        <v>108</v>
      </c>
      <c r="DL150" s="3">
        <v>39202</v>
      </c>
      <c r="DM150">
        <v>101</v>
      </c>
      <c r="DN150" t="s">
        <v>22</v>
      </c>
      <c r="DO150" t="s">
        <v>22</v>
      </c>
      <c r="DQ150" s="3">
        <v>39202</v>
      </c>
      <c r="DR150">
        <v>114</v>
      </c>
      <c r="DS150" t="s">
        <v>22</v>
      </c>
      <c r="DT150" t="s">
        <v>22</v>
      </c>
      <c r="DV150" s="3">
        <v>39202</v>
      </c>
      <c r="DW150">
        <v>111</v>
      </c>
      <c r="DX150">
        <v>20070426</v>
      </c>
      <c r="DY150">
        <v>111</v>
      </c>
      <c r="EA150" s="3">
        <v>40421</v>
      </c>
      <c r="EB150">
        <v>59.5</v>
      </c>
      <c r="EF150" s="3">
        <v>40390</v>
      </c>
      <c r="EG150">
        <v>53.9</v>
      </c>
      <c r="EK150" s="3">
        <v>40421</v>
      </c>
      <c r="EL150">
        <v>60.4</v>
      </c>
      <c r="EU150" s="3">
        <v>39202</v>
      </c>
      <c r="EV150">
        <v>-1.2</v>
      </c>
      <c r="EW150">
        <v>20070612</v>
      </c>
      <c r="EX150">
        <v>-0.8</v>
      </c>
      <c r="EZ150" s="3">
        <v>41060</v>
      </c>
      <c r="FA150">
        <v>0.3</v>
      </c>
      <c r="FB150">
        <v>20120704</v>
      </c>
      <c r="FC150">
        <v>0.6</v>
      </c>
      <c r="FJ150" s="3">
        <v>39202</v>
      </c>
      <c r="FK150">
        <v>-1.2</v>
      </c>
      <c r="FL150">
        <v>20070606</v>
      </c>
      <c r="FM150">
        <v>-1.2</v>
      </c>
      <c r="FO150" s="3">
        <v>39202</v>
      </c>
      <c r="FP150">
        <v>-1</v>
      </c>
      <c r="FQ150">
        <v>20070608</v>
      </c>
      <c r="FR150">
        <v>-2.2999999999999998</v>
      </c>
      <c r="FT150" s="3">
        <v>39202</v>
      </c>
      <c r="FU150">
        <v>2.2000000000000002</v>
      </c>
      <c r="FV150">
        <v>20070601</v>
      </c>
      <c r="FW150">
        <v>2.6</v>
      </c>
      <c r="FY150" s="3">
        <v>39202</v>
      </c>
      <c r="FZ150">
        <v>-1.5</v>
      </c>
      <c r="GA150">
        <v>20070611</v>
      </c>
      <c r="GB150">
        <v>-0.8</v>
      </c>
      <c r="GI150" s="3">
        <v>39202</v>
      </c>
      <c r="GJ150">
        <v>-1.2</v>
      </c>
      <c r="GK150">
        <v>20070611</v>
      </c>
      <c r="GL150">
        <v>-0.5</v>
      </c>
    </row>
    <row r="151" spans="1:194" x14ac:dyDescent="0.25">
      <c r="A151" s="3">
        <v>40694</v>
      </c>
      <c r="B151">
        <v>-3089</v>
      </c>
      <c r="C151">
        <v>20110715</v>
      </c>
      <c r="D151">
        <v>-600</v>
      </c>
      <c r="F151" s="3">
        <v>39233</v>
      </c>
      <c r="G151">
        <v>16.899999999999999</v>
      </c>
      <c r="H151">
        <v>20070709</v>
      </c>
      <c r="I151">
        <v>17.5</v>
      </c>
      <c r="K151" s="3">
        <v>41060</v>
      </c>
      <c r="L151">
        <v>-5156</v>
      </c>
      <c r="M151">
        <v>20120706</v>
      </c>
      <c r="N151">
        <v>-5325</v>
      </c>
      <c r="P151" s="3">
        <v>39233</v>
      </c>
      <c r="Q151">
        <v>1.41</v>
      </c>
      <c r="R151">
        <v>20070531</v>
      </c>
      <c r="S151">
        <v>1.53</v>
      </c>
      <c r="U151" s="3">
        <v>39233</v>
      </c>
      <c r="V151">
        <v>-1.4</v>
      </c>
      <c r="W151">
        <v>20070531</v>
      </c>
      <c r="X151">
        <v>-1</v>
      </c>
      <c r="Z151" s="3">
        <v>39233</v>
      </c>
      <c r="AA151">
        <v>113.2</v>
      </c>
      <c r="AB151">
        <v>20070531</v>
      </c>
      <c r="AC151">
        <v>111.9</v>
      </c>
      <c r="AE151" s="3">
        <v>39233</v>
      </c>
      <c r="AF151">
        <v>7.1</v>
      </c>
      <c r="AG151">
        <v>20070531</v>
      </c>
      <c r="AH151">
        <v>6</v>
      </c>
      <c r="AJ151" s="3">
        <v>39233</v>
      </c>
      <c r="AK151">
        <v>18.899999999999999</v>
      </c>
      <c r="AL151">
        <v>20070531</v>
      </c>
      <c r="AM151">
        <v>22</v>
      </c>
      <c r="AO151" s="3">
        <v>40694</v>
      </c>
      <c r="AP151">
        <v>13.6</v>
      </c>
      <c r="AQ151">
        <v>20110517</v>
      </c>
      <c r="AR151">
        <v>13.6</v>
      </c>
      <c r="AT151" s="3">
        <v>40512</v>
      </c>
      <c r="AU151">
        <v>55.5</v>
      </c>
      <c r="AY151" s="3">
        <v>40117</v>
      </c>
      <c r="AZ151">
        <v>50.7</v>
      </c>
      <c r="BD151" s="3">
        <v>42521</v>
      </c>
      <c r="BE151">
        <v>50.6</v>
      </c>
      <c r="BI151" s="3">
        <v>40512</v>
      </c>
      <c r="BJ151">
        <v>55.4</v>
      </c>
      <c r="BN151" s="3">
        <v>42094</v>
      </c>
      <c r="BO151">
        <v>18.643000000000001</v>
      </c>
      <c r="BP151">
        <v>20150309</v>
      </c>
      <c r="BQ151">
        <v>18.600000000000001</v>
      </c>
      <c r="BX151" s="3">
        <v>39233</v>
      </c>
      <c r="BY151">
        <v>112.8</v>
      </c>
      <c r="BZ151">
        <v>20070524</v>
      </c>
      <c r="CA151">
        <v>108.6</v>
      </c>
      <c r="CC151" s="3">
        <v>39233</v>
      </c>
      <c r="CD151">
        <v>118.5</v>
      </c>
      <c r="CE151">
        <v>20070524</v>
      </c>
      <c r="CF151">
        <v>112.5</v>
      </c>
      <c r="CH151" s="3">
        <v>39233</v>
      </c>
      <c r="CI151">
        <v>88</v>
      </c>
      <c r="CJ151">
        <v>20070522</v>
      </c>
      <c r="CK151">
        <v>88</v>
      </c>
      <c r="CM151" s="3">
        <v>39233</v>
      </c>
      <c r="CN151">
        <v>24</v>
      </c>
      <c r="CO151">
        <v>20070522</v>
      </c>
      <c r="CP151">
        <v>24</v>
      </c>
      <c r="CR151" s="3">
        <v>40329</v>
      </c>
      <c r="CS151">
        <v>56.4</v>
      </c>
      <c r="CW151" s="3">
        <v>39691</v>
      </c>
      <c r="CX151">
        <v>49.7</v>
      </c>
      <c r="DB151" s="3">
        <v>40117</v>
      </c>
      <c r="DC151">
        <v>50.7</v>
      </c>
      <c r="DG151" s="3">
        <v>39233</v>
      </c>
      <c r="DH151">
        <v>106</v>
      </c>
      <c r="DI151">
        <v>20070614</v>
      </c>
      <c r="DJ151">
        <v>108</v>
      </c>
      <c r="DL151" s="3">
        <v>39233</v>
      </c>
      <c r="DM151">
        <v>107</v>
      </c>
      <c r="DN151" t="s">
        <v>22</v>
      </c>
      <c r="DO151" t="s">
        <v>22</v>
      </c>
      <c r="DQ151" s="3">
        <v>39233</v>
      </c>
      <c r="DR151">
        <v>114</v>
      </c>
      <c r="DS151" t="s">
        <v>22</v>
      </c>
      <c r="DT151" t="s">
        <v>22</v>
      </c>
      <c r="DV151" s="3">
        <v>39233</v>
      </c>
      <c r="DW151">
        <v>109</v>
      </c>
      <c r="DX151">
        <v>20070524</v>
      </c>
      <c r="DY151">
        <v>109</v>
      </c>
      <c r="EA151" s="3">
        <v>40451</v>
      </c>
      <c r="EB151">
        <v>58.1</v>
      </c>
      <c r="EF151" s="3">
        <v>40421</v>
      </c>
      <c r="EG151">
        <v>55.1</v>
      </c>
      <c r="EK151" s="3">
        <v>40451</v>
      </c>
      <c r="EL151">
        <v>58.2</v>
      </c>
      <c r="EU151" s="3">
        <v>39233</v>
      </c>
      <c r="EV151">
        <v>1.9</v>
      </c>
      <c r="EW151">
        <v>20070712</v>
      </c>
      <c r="EX151">
        <v>0.9</v>
      </c>
      <c r="EZ151" s="3">
        <v>41090</v>
      </c>
      <c r="FA151">
        <v>0.5</v>
      </c>
      <c r="FB151">
        <v>20120803</v>
      </c>
      <c r="FC151">
        <v>0.1</v>
      </c>
      <c r="FJ151" s="3">
        <v>39233</v>
      </c>
      <c r="FK151">
        <v>3.2</v>
      </c>
      <c r="FL151">
        <v>20070706</v>
      </c>
      <c r="FM151">
        <v>3.2</v>
      </c>
      <c r="FO151" s="3">
        <v>39233</v>
      </c>
      <c r="FP151">
        <v>1.8</v>
      </c>
      <c r="FQ151">
        <v>20070709</v>
      </c>
      <c r="FR151">
        <v>1.9</v>
      </c>
      <c r="FT151" s="3">
        <v>39233</v>
      </c>
      <c r="FU151">
        <v>-4.5999999999999996</v>
      </c>
      <c r="FV151">
        <v>20070629</v>
      </c>
      <c r="FW151">
        <v>-1.8</v>
      </c>
      <c r="FY151" s="3">
        <v>39233</v>
      </c>
      <c r="FZ151">
        <v>2.4</v>
      </c>
      <c r="GA151">
        <v>20070710</v>
      </c>
      <c r="GB151">
        <v>0.4</v>
      </c>
      <c r="GI151" s="3">
        <v>39233</v>
      </c>
      <c r="GJ151">
        <v>2.2000000000000002</v>
      </c>
      <c r="GK151">
        <v>20070710</v>
      </c>
      <c r="GL151">
        <v>0.1</v>
      </c>
    </row>
    <row r="152" spans="1:194" x14ac:dyDescent="0.25">
      <c r="A152" s="3">
        <v>40724</v>
      </c>
      <c r="B152">
        <v>-4001.5</v>
      </c>
      <c r="C152">
        <v>20110816</v>
      </c>
      <c r="D152">
        <v>-1600</v>
      </c>
      <c r="F152" s="3">
        <v>39263</v>
      </c>
      <c r="G152">
        <v>16.5</v>
      </c>
      <c r="H152">
        <v>20070808</v>
      </c>
      <c r="I152">
        <v>16.5</v>
      </c>
      <c r="K152" s="3">
        <v>41090</v>
      </c>
      <c r="L152">
        <v>-6229</v>
      </c>
      <c r="M152">
        <v>20120808</v>
      </c>
      <c r="N152">
        <v>-5990</v>
      </c>
      <c r="P152" s="3">
        <v>39263</v>
      </c>
      <c r="Q152">
        <v>1.48</v>
      </c>
      <c r="R152">
        <v>20070629</v>
      </c>
      <c r="S152">
        <v>1.54</v>
      </c>
      <c r="U152" s="3">
        <v>39263</v>
      </c>
      <c r="V152">
        <v>-1.9</v>
      </c>
      <c r="W152">
        <v>20070629</v>
      </c>
      <c r="X152">
        <v>-2</v>
      </c>
      <c r="Z152" s="3">
        <v>39263</v>
      </c>
      <c r="AA152">
        <v>113.1</v>
      </c>
      <c r="AB152">
        <v>20070629</v>
      </c>
      <c r="AC152">
        <v>111.7</v>
      </c>
      <c r="AE152" s="3">
        <v>39263</v>
      </c>
      <c r="AF152">
        <v>7.4</v>
      </c>
      <c r="AG152">
        <v>20070629</v>
      </c>
      <c r="AH152">
        <v>6</v>
      </c>
      <c r="AJ152" s="3">
        <v>39263</v>
      </c>
      <c r="AK152">
        <v>18</v>
      </c>
      <c r="AL152">
        <v>20070629</v>
      </c>
      <c r="AM152">
        <v>21</v>
      </c>
      <c r="AO152" s="3">
        <v>40724</v>
      </c>
      <c r="AP152">
        <v>-5.9</v>
      </c>
      <c r="AQ152">
        <v>20110621</v>
      </c>
      <c r="AR152">
        <v>-5.9</v>
      </c>
      <c r="AT152" s="3">
        <v>40543</v>
      </c>
      <c r="AU152">
        <v>55.5</v>
      </c>
      <c r="AY152" s="3">
        <v>40147</v>
      </c>
      <c r="AZ152">
        <v>51.6</v>
      </c>
      <c r="BD152" s="3">
        <v>42551</v>
      </c>
      <c r="BE152">
        <v>48.5</v>
      </c>
      <c r="BI152" s="3">
        <v>40543</v>
      </c>
      <c r="BJ152">
        <v>54.2</v>
      </c>
      <c r="BN152" s="3">
        <v>42124</v>
      </c>
      <c r="BO152">
        <v>19.962499999999999</v>
      </c>
      <c r="BP152">
        <v>20150407</v>
      </c>
      <c r="BQ152">
        <v>20</v>
      </c>
      <c r="BX152" s="3">
        <v>39263</v>
      </c>
      <c r="BY152">
        <v>111.1</v>
      </c>
      <c r="BZ152">
        <v>20070622</v>
      </c>
      <c r="CA152">
        <v>107</v>
      </c>
      <c r="CC152" s="3">
        <v>39263</v>
      </c>
      <c r="CD152">
        <v>116.5</v>
      </c>
      <c r="CE152">
        <v>20070622</v>
      </c>
      <c r="CF152">
        <v>111.4</v>
      </c>
      <c r="CH152" s="3">
        <v>39263</v>
      </c>
      <c r="CI152">
        <v>88.7</v>
      </c>
      <c r="CJ152">
        <v>20070619</v>
      </c>
      <c r="CK152">
        <v>88.7</v>
      </c>
      <c r="CM152" s="3">
        <v>39263</v>
      </c>
      <c r="CN152">
        <v>20.3</v>
      </c>
      <c r="CO152">
        <v>20070619</v>
      </c>
      <c r="CP152">
        <v>20.3</v>
      </c>
      <c r="CR152" s="3">
        <v>40359</v>
      </c>
      <c r="CS152">
        <v>56.7</v>
      </c>
      <c r="CW152" s="3">
        <v>39721</v>
      </c>
      <c r="CX152">
        <v>47.4</v>
      </c>
      <c r="DB152" s="3">
        <v>40147</v>
      </c>
      <c r="DC152">
        <v>51.4</v>
      </c>
      <c r="DG152" s="3">
        <v>39263</v>
      </c>
      <c r="DH152">
        <v>106</v>
      </c>
      <c r="DI152">
        <v>20070713</v>
      </c>
      <c r="DJ152">
        <v>108</v>
      </c>
      <c r="DL152" s="3">
        <v>39263</v>
      </c>
      <c r="DM152">
        <v>108</v>
      </c>
      <c r="DN152" t="s">
        <v>22</v>
      </c>
      <c r="DO152" t="s">
        <v>22</v>
      </c>
      <c r="DQ152" s="3">
        <v>39263</v>
      </c>
      <c r="DR152">
        <v>115</v>
      </c>
      <c r="DS152" t="s">
        <v>22</v>
      </c>
      <c r="DT152" t="s">
        <v>22</v>
      </c>
      <c r="DV152" s="3">
        <v>39263</v>
      </c>
      <c r="DW152">
        <v>110</v>
      </c>
      <c r="DX152">
        <v>20070627</v>
      </c>
      <c r="DY152">
        <v>110</v>
      </c>
      <c r="EA152" s="3">
        <v>40482</v>
      </c>
      <c r="EB152">
        <v>54.9</v>
      </c>
      <c r="EF152" s="3">
        <v>40451</v>
      </c>
      <c r="EG152">
        <v>56</v>
      </c>
      <c r="EK152" s="3">
        <v>40482</v>
      </c>
      <c r="EL152">
        <v>54.8</v>
      </c>
      <c r="EU152" s="3">
        <v>39263</v>
      </c>
      <c r="EV152">
        <v>0</v>
      </c>
      <c r="EW152">
        <v>20070814</v>
      </c>
      <c r="EX152">
        <v>-0.1</v>
      </c>
      <c r="EZ152" s="3">
        <v>41121</v>
      </c>
      <c r="FA152">
        <v>0</v>
      </c>
      <c r="FB152">
        <v>20120905</v>
      </c>
      <c r="FC152">
        <v>-0.2</v>
      </c>
      <c r="FJ152" s="3">
        <v>39263</v>
      </c>
      <c r="FK152">
        <v>3.6</v>
      </c>
      <c r="FL152">
        <v>20070806</v>
      </c>
      <c r="FM152">
        <v>4.5999999999999996</v>
      </c>
      <c r="FO152" s="3">
        <v>39263</v>
      </c>
      <c r="FP152">
        <v>0.2</v>
      </c>
      <c r="FQ152">
        <v>20070807</v>
      </c>
      <c r="FR152">
        <v>-0.4</v>
      </c>
      <c r="FT152" s="3">
        <v>39263</v>
      </c>
      <c r="FU152">
        <v>1.4</v>
      </c>
      <c r="FV152">
        <v>20070731</v>
      </c>
      <c r="FW152">
        <v>0.7</v>
      </c>
      <c r="FY152" s="3">
        <v>39263</v>
      </c>
      <c r="FZ152">
        <v>-0.5</v>
      </c>
      <c r="GA152">
        <v>20070810</v>
      </c>
      <c r="GB152">
        <v>-0.5</v>
      </c>
      <c r="GI152" s="3">
        <v>39263</v>
      </c>
      <c r="GJ152">
        <v>-0.8</v>
      </c>
      <c r="GK152">
        <v>20070810</v>
      </c>
      <c r="GL152">
        <v>-0.5</v>
      </c>
    </row>
    <row r="153" spans="1:194" x14ac:dyDescent="0.25">
      <c r="A153" s="3">
        <v>40755</v>
      </c>
      <c r="B153">
        <v>-4506.6000000000004</v>
      </c>
      <c r="C153">
        <v>20110916</v>
      </c>
      <c r="D153">
        <v>-2500</v>
      </c>
      <c r="F153" s="3">
        <v>39294</v>
      </c>
      <c r="G153">
        <v>17.8</v>
      </c>
      <c r="H153">
        <v>20070907</v>
      </c>
      <c r="I153">
        <v>17.899999999999999</v>
      </c>
      <c r="K153" s="3">
        <v>41121</v>
      </c>
      <c r="L153">
        <v>-4532</v>
      </c>
      <c r="M153">
        <v>20120907</v>
      </c>
      <c r="N153">
        <v>-4271</v>
      </c>
      <c r="P153" s="3">
        <v>39294</v>
      </c>
      <c r="Q153">
        <v>1.32</v>
      </c>
      <c r="R153">
        <v>20070731</v>
      </c>
      <c r="S153">
        <v>1.35</v>
      </c>
      <c r="U153" s="3">
        <v>39294</v>
      </c>
      <c r="V153">
        <v>-1.9</v>
      </c>
      <c r="W153">
        <v>20070731</v>
      </c>
      <c r="X153">
        <v>-2</v>
      </c>
      <c r="Z153" s="3">
        <v>39294</v>
      </c>
      <c r="AA153">
        <v>112.5</v>
      </c>
      <c r="AB153">
        <v>20070731</v>
      </c>
      <c r="AC153">
        <v>111</v>
      </c>
      <c r="AE153" s="3">
        <v>39294</v>
      </c>
      <c r="AF153">
        <v>6.5</v>
      </c>
      <c r="AG153">
        <v>20070731</v>
      </c>
      <c r="AH153">
        <v>5</v>
      </c>
      <c r="AJ153" s="3">
        <v>39294</v>
      </c>
      <c r="AK153">
        <v>17.8</v>
      </c>
      <c r="AL153">
        <v>20070731</v>
      </c>
      <c r="AM153">
        <v>21</v>
      </c>
      <c r="AO153" s="3">
        <v>40755</v>
      </c>
      <c r="AP153">
        <v>-7</v>
      </c>
      <c r="AQ153">
        <v>20110719</v>
      </c>
      <c r="AR153">
        <v>-7</v>
      </c>
      <c r="AT153" s="3">
        <v>40574</v>
      </c>
      <c r="AU153">
        <v>57</v>
      </c>
      <c r="AY153" s="3">
        <v>40178</v>
      </c>
      <c r="AZ153">
        <v>51.6</v>
      </c>
      <c r="BD153" s="3">
        <v>42582</v>
      </c>
      <c r="BE153">
        <v>48.9</v>
      </c>
      <c r="BI153" s="3">
        <v>40574</v>
      </c>
      <c r="BJ153">
        <v>55.9</v>
      </c>
      <c r="BN153" s="3">
        <v>42155</v>
      </c>
      <c r="BO153">
        <v>19.6463</v>
      </c>
      <c r="BP153">
        <v>20150504</v>
      </c>
      <c r="BQ153">
        <v>19.600000000000001</v>
      </c>
      <c r="BX153" s="3">
        <v>39294</v>
      </c>
      <c r="BY153">
        <v>111.3</v>
      </c>
      <c r="BZ153">
        <v>20070726</v>
      </c>
      <c r="CA153">
        <v>106.4</v>
      </c>
      <c r="CC153" s="3">
        <v>39294</v>
      </c>
      <c r="CD153">
        <v>117.6</v>
      </c>
      <c r="CE153">
        <v>20070726</v>
      </c>
      <c r="CF153">
        <v>111.3</v>
      </c>
      <c r="CH153" s="3">
        <v>39294</v>
      </c>
      <c r="CI153">
        <v>88.2</v>
      </c>
      <c r="CJ153">
        <v>20070717</v>
      </c>
      <c r="CK153">
        <v>88.2</v>
      </c>
      <c r="CM153" s="3">
        <v>39294</v>
      </c>
      <c r="CN153">
        <v>10.4</v>
      </c>
      <c r="CO153">
        <v>20070717</v>
      </c>
      <c r="CP153">
        <v>10.4</v>
      </c>
      <c r="CR153" s="3">
        <v>40390</v>
      </c>
      <c r="CS153">
        <v>59</v>
      </c>
      <c r="CW153" s="3">
        <v>39752</v>
      </c>
      <c r="CX153">
        <v>42.9</v>
      </c>
      <c r="DB153" s="3">
        <v>40178</v>
      </c>
      <c r="DC153">
        <v>52.7</v>
      </c>
      <c r="DG153" s="3">
        <v>39294</v>
      </c>
      <c r="DH153">
        <v>103</v>
      </c>
      <c r="DI153">
        <v>20070913</v>
      </c>
      <c r="DJ153">
        <v>108</v>
      </c>
      <c r="DL153" s="3">
        <v>39294</v>
      </c>
      <c r="DM153">
        <v>106</v>
      </c>
      <c r="DN153" t="s">
        <v>22</v>
      </c>
      <c r="DO153" t="s">
        <v>22</v>
      </c>
      <c r="DQ153" s="3">
        <v>39294</v>
      </c>
      <c r="DR153">
        <v>115</v>
      </c>
      <c r="DS153" t="s">
        <v>22</v>
      </c>
      <c r="DT153" t="s">
        <v>22</v>
      </c>
      <c r="DV153" s="3">
        <v>39294</v>
      </c>
      <c r="DW153">
        <v>111</v>
      </c>
      <c r="DX153">
        <v>20070725</v>
      </c>
      <c r="DY153">
        <v>110</v>
      </c>
      <c r="EA153" s="3">
        <v>40512</v>
      </c>
      <c r="EB153">
        <v>56.4</v>
      </c>
      <c r="EF153" s="3">
        <v>40482</v>
      </c>
      <c r="EG153">
        <v>55.2</v>
      </c>
      <c r="EK153" s="3">
        <v>40512</v>
      </c>
      <c r="EL153">
        <v>55</v>
      </c>
      <c r="EU153" s="3">
        <v>39294</v>
      </c>
      <c r="EV153">
        <v>0.1</v>
      </c>
      <c r="EW153">
        <v>20070912</v>
      </c>
      <c r="EX153">
        <v>0.6</v>
      </c>
      <c r="EZ153" s="3">
        <v>41152</v>
      </c>
      <c r="FA153">
        <v>-0.5</v>
      </c>
      <c r="FB153">
        <v>20121003</v>
      </c>
      <c r="FC153">
        <v>0.1</v>
      </c>
      <c r="FJ153" s="3">
        <v>39294</v>
      </c>
      <c r="FK153">
        <v>-4.5</v>
      </c>
      <c r="FL153">
        <v>20070906</v>
      </c>
      <c r="FM153">
        <v>-7.1</v>
      </c>
      <c r="FO153" s="3">
        <v>39294</v>
      </c>
      <c r="FP153">
        <v>0.6</v>
      </c>
      <c r="FQ153">
        <v>20070907</v>
      </c>
      <c r="FR153">
        <v>0.1</v>
      </c>
      <c r="FT153" s="3">
        <v>39294</v>
      </c>
      <c r="FU153">
        <v>-0.4</v>
      </c>
      <c r="FV153">
        <v>20070831</v>
      </c>
      <c r="FW153">
        <v>0.3</v>
      </c>
      <c r="FY153" s="3">
        <v>39294</v>
      </c>
      <c r="FZ153">
        <v>0.2</v>
      </c>
      <c r="GA153">
        <v>20070910</v>
      </c>
      <c r="GB153">
        <v>1.3</v>
      </c>
      <c r="GI153" s="3">
        <v>39294</v>
      </c>
      <c r="GJ153">
        <v>0</v>
      </c>
      <c r="GK153">
        <v>20070910</v>
      </c>
      <c r="GL153">
        <v>1.5</v>
      </c>
    </row>
    <row r="154" spans="1:194" x14ac:dyDescent="0.25">
      <c r="A154" s="3">
        <v>40786</v>
      </c>
      <c r="B154">
        <v>-3700.2</v>
      </c>
      <c r="C154">
        <v>20111014</v>
      </c>
      <c r="D154">
        <v>-1000</v>
      </c>
      <c r="F154" s="3">
        <v>39325</v>
      </c>
      <c r="G154">
        <v>14.2</v>
      </c>
      <c r="H154">
        <v>20071009</v>
      </c>
      <c r="I154">
        <v>14.1</v>
      </c>
      <c r="K154" s="3">
        <v>41152</v>
      </c>
      <c r="L154">
        <v>-5614</v>
      </c>
      <c r="M154">
        <v>20121009</v>
      </c>
      <c r="N154">
        <v>-5286</v>
      </c>
      <c r="P154" s="3">
        <v>39325</v>
      </c>
      <c r="Q154">
        <v>1.27</v>
      </c>
      <c r="R154">
        <v>20070831</v>
      </c>
      <c r="S154">
        <v>1.41</v>
      </c>
      <c r="U154" s="3">
        <v>39325</v>
      </c>
      <c r="V154">
        <v>-4.3</v>
      </c>
      <c r="W154">
        <v>20070831</v>
      </c>
      <c r="X154">
        <v>-3</v>
      </c>
      <c r="Z154" s="3">
        <v>39325</v>
      </c>
      <c r="AA154">
        <v>111.8</v>
      </c>
      <c r="AB154">
        <v>20070831</v>
      </c>
      <c r="AC154">
        <v>110</v>
      </c>
      <c r="AE154" s="3">
        <v>39325</v>
      </c>
      <c r="AF154">
        <v>5.6</v>
      </c>
      <c r="AG154">
        <v>20070831</v>
      </c>
      <c r="AH154">
        <v>5</v>
      </c>
      <c r="AJ154" s="3">
        <v>39325</v>
      </c>
      <c r="AK154">
        <v>20.6</v>
      </c>
      <c r="AL154">
        <v>20070831</v>
      </c>
      <c r="AM154">
        <v>20</v>
      </c>
      <c r="AO154" s="3">
        <v>40786</v>
      </c>
      <c r="AP154">
        <v>-40</v>
      </c>
      <c r="AQ154">
        <v>20110823</v>
      </c>
      <c r="AR154">
        <v>-40</v>
      </c>
      <c r="AT154" s="3">
        <v>40602</v>
      </c>
      <c r="AU154">
        <v>58.2</v>
      </c>
      <c r="AY154" s="3">
        <v>40209</v>
      </c>
      <c r="AZ154">
        <v>52.4</v>
      </c>
      <c r="BI154" s="3">
        <v>40602</v>
      </c>
      <c r="BJ154">
        <v>56.8</v>
      </c>
      <c r="BN154" s="3">
        <v>42185</v>
      </c>
      <c r="BO154">
        <v>17.058499999999999</v>
      </c>
      <c r="BP154">
        <v>20150608</v>
      </c>
      <c r="BQ154">
        <v>17.100000000000001</v>
      </c>
      <c r="BX154" s="3">
        <v>39325</v>
      </c>
      <c r="BY154">
        <v>110.8</v>
      </c>
      <c r="BZ154">
        <v>20070828</v>
      </c>
      <c r="CA154">
        <v>105.8</v>
      </c>
      <c r="CC154" s="3">
        <v>39325</v>
      </c>
      <c r="CD154">
        <v>117.1</v>
      </c>
      <c r="CE154">
        <v>20070828</v>
      </c>
      <c r="CF154">
        <v>111.5</v>
      </c>
      <c r="CH154" s="3">
        <v>39325</v>
      </c>
      <c r="CI154">
        <v>80.2</v>
      </c>
      <c r="CJ154">
        <v>20070821</v>
      </c>
      <c r="CK154">
        <v>80.2</v>
      </c>
      <c r="CM154" s="3">
        <v>39325</v>
      </c>
      <c r="CN154">
        <v>-6.9</v>
      </c>
      <c r="CO154">
        <v>20070821</v>
      </c>
      <c r="CP154">
        <v>-6.9</v>
      </c>
      <c r="CR154" s="3">
        <v>40421</v>
      </c>
      <c r="CS154">
        <v>58.4</v>
      </c>
      <c r="CW154" s="3">
        <v>39782</v>
      </c>
      <c r="CX154">
        <v>35.700000000000003</v>
      </c>
      <c r="DB154" s="3">
        <v>40209</v>
      </c>
      <c r="DC154">
        <v>52.2</v>
      </c>
      <c r="DG154" s="3">
        <v>39325</v>
      </c>
      <c r="DH154">
        <v>105</v>
      </c>
      <c r="DI154" t="s">
        <v>22</v>
      </c>
      <c r="DJ154" t="s">
        <v>22</v>
      </c>
      <c r="DL154" s="3">
        <v>39325</v>
      </c>
      <c r="DM154">
        <v>103</v>
      </c>
      <c r="DN154" t="s">
        <v>22</v>
      </c>
      <c r="DO154" t="s">
        <v>22</v>
      </c>
      <c r="DQ154" s="3">
        <v>39325</v>
      </c>
      <c r="DR154">
        <v>114</v>
      </c>
      <c r="DS154" t="s">
        <v>22</v>
      </c>
      <c r="DT154" t="s">
        <v>22</v>
      </c>
      <c r="DV154" s="3">
        <v>39325</v>
      </c>
      <c r="DW154">
        <v>110</v>
      </c>
      <c r="DX154" t="s">
        <v>22</v>
      </c>
      <c r="DY154" t="s">
        <v>22</v>
      </c>
      <c r="EA154" s="3">
        <v>40543</v>
      </c>
      <c r="EB154">
        <v>56.3</v>
      </c>
      <c r="EF154" s="3">
        <v>40512</v>
      </c>
      <c r="EG154">
        <v>57.9</v>
      </c>
      <c r="EK154" s="3">
        <v>40543</v>
      </c>
      <c r="EL154">
        <v>54.9</v>
      </c>
      <c r="EU154" s="3">
        <v>39325</v>
      </c>
      <c r="EV154">
        <v>0.7</v>
      </c>
      <c r="EW154">
        <v>20071012</v>
      </c>
      <c r="EX154">
        <v>1.2</v>
      </c>
      <c r="EZ154" s="3">
        <v>41182</v>
      </c>
      <c r="FA154">
        <v>-0.5</v>
      </c>
      <c r="FB154">
        <v>20121107</v>
      </c>
      <c r="FC154">
        <v>-0.2</v>
      </c>
      <c r="FJ154" s="3">
        <v>39325</v>
      </c>
      <c r="FK154">
        <v>0.5</v>
      </c>
      <c r="FL154">
        <v>20071008</v>
      </c>
      <c r="FM154">
        <v>1.2</v>
      </c>
      <c r="FO154" s="3">
        <v>39325</v>
      </c>
      <c r="FP154">
        <v>0.3</v>
      </c>
      <c r="FQ154">
        <v>20071009</v>
      </c>
      <c r="FR154">
        <v>1.7</v>
      </c>
      <c r="FT154" s="3">
        <v>39325</v>
      </c>
      <c r="FU154">
        <v>0.9</v>
      </c>
      <c r="FV154">
        <v>20070928</v>
      </c>
      <c r="FW154">
        <v>-1.4</v>
      </c>
      <c r="FY154" s="3">
        <v>39325</v>
      </c>
      <c r="FZ154">
        <v>0.7</v>
      </c>
      <c r="GA154">
        <v>20071010</v>
      </c>
      <c r="GB154">
        <v>0.3</v>
      </c>
      <c r="GI154" s="3">
        <v>39325</v>
      </c>
      <c r="GJ154">
        <v>0.8</v>
      </c>
      <c r="GK154">
        <v>20071010</v>
      </c>
      <c r="GL154">
        <v>0.1</v>
      </c>
    </row>
    <row r="155" spans="1:194" x14ac:dyDescent="0.25">
      <c r="A155" s="3">
        <v>40816</v>
      </c>
      <c r="B155">
        <v>-322.3</v>
      </c>
      <c r="C155">
        <v>20111115</v>
      </c>
      <c r="D155">
        <v>2100</v>
      </c>
      <c r="F155" s="3">
        <v>39355</v>
      </c>
      <c r="G155">
        <v>18.2</v>
      </c>
      <c r="H155">
        <v>20071108</v>
      </c>
      <c r="I155">
        <v>18.100000000000001</v>
      </c>
      <c r="K155" s="3">
        <v>41182</v>
      </c>
      <c r="L155">
        <v>-4987</v>
      </c>
      <c r="M155">
        <v>20121108</v>
      </c>
      <c r="N155">
        <v>-5033</v>
      </c>
      <c r="P155" s="3">
        <v>39355</v>
      </c>
      <c r="Q155">
        <v>1.1000000000000001</v>
      </c>
      <c r="R155">
        <v>20070928</v>
      </c>
      <c r="S155">
        <v>1.0900000000000001</v>
      </c>
      <c r="U155" s="3">
        <v>39355</v>
      </c>
      <c r="V155">
        <v>-6.3</v>
      </c>
      <c r="W155">
        <v>20070928</v>
      </c>
      <c r="X155">
        <v>-5</v>
      </c>
      <c r="Z155" s="3">
        <v>39355</v>
      </c>
      <c r="AA155">
        <v>109.5</v>
      </c>
      <c r="AB155">
        <v>20070928</v>
      </c>
      <c r="AC155">
        <v>107.1</v>
      </c>
      <c r="AE155" s="3">
        <v>39355</v>
      </c>
      <c r="AF155">
        <v>4.3</v>
      </c>
      <c r="AG155">
        <v>20070928</v>
      </c>
      <c r="AH155">
        <v>3</v>
      </c>
      <c r="AJ155" s="3">
        <v>39355</v>
      </c>
      <c r="AK155">
        <v>16.8</v>
      </c>
      <c r="AL155">
        <v>20070928</v>
      </c>
      <c r="AM155">
        <v>18</v>
      </c>
      <c r="AO155" s="3">
        <v>40816</v>
      </c>
      <c r="AP155">
        <v>-44.6</v>
      </c>
      <c r="AQ155">
        <v>20110920</v>
      </c>
      <c r="AR155">
        <v>-44.6</v>
      </c>
      <c r="AT155" s="3">
        <v>40633</v>
      </c>
      <c r="AU155">
        <v>57.6</v>
      </c>
      <c r="AY155" s="3">
        <v>40237</v>
      </c>
      <c r="AZ155">
        <v>54.2</v>
      </c>
      <c r="BI155" s="3">
        <v>40633</v>
      </c>
      <c r="BJ155">
        <v>57.2</v>
      </c>
      <c r="BN155" s="3">
        <v>42216</v>
      </c>
      <c r="BO155">
        <v>18.4678</v>
      </c>
      <c r="BP155">
        <v>20150706</v>
      </c>
      <c r="BQ155">
        <v>18.5</v>
      </c>
      <c r="BX155" s="3">
        <v>39355</v>
      </c>
      <c r="BY155">
        <v>110</v>
      </c>
      <c r="BZ155">
        <v>20070925</v>
      </c>
      <c r="CA155">
        <v>104.2</v>
      </c>
      <c r="CC155" s="3">
        <v>39355</v>
      </c>
      <c r="CD155">
        <v>115.9</v>
      </c>
      <c r="CE155">
        <v>20070925</v>
      </c>
      <c r="CF155">
        <v>109.9</v>
      </c>
      <c r="CH155" s="3">
        <v>39355</v>
      </c>
      <c r="CI155">
        <v>74.400000000000006</v>
      </c>
      <c r="CJ155">
        <v>20070918</v>
      </c>
      <c r="CK155">
        <v>74.400000000000006</v>
      </c>
      <c r="CM155" s="3">
        <v>39355</v>
      </c>
      <c r="CN155">
        <v>-18.100000000000001</v>
      </c>
      <c r="CO155">
        <v>20070918</v>
      </c>
      <c r="CP155">
        <v>-18.100000000000001</v>
      </c>
      <c r="CR155" s="3">
        <v>40451</v>
      </c>
      <c r="CS155">
        <v>54.7</v>
      </c>
      <c r="CW155" s="3">
        <v>39813</v>
      </c>
      <c r="CX155">
        <v>32.700000000000003</v>
      </c>
      <c r="DB155" s="3">
        <v>40237</v>
      </c>
      <c r="DC155">
        <v>51.9</v>
      </c>
      <c r="DG155" s="3">
        <v>39355</v>
      </c>
      <c r="DH155">
        <v>108</v>
      </c>
      <c r="DI155">
        <v>20071015</v>
      </c>
      <c r="DJ155">
        <v>105</v>
      </c>
      <c r="DL155" s="3">
        <v>39355</v>
      </c>
      <c r="DM155">
        <v>101</v>
      </c>
      <c r="DN155" t="s">
        <v>22</v>
      </c>
      <c r="DO155" t="s">
        <v>22</v>
      </c>
      <c r="DQ155" s="3">
        <v>39355</v>
      </c>
      <c r="DR155">
        <v>113</v>
      </c>
      <c r="DS155" t="s">
        <v>22</v>
      </c>
      <c r="DT155" t="s">
        <v>22</v>
      </c>
      <c r="DV155" s="3">
        <v>39355</v>
      </c>
      <c r="DW155">
        <v>109</v>
      </c>
      <c r="DX155">
        <v>20070926</v>
      </c>
      <c r="DY155">
        <v>110</v>
      </c>
      <c r="EA155" s="3">
        <v>40574</v>
      </c>
      <c r="EB155">
        <v>57.6</v>
      </c>
      <c r="EF155" s="3">
        <v>40543</v>
      </c>
      <c r="EG155">
        <v>57.2</v>
      </c>
      <c r="EK155" s="3">
        <v>40574</v>
      </c>
      <c r="EL155">
        <v>57.8</v>
      </c>
      <c r="EU155" s="3">
        <v>39355</v>
      </c>
      <c r="EV155">
        <v>-0.5</v>
      </c>
      <c r="EW155">
        <v>20071113</v>
      </c>
      <c r="EX155">
        <v>-0.7</v>
      </c>
      <c r="EZ155" s="3">
        <v>41213</v>
      </c>
      <c r="FA155">
        <v>-0.3</v>
      </c>
      <c r="FB155">
        <v>20121205</v>
      </c>
      <c r="FC155">
        <v>-1.2</v>
      </c>
      <c r="FJ155" s="3">
        <v>39355</v>
      </c>
      <c r="FK155">
        <v>0</v>
      </c>
      <c r="FL155">
        <v>20071106</v>
      </c>
      <c r="FM155">
        <v>-2.5</v>
      </c>
      <c r="FO155" s="3">
        <v>39355</v>
      </c>
      <c r="FP155">
        <v>1</v>
      </c>
      <c r="FQ155">
        <v>20071107</v>
      </c>
      <c r="FR155">
        <v>0.3</v>
      </c>
      <c r="FT155" s="3">
        <v>39355</v>
      </c>
      <c r="FU155">
        <v>-0.5</v>
      </c>
      <c r="FV155">
        <v>20071031</v>
      </c>
      <c r="FW155">
        <v>2.2999999999999998</v>
      </c>
      <c r="FY155" s="3">
        <v>39355</v>
      </c>
      <c r="FZ155">
        <v>-2.6</v>
      </c>
      <c r="GA155">
        <v>20071109</v>
      </c>
      <c r="GB155">
        <v>-1.1000000000000001</v>
      </c>
      <c r="GI155" s="3">
        <v>39355</v>
      </c>
      <c r="GJ155">
        <v>-3.1</v>
      </c>
      <c r="GK155">
        <v>20071109</v>
      </c>
      <c r="GL155">
        <v>-1.3</v>
      </c>
    </row>
    <row r="156" spans="1:194" x14ac:dyDescent="0.25">
      <c r="A156" s="3">
        <v>40847</v>
      </c>
      <c r="B156">
        <v>-2174.8000000000002</v>
      </c>
      <c r="C156">
        <v>20111216</v>
      </c>
      <c r="D156">
        <v>300</v>
      </c>
      <c r="F156" s="3">
        <v>39386</v>
      </c>
      <c r="G156">
        <v>18.899999999999999</v>
      </c>
      <c r="H156">
        <v>20071210</v>
      </c>
      <c r="I156">
        <v>18.7</v>
      </c>
      <c r="K156" s="3">
        <v>41213</v>
      </c>
      <c r="L156">
        <v>-5138</v>
      </c>
      <c r="M156">
        <v>20121207</v>
      </c>
      <c r="N156">
        <v>-4685</v>
      </c>
      <c r="P156" s="3">
        <v>39386</v>
      </c>
      <c r="Q156">
        <v>0.81</v>
      </c>
      <c r="R156">
        <v>20071031</v>
      </c>
      <c r="S156">
        <v>0.87</v>
      </c>
      <c r="U156" s="3">
        <v>39386</v>
      </c>
      <c r="V156">
        <v>-7.1</v>
      </c>
      <c r="W156">
        <v>20071031</v>
      </c>
      <c r="X156">
        <v>-6</v>
      </c>
      <c r="Z156" s="3">
        <v>39386</v>
      </c>
      <c r="AA156">
        <v>107.9</v>
      </c>
      <c r="AB156">
        <v>20071031</v>
      </c>
      <c r="AC156">
        <v>105.9</v>
      </c>
      <c r="AE156" s="3">
        <v>39386</v>
      </c>
      <c r="AF156">
        <v>2.9</v>
      </c>
      <c r="AG156">
        <v>20071031</v>
      </c>
      <c r="AH156">
        <v>2</v>
      </c>
      <c r="AJ156" s="3">
        <v>39386</v>
      </c>
      <c r="AK156">
        <v>15.5</v>
      </c>
      <c r="AL156">
        <v>20071031</v>
      </c>
      <c r="AM156">
        <v>18</v>
      </c>
      <c r="AO156" s="3">
        <v>40847</v>
      </c>
      <c r="AP156">
        <v>-51.2</v>
      </c>
      <c r="AQ156">
        <v>20111018</v>
      </c>
      <c r="AR156">
        <v>-51.2</v>
      </c>
      <c r="AT156" s="3">
        <v>40663</v>
      </c>
      <c r="AU156">
        <v>57.8</v>
      </c>
      <c r="AY156" s="3">
        <v>40268</v>
      </c>
      <c r="AZ156">
        <v>56.6</v>
      </c>
      <c r="BI156" s="3">
        <v>40663</v>
      </c>
      <c r="BJ156">
        <v>56.7</v>
      </c>
      <c r="BN156" s="3">
        <v>42247</v>
      </c>
      <c r="BO156">
        <v>18.352599999999999</v>
      </c>
      <c r="BP156">
        <v>20150810</v>
      </c>
      <c r="BQ156">
        <v>18.399999999999999</v>
      </c>
      <c r="BX156" s="3">
        <v>39386</v>
      </c>
      <c r="BY156">
        <v>109.9</v>
      </c>
      <c r="BZ156">
        <v>20071025</v>
      </c>
      <c r="CA156">
        <v>103.9</v>
      </c>
      <c r="CC156" s="3">
        <v>39386</v>
      </c>
      <c r="CD156">
        <v>116.6</v>
      </c>
      <c r="CE156">
        <v>20071025</v>
      </c>
      <c r="CF156">
        <v>109.6</v>
      </c>
      <c r="CH156" s="3">
        <v>39386</v>
      </c>
      <c r="CI156">
        <v>70.2</v>
      </c>
      <c r="CJ156">
        <v>20071016</v>
      </c>
      <c r="CK156">
        <v>70.2</v>
      </c>
      <c r="CM156" s="3">
        <v>39386</v>
      </c>
      <c r="CN156">
        <v>-18.100000000000001</v>
      </c>
      <c r="CO156">
        <v>20071016</v>
      </c>
      <c r="CP156">
        <v>-18.100000000000001</v>
      </c>
      <c r="CR156" s="3">
        <v>40482</v>
      </c>
      <c r="CS156">
        <v>56</v>
      </c>
      <c r="CW156" s="3">
        <v>39844</v>
      </c>
      <c r="CX156">
        <v>32</v>
      </c>
      <c r="DB156" s="3">
        <v>40268</v>
      </c>
      <c r="DC156">
        <v>54.9</v>
      </c>
      <c r="DG156" s="3">
        <v>39386</v>
      </c>
      <c r="DH156">
        <v>110</v>
      </c>
      <c r="DI156">
        <v>20071115</v>
      </c>
      <c r="DJ156">
        <v>108</v>
      </c>
      <c r="DL156" s="3">
        <v>39386</v>
      </c>
      <c r="DM156">
        <v>100</v>
      </c>
      <c r="DN156" t="s">
        <v>22</v>
      </c>
      <c r="DO156" t="s">
        <v>22</v>
      </c>
      <c r="DQ156" s="3">
        <v>39386</v>
      </c>
      <c r="DR156">
        <v>112</v>
      </c>
      <c r="DS156" t="s">
        <v>22</v>
      </c>
      <c r="DT156" t="s">
        <v>22</v>
      </c>
      <c r="DV156" s="3">
        <v>39386</v>
      </c>
      <c r="DW156">
        <v>108</v>
      </c>
      <c r="DX156">
        <v>20071025</v>
      </c>
      <c r="DY156">
        <v>108</v>
      </c>
      <c r="EA156" s="3">
        <v>40602</v>
      </c>
      <c r="EB156">
        <v>59</v>
      </c>
      <c r="EF156" s="3">
        <v>40574</v>
      </c>
      <c r="EG156">
        <v>54.9</v>
      </c>
      <c r="EK156" s="3">
        <v>40602</v>
      </c>
      <c r="EL156">
        <v>59.7</v>
      </c>
      <c r="EU156" s="3">
        <v>39386</v>
      </c>
      <c r="EV156">
        <v>0.7</v>
      </c>
      <c r="EW156">
        <v>20071212</v>
      </c>
      <c r="EX156">
        <v>0.4</v>
      </c>
      <c r="EZ156" s="3">
        <v>41243</v>
      </c>
      <c r="FA156">
        <v>-0.5</v>
      </c>
      <c r="FB156">
        <v>20130108</v>
      </c>
      <c r="FC156">
        <v>0.1</v>
      </c>
      <c r="FJ156" s="3">
        <v>39386</v>
      </c>
      <c r="FK156">
        <v>4.5</v>
      </c>
      <c r="FL156">
        <v>20071206</v>
      </c>
      <c r="FM156">
        <v>4</v>
      </c>
      <c r="FO156" s="3">
        <v>39386</v>
      </c>
      <c r="FP156">
        <v>0.1</v>
      </c>
      <c r="FQ156">
        <v>20071207</v>
      </c>
      <c r="FR156">
        <v>-0.3</v>
      </c>
      <c r="FT156" s="3">
        <v>39386</v>
      </c>
      <c r="FU156">
        <v>-0.4</v>
      </c>
      <c r="FV156">
        <v>20071130</v>
      </c>
      <c r="FW156">
        <v>-3.3</v>
      </c>
      <c r="FY156" s="3">
        <v>39386</v>
      </c>
      <c r="FZ156">
        <v>2.2999999999999998</v>
      </c>
      <c r="GA156">
        <v>20071210</v>
      </c>
      <c r="GB156">
        <v>2.1</v>
      </c>
      <c r="GI156" s="3">
        <v>39386</v>
      </c>
      <c r="GJ156">
        <v>2.2999999999999998</v>
      </c>
      <c r="GK156">
        <v>20071210</v>
      </c>
      <c r="GL156">
        <v>1.9</v>
      </c>
    </row>
    <row r="157" spans="1:194" x14ac:dyDescent="0.25">
      <c r="A157" s="3">
        <v>40877</v>
      </c>
      <c r="B157">
        <v>2204.1999999999998</v>
      </c>
      <c r="C157">
        <v>20120113</v>
      </c>
      <c r="D157">
        <v>6100</v>
      </c>
      <c r="F157" s="3">
        <v>39416</v>
      </c>
      <c r="G157">
        <v>19.399999999999999</v>
      </c>
      <c r="H157">
        <v>20080109</v>
      </c>
      <c r="I157">
        <v>19.3</v>
      </c>
      <c r="K157" s="3">
        <v>41243</v>
      </c>
      <c r="L157">
        <v>-4832</v>
      </c>
      <c r="M157">
        <v>20130108</v>
      </c>
      <c r="N157">
        <v>-4334</v>
      </c>
      <c r="P157" s="3">
        <v>39416</v>
      </c>
      <c r="Q157">
        <v>1.03</v>
      </c>
      <c r="R157">
        <v>20071130</v>
      </c>
      <c r="S157">
        <v>1.04</v>
      </c>
      <c r="U157" s="3">
        <v>39416</v>
      </c>
      <c r="V157">
        <v>-9.1999999999999993</v>
      </c>
      <c r="W157">
        <v>20071130</v>
      </c>
      <c r="X157">
        <v>-8</v>
      </c>
      <c r="Z157" s="3">
        <v>39416</v>
      </c>
      <c r="AA157">
        <v>107.2</v>
      </c>
      <c r="AB157">
        <v>20071130</v>
      </c>
      <c r="AC157">
        <v>104.8</v>
      </c>
      <c r="AE157" s="3">
        <v>39416</v>
      </c>
      <c r="AF157">
        <v>3.9</v>
      </c>
      <c r="AG157">
        <v>20071130</v>
      </c>
      <c r="AH157">
        <v>3</v>
      </c>
      <c r="AJ157" s="3">
        <v>39416</v>
      </c>
      <c r="AK157">
        <v>12.8</v>
      </c>
      <c r="AL157">
        <v>20071130</v>
      </c>
      <c r="AM157">
        <v>14</v>
      </c>
      <c r="AO157" s="3">
        <v>40877</v>
      </c>
      <c r="AP157">
        <v>-59.1</v>
      </c>
      <c r="AQ157">
        <v>20111115</v>
      </c>
      <c r="AR157">
        <v>-59.1</v>
      </c>
      <c r="AT157" s="3">
        <v>40694</v>
      </c>
      <c r="AU157">
        <v>55.8</v>
      </c>
      <c r="AY157" s="3">
        <v>40298</v>
      </c>
      <c r="AZ157">
        <v>57.6</v>
      </c>
      <c r="BI157" s="3">
        <v>40694</v>
      </c>
      <c r="BJ157">
        <v>56</v>
      </c>
      <c r="BN157" s="3">
        <v>42277</v>
      </c>
      <c r="BO157">
        <v>13.6206</v>
      </c>
      <c r="BP157">
        <v>20150907</v>
      </c>
      <c r="BQ157">
        <v>13.6</v>
      </c>
      <c r="BX157" s="3">
        <v>39416</v>
      </c>
      <c r="BY157">
        <v>109.6</v>
      </c>
      <c r="BZ157">
        <v>20071127</v>
      </c>
      <c r="CA157">
        <v>104.2</v>
      </c>
      <c r="CC157" s="3">
        <v>39416</v>
      </c>
      <c r="CD157">
        <v>116</v>
      </c>
      <c r="CE157">
        <v>20071127</v>
      </c>
      <c r="CF157">
        <v>110.4</v>
      </c>
      <c r="CH157" s="3">
        <v>39416</v>
      </c>
      <c r="CI157">
        <v>70</v>
      </c>
      <c r="CJ157">
        <v>20071113</v>
      </c>
      <c r="CK157">
        <v>70</v>
      </c>
      <c r="CM157" s="3">
        <v>39416</v>
      </c>
      <c r="CN157">
        <v>-32.5</v>
      </c>
      <c r="CO157">
        <v>20071113</v>
      </c>
      <c r="CP157">
        <v>-32.5</v>
      </c>
      <c r="CR157" s="3">
        <v>40512</v>
      </c>
      <c r="CS157">
        <v>59</v>
      </c>
      <c r="CW157" s="3">
        <v>39872</v>
      </c>
      <c r="CX157">
        <v>32.1</v>
      </c>
      <c r="DB157" s="3">
        <v>40298</v>
      </c>
      <c r="DC157">
        <v>55.2</v>
      </c>
      <c r="DG157" s="3">
        <v>39416</v>
      </c>
      <c r="DH157">
        <v>109</v>
      </c>
      <c r="DI157">
        <v>20071214</v>
      </c>
      <c r="DJ157">
        <v>105</v>
      </c>
      <c r="DL157" s="3">
        <v>39416</v>
      </c>
      <c r="DM157">
        <v>94</v>
      </c>
      <c r="DN157" t="s">
        <v>22</v>
      </c>
      <c r="DO157" t="s">
        <v>22</v>
      </c>
      <c r="DQ157" s="3">
        <v>39416</v>
      </c>
      <c r="DR157">
        <v>112</v>
      </c>
      <c r="DS157" t="s">
        <v>22</v>
      </c>
      <c r="DT157" t="s">
        <v>22</v>
      </c>
      <c r="DV157" s="3">
        <v>39416</v>
      </c>
      <c r="DW157">
        <v>110</v>
      </c>
      <c r="DX157">
        <v>20071127</v>
      </c>
      <c r="DY157">
        <v>110</v>
      </c>
      <c r="EA157" s="3">
        <v>40633</v>
      </c>
      <c r="EB157">
        <v>59.1</v>
      </c>
      <c r="EF157" s="3">
        <v>40602</v>
      </c>
      <c r="EG157">
        <v>55.7</v>
      </c>
      <c r="EK157" s="3">
        <v>40633</v>
      </c>
      <c r="EL157">
        <v>60.4</v>
      </c>
      <c r="EU157" s="3">
        <v>39416</v>
      </c>
      <c r="EV157">
        <v>-0.5</v>
      </c>
      <c r="EW157">
        <v>20080114</v>
      </c>
      <c r="EX157">
        <v>-0.5</v>
      </c>
      <c r="EZ157" s="3">
        <v>41274</v>
      </c>
      <c r="FA157">
        <v>-0.2</v>
      </c>
      <c r="FB157">
        <v>20130205</v>
      </c>
      <c r="FC157">
        <v>-0.8</v>
      </c>
      <c r="FJ157" s="3">
        <v>39416</v>
      </c>
      <c r="FK157">
        <v>1.8</v>
      </c>
      <c r="FL157">
        <v>20080108</v>
      </c>
      <c r="FM157">
        <v>3.4</v>
      </c>
      <c r="FO157" s="3">
        <v>39416</v>
      </c>
      <c r="FP157">
        <v>-0.3</v>
      </c>
      <c r="FQ157">
        <v>20080109</v>
      </c>
      <c r="FR157">
        <v>-0.9</v>
      </c>
      <c r="FT157" s="3">
        <v>39416</v>
      </c>
      <c r="FU157">
        <v>-0.3</v>
      </c>
      <c r="FV157">
        <v>20080109</v>
      </c>
      <c r="FW157">
        <v>-1.3</v>
      </c>
      <c r="FY157" s="3">
        <v>39416</v>
      </c>
      <c r="FZ157">
        <v>-1.3</v>
      </c>
      <c r="GA157">
        <v>20080110</v>
      </c>
      <c r="GB157">
        <v>-1.5</v>
      </c>
      <c r="GI157" s="3">
        <v>39416</v>
      </c>
      <c r="GJ157">
        <v>-1</v>
      </c>
      <c r="GK157">
        <v>20080110</v>
      </c>
      <c r="GL157">
        <v>-1.3</v>
      </c>
    </row>
    <row r="158" spans="1:194" x14ac:dyDescent="0.25">
      <c r="A158" s="3">
        <v>40908</v>
      </c>
      <c r="B158">
        <v>4295.3999999999996</v>
      </c>
      <c r="C158">
        <v>20120215</v>
      </c>
      <c r="D158">
        <v>7500</v>
      </c>
      <c r="F158" s="3">
        <v>39447</v>
      </c>
      <c r="G158">
        <v>10.5</v>
      </c>
      <c r="H158">
        <v>20080208</v>
      </c>
      <c r="I158">
        <v>10.8</v>
      </c>
      <c r="K158" s="3">
        <v>41274</v>
      </c>
      <c r="L158">
        <v>-5571</v>
      </c>
      <c r="M158">
        <v>20130207</v>
      </c>
      <c r="N158">
        <v>-5349</v>
      </c>
      <c r="P158" s="3">
        <v>39447</v>
      </c>
      <c r="Q158">
        <v>0.86</v>
      </c>
      <c r="R158">
        <v>20080107</v>
      </c>
      <c r="S158">
        <v>0.92</v>
      </c>
      <c r="U158" s="3">
        <v>39447</v>
      </c>
      <c r="V158">
        <v>-9.5</v>
      </c>
      <c r="W158">
        <v>20080107</v>
      </c>
      <c r="X158">
        <v>-9</v>
      </c>
      <c r="Z158" s="3">
        <v>39447</v>
      </c>
      <c r="AA158">
        <v>106</v>
      </c>
      <c r="AB158">
        <v>20080107</v>
      </c>
      <c r="AC158">
        <v>104.7</v>
      </c>
      <c r="AE158" s="3">
        <v>39447</v>
      </c>
      <c r="AF158">
        <v>2.9</v>
      </c>
      <c r="AG158">
        <v>20080107</v>
      </c>
      <c r="AH158">
        <v>2</v>
      </c>
      <c r="AJ158" s="3">
        <v>39447</v>
      </c>
      <c r="AK158">
        <v>11.2</v>
      </c>
      <c r="AL158">
        <v>20080107</v>
      </c>
      <c r="AM158">
        <v>14</v>
      </c>
      <c r="AO158" s="3">
        <v>40908</v>
      </c>
      <c r="AP158">
        <v>-54.1</v>
      </c>
      <c r="AQ158">
        <v>20111213</v>
      </c>
      <c r="AR158">
        <v>-54.1</v>
      </c>
      <c r="AT158" s="3">
        <v>40724</v>
      </c>
      <c r="AU158">
        <v>53.3</v>
      </c>
      <c r="AY158" s="3">
        <v>40329</v>
      </c>
      <c r="AZ158">
        <v>55.8</v>
      </c>
      <c r="BI158" s="3">
        <v>40724</v>
      </c>
      <c r="BJ158">
        <v>53.7</v>
      </c>
      <c r="BN158" s="3">
        <v>42308</v>
      </c>
      <c r="BO158">
        <v>11.7463</v>
      </c>
      <c r="BP158">
        <v>20151005</v>
      </c>
      <c r="BQ158">
        <v>11.7</v>
      </c>
      <c r="BX158" s="3">
        <v>39447</v>
      </c>
      <c r="BY158">
        <v>108.1</v>
      </c>
      <c r="BZ158">
        <v>20071219</v>
      </c>
      <c r="CA158">
        <v>103</v>
      </c>
      <c r="CC158" s="3">
        <v>39447</v>
      </c>
      <c r="CD158">
        <v>114.5</v>
      </c>
      <c r="CE158">
        <v>20071219</v>
      </c>
      <c r="CF158">
        <v>108.1</v>
      </c>
      <c r="CH158" s="3">
        <v>39447</v>
      </c>
      <c r="CI158">
        <v>63.5</v>
      </c>
      <c r="CJ158">
        <v>20071211</v>
      </c>
      <c r="CK158">
        <v>63.5</v>
      </c>
      <c r="CM158" s="3">
        <v>39447</v>
      </c>
      <c r="CN158">
        <v>-37.200000000000003</v>
      </c>
      <c r="CO158">
        <v>20071211</v>
      </c>
      <c r="CP158">
        <v>-37.200000000000003</v>
      </c>
      <c r="CR158" s="3">
        <v>40543</v>
      </c>
      <c r="CS158">
        <v>60.3</v>
      </c>
      <c r="CW158" s="3">
        <v>39903</v>
      </c>
      <c r="CX158">
        <v>32.4</v>
      </c>
      <c r="DB158" s="3">
        <v>40329</v>
      </c>
      <c r="DC158">
        <v>54.8</v>
      </c>
      <c r="DG158" s="3">
        <v>39447</v>
      </c>
      <c r="DH158">
        <v>109</v>
      </c>
      <c r="DI158">
        <v>20080116</v>
      </c>
      <c r="DJ158">
        <v>103</v>
      </c>
      <c r="DL158" s="3">
        <v>39447</v>
      </c>
      <c r="DM158">
        <v>94</v>
      </c>
      <c r="DN158" t="s">
        <v>22</v>
      </c>
      <c r="DO158" t="s">
        <v>22</v>
      </c>
      <c r="DQ158" s="3">
        <v>39447</v>
      </c>
      <c r="DR158">
        <v>112</v>
      </c>
      <c r="DS158" t="s">
        <v>22</v>
      </c>
      <c r="DT158" t="s">
        <v>22</v>
      </c>
      <c r="DV158" s="3">
        <v>39447</v>
      </c>
      <c r="DW158">
        <v>110</v>
      </c>
      <c r="DX158">
        <v>20071221</v>
      </c>
      <c r="DY158">
        <v>110</v>
      </c>
      <c r="EA158" s="3">
        <v>40663</v>
      </c>
      <c r="EB158">
        <v>62.4</v>
      </c>
      <c r="EF158" s="3">
        <v>40633</v>
      </c>
      <c r="EG158">
        <v>55.4</v>
      </c>
      <c r="EK158" s="3">
        <v>40663</v>
      </c>
      <c r="EL158">
        <v>62.9</v>
      </c>
      <c r="EU158" s="3">
        <v>39447</v>
      </c>
      <c r="EV158">
        <v>0.3</v>
      </c>
      <c r="EW158">
        <v>20080213</v>
      </c>
      <c r="EX158">
        <v>-0.2</v>
      </c>
      <c r="EZ158" s="3">
        <v>41305</v>
      </c>
      <c r="FA158">
        <v>0.3</v>
      </c>
      <c r="FB158">
        <v>20130305</v>
      </c>
      <c r="FC158">
        <v>1.2</v>
      </c>
      <c r="FJ158" s="3">
        <v>39447</v>
      </c>
      <c r="FK158">
        <v>-0.9</v>
      </c>
      <c r="FL158">
        <v>20080207</v>
      </c>
      <c r="FM158">
        <v>-1.7</v>
      </c>
      <c r="FO158" s="3">
        <v>39447</v>
      </c>
      <c r="FP158">
        <v>0.8</v>
      </c>
      <c r="FQ158">
        <v>20080208</v>
      </c>
      <c r="FR158">
        <v>0.8</v>
      </c>
      <c r="FT158" s="3">
        <v>39447</v>
      </c>
      <c r="FU158">
        <v>-2.2999999999999998</v>
      </c>
      <c r="FV158">
        <v>20080131</v>
      </c>
      <c r="FW158">
        <v>-0.1</v>
      </c>
      <c r="FY158" s="3">
        <v>39447</v>
      </c>
      <c r="FZ158">
        <v>-0.3</v>
      </c>
      <c r="GA158">
        <v>20080211</v>
      </c>
      <c r="GB158">
        <v>0.7</v>
      </c>
      <c r="GI158" s="3">
        <v>39447</v>
      </c>
      <c r="GJ158">
        <v>-0.3</v>
      </c>
      <c r="GK158">
        <v>20080211</v>
      </c>
      <c r="GL158">
        <v>0.3</v>
      </c>
    </row>
    <row r="159" spans="1:194" x14ac:dyDescent="0.25">
      <c r="A159" s="3">
        <v>40939</v>
      </c>
      <c r="B159">
        <v>4073.7</v>
      </c>
      <c r="C159">
        <v>20120316</v>
      </c>
      <c r="D159">
        <v>5900</v>
      </c>
      <c r="F159" s="3">
        <v>39478</v>
      </c>
      <c r="G159">
        <v>17.100000000000001</v>
      </c>
      <c r="H159">
        <v>20080310</v>
      </c>
      <c r="I159">
        <v>17.100000000000001</v>
      </c>
      <c r="K159" s="3">
        <v>41305</v>
      </c>
      <c r="L159">
        <v>-5381</v>
      </c>
      <c r="M159">
        <v>20130307</v>
      </c>
      <c r="N159">
        <v>-5862</v>
      </c>
      <c r="P159" s="3">
        <v>39478</v>
      </c>
      <c r="Q159">
        <v>0.74</v>
      </c>
      <c r="R159">
        <v>20080131</v>
      </c>
      <c r="S159">
        <v>0.78</v>
      </c>
      <c r="U159" s="3">
        <v>39478</v>
      </c>
      <c r="V159">
        <v>-11.4</v>
      </c>
      <c r="W159">
        <v>20080131</v>
      </c>
      <c r="X159">
        <v>-12</v>
      </c>
      <c r="Z159" s="3">
        <v>39478</v>
      </c>
      <c r="AA159">
        <v>104.9</v>
      </c>
      <c r="AB159">
        <v>20080131</v>
      </c>
      <c r="AC159">
        <v>101.7</v>
      </c>
      <c r="AE159" s="3">
        <v>39478</v>
      </c>
      <c r="AF159">
        <v>2.2000000000000002</v>
      </c>
      <c r="AG159">
        <v>20080131</v>
      </c>
      <c r="AH159">
        <v>1</v>
      </c>
      <c r="AJ159" s="3">
        <v>39478</v>
      </c>
      <c r="AK159">
        <v>10.9</v>
      </c>
      <c r="AL159">
        <v>20080131</v>
      </c>
      <c r="AM159">
        <v>12</v>
      </c>
      <c r="AO159" s="3">
        <v>40939</v>
      </c>
      <c r="AP159">
        <v>-32.5</v>
      </c>
      <c r="AQ159">
        <v>20120117</v>
      </c>
      <c r="AR159">
        <v>-32.5</v>
      </c>
      <c r="AT159" s="3">
        <v>40755</v>
      </c>
      <c r="AU159">
        <v>51.1</v>
      </c>
      <c r="AY159" s="3">
        <v>40359</v>
      </c>
      <c r="AZ159">
        <v>55.6</v>
      </c>
      <c r="BI159" s="3">
        <v>40755</v>
      </c>
      <c r="BJ159">
        <v>51.6</v>
      </c>
      <c r="BN159" s="3">
        <v>42338</v>
      </c>
      <c r="BO159">
        <v>15.123200000000001</v>
      </c>
      <c r="BP159">
        <v>20151109</v>
      </c>
      <c r="BQ159">
        <v>15.1</v>
      </c>
      <c r="BX159" s="3">
        <v>39478</v>
      </c>
      <c r="BY159">
        <v>108.8</v>
      </c>
      <c r="BZ159">
        <v>20080124</v>
      </c>
      <c r="CA159">
        <v>103.4</v>
      </c>
      <c r="CC159" s="3">
        <v>39478</v>
      </c>
      <c r="CD159">
        <v>116.6</v>
      </c>
      <c r="CE159">
        <v>20080124</v>
      </c>
      <c r="CF159">
        <v>107.9</v>
      </c>
      <c r="CH159" s="3">
        <v>39478</v>
      </c>
      <c r="CI159">
        <v>56.6</v>
      </c>
      <c r="CJ159">
        <v>20080115</v>
      </c>
      <c r="CK159">
        <v>56.6</v>
      </c>
      <c r="CM159" s="3">
        <v>39478</v>
      </c>
      <c r="CN159">
        <v>-41.6</v>
      </c>
      <c r="CO159">
        <v>20080115</v>
      </c>
      <c r="CP159">
        <v>-41.6</v>
      </c>
      <c r="CR159" s="3">
        <v>40574</v>
      </c>
      <c r="CS159">
        <v>61.3</v>
      </c>
      <c r="CW159" s="3">
        <v>39933</v>
      </c>
      <c r="CX159">
        <v>35.4</v>
      </c>
      <c r="DB159" s="3">
        <v>40359</v>
      </c>
      <c r="DC159">
        <v>54.8</v>
      </c>
      <c r="DG159" s="3">
        <v>39478</v>
      </c>
      <c r="DH159">
        <v>108</v>
      </c>
      <c r="DI159">
        <v>20080215</v>
      </c>
      <c r="DJ159">
        <v>107</v>
      </c>
      <c r="DL159" s="3">
        <v>39478</v>
      </c>
      <c r="DM159">
        <v>90</v>
      </c>
      <c r="DN159" t="s">
        <v>22</v>
      </c>
      <c r="DO159" t="s">
        <v>22</v>
      </c>
      <c r="DQ159" s="3">
        <v>39478</v>
      </c>
      <c r="DR159">
        <v>111</v>
      </c>
      <c r="DS159" t="s">
        <v>22</v>
      </c>
      <c r="DT159" t="s">
        <v>22</v>
      </c>
      <c r="DV159" s="3">
        <v>39478</v>
      </c>
      <c r="DW159">
        <v>109</v>
      </c>
      <c r="DX159">
        <v>20080125</v>
      </c>
      <c r="DY159">
        <v>109</v>
      </c>
      <c r="EA159" s="3">
        <v>40694</v>
      </c>
      <c r="EB159">
        <v>60.3</v>
      </c>
      <c r="EF159" s="3">
        <v>40663</v>
      </c>
      <c r="EG159">
        <v>57.5</v>
      </c>
      <c r="EK159" s="3">
        <v>40694</v>
      </c>
      <c r="EL159">
        <v>62.5</v>
      </c>
      <c r="EU159" s="3">
        <v>39478</v>
      </c>
      <c r="EV159">
        <v>1.1000000000000001</v>
      </c>
      <c r="EW159">
        <v>20080312</v>
      </c>
      <c r="EX159">
        <v>0.9</v>
      </c>
      <c r="EZ159" s="3">
        <v>41333</v>
      </c>
      <c r="FA159">
        <v>-0.1</v>
      </c>
      <c r="FB159">
        <v>20130405</v>
      </c>
      <c r="FC159">
        <v>-0.3</v>
      </c>
      <c r="FJ159" s="3">
        <v>39478</v>
      </c>
      <c r="FK159">
        <v>-2.4</v>
      </c>
      <c r="FL159">
        <v>20080306</v>
      </c>
      <c r="FM159">
        <v>-1.5</v>
      </c>
      <c r="FO159" s="3">
        <v>39478</v>
      </c>
      <c r="FP159">
        <v>1.5</v>
      </c>
      <c r="FQ159">
        <v>20080307</v>
      </c>
      <c r="FR159">
        <v>1.8</v>
      </c>
      <c r="FT159" s="3">
        <v>39478</v>
      </c>
      <c r="FU159">
        <v>2.9</v>
      </c>
      <c r="FV159">
        <v>20080229</v>
      </c>
      <c r="FW159">
        <v>1.6</v>
      </c>
      <c r="FY159" s="3">
        <v>39478</v>
      </c>
      <c r="FZ159">
        <v>0.6</v>
      </c>
      <c r="GA159">
        <v>20080310</v>
      </c>
      <c r="GB159">
        <v>0.5</v>
      </c>
      <c r="GI159" s="3">
        <v>39478</v>
      </c>
      <c r="GJ159">
        <v>1.2</v>
      </c>
      <c r="GK159">
        <v>20080310</v>
      </c>
      <c r="GL159">
        <v>1.2</v>
      </c>
    </row>
    <row r="160" spans="1:194" x14ac:dyDescent="0.25">
      <c r="A160" s="3">
        <v>40968</v>
      </c>
      <c r="B160">
        <v>2039.7</v>
      </c>
      <c r="C160">
        <v>20120416</v>
      </c>
      <c r="D160">
        <v>3700</v>
      </c>
      <c r="F160" s="3">
        <v>39507</v>
      </c>
      <c r="G160">
        <v>17.100000000000001</v>
      </c>
      <c r="H160">
        <v>20080409</v>
      </c>
      <c r="I160">
        <v>16.899999999999999</v>
      </c>
      <c r="K160" s="3">
        <v>41333</v>
      </c>
      <c r="L160">
        <v>-6495</v>
      </c>
      <c r="M160">
        <v>20130409</v>
      </c>
      <c r="N160">
        <v>-6011</v>
      </c>
      <c r="P160" s="3">
        <v>39507</v>
      </c>
      <c r="Q160">
        <v>0.67</v>
      </c>
      <c r="R160">
        <v>20080229</v>
      </c>
      <c r="S160">
        <v>0.72</v>
      </c>
      <c r="U160" s="3">
        <v>39507</v>
      </c>
      <c r="V160">
        <v>-12.6</v>
      </c>
      <c r="W160">
        <v>20080229</v>
      </c>
      <c r="X160">
        <v>-12</v>
      </c>
      <c r="Z160" s="3">
        <v>39507</v>
      </c>
      <c r="AA160">
        <v>103.7</v>
      </c>
      <c r="AB160">
        <v>20080229</v>
      </c>
      <c r="AC160">
        <v>100.1</v>
      </c>
      <c r="AE160" s="3">
        <v>39507</v>
      </c>
      <c r="AF160">
        <v>1.1000000000000001</v>
      </c>
      <c r="AG160">
        <v>20080229</v>
      </c>
      <c r="AH160">
        <v>0</v>
      </c>
      <c r="AJ160" s="3">
        <v>39507</v>
      </c>
      <c r="AK160">
        <v>10.4</v>
      </c>
      <c r="AL160">
        <v>20080229</v>
      </c>
      <c r="AM160">
        <v>10</v>
      </c>
      <c r="AO160" s="3">
        <v>40968</v>
      </c>
      <c r="AP160">
        <v>-8.1</v>
      </c>
      <c r="AQ160">
        <v>20120214</v>
      </c>
      <c r="AR160">
        <v>-8.1</v>
      </c>
      <c r="AT160" s="3">
        <v>40786</v>
      </c>
      <c r="AU160">
        <v>50.7</v>
      </c>
      <c r="AY160" s="3">
        <v>40390</v>
      </c>
      <c r="AZ160">
        <v>56.7</v>
      </c>
      <c r="BI160" s="3">
        <v>40786</v>
      </c>
      <c r="BJ160">
        <v>51.5</v>
      </c>
      <c r="BN160" s="3">
        <v>42369</v>
      </c>
      <c r="BO160">
        <v>15.738300000000001</v>
      </c>
      <c r="BP160">
        <v>20151207</v>
      </c>
      <c r="BQ160">
        <v>15.7</v>
      </c>
      <c r="BX160" s="3">
        <v>39507</v>
      </c>
      <c r="BY160">
        <v>108</v>
      </c>
      <c r="BZ160">
        <v>20080226</v>
      </c>
      <c r="CA160">
        <v>104.1</v>
      </c>
      <c r="CC160" s="3">
        <v>39507</v>
      </c>
      <c r="CD160">
        <v>115.6</v>
      </c>
      <c r="CE160">
        <v>20080226</v>
      </c>
      <c r="CF160">
        <v>110.3</v>
      </c>
      <c r="CH160" s="3">
        <v>39507</v>
      </c>
      <c r="CI160">
        <v>33.700000000000003</v>
      </c>
      <c r="CJ160">
        <v>20080212</v>
      </c>
      <c r="CK160">
        <v>33.700000000000003</v>
      </c>
      <c r="CM160" s="3">
        <v>39507</v>
      </c>
      <c r="CN160">
        <v>-39.5</v>
      </c>
      <c r="CO160">
        <v>20080212</v>
      </c>
      <c r="CP160">
        <v>-39.5</v>
      </c>
      <c r="CR160" s="3">
        <v>40602</v>
      </c>
      <c r="CS160">
        <v>60.9</v>
      </c>
      <c r="CW160" s="3">
        <v>39964</v>
      </c>
      <c r="CX160">
        <v>39.6</v>
      </c>
      <c r="DB160" s="3">
        <v>40390</v>
      </c>
      <c r="DC160">
        <v>56.5</v>
      </c>
      <c r="DG160" s="3">
        <v>39507</v>
      </c>
      <c r="DH160">
        <v>107</v>
      </c>
      <c r="DI160">
        <v>20080314</v>
      </c>
      <c r="DJ160">
        <v>107</v>
      </c>
      <c r="DL160" s="3">
        <v>39507</v>
      </c>
      <c r="DM160">
        <v>90</v>
      </c>
      <c r="DN160" t="s">
        <v>22</v>
      </c>
      <c r="DO160" t="s">
        <v>22</v>
      </c>
      <c r="DQ160" s="3">
        <v>39507</v>
      </c>
      <c r="DR160">
        <v>109</v>
      </c>
      <c r="DS160" t="s">
        <v>22</v>
      </c>
      <c r="DT160" t="s">
        <v>22</v>
      </c>
      <c r="DV160" s="3">
        <v>39507</v>
      </c>
      <c r="DW160">
        <v>109</v>
      </c>
      <c r="DX160">
        <v>20080222</v>
      </c>
      <c r="DY160">
        <v>107</v>
      </c>
      <c r="EA160" s="3">
        <v>40724</v>
      </c>
      <c r="EB160">
        <v>54.9</v>
      </c>
      <c r="EF160" s="3">
        <v>40694</v>
      </c>
      <c r="EG160">
        <v>54.9</v>
      </c>
      <c r="EK160" s="3">
        <v>40724</v>
      </c>
      <c r="EL160">
        <v>56.1</v>
      </c>
      <c r="EU160" s="3">
        <v>39507</v>
      </c>
      <c r="EV160">
        <v>-0.1</v>
      </c>
      <c r="EW160">
        <v>20080414</v>
      </c>
      <c r="EX160">
        <v>0.3</v>
      </c>
      <c r="EZ160" s="3">
        <v>41364</v>
      </c>
      <c r="FA160">
        <v>0.3</v>
      </c>
      <c r="FB160">
        <v>20130506</v>
      </c>
      <c r="FC160">
        <v>-0.1</v>
      </c>
      <c r="FJ160" s="3">
        <v>39507</v>
      </c>
      <c r="FK160">
        <v>0.3</v>
      </c>
      <c r="FL160">
        <v>20080404</v>
      </c>
      <c r="FM160">
        <v>-0.5</v>
      </c>
      <c r="FO160" s="3">
        <v>39507</v>
      </c>
      <c r="FP160">
        <v>-0.4</v>
      </c>
      <c r="FQ160">
        <v>20080407</v>
      </c>
      <c r="FR160">
        <v>0.4</v>
      </c>
      <c r="FT160" s="3">
        <v>39507</v>
      </c>
      <c r="FU160">
        <v>1.2</v>
      </c>
      <c r="FV160">
        <v>20080401</v>
      </c>
      <c r="FW160">
        <v>-1.6</v>
      </c>
      <c r="FY160" s="3">
        <v>39507</v>
      </c>
      <c r="FZ160">
        <v>1.1000000000000001</v>
      </c>
      <c r="GA160">
        <v>20080410</v>
      </c>
      <c r="GB160">
        <v>0.3</v>
      </c>
      <c r="GI160" s="3">
        <v>39507</v>
      </c>
      <c r="GJ160">
        <v>1.3</v>
      </c>
      <c r="GK160">
        <v>20080410</v>
      </c>
      <c r="GL160">
        <v>0.3</v>
      </c>
    </row>
    <row r="161" spans="1:194" x14ac:dyDescent="0.25">
      <c r="A161" s="3">
        <v>40999</v>
      </c>
      <c r="B161">
        <v>2954.1</v>
      </c>
      <c r="C161">
        <v>20120516</v>
      </c>
      <c r="D161">
        <v>4300</v>
      </c>
      <c r="F161" s="3">
        <v>39538</v>
      </c>
      <c r="G161">
        <v>16.8</v>
      </c>
      <c r="H161">
        <v>20080508</v>
      </c>
      <c r="I161">
        <v>16.7</v>
      </c>
      <c r="K161" s="3">
        <v>41364</v>
      </c>
      <c r="L161">
        <v>-4550</v>
      </c>
      <c r="M161">
        <v>20130507</v>
      </c>
      <c r="N161">
        <v>-4696</v>
      </c>
      <c r="P161" s="3">
        <v>39538</v>
      </c>
      <c r="Q161">
        <v>0.78</v>
      </c>
      <c r="R161">
        <v>20080331</v>
      </c>
      <c r="S161">
        <v>0.8</v>
      </c>
      <c r="U161" s="3">
        <v>39538</v>
      </c>
      <c r="V161">
        <v>-13</v>
      </c>
      <c r="W161">
        <v>20080331</v>
      </c>
      <c r="X161">
        <v>-12</v>
      </c>
      <c r="Z161" s="3">
        <v>39538</v>
      </c>
      <c r="AA161">
        <v>103.3</v>
      </c>
      <c r="AB161">
        <v>20080331</v>
      </c>
      <c r="AC161">
        <v>99.6</v>
      </c>
      <c r="AE161" s="3">
        <v>39538</v>
      </c>
      <c r="AF161">
        <v>1.5</v>
      </c>
      <c r="AG161">
        <v>20080331</v>
      </c>
      <c r="AH161">
        <v>0</v>
      </c>
      <c r="AJ161" s="3">
        <v>39538</v>
      </c>
      <c r="AK161">
        <v>8.8000000000000007</v>
      </c>
      <c r="AL161">
        <v>20080331</v>
      </c>
      <c r="AM161">
        <v>9</v>
      </c>
      <c r="AO161" s="3">
        <v>40999</v>
      </c>
      <c r="AP161">
        <v>11</v>
      </c>
      <c r="AQ161">
        <v>20120313</v>
      </c>
      <c r="AR161">
        <v>11</v>
      </c>
      <c r="AT161" s="3">
        <v>40816</v>
      </c>
      <c r="AU161">
        <v>49.1</v>
      </c>
      <c r="AY161" s="3">
        <v>40421</v>
      </c>
      <c r="AZ161">
        <v>55.1</v>
      </c>
      <c r="BI161" s="3">
        <v>40816</v>
      </c>
      <c r="BJ161">
        <v>48.8</v>
      </c>
      <c r="BN161" s="3">
        <v>42400</v>
      </c>
      <c r="BO161">
        <v>9.5977999999999994</v>
      </c>
      <c r="BP161">
        <v>20160111</v>
      </c>
      <c r="BQ161">
        <v>9.6</v>
      </c>
      <c r="BX161" s="3">
        <v>39538</v>
      </c>
      <c r="BY161">
        <v>108.4</v>
      </c>
      <c r="BZ161">
        <v>20080326</v>
      </c>
      <c r="CA161">
        <v>104.8</v>
      </c>
      <c r="CC161" s="3">
        <v>39538</v>
      </c>
      <c r="CD161">
        <v>116.7</v>
      </c>
      <c r="CE161">
        <v>20080326</v>
      </c>
      <c r="CF161">
        <v>111.5</v>
      </c>
      <c r="CH161" s="3">
        <v>39538</v>
      </c>
      <c r="CI161">
        <v>32.1</v>
      </c>
      <c r="CJ161">
        <v>20080311</v>
      </c>
      <c r="CK161">
        <v>32.1</v>
      </c>
      <c r="CM161" s="3">
        <v>39538</v>
      </c>
      <c r="CN161">
        <v>-32</v>
      </c>
      <c r="CO161">
        <v>20080311</v>
      </c>
      <c r="CP161">
        <v>-32</v>
      </c>
      <c r="CR161" s="3">
        <v>40633</v>
      </c>
      <c r="CS161">
        <v>60.4</v>
      </c>
      <c r="CW161" s="3">
        <v>39994</v>
      </c>
      <c r="CX161">
        <v>40.9</v>
      </c>
      <c r="DB161" s="3">
        <v>40421</v>
      </c>
      <c r="DC161">
        <v>57.2</v>
      </c>
      <c r="DG161" s="3">
        <v>39538</v>
      </c>
      <c r="DH161">
        <v>103</v>
      </c>
      <c r="DI161">
        <v>20080414</v>
      </c>
      <c r="DJ161">
        <v>105</v>
      </c>
      <c r="DL161" s="3">
        <v>39538</v>
      </c>
      <c r="DM161">
        <v>89</v>
      </c>
      <c r="DN161" t="s">
        <v>22</v>
      </c>
      <c r="DO161" t="s">
        <v>22</v>
      </c>
      <c r="DQ161" s="3">
        <v>39538</v>
      </c>
      <c r="DR161">
        <v>109</v>
      </c>
      <c r="DS161" t="s">
        <v>22</v>
      </c>
      <c r="DT161" t="s">
        <v>22</v>
      </c>
      <c r="DV161" s="3">
        <v>39538</v>
      </c>
      <c r="DW161">
        <v>109</v>
      </c>
      <c r="DX161">
        <v>20080326</v>
      </c>
      <c r="DY161">
        <v>109</v>
      </c>
      <c r="EA161" s="3">
        <v>40755</v>
      </c>
      <c r="EB161">
        <v>53.2</v>
      </c>
      <c r="EF161" s="3">
        <v>40724</v>
      </c>
      <c r="EG161">
        <v>52.5</v>
      </c>
      <c r="EK161" s="3">
        <v>40755</v>
      </c>
      <c r="EL161">
        <v>54.2</v>
      </c>
      <c r="EU161" s="3">
        <v>39538</v>
      </c>
      <c r="EV161">
        <v>-0.6</v>
      </c>
      <c r="EW161">
        <v>20080514</v>
      </c>
      <c r="EX161">
        <v>-0.2</v>
      </c>
      <c r="EZ161" s="3">
        <v>41394</v>
      </c>
      <c r="FA161">
        <v>-0.5</v>
      </c>
      <c r="FB161">
        <v>20130605</v>
      </c>
      <c r="FC161">
        <v>-0.5</v>
      </c>
      <c r="FJ161" s="3">
        <v>39538</v>
      </c>
      <c r="FK161">
        <v>-1.7</v>
      </c>
      <c r="FL161">
        <v>20080507</v>
      </c>
      <c r="FM161">
        <v>-0.6</v>
      </c>
      <c r="FO161" s="3">
        <v>39538</v>
      </c>
      <c r="FP161">
        <v>-0.9</v>
      </c>
      <c r="FQ161">
        <v>20080508</v>
      </c>
      <c r="FR161">
        <v>-0.5</v>
      </c>
      <c r="FT161" s="3">
        <v>39538</v>
      </c>
      <c r="FU161">
        <v>-2.2999999999999998</v>
      </c>
      <c r="FV161">
        <v>20080502</v>
      </c>
      <c r="FW161">
        <v>-0.1</v>
      </c>
      <c r="FY161" s="3">
        <v>39538</v>
      </c>
      <c r="FZ161">
        <v>-1.6</v>
      </c>
      <c r="GA161">
        <v>20080509</v>
      </c>
      <c r="GB161">
        <v>-0.8</v>
      </c>
      <c r="GI161" s="3">
        <v>39538</v>
      </c>
      <c r="GJ161">
        <v>-2.2999999999999998</v>
      </c>
      <c r="GK161">
        <v>20080509</v>
      </c>
      <c r="GL161">
        <v>-1.5</v>
      </c>
    </row>
    <row r="162" spans="1:194" x14ac:dyDescent="0.25">
      <c r="A162" s="3">
        <v>41029</v>
      </c>
      <c r="B162">
        <v>3468.7</v>
      </c>
      <c r="C162">
        <v>20120615</v>
      </c>
      <c r="D162">
        <v>6200</v>
      </c>
      <c r="F162" s="3">
        <v>39568</v>
      </c>
      <c r="G162">
        <v>19</v>
      </c>
      <c r="H162">
        <v>20080609</v>
      </c>
      <c r="I162">
        <v>18.7</v>
      </c>
      <c r="K162" s="3">
        <v>41394</v>
      </c>
      <c r="L162">
        <v>-4202</v>
      </c>
      <c r="M162">
        <v>20130607</v>
      </c>
      <c r="N162">
        <v>-4515</v>
      </c>
      <c r="P162" s="3">
        <v>39568</v>
      </c>
      <c r="Q162">
        <v>0.41</v>
      </c>
      <c r="R162">
        <v>20080430</v>
      </c>
      <c r="S162">
        <v>0.44</v>
      </c>
      <c r="U162" s="3">
        <v>39568</v>
      </c>
      <c r="V162">
        <v>-12.6</v>
      </c>
      <c r="W162">
        <v>20080430</v>
      </c>
      <c r="X162">
        <v>-12</v>
      </c>
      <c r="Z162" s="3">
        <v>39568</v>
      </c>
      <c r="AA162">
        <v>101.4</v>
      </c>
      <c r="AB162">
        <v>20080430</v>
      </c>
      <c r="AC162">
        <v>97.1</v>
      </c>
      <c r="AE162" s="3">
        <v>39568</v>
      </c>
      <c r="AF162">
        <v>-0.8</v>
      </c>
      <c r="AG162">
        <v>20080430</v>
      </c>
      <c r="AH162">
        <v>-2</v>
      </c>
      <c r="AJ162" s="3">
        <v>39568</v>
      </c>
      <c r="AK162">
        <v>7.3</v>
      </c>
      <c r="AL162">
        <v>20080430</v>
      </c>
      <c r="AM162">
        <v>7</v>
      </c>
      <c r="AO162" s="3">
        <v>41029</v>
      </c>
      <c r="AP162">
        <v>13.1</v>
      </c>
      <c r="AQ162">
        <v>20120417</v>
      </c>
      <c r="AR162">
        <v>13.1</v>
      </c>
      <c r="AT162" s="3">
        <v>40847</v>
      </c>
      <c r="AU162">
        <v>46.5</v>
      </c>
      <c r="AY162" s="3">
        <v>40451</v>
      </c>
      <c r="AZ162">
        <v>53.7</v>
      </c>
      <c r="BI162" s="3">
        <v>40847</v>
      </c>
      <c r="BJ162">
        <v>46.4</v>
      </c>
      <c r="BN162" s="3">
        <v>42429</v>
      </c>
      <c r="BO162">
        <v>5.9508000000000001</v>
      </c>
      <c r="BP162">
        <v>20160208</v>
      </c>
      <c r="BQ162">
        <v>6</v>
      </c>
      <c r="BX162" s="3">
        <v>39568</v>
      </c>
      <c r="BY162">
        <v>106.3</v>
      </c>
      <c r="BZ162">
        <v>20080424</v>
      </c>
      <c r="CA162">
        <v>102.4</v>
      </c>
      <c r="CC162" s="3">
        <v>39568</v>
      </c>
      <c r="CD162">
        <v>114.3</v>
      </c>
      <c r="CE162">
        <v>20080424</v>
      </c>
      <c r="CF162">
        <v>108.4</v>
      </c>
      <c r="CH162" s="3">
        <v>39568</v>
      </c>
      <c r="CI162">
        <v>33.200000000000003</v>
      </c>
      <c r="CJ162">
        <v>20080415</v>
      </c>
      <c r="CK162">
        <v>33.200000000000003</v>
      </c>
      <c r="CM162" s="3">
        <v>39568</v>
      </c>
      <c r="CN162">
        <v>-40.700000000000003</v>
      </c>
      <c r="CO162">
        <v>20080415</v>
      </c>
      <c r="CP162">
        <v>-40.700000000000003</v>
      </c>
      <c r="CR162" s="3">
        <v>40663</v>
      </c>
      <c r="CS162">
        <v>59.2</v>
      </c>
      <c r="CW162" s="3">
        <v>40025</v>
      </c>
      <c r="CX162">
        <v>45.7</v>
      </c>
      <c r="DB162" s="3">
        <v>40451</v>
      </c>
      <c r="DC162">
        <v>54.9</v>
      </c>
      <c r="DG162" s="3">
        <v>39568</v>
      </c>
      <c r="DH162">
        <v>101</v>
      </c>
      <c r="DI162">
        <v>20080519</v>
      </c>
      <c r="DJ162">
        <v>101</v>
      </c>
      <c r="DL162" s="3">
        <v>39568</v>
      </c>
      <c r="DM162">
        <v>89</v>
      </c>
      <c r="DN162" t="s">
        <v>22</v>
      </c>
      <c r="DO162" t="s">
        <v>22</v>
      </c>
      <c r="DQ162" s="3">
        <v>39568</v>
      </c>
      <c r="DR162">
        <v>106</v>
      </c>
      <c r="DS162" t="s">
        <v>22</v>
      </c>
      <c r="DT162" t="s">
        <v>22</v>
      </c>
      <c r="DV162" s="3">
        <v>39568</v>
      </c>
      <c r="DW162">
        <v>107</v>
      </c>
      <c r="DX162">
        <v>20080424</v>
      </c>
      <c r="DY162">
        <v>106</v>
      </c>
      <c r="EA162" s="3">
        <v>40786</v>
      </c>
      <c r="EB162">
        <v>53.7</v>
      </c>
      <c r="EF162" s="3">
        <v>40755</v>
      </c>
      <c r="EG162">
        <v>50.5</v>
      </c>
      <c r="EK162" s="3">
        <v>40786</v>
      </c>
      <c r="EL162">
        <v>56.8</v>
      </c>
      <c r="EU162" s="3">
        <v>39568</v>
      </c>
      <c r="EV162">
        <v>1.4</v>
      </c>
      <c r="EW162">
        <v>20080612</v>
      </c>
      <c r="EX162">
        <v>0.9</v>
      </c>
      <c r="EZ162" s="3">
        <v>41425</v>
      </c>
      <c r="FA162">
        <v>1</v>
      </c>
      <c r="FB162">
        <v>20130703</v>
      </c>
      <c r="FC162">
        <v>1</v>
      </c>
      <c r="FJ162" s="3">
        <v>39568</v>
      </c>
      <c r="FK162">
        <v>0.6</v>
      </c>
      <c r="FL162">
        <v>20080605</v>
      </c>
      <c r="FM162">
        <v>-1.8</v>
      </c>
      <c r="FO162" s="3">
        <v>39568</v>
      </c>
      <c r="FP162">
        <v>0.5</v>
      </c>
      <c r="FQ162">
        <v>20080606</v>
      </c>
      <c r="FR162">
        <v>-0.8</v>
      </c>
      <c r="FT162" s="3">
        <v>39568</v>
      </c>
      <c r="FU162">
        <v>0.4</v>
      </c>
      <c r="FV162">
        <v>20080530</v>
      </c>
      <c r="FW162">
        <v>-1.7</v>
      </c>
      <c r="FY162" s="3">
        <v>39568</v>
      </c>
      <c r="FZ162">
        <v>2.4</v>
      </c>
      <c r="GA162">
        <v>20080610</v>
      </c>
      <c r="GB162">
        <v>1.4</v>
      </c>
      <c r="GI162" s="3">
        <v>39568</v>
      </c>
      <c r="GJ162">
        <v>2</v>
      </c>
      <c r="GK162">
        <v>20080610</v>
      </c>
      <c r="GL162">
        <v>1.7</v>
      </c>
    </row>
    <row r="163" spans="1:194" x14ac:dyDescent="0.25">
      <c r="A163" s="3">
        <v>41060</v>
      </c>
      <c r="B163">
        <v>6258.1</v>
      </c>
      <c r="C163">
        <v>20120716</v>
      </c>
      <c r="D163">
        <v>6300</v>
      </c>
      <c r="F163" s="3">
        <v>39599</v>
      </c>
      <c r="G163">
        <v>14.4</v>
      </c>
      <c r="H163">
        <v>20080709</v>
      </c>
      <c r="I163">
        <v>14.4</v>
      </c>
      <c r="K163" s="3">
        <v>41425</v>
      </c>
      <c r="L163">
        <v>-5760</v>
      </c>
      <c r="M163">
        <v>20130705</v>
      </c>
      <c r="N163">
        <v>-6014</v>
      </c>
      <c r="P163" s="3">
        <v>39599</v>
      </c>
      <c r="Q163">
        <v>0.56000000000000005</v>
      </c>
      <c r="R163">
        <v>20080529</v>
      </c>
      <c r="S163">
        <v>0.54</v>
      </c>
      <c r="U163" s="3">
        <v>39599</v>
      </c>
      <c r="V163">
        <v>-14.2</v>
      </c>
      <c r="W163">
        <v>20080529</v>
      </c>
      <c r="X163">
        <v>-15</v>
      </c>
      <c r="Z163" s="3">
        <v>39599</v>
      </c>
      <c r="AA163">
        <v>101.1</v>
      </c>
      <c r="AB163">
        <v>20080529</v>
      </c>
      <c r="AC163">
        <v>97.1</v>
      </c>
      <c r="AE163" s="3">
        <v>39599</v>
      </c>
      <c r="AF163">
        <v>-1.4</v>
      </c>
      <c r="AG163">
        <v>20080529</v>
      </c>
      <c r="AH163">
        <v>-2</v>
      </c>
      <c r="AJ163" s="3">
        <v>39599</v>
      </c>
      <c r="AK163">
        <v>8.8000000000000007</v>
      </c>
      <c r="AL163">
        <v>20080529</v>
      </c>
      <c r="AM163">
        <v>8</v>
      </c>
      <c r="AO163" s="3">
        <v>41060</v>
      </c>
      <c r="AP163">
        <v>-2.4</v>
      </c>
      <c r="AQ163">
        <v>20120515</v>
      </c>
      <c r="AR163">
        <v>-2.4</v>
      </c>
      <c r="AT163" s="3">
        <v>40877</v>
      </c>
      <c r="AU163">
        <v>47</v>
      </c>
      <c r="AY163" s="3">
        <v>40482</v>
      </c>
      <c r="AZ163">
        <v>54.6</v>
      </c>
      <c r="BI163" s="3">
        <v>40877</v>
      </c>
      <c r="BJ163">
        <v>47.5</v>
      </c>
      <c r="BN163" s="3">
        <v>42460</v>
      </c>
      <c r="BO163">
        <v>5.4816000000000003</v>
      </c>
      <c r="BP163">
        <v>20160307</v>
      </c>
      <c r="BQ163">
        <v>5.5</v>
      </c>
      <c r="BX163" s="3">
        <v>39599</v>
      </c>
      <c r="BY163">
        <v>106.5</v>
      </c>
      <c r="BZ163">
        <v>20080521</v>
      </c>
      <c r="CA163">
        <v>103.5</v>
      </c>
      <c r="CC163" s="3">
        <v>39599</v>
      </c>
      <c r="CD163">
        <v>114.3</v>
      </c>
      <c r="CE163">
        <v>20080521</v>
      </c>
      <c r="CF163">
        <v>110.1</v>
      </c>
      <c r="CH163" s="3">
        <v>39599</v>
      </c>
      <c r="CI163">
        <v>38.6</v>
      </c>
      <c r="CJ163">
        <v>20080520</v>
      </c>
      <c r="CK163">
        <v>38.6</v>
      </c>
      <c r="CM163" s="3">
        <v>39599</v>
      </c>
      <c r="CN163">
        <v>-41.4</v>
      </c>
      <c r="CO163">
        <v>20080520</v>
      </c>
      <c r="CP163">
        <v>-41.4</v>
      </c>
      <c r="CR163" s="3">
        <v>40694</v>
      </c>
      <c r="CS163">
        <v>57.1</v>
      </c>
      <c r="CW163" s="3">
        <v>40056</v>
      </c>
      <c r="CX163">
        <v>49.2</v>
      </c>
      <c r="DB163" s="3">
        <v>40482</v>
      </c>
      <c r="DC163">
        <v>56</v>
      </c>
      <c r="DG163" s="3">
        <v>39599</v>
      </c>
      <c r="DH163">
        <v>94</v>
      </c>
      <c r="DI163">
        <v>20080613</v>
      </c>
      <c r="DJ163">
        <v>97</v>
      </c>
      <c r="DL163" s="3">
        <v>39599</v>
      </c>
      <c r="DM163">
        <v>85</v>
      </c>
      <c r="DN163" t="s">
        <v>22</v>
      </c>
      <c r="DO163" t="s">
        <v>22</v>
      </c>
      <c r="DQ163" s="3">
        <v>39599</v>
      </c>
      <c r="DR163">
        <v>104</v>
      </c>
      <c r="DS163" t="s">
        <v>22</v>
      </c>
      <c r="DT163" t="s">
        <v>22</v>
      </c>
      <c r="DV163" s="3">
        <v>39599</v>
      </c>
      <c r="DW163">
        <v>104</v>
      </c>
      <c r="DX163">
        <v>20080527</v>
      </c>
      <c r="DY163">
        <v>102</v>
      </c>
      <c r="EA163" s="3">
        <v>40816</v>
      </c>
      <c r="EB163">
        <v>50.2</v>
      </c>
      <c r="EF163" s="3">
        <v>40786</v>
      </c>
      <c r="EG163">
        <v>49.1</v>
      </c>
      <c r="EK163" s="3">
        <v>40816</v>
      </c>
      <c r="EL163">
        <v>51.5</v>
      </c>
      <c r="EU163" s="3">
        <v>39599</v>
      </c>
      <c r="EV163">
        <v>-3</v>
      </c>
      <c r="EW163">
        <v>20080714</v>
      </c>
      <c r="EX163">
        <v>-1.9</v>
      </c>
      <c r="EZ163" s="3">
        <v>41455</v>
      </c>
      <c r="FA163">
        <v>-0.6</v>
      </c>
      <c r="FB163">
        <v>20130805</v>
      </c>
      <c r="FC163">
        <v>-0.5</v>
      </c>
      <c r="FJ163" s="3">
        <v>39599</v>
      </c>
      <c r="FK163">
        <v>-2.5</v>
      </c>
      <c r="FL163">
        <v>20080704</v>
      </c>
      <c r="FM163">
        <v>-0.9</v>
      </c>
      <c r="FO163" s="3">
        <v>39599</v>
      </c>
      <c r="FP163">
        <v>-2</v>
      </c>
      <c r="FQ163">
        <v>20080707</v>
      </c>
      <c r="FR163">
        <v>-2.4</v>
      </c>
      <c r="FT163" s="3">
        <v>39599</v>
      </c>
      <c r="FU163">
        <v>0.3</v>
      </c>
      <c r="FV163">
        <v>20080701</v>
      </c>
      <c r="FW163">
        <v>1.3</v>
      </c>
      <c r="FY163" s="3">
        <v>39599</v>
      </c>
      <c r="FZ163">
        <v>-4.7</v>
      </c>
      <c r="GA163">
        <v>20080710</v>
      </c>
      <c r="GB163">
        <v>-2.6</v>
      </c>
      <c r="GI163" s="3">
        <v>39599</v>
      </c>
      <c r="GJ163">
        <v>-4.0999999999999996</v>
      </c>
      <c r="GK163">
        <v>20080710</v>
      </c>
      <c r="GL163">
        <v>-2.5</v>
      </c>
    </row>
    <row r="164" spans="1:194" x14ac:dyDescent="0.25">
      <c r="A164" s="3">
        <v>41090</v>
      </c>
      <c r="B164">
        <v>7970.5</v>
      </c>
      <c r="C164">
        <v>20120817</v>
      </c>
      <c r="D164">
        <v>10500</v>
      </c>
      <c r="F164" s="3">
        <v>39629</v>
      </c>
      <c r="G164">
        <v>19.8</v>
      </c>
      <c r="H164">
        <v>20080807</v>
      </c>
      <c r="I164">
        <v>19.7</v>
      </c>
      <c r="K164" s="3">
        <v>41455</v>
      </c>
      <c r="L164">
        <v>-4903</v>
      </c>
      <c r="M164">
        <v>20130807</v>
      </c>
      <c r="N164">
        <v>-4444</v>
      </c>
      <c r="P164" s="3">
        <v>39629</v>
      </c>
      <c r="Q164">
        <v>0.16</v>
      </c>
      <c r="R164">
        <v>20080627</v>
      </c>
      <c r="S164">
        <v>0.14000000000000001</v>
      </c>
      <c r="U164" s="3">
        <v>39629</v>
      </c>
      <c r="V164">
        <v>-16.5</v>
      </c>
      <c r="W164">
        <v>20080627</v>
      </c>
      <c r="X164">
        <v>-17</v>
      </c>
      <c r="Z164" s="3">
        <v>39629</v>
      </c>
      <c r="AA164">
        <v>98</v>
      </c>
      <c r="AB164">
        <v>20080627</v>
      </c>
      <c r="AC164">
        <v>94.9</v>
      </c>
      <c r="AE164" s="3">
        <v>39629</v>
      </c>
      <c r="AF164">
        <v>-3.9</v>
      </c>
      <c r="AG164">
        <v>20080627</v>
      </c>
      <c r="AH164">
        <v>-5</v>
      </c>
      <c r="AJ164" s="3">
        <v>39629</v>
      </c>
      <c r="AK164">
        <v>6.5</v>
      </c>
      <c r="AL164">
        <v>20080627</v>
      </c>
      <c r="AM164">
        <v>9</v>
      </c>
      <c r="AO164" s="3">
        <v>41090</v>
      </c>
      <c r="AP164">
        <v>-20.100000000000001</v>
      </c>
      <c r="AQ164">
        <v>20120619</v>
      </c>
      <c r="AR164">
        <v>-20.100000000000001</v>
      </c>
      <c r="AT164" s="3">
        <v>40908</v>
      </c>
      <c r="AU164">
        <v>48.3</v>
      </c>
      <c r="AY164" s="3">
        <v>40512</v>
      </c>
      <c r="AZ164">
        <v>55.3</v>
      </c>
      <c r="BI164" s="3">
        <v>40908</v>
      </c>
      <c r="BJ164">
        <v>48.8</v>
      </c>
      <c r="BN164" s="3">
        <v>42490</v>
      </c>
      <c r="BO164">
        <v>5.7498000000000005</v>
      </c>
      <c r="BP164">
        <v>20160404</v>
      </c>
      <c r="BQ164">
        <v>5.7</v>
      </c>
      <c r="BX164" s="3">
        <v>39629</v>
      </c>
      <c r="BY164">
        <v>105.2</v>
      </c>
      <c r="BZ164">
        <v>20080623</v>
      </c>
      <c r="CA164">
        <v>101.3</v>
      </c>
      <c r="CC164" s="3">
        <v>39629</v>
      </c>
      <c r="CD164">
        <v>113.4</v>
      </c>
      <c r="CE164">
        <v>20080623</v>
      </c>
      <c r="CF164">
        <v>108.3</v>
      </c>
      <c r="CH164" s="3">
        <v>39629</v>
      </c>
      <c r="CI164">
        <v>37.6</v>
      </c>
      <c r="CJ164">
        <v>20080617</v>
      </c>
      <c r="CK164">
        <v>37.6</v>
      </c>
      <c r="CM164" s="3">
        <v>39629</v>
      </c>
      <c r="CN164">
        <v>-52.4</v>
      </c>
      <c r="CO164">
        <v>20080617</v>
      </c>
      <c r="CP164">
        <v>-52.4</v>
      </c>
      <c r="CR164" s="3">
        <v>40724</v>
      </c>
      <c r="CS164">
        <v>56.3</v>
      </c>
      <c r="CW164" s="3">
        <v>40086</v>
      </c>
      <c r="CX164">
        <v>49.6</v>
      </c>
      <c r="DB164" s="3">
        <v>40512</v>
      </c>
      <c r="DC164">
        <v>59.2</v>
      </c>
      <c r="DG164" s="3">
        <v>39629</v>
      </c>
      <c r="DH164">
        <v>93</v>
      </c>
      <c r="DI164">
        <v>20080715</v>
      </c>
      <c r="DJ164">
        <v>95</v>
      </c>
      <c r="DL164" s="3">
        <v>39629</v>
      </c>
      <c r="DM164">
        <v>82</v>
      </c>
      <c r="DN164" t="s">
        <v>22</v>
      </c>
      <c r="DO164" t="s">
        <v>22</v>
      </c>
      <c r="DQ164" s="3">
        <v>39629</v>
      </c>
      <c r="DR164">
        <v>101</v>
      </c>
      <c r="DS164" t="s">
        <v>22</v>
      </c>
      <c r="DT164" t="s">
        <v>22</v>
      </c>
      <c r="DV164" s="3">
        <v>39629</v>
      </c>
      <c r="DW164">
        <v>103</v>
      </c>
      <c r="DX164">
        <v>20080624</v>
      </c>
      <c r="DY164">
        <v>102</v>
      </c>
      <c r="EA164" s="3">
        <v>40847</v>
      </c>
      <c r="EB164">
        <v>45.6</v>
      </c>
      <c r="EF164" s="3">
        <v>40816</v>
      </c>
      <c r="EG164">
        <v>48.2</v>
      </c>
      <c r="EK164" s="3">
        <v>40847</v>
      </c>
      <c r="EL164">
        <v>44.6</v>
      </c>
      <c r="EU164" s="3">
        <v>39629</v>
      </c>
      <c r="EV164">
        <v>0.2</v>
      </c>
      <c r="EW164">
        <v>20080813</v>
      </c>
      <c r="EX164">
        <v>0</v>
      </c>
      <c r="EZ164" s="3">
        <v>41486</v>
      </c>
      <c r="FA164">
        <v>0.7</v>
      </c>
      <c r="FB164">
        <v>20130904</v>
      </c>
      <c r="FC164">
        <v>0.1</v>
      </c>
      <c r="FJ164" s="3">
        <v>39629</v>
      </c>
      <c r="FK164">
        <v>-3.5</v>
      </c>
      <c r="FL164">
        <v>20080806</v>
      </c>
      <c r="FM164">
        <v>-2.9</v>
      </c>
      <c r="FO164" s="3">
        <v>39629</v>
      </c>
      <c r="FP164">
        <v>0.8</v>
      </c>
      <c r="FQ164">
        <v>20080807</v>
      </c>
      <c r="FR164">
        <v>0.2</v>
      </c>
      <c r="FT164" s="3">
        <v>39629</v>
      </c>
      <c r="FU164">
        <v>-0.8</v>
      </c>
      <c r="FV164">
        <v>20080801</v>
      </c>
      <c r="FW164">
        <v>-1.4</v>
      </c>
      <c r="FY164" s="3">
        <v>39629</v>
      </c>
      <c r="FZ164">
        <v>-0.2</v>
      </c>
      <c r="GA164">
        <v>20080811</v>
      </c>
      <c r="GB164">
        <v>-0.4</v>
      </c>
      <c r="GI164" s="3">
        <v>39629</v>
      </c>
      <c r="GJ164">
        <v>-0.7</v>
      </c>
      <c r="GK164">
        <v>20080811</v>
      </c>
      <c r="GL164">
        <v>-0.8</v>
      </c>
    </row>
    <row r="165" spans="1:194" x14ac:dyDescent="0.25">
      <c r="A165" s="3">
        <v>41121</v>
      </c>
      <c r="B165">
        <v>6318.8</v>
      </c>
      <c r="C165">
        <v>20120917</v>
      </c>
      <c r="D165">
        <v>7900</v>
      </c>
      <c r="F165" s="3">
        <v>39660</v>
      </c>
      <c r="G165">
        <v>14.1</v>
      </c>
      <c r="H165">
        <v>20080909</v>
      </c>
      <c r="I165">
        <v>13.9</v>
      </c>
      <c r="K165" s="3">
        <v>41486</v>
      </c>
      <c r="L165">
        <v>-5120</v>
      </c>
      <c r="M165">
        <v>20130906</v>
      </c>
      <c r="N165">
        <v>-5109</v>
      </c>
      <c r="P165" s="3">
        <v>39660</v>
      </c>
      <c r="Q165">
        <v>-0.1</v>
      </c>
      <c r="R165">
        <v>20080730</v>
      </c>
      <c r="S165">
        <v>-0.21</v>
      </c>
      <c r="U165" s="3">
        <v>39660</v>
      </c>
      <c r="V165">
        <v>-19.8</v>
      </c>
      <c r="W165">
        <v>20080730</v>
      </c>
      <c r="X165">
        <v>-20</v>
      </c>
      <c r="Z165" s="3">
        <v>39660</v>
      </c>
      <c r="AA165">
        <v>95.2</v>
      </c>
      <c r="AB165">
        <v>20080730</v>
      </c>
      <c r="AC165">
        <v>89.5</v>
      </c>
      <c r="AE165" s="3">
        <v>39660</v>
      </c>
      <c r="AF165">
        <v>-5.9</v>
      </c>
      <c r="AG165">
        <v>20080730</v>
      </c>
      <c r="AH165">
        <v>-8</v>
      </c>
      <c r="AJ165" s="3">
        <v>39660</v>
      </c>
      <c r="AK165">
        <v>3.7</v>
      </c>
      <c r="AL165">
        <v>20080730</v>
      </c>
      <c r="AM165">
        <v>1</v>
      </c>
      <c r="AO165" s="3">
        <v>41121</v>
      </c>
      <c r="AP165">
        <v>-22.3</v>
      </c>
      <c r="AQ165">
        <v>20120717</v>
      </c>
      <c r="AR165">
        <v>-22.3</v>
      </c>
      <c r="AT165" s="3">
        <v>40939</v>
      </c>
      <c r="AU165">
        <v>50.4</v>
      </c>
      <c r="AY165" s="3">
        <v>40543</v>
      </c>
      <c r="AZ165">
        <v>57.1</v>
      </c>
      <c r="BI165" s="3">
        <v>40939</v>
      </c>
      <c r="BJ165">
        <v>50.4</v>
      </c>
      <c r="BN165" s="3">
        <v>42521</v>
      </c>
      <c r="BO165">
        <v>6.2485999999999997</v>
      </c>
      <c r="BP165">
        <v>20160509</v>
      </c>
      <c r="BQ165">
        <v>6.2</v>
      </c>
      <c r="BX165" s="3">
        <v>39660</v>
      </c>
      <c r="BY165">
        <v>100.5</v>
      </c>
      <c r="BZ165">
        <v>20080724</v>
      </c>
      <c r="CA165">
        <v>97.5</v>
      </c>
      <c r="CC165" s="3">
        <v>39660</v>
      </c>
      <c r="CD165">
        <v>110</v>
      </c>
      <c r="CE165">
        <v>20080724</v>
      </c>
      <c r="CF165">
        <v>105.7</v>
      </c>
      <c r="CH165" s="3">
        <v>39660</v>
      </c>
      <c r="CI165">
        <v>17</v>
      </c>
      <c r="CJ165">
        <v>20080715</v>
      </c>
      <c r="CK165">
        <v>17</v>
      </c>
      <c r="CM165" s="3">
        <v>39660</v>
      </c>
      <c r="CN165">
        <v>-63.9</v>
      </c>
      <c r="CO165">
        <v>20080715</v>
      </c>
      <c r="CP165">
        <v>-63.9</v>
      </c>
      <c r="CR165" s="3">
        <v>40755</v>
      </c>
      <c r="CS165">
        <v>52.5</v>
      </c>
      <c r="CW165" s="3">
        <v>40117</v>
      </c>
      <c r="CX165">
        <v>51</v>
      </c>
      <c r="DB165" s="3">
        <v>40543</v>
      </c>
      <c r="DC165">
        <v>59.2</v>
      </c>
      <c r="DG165" s="3">
        <v>39660</v>
      </c>
      <c r="DH165">
        <v>90</v>
      </c>
      <c r="DI165">
        <v>20080818</v>
      </c>
      <c r="DJ165">
        <v>92</v>
      </c>
      <c r="DL165" s="3">
        <v>39660</v>
      </c>
      <c r="DM165">
        <v>82</v>
      </c>
      <c r="DN165" t="s">
        <v>22</v>
      </c>
      <c r="DO165" t="s">
        <v>22</v>
      </c>
      <c r="DQ165" s="3">
        <v>39660</v>
      </c>
      <c r="DR165">
        <v>97</v>
      </c>
      <c r="DS165" t="s">
        <v>22</v>
      </c>
      <c r="DT165" t="s">
        <v>22</v>
      </c>
      <c r="DV165" s="3">
        <v>39660</v>
      </c>
      <c r="DW165">
        <v>99</v>
      </c>
      <c r="DX165">
        <v>20080724</v>
      </c>
      <c r="DY165">
        <v>98</v>
      </c>
      <c r="EA165" s="3">
        <v>40877</v>
      </c>
      <c r="EB165">
        <v>48.8</v>
      </c>
      <c r="EF165" s="3">
        <v>40847</v>
      </c>
      <c r="EG165">
        <v>48.5</v>
      </c>
      <c r="EK165" s="3">
        <v>40877</v>
      </c>
      <c r="EL165">
        <v>49.6</v>
      </c>
      <c r="EU165" s="3">
        <v>39660</v>
      </c>
      <c r="EV165">
        <v>-0.8</v>
      </c>
      <c r="EW165">
        <v>20080912</v>
      </c>
      <c r="EX165">
        <v>-0.3</v>
      </c>
      <c r="EZ165" s="3">
        <v>41517</v>
      </c>
      <c r="FA165">
        <v>0</v>
      </c>
      <c r="FB165">
        <v>20131003</v>
      </c>
      <c r="FC165">
        <v>0.7</v>
      </c>
      <c r="FJ165" s="3">
        <v>39660</v>
      </c>
      <c r="FK165">
        <v>-0.7</v>
      </c>
      <c r="FL165">
        <v>20080904</v>
      </c>
      <c r="FM165">
        <v>-1.7</v>
      </c>
      <c r="FO165" s="3">
        <v>39660</v>
      </c>
      <c r="FP165">
        <v>-1.6</v>
      </c>
      <c r="FQ165">
        <v>20080905</v>
      </c>
      <c r="FR165">
        <v>-1.8</v>
      </c>
      <c r="FT165" s="3">
        <v>39660</v>
      </c>
      <c r="FU165">
        <v>-0.2</v>
      </c>
      <c r="FV165">
        <v>20080901</v>
      </c>
      <c r="FW165">
        <v>-1.5</v>
      </c>
      <c r="FY165" s="3">
        <v>39660</v>
      </c>
      <c r="FZ165">
        <v>0.8</v>
      </c>
      <c r="GA165">
        <v>20080910</v>
      </c>
      <c r="GB165">
        <v>1.2</v>
      </c>
      <c r="GI165" s="3">
        <v>39660</v>
      </c>
      <c r="GJ165">
        <v>0.9</v>
      </c>
      <c r="GK165">
        <v>20080910</v>
      </c>
      <c r="GL165">
        <v>1.5</v>
      </c>
    </row>
    <row r="166" spans="1:194" x14ac:dyDescent="0.25">
      <c r="A166" s="3">
        <v>41152</v>
      </c>
      <c r="B166">
        <v>9050.7000000000007</v>
      </c>
      <c r="C166">
        <v>20121016</v>
      </c>
      <c r="D166">
        <v>9900</v>
      </c>
      <c r="F166" s="3">
        <v>39691</v>
      </c>
      <c r="G166">
        <v>10.8</v>
      </c>
      <c r="H166">
        <v>20081009</v>
      </c>
      <c r="I166">
        <v>10.6</v>
      </c>
      <c r="K166" s="3">
        <v>41517</v>
      </c>
      <c r="L166">
        <v>-4368</v>
      </c>
      <c r="M166">
        <v>20131008</v>
      </c>
      <c r="N166">
        <v>-4907</v>
      </c>
      <c r="P166" s="3">
        <v>39691</v>
      </c>
      <c r="Q166">
        <v>-0.2</v>
      </c>
      <c r="R166">
        <v>20080829</v>
      </c>
      <c r="S166">
        <v>-0.33</v>
      </c>
      <c r="U166" s="3">
        <v>39691</v>
      </c>
      <c r="V166">
        <v>-19.7</v>
      </c>
      <c r="W166">
        <v>20080829</v>
      </c>
      <c r="X166">
        <v>-19</v>
      </c>
      <c r="Z166" s="3">
        <v>39691</v>
      </c>
      <c r="AA166">
        <v>93.5</v>
      </c>
      <c r="AB166">
        <v>20080829</v>
      </c>
      <c r="AC166">
        <v>88.8</v>
      </c>
      <c r="AE166" s="3">
        <v>39691</v>
      </c>
      <c r="AF166">
        <v>-7.6</v>
      </c>
      <c r="AG166">
        <v>20080829</v>
      </c>
      <c r="AH166">
        <v>-10</v>
      </c>
      <c r="AJ166" s="3">
        <v>39691</v>
      </c>
      <c r="AK166">
        <v>-0.1</v>
      </c>
      <c r="AL166">
        <v>20080829</v>
      </c>
      <c r="AM166">
        <v>3</v>
      </c>
      <c r="AO166" s="3">
        <v>41152</v>
      </c>
      <c r="AP166">
        <v>-21.2</v>
      </c>
      <c r="AQ166">
        <v>20120814</v>
      </c>
      <c r="AR166">
        <v>-21.2</v>
      </c>
      <c r="AT166" s="3">
        <v>40968</v>
      </c>
      <c r="AU166">
        <v>49.3</v>
      </c>
      <c r="AY166" s="3">
        <v>40574</v>
      </c>
      <c r="AZ166">
        <v>57.3</v>
      </c>
      <c r="BI166" s="3">
        <v>40968</v>
      </c>
      <c r="BJ166">
        <v>48.8</v>
      </c>
      <c r="BN166" s="3">
        <v>42551</v>
      </c>
      <c r="BO166">
        <v>9.875</v>
      </c>
      <c r="BP166">
        <v>20160606</v>
      </c>
      <c r="BQ166">
        <v>9.9</v>
      </c>
      <c r="BX166" s="3">
        <v>39691</v>
      </c>
      <c r="BY166">
        <v>99.2</v>
      </c>
      <c r="BZ166">
        <v>20080826</v>
      </c>
      <c r="CA166">
        <v>94.8</v>
      </c>
      <c r="CC166" s="3">
        <v>39691</v>
      </c>
      <c r="CD166">
        <v>108.2</v>
      </c>
      <c r="CE166">
        <v>20080826</v>
      </c>
      <c r="CF166">
        <v>103.2</v>
      </c>
      <c r="CH166" s="3">
        <v>39691</v>
      </c>
      <c r="CI166">
        <v>-9.1999999999999993</v>
      </c>
      <c r="CJ166">
        <v>20080819</v>
      </c>
      <c r="CK166">
        <v>-9.1999999999999993</v>
      </c>
      <c r="CM166" s="3">
        <v>39691</v>
      </c>
      <c r="CN166">
        <v>-55.5</v>
      </c>
      <c r="CO166">
        <v>20080819</v>
      </c>
      <c r="CP166">
        <v>-55.5</v>
      </c>
      <c r="CR166" s="3">
        <v>40786</v>
      </c>
      <c r="CS166">
        <v>51.3</v>
      </c>
      <c r="CW166" s="3">
        <v>40147</v>
      </c>
      <c r="CX166">
        <v>52.4</v>
      </c>
      <c r="DB166" s="3">
        <v>40574</v>
      </c>
      <c r="DC166">
        <v>60.3</v>
      </c>
      <c r="DG166" s="3">
        <v>39691</v>
      </c>
      <c r="DH166">
        <v>92</v>
      </c>
      <c r="DI166">
        <v>20080912</v>
      </c>
      <c r="DJ166">
        <v>94</v>
      </c>
      <c r="DL166" s="3">
        <v>39691</v>
      </c>
      <c r="DM166">
        <v>82</v>
      </c>
      <c r="DN166" t="s">
        <v>22</v>
      </c>
      <c r="DO166" t="s">
        <v>22</v>
      </c>
      <c r="DQ166" s="3">
        <v>39691</v>
      </c>
      <c r="DR166">
        <v>95</v>
      </c>
      <c r="DS166" t="s">
        <v>22</v>
      </c>
      <c r="DT166" t="s">
        <v>22</v>
      </c>
      <c r="DV166" s="3">
        <v>39691</v>
      </c>
      <c r="DW166">
        <v>96</v>
      </c>
      <c r="DX166" t="s">
        <v>22</v>
      </c>
      <c r="DY166" t="s">
        <v>22</v>
      </c>
      <c r="EA166" s="3">
        <v>40908</v>
      </c>
      <c r="EB166">
        <v>50</v>
      </c>
      <c r="EF166" s="3">
        <v>40877</v>
      </c>
      <c r="EG166">
        <v>47.3</v>
      </c>
      <c r="EK166" s="3">
        <v>40908</v>
      </c>
      <c r="EL166">
        <v>50.3</v>
      </c>
      <c r="EU166" s="3">
        <v>39691</v>
      </c>
      <c r="EV166">
        <v>-0.6</v>
      </c>
      <c r="EW166">
        <v>20081014</v>
      </c>
      <c r="EX166">
        <v>1.1000000000000001</v>
      </c>
      <c r="EZ166" s="3">
        <v>41547</v>
      </c>
      <c r="FA166">
        <v>-0.1</v>
      </c>
      <c r="FB166">
        <v>20131106</v>
      </c>
      <c r="FC166">
        <v>-0.6</v>
      </c>
      <c r="FJ166" s="3">
        <v>39691</v>
      </c>
      <c r="FK166">
        <v>2</v>
      </c>
      <c r="FL166">
        <v>20081007</v>
      </c>
      <c r="FM166">
        <v>3.6</v>
      </c>
      <c r="FO166" s="3">
        <v>39691</v>
      </c>
      <c r="FP166">
        <v>1.8</v>
      </c>
      <c r="FQ166">
        <v>20081008</v>
      </c>
      <c r="FR166">
        <v>3.4</v>
      </c>
      <c r="FT166" s="3">
        <v>39691</v>
      </c>
      <c r="FU166">
        <v>1.5</v>
      </c>
      <c r="FV166">
        <v>20081001</v>
      </c>
      <c r="FW166">
        <v>3.1</v>
      </c>
      <c r="FY166" s="3">
        <v>39691</v>
      </c>
      <c r="FZ166">
        <v>-1.7</v>
      </c>
      <c r="GA166">
        <v>20081010</v>
      </c>
      <c r="GB166">
        <v>-0.4</v>
      </c>
      <c r="GI166" s="3">
        <v>39691</v>
      </c>
      <c r="GJ166">
        <v>-1.8</v>
      </c>
      <c r="GK166">
        <v>20081010</v>
      </c>
      <c r="GL166">
        <v>-0.5</v>
      </c>
    </row>
    <row r="167" spans="1:194" x14ac:dyDescent="0.25">
      <c r="A167" s="3">
        <v>41182</v>
      </c>
      <c r="B167">
        <v>9698.9</v>
      </c>
      <c r="C167">
        <v>20121116</v>
      </c>
      <c r="D167">
        <v>11300</v>
      </c>
      <c r="F167" s="3">
        <v>39721</v>
      </c>
      <c r="G167">
        <v>15.3</v>
      </c>
      <c r="H167">
        <v>20081107</v>
      </c>
      <c r="I167">
        <v>15</v>
      </c>
      <c r="K167" s="3">
        <v>41547</v>
      </c>
      <c r="L167">
        <v>-5674</v>
      </c>
      <c r="M167">
        <v>20131108</v>
      </c>
      <c r="N167">
        <v>-5824</v>
      </c>
      <c r="P167" s="3">
        <v>39721</v>
      </c>
      <c r="Q167">
        <v>-0.73</v>
      </c>
      <c r="R167">
        <v>20080929</v>
      </c>
      <c r="S167">
        <v>-0.79</v>
      </c>
      <c r="U167" s="3">
        <v>39721</v>
      </c>
      <c r="V167">
        <v>-19.5</v>
      </c>
      <c r="W167">
        <v>20080929</v>
      </c>
      <c r="X167">
        <v>-19</v>
      </c>
      <c r="Z167" s="3">
        <v>39721</v>
      </c>
      <c r="AA167">
        <v>91.6</v>
      </c>
      <c r="AB167">
        <v>20080929</v>
      </c>
      <c r="AC167">
        <v>87.7</v>
      </c>
      <c r="AE167" s="3">
        <v>39721</v>
      </c>
      <c r="AF167">
        <v>-10.8</v>
      </c>
      <c r="AG167">
        <v>20080929</v>
      </c>
      <c r="AH167">
        <v>-12</v>
      </c>
      <c r="AJ167" s="3">
        <v>39721</v>
      </c>
      <c r="AK167">
        <v>-2</v>
      </c>
      <c r="AL167">
        <v>20080929</v>
      </c>
      <c r="AM167">
        <v>0</v>
      </c>
      <c r="AO167" s="3">
        <v>41182</v>
      </c>
      <c r="AP167">
        <v>-3.8</v>
      </c>
      <c r="AQ167">
        <v>20120918</v>
      </c>
      <c r="AR167">
        <v>-3.8</v>
      </c>
      <c r="AT167" s="3">
        <v>40999</v>
      </c>
      <c r="AU167">
        <v>49.1</v>
      </c>
      <c r="AY167" s="3">
        <v>40602</v>
      </c>
      <c r="AZ167">
        <v>59</v>
      </c>
      <c r="BI167" s="3">
        <v>40999</v>
      </c>
      <c r="BJ167">
        <v>49.2</v>
      </c>
      <c r="BN167" s="3">
        <v>42582</v>
      </c>
      <c r="BO167">
        <v>1.7151000000000001</v>
      </c>
      <c r="BP167">
        <v>20160704</v>
      </c>
      <c r="BQ167">
        <v>1.7</v>
      </c>
      <c r="BX167" s="3">
        <v>39721</v>
      </c>
      <c r="BY167">
        <v>97.2</v>
      </c>
      <c r="BZ167">
        <v>20080924</v>
      </c>
      <c r="CA167">
        <v>92.9</v>
      </c>
      <c r="CC167" s="3">
        <v>39721</v>
      </c>
      <c r="CD167">
        <v>105</v>
      </c>
      <c r="CE167">
        <v>20080924</v>
      </c>
      <c r="CF167">
        <v>99.8</v>
      </c>
      <c r="CH167" s="3">
        <v>39721</v>
      </c>
      <c r="CI167">
        <v>-1</v>
      </c>
      <c r="CJ167">
        <v>20080916</v>
      </c>
      <c r="CK167">
        <v>-1</v>
      </c>
      <c r="CM167" s="3">
        <v>39721</v>
      </c>
      <c r="CN167">
        <v>-41.1</v>
      </c>
      <c r="CO167">
        <v>20080916</v>
      </c>
      <c r="CP167">
        <v>-41.1</v>
      </c>
      <c r="CR167" s="3">
        <v>40816</v>
      </c>
      <c r="CS167">
        <v>50.5</v>
      </c>
      <c r="CW167" s="3">
        <v>40178</v>
      </c>
      <c r="CX167">
        <v>52.7</v>
      </c>
      <c r="DB167" s="3">
        <v>40602</v>
      </c>
      <c r="DC167">
        <v>58.6</v>
      </c>
      <c r="DG167" s="3">
        <v>39721</v>
      </c>
      <c r="DH167">
        <v>84</v>
      </c>
      <c r="DI167">
        <v>20081014</v>
      </c>
      <c r="DJ167">
        <v>87</v>
      </c>
      <c r="DL167" s="3">
        <v>39721</v>
      </c>
      <c r="DM167">
        <v>84</v>
      </c>
      <c r="DN167" t="s">
        <v>22</v>
      </c>
      <c r="DO167" t="s">
        <v>22</v>
      </c>
      <c r="DQ167" s="3">
        <v>39721</v>
      </c>
      <c r="DR167">
        <v>93</v>
      </c>
      <c r="DS167" t="s">
        <v>22</v>
      </c>
      <c r="DT167" t="s">
        <v>22</v>
      </c>
      <c r="DV167" s="3">
        <v>39721</v>
      </c>
      <c r="DW167">
        <v>92</v>
      </c>
      <c r="DX167">
        <v>20080924</v>
      </c>
      <c r="DY167">
        <v>92</v>
      </c>
      <c r="EA167" s="3">
        <v>40939</v>
      </c>
      <c r="EB167">
        <v>51.2</v>
      </c>
      <c r="EF167" s="3">
        <v>40908</v>
      </c>
      <c r="EG167">
        <v>48.9</v>
      </c>
      <c r="EK167" s="3">
        <v>40939</v>
      </c>
      <c r="EL167">
        <v>52.3</v>
      </c>
      <c r="EU167" s="3">
        <v>39721</v>
      </c>
      <c r="EV167">
        <v>-0.8</v>
      </c>
      <c r="EW167">
        <v>20081112</v>
      </c>
      <c r="EX167">
        <v>-1.6</v>
      </c>
      <c r="EZ167" s="3">
        <v>41578</v>
      </c>
      <c r="FA167">
        <v>-0.3</v>
      </c>
      <c r="FB167">
        <v>20131204</v>
      </c>
      <c r="FC167">
        <v>-0.2</v>
      </c>
      <c r="FJ167" s="3">
        <v>39721</v>
      </c>
      <c r="FK167">
        <v>-6.7</v>
      </c>
      <c r="FL167">
        <v>20081106</v>
      </c>
      <c r="FM167">
        <v>-8</v>
      </c>
      <c r="FO167" s="3">
        <v>39721</v>
      </c>
      <c r="FP167">
        <v>-1.8</v>
      </c>
      <c r="FQ167">
        <v>20081107</v>
      </c>
      <c r="FR167">
        <v>-3.6</v>
      </c>
      <c r="FT167" s="3">
        <v>39721</v>
      </c>
      <c r="FU167">
        <v>0.7</v>
      </c>
      <c r="FV167">
        <v>20081031</v>
      </c>
      <c r="FW167">
        <v>-2.2999999999999998</v>
      </c>
      <c r="FY167" s="3">
        <v>39721</v>
      </c>
      <c r="FZ167">
        <v>-0.2</v>
      </c>
      <c r="GA167">
        <v>20081110</v>
      </c>
      <c r="GB167">
        <v>-0.5</v>
      </c>
      <c r="GI167" s="3">
        <v>39721</v>
      </c>
      <c r="GJ167">
        <v>-0.3</v>
      </c>
      <c r="GK167">
        <v>20081110</v>
      </c>
      <c r="GL167">
        <v>-0.8</v>
      </c>
    </row>
    <row r="168" spans="1:194" x14ac:dyDescent="0.25">
      <c r="A168" s="3">
        <v>41213</v>
      </c>
      <c r="B168">
        <v>6558.1</v>
      </c>
      <c r="C168">
        <v>20121217</v>
      </c>
      <c r="D168">
        <v>7900</v>
      </c>
      <c r="F168" s="3">
        <v>39752</v>
      </c>
      <c r="G168">
        <v>16.7</v>
      </c>
      <c r="H168">
        <v>20081209</v>
      </c>
      <c r="I168">
        <v>16.399999999999999</v>
      </c>
      <c r="K168" s="3">
        <v>41578</v>
      </c>
      <c r="L168">
        <v>-4638</v>
      </c>
      <c r="M168">
        <v>20131206</v>
      </c>
      <c r="N168">
        <v>-4697</v>
      </c>
      <c r="P168" s="3">
        <v>39752</v>
      </c>
      <c r="Q168">
        <v>-1.3</v>
      </c>
      <c r="R168">
        <v>20081030</v>
      </c>
      <c r="S168">
        <v>-1.34</v>
      </c>
      <c r="U168" s="3">
        <v>39752</v>
      </c>
      <c r="V168">
        <v>-24.8</v>
      </c>
      <c r="W168">
        <v>20081030</v>
      </c>
      <c r="X168">
        <v>-24</v>
      </c>
      <c r="Z168" s="3">
        <v>39752</v>
      </c>
      <c r="AA168">
        <v>85.1</v>
      </c>
      <c r="AB168">
        <v>20081030</v>
      </c>
      <c r="AC168">
        <v>80.400000000000006</v>
      </c>
      <c r="AE168" s="3">
        <v>39752</v>
      </c>
      <c r="AF168">
        <v>-17.5</v>
      </c>
      <c r="AG168">
        <v>20081030</v>
      </c>
      <c r="AH168">
        <v>-18</v>
      </c>
      <c r="AJ168" s="3">
        <v>39752</v>
      </c>
      <c r="AK168">
        <v>-6.5</v>
      </c>
      <c r="AL168">
        <v>20081030</v>
      </c>
      <c r="AM168">
        <v>-6</v>
      </c>
      <c r="AO168" s="3">
        <v>41213</v>
      </c>
      <c r="AP168">
        <v>-1.4</v>
      </c>
      <c r="AQ168">
        <v>20121016</v>
      </c>
      <c r="AR168">
        <v>-1.4</v>
      </c>
      <c r="AT168" s="3">
        <v>41029</v>
      </c>
      <c r="AU168">
        <v>46.7</v>
      </c>
      <c r="AY168" s="3">
        <v>40633</v>
      </c>
      <c r="AZ168">
        <v>57.5</v>
      </c>
      <c r="BI168" s="3">
        <v>41029</v>
      </c>
      <c r="BJ168">
        <v>46.9</v>
      </c>
      <c r="BX168" s="3">
        <v>39752</v>
      </c>
      <c r="BY168">
        <v>93.8</v>
      </c>
      <c r="BZ168">
        <v>20081027</v>
      </c>
      <c r="CA168">
        <v>90.2</v>
      </c>
      <c r="CC168" s="3">
        <v>39752</v>
      </c>
      <c r="CD168">
        <v>103.4</v>
      </c>
      <c r="CE168">
        <v>20081027</v>
      </c>
      <c r="CF168">
        <v>99.9</v>
      </c>
      <c r="CH168" s="3">
        <v>39752</v>
      </c>
      <c r="CI168">
        <v>-35.9</v>
      </c>
      <c r="CJ168">
        <v>20081014</v>
      </c>
      <c r="CK168">
        <v>-35.9</v>
      </c>
      <c r="CM168" s="3">
        <v>39752</v>
      </c>
      <c r="CN168">
        <v>-63</v>
      </c>
      <c r="CO168">
        <v>20081014</v>
      </c>
      <c r="CP168">
        <v>-63</v>
      </c>
      <c r="CR168" s="3">
        <v>40847</v>
      </c>
      <c r="CS168">
        <v>50.3</v>
      </c>
      <c r="CW168" s="3">
        <v>40209</v>
      </c>
      <c r="CX168">
        <v>53.7</v>
      </c>
      <c r="DB168" s="3">
        <v>40633</v>
      </c>
      <c r="DC168">
        <v>60.1</v>
      </c>
      <c r="DG168" s="3">
        <v>39752</v>
      </c>
      <c r="DH168">
        <v>76</v>
      </c>
      <c r="DI168">
        <v>20081117</v>
      </c>
      <c r="DJ168">
        <v>77</v>
      </c>
      <c r="DL168" s="3">
        <v>39752</v>
      </c>
      <c r="DM168">
        <v>82</v>
      </c>
      <c r="DN168" t="s">
        <v>22</v>
      </c>
      <c r="DO168" t="s">
        <v>22</v>
      </c>
      <c r="DQ168" s="3">
        <v>39752</v>
      </c>
      <c r="DR168">
        <v>84</v>
      </c>
      <c r="DS168" t="s">
        <v>22</v>
      </c>
      <c r="DT168" t="s">
        <v>22</v>
      </c>
      <c r="DV168" s="3">
        <v>39752</v>
      </c>
      <c r="DW168">
        <v>87</v>
      </c>
      <c r="DX168">
        <v>20081023</v>
      </c>
      <c r="DY168">
        <v>88</v>
      </c>
      <c r="EA168" s="3">
        <v>40968</v>
      </c>
      <c r="EB168">
        <v>50.2</v>
      </c>
      <c r="EF168" s="3">
        <v>40939</v>
      </c>
      <c r="EG168">
        <v>48.5</v>
      </c>
      <c r="EK168" s="3">
        <v>40968</v>
      </c>
      <c r="EL168">
        <v>50</v>
      </c>
      <c r="EU168" s="3">
        <v>39752</v>
      </c>
      <c r="EV168">
        <v>-2.5</v>
      </c>
      <c r="EW168">
        <v>20081212</v>
      </c>
      <c r="EX168">
        <v>-1.2</v>
      </c>
      <c r="EZ168" s="3">
        <v>41608</v>
      </c>
      <c r="FA168">
        <v>1</v>
      </c>
      <c r="FB168">
        <v>20140108</v>
      </c>
      <c r="FC168">
        <v>1.4</v>
      </c>
      <c r="FJ168" s="3">
        <v>39752</v>
      </c>
      <c r="FK168">
        <v>-6.5</v>
      </c>
      <c r="FL168">
        <v>20081205</v>
      </c>
      <c r="FM168">
        <v>-6.1</v>
      </c>
      <c r="FO168" s="3">
        <v>39752</v>
      </c>
      <c r="FP168">
        <v>-2.1</v>
      </c>
      <c r="FQ168">
        <v>20081208</v>
      </c>
      <c r="FR168">
        <v>-2.1</v>
      </c>
      <c r="FT168" s="3">
        <v>39752</v>
      </c>
      <c r="FU168">
        <v>-1</v>
      </c>
      <c r="FV168">
        <v>20081201</v>
      </c>
      <c r="FW168">
        <v>-1.6</v>
      </c>
      <c r="FY168" s="3">
        <v>39752</v>
      </c>
      <c r="FZ168">
        <v>-2.2000000000000002</v>
      </c>
      <c r="GA168">
        <v>20081210</v>
      </c>
      <c r="GB168">
        <v>-2.7</v>
      </c>
      <c r="GI168" s="3">
        <v>39752</v>
      </c>
      <c r="GJ168">
        <v>-2.2999999999999998</v>
      </c>
      <c r="GK168">
        <v>20081210</v>
      </c>
      <c r="GL168">
        <v>-3.2</v>
      </c>
    </row>
    <row r="169" spans="1:194" x14ac:dyDescent="0.25">
      <c r="A169" s="3">
        <v>41243</v>
      </c>
      <c r="B169">
        <v>10214.200000000001</v>
      </c>
      <c r="C169">
        <v>20130115</v>
      </c>
      <c r="D169">
        <v>11000</v>
      </c>
      <c r="F169" s="3">
        <v>39782</v>
      </c>
      <c r="G169">
        <v>10</v>
      </c>
      <c r="H169">
        <v>20090108</v>
      </c>
      <c r="I169">
        <v>9.6999999999999993</v>
      </c>
      <c r="K169" s="3">
        <v>41608</v>
      </c>
      <c r="L169">
        <v>-5803</v>
      </c>
      <c r="M169">
        <v>20140109</v>
      </c>
      <c r="N169">
        <v>-5680</v>
      </c>
      <c r="P169" s="3">
        <v>39782</v>
      </c>
      <c r="Q169">
        <v>-2.2800000000000002</v>
      </c>
      <c r="R169">
        <v>20081127</v>
      </c>
      <c r="S169">
        <v>-2.14</v>
      </c>
      <c r="U169" s="3">
        <v>39782</v>
      </c>
      <c r="V169">
        <v>-26.9</v>
      </c>
      <c r="W169">
        <v>20081127</v>
      </c>
      <c r="X169">
        <v>-25</v>
      </c>
      <c r="Z169" s="3">
        <v>39782</v>
      </c>
      <c r="AA169">
        <v>79.900000000000006</v>
      </c>
      <c r="AB169">
        <v>20081127</v>
      </c>
      <c r="AC169">
        <v>74.900000000000006</v>
      </c>
      <c r="AE169" s="3">
        <v>39782</v>
      </c>
      <c r="AF169">
        <v>-25.6</v>
      </c>
      <c r="AG169">
        <v>20081127</v>
      </c>
      <c r="AH169">
        <v>-25</v>
      </c>
      <c r="AJ169" s="3">
        <v>39782</v>
      </c>
      <c r="AK169">
        <v>-10.3</v>
      </c>
      <c r="AL169">
        <v>20081127</v>
      </c>
      <c r="AM169">
        <v>-12</v>
      </c>
      <c r="AO169" s="3">
        <v>41243</v>
      </c>
      <c r="AP169">
        <v>-2.6</v>
      </c>
      <c r="AQ169">
        <v>20121113</v>
      </c>
      <c r="AR169">
        <v>-2.6</v>
      </c>
      <c r="AT169" s="3">
        <v>41060</v>
      </c>
      <c r="AU169">
        <v>46</v>
      </c>
      <c r="AY169" s="3">
        <v>40663</v>
      </c>
      <c r="AZ169">
        <v>58</v>
      </c>
      <c r="BI169" s="3">
        <v>41060</v>
      </c>
      <c r="BJ169">
        <v>46.7</v>
      </c>
      <c r="BX169" s="3">
        <v>39782</v>
      </c>
      <c r="BY169">
        <v>88.4</v>
      </c>
      <c r="BZ169">
        <v>20081124</v>
      </c>
      <c r="CA169">
        <v>85.8</v>
      </c>
      <c r="CC169" s="3">
        <v>39782</v>
      </c>
      <c r="CD169">
        <v>96.8</v>
      </c>
      <c r="CE169">
        <v>20081124</v>
      </c>
      <c r="CF169">
        <v>94.8</v>
      </c>
      <c r="CH169" s="3">
        <v>39782</v>
      </c>
      <c r="CI169">
        <v>-50.4</v>
      </c>
      <c r="CJ169">
        <v>20081111</v>
      </c>
      <c r="CK169">
        <v>-50.4</v>
      </c>
      <c r="CM169" s="3">
        <v>39782</v>
      </c>
      <c r="CN169">
        <v>-53.5</v>
      </c>
      <c r="CO169">
        <v>20081111</v>
      </c>
      <c r="CP169">
        <v>-53.5</v>
      </c>
      <c r="CR169" s="3">
        <v>40877</v>
      </c>
      <c r="CS169">
        <v>49.4</v>
      </c>
      <c r="CW169" s="3">
        <v>40237</v>
      </c>
      <c r="CX169">
        <v>57.2</v>
      </c>
      <c r="DB169" s="3">
        <v>40663</v>
      </c>
      <c r="DC169">
        <v>56.8</v>
      </c>
      <c r="DG169" s="3">
        <v>39782</v>
      </c>
      <c r="DH169">
        <v>69</v>
      </c>
      <c r="DI169">
        <v>20081212</v>
      </c>
      <c r="DJ169">
        <v>68</v>
      </c>
      <c r="DL169" s="3">
        <v>39782</v>
      </c>
      <c r="DM169">
        <v>84</v>
      </c>
      <c r="DN169" t="s">
        <v>22</v>
      </c>
      <c r="DO169" t="s">
        <v>22</v>
      </c>
      <c r="DQ169" s="3">
        <v>39782</v>
      </c>
      <c r="DR169">
        <v>80</v>
      </c>
      <c r="DS169" t="s">
        <v>22</v>
      </c>
      <c r="DT169" t="s">
        <v>22</v>
      </c>
      <c r="DV169" s="3">
        <v>39782</v>
      </c>
      <c r="DW169">
        <v>80</v>
      </c>
      <c r="DX169">
        <v>20081125</v>
      </c>
      <c r="DY169">
        <v>80</v>
      </c>
      <c r="EA169" s="3">
        <v>40999</v>
      </c>
      <c r="EB169">
        <v>48.7</v>
      </c>
      <c r="EF169" s="3">
        <v>40968</v>
      </c>
      <c r="EG169">
        <v>50</v>
      </c>
      <c r="EK169" s="3">
        <v>40999</v>
      </c>
      <c r="EL169">
        <v>50.1</v>
      </c>
      <c r="EU169" s="3">
        <v>39782</v>
      </c>
      <c r="EV169">
        <v>-3.9</v>
      </c>
      <c r="EW169">
        <v>20090114</v>
      </c>
      <c r="EX169">
        <v>-1.6</v>
      </c>
      <c r="EZ169" s="3">
        <v>41639</v>
      </c>
      <c r="FA169">
        <v>-1.4</v>
      </c>
      <c r="FB169">
        <v>20140205</v>
      </c>
      <c r="FC169">
        <v>-1.6</v>
      </c>
      <c r="FJ169" s="3">
        <v>39782</v>
      </c>
      <c r="FK169">
        <v>-7.3</v>
      </c>
      <c r="FL169">
        <v>20090108</v>
      </c>
      <c r="FM169">
        <v>-6</v>
      </c>
      <c r="FO169" s="3">
        <v>39782</v>
      </c>
      <c r="FP169">
        <v>-4.2</v>
      </c>
      <c r="FQ169">
        <v>20090109</v>
      </c>
      <c r="FR169">
        <v>-3.1</v>
      </c>
      <c r="FT169" s="3">
        <v>39782</v>
      </c>
      <c r="FU169">
        <v>1</v>
      </c>
      <c r="FV169">
        <v>20090109</v>
      </c>
      <c r="FW169">
        <v>0.7</v>
      </c>
      <c r="FY169" s="3">
        <v>39782</v>
      </c>
      <c r="FZ169">
        <v>-4.9000000000000004</v>
      </c>
      <c r="GA169">
        <v>20090109</v>
      </c>
      <c r="GB169">
        <v>-2.4</v>
      </c>
      <c r="GI169" s="3">
        <v>39782</v>
      </c>
      <c r="GJ169">
        <v>-5.8</v>
      </c>
      <c r="GK169">
        <v>20090109</v>
      </c>
      <c r="GL169">
        <v>-3.1</v>
      </c>
    </row>
    <row r="170" spans="1:194" x14ac:dyDescent="0.25">
      <c r="A170" s="3">
        <v>41274</v>
      </c>
      <c r="B170">
        <v>9924.1</v>
      </c>
      <c r="C170">
        <v>20130215</v>
      </c>
      <c r="D170">
        <v>12000</v>
      </c>
      <c r="F170" s="3">
        <v>39813</v>
      </c>
      <c r="G170">
        <v>7.3</v>
      </c>
      <c r="H170">
        <v>20090209</v>
      </c>
      <c r="I170">
        <v>6.9</v>
      </c>
      <c r="K170" s="3">
        <v>41639</v>
      </c>
      <c r="L170">
        <v>-5612</v>
      </c>
      <c r="M170">
        <v>20140207</v>
      </c>
      <c r="N170">
        <v>-5207</v>
      </c>
      <c r="P170" s="3">
        <v>39813</v>
      </c>
      <c r="Q170">
        <v>-3.19</v>
      </c>
      <c r="R170">
        <v>20090108</v>
      </c>
      <c r="S170">
        <v>-3.17</v>
      </c>
      <c r="U170" s="3">
        <v>39813</v>
      </c>
      <c r="V170">
        <v>-31.2</v>
      </c>
      <c r="W170">
        <v>20090108</v>
      </c>
      <c r="X170">
        <v>-30</v>
      </c>
      <c r="Z170" s="3">
        <v>39813</v>
      </c>
      <c r="AA170">
        <v>72.900000000000006</v>
      </c>
      <c r="AB170">
        <v>20090108</v>
      </c>
      <c r="AC170">
        <v>67.099999999999994</v>
      </c>
      <c r="AE170" s="3">
        <v>39813</v>
      </c>
      <c r="AF170">
        <v>-32.799999999999997</v>
      </c>
      <c r="AG170">
        <v>20090108</v>
      </c>
      <c r="AH170">
        <v>-33</v>
      </c>
      <c r="AJ170" s="3">
        <v>39813</v>
      </c>
      <c r="AK170">
        <v>-17.399999999999999</v>
      </c>
      <c r="AL170">
        <v>20090108</v>
      </c>
      <c r="AM170">
        <v>-17</v>
      </c>
      <c r="AO170" s="3">
        <v>41274</v>
      </c>
      <c r="AP170">
        <v>7.6</v>
      </c>
      <c r="AQ170">
        <v>20121211</v>
      </c>
      <c r="AR170">
        <v>7.6</v>
      </c>
      <c r="AT170" s="3">
        <v>41090</v>
      </c>
      <c r="AU170">
        <v>46.4</v>
      </c>
      <c r="AY170" s="3">
        <v>40694</v>
      </c>
      <c r="AZ170">
        <v>54.6</v>
      </c>
      <c r="BI170" s="3">
        <v>41090</v>
      </c>
      <c r="BJ170">
        <v>47.1</v>
      </c>
      <c r="BX170" s="3">
        <v>39813</v>
      </c>
      <c r="BY170">
        <v>84.7</v>
      </c>
      <c r="BZ170">
        <v>20081218</v>
      </c>
      <c r="CA170">
        <v>82.6</v>
      </c>
      <c r="CC170" s="3">
        <v>39813</v>
      </c>
      <c r="CD170">
        <v>91.4</v>
      </c>
      <c r="CE170">
        <v>20081218</v>
      </c>
      <c r="CF170">
        <v>88.8</v>
      </c>
      <c r="CH170" s="3">
        <v>39813</v>
      </c>
      <c r="CI170">
        <v>-64.5</v>
      </c>
      <c r="CJ170">
        <v>20081209</v>
      </c>
      <c r="CK170">
        <v>-64.5</v>
      </c>
      <c r="CM170" s="3">
        <v>39813</v>
      </c>
      <c r="CN170">
        <v>-45.2</v>
      </c>
      <c r="CO170">
        <v>20081209</v>
      </c>
      <c r="CP170">
        <v>-45.2</v>
      </c>
      <c r="CR170" s="3">
        <v>40908</v>
      </c>
      <c r="CS170">
        <v>51.3</v>
      </c>
      <c r="CW170" s="3">
        <v>40268</v>
      </c>
      <c r="CX170">
        <v>60.2</v>
      </c>
      <c r="DB170" s="3">
        <v>40694</v>
      </c>
      <c r="DC170">
        <v>56.1</v>
      </c>
      <c r="DG170" s="3">
        <v>39813</v>
      </c>
      <c r="DH170">
        <v>66</v>
      </c>
      <c r="DI170">
        <v>20090116</v>
      </c>
      <c r="DJ170">
        <v>66</v>
      </c>
      <c r="DL170" s="3">
        <v>39813</v>
      </c>
      <c r="DM170">
        <v>83</v>
      </c>
      <c r="DN170" t="s">
        <v>22</v>
      </c>
      <c r="DO170" t="s">
        <v>22</v>
      </c>
      <c r="DQ170" s="3">
        <v>39813</v>
      </c>
      <c r="DR170">
        <v>76</v>
      </c>
      <c r="DS170" t="s">
        <v>22</v>
      </c>
      <c r="DT170" t="s">
        <v>22</v>
      </c>
      <c r="DV170" s="3">
        <v>39813</v>
      </c>
      <c r="DW170">
        <v>75</v>
      </c>
      <c r="DX170">
        <v>20081219</v>
      </c>
      <c r="DY170">
        <v>73</v>
      </c>
      <c r="EA170" s="3">
        <v>41029</v>
      </c>
      <c r="EB170">
        <v>45.9</v>
      </c>
      <c r="EF170" s="3">
        <v>40999</v>
      </c>
      <c r="EG170">
        <v>46.7</v>
      </c>
      <c r="EK170" s="3">
        <v>41029</v>
      </c>
      <c r="EL170">
        <v>45.2</v>
      </c>
      <c r="EU170" s="3">
        <v>39813</v>
      </c>
      <c r="EV170">
        <v>-3.5</v>
      </c>
      <c r="EW170">
        <v>20090212</v>
      </c>
      <c r="EX170">
        <v>-2.6</v>
      </c>
      <c r="EZ170" s="3">
        <v>41670</v>
      </c>
      <c r="FA170">
        <v>0.9</v>
      </c>
      <c r="FB170">
        <v>20140305</v>
      </c>
      <c r="FC170">
        <v>1.6</v>
      </c>
      <c r="FJ170" s="3">
        <v>39813</v>
      </c>
      <c r="FK170">
        <v>-6.7</v>
      </c>
      <c r="FL170">
        <v>20090205</v>
      </c>
      <c r="FM170">
        <v>-6.9</v>
      </c>
      <c r="FO170" s="3">
        <v>39813</v>
      </c>
      <c r="FP170">
        <v>-3.2</v>
      </c>
      <c r="FQ170">
        <v>20090206</v>
      </c>
      <c r="FR170">
        <v>-4.5999999999999996</v>
      </c>
      <c r="FT170" s="3">
        <v>39813</v>
      </c>
      <c r="FU170">
        <v>-0.2</v>
      </c>
      <c r="FV170">
        <v>20090203</v>
      </c>
      <c r="FW170">
        <v>-0.2</v>
      </c>
      <c r="FY170" s="3">
        <v>39813</v>
      </c>
      <c r="FZ170">
        <v>-1.1000000000000001</v>
      </c>
      <c r="GA170">
        <v>20090210</v>
      </c>
      <c r="GB170">
        <v>-1.8</v>
      </c>
      <c r="GI170" s="3">
        <v>39813</v>
      </c>
      <c r="GJ170">
        <v>-1.1000000000000001</v>
      </c>
      <c r="GK170">
        <v>20090210</v>
      </c>
      <c r="GL170">
        <v>-2.8</v>
      </c>
    </row>
    <row r="171" spans="1:194" x14ac:dyDescent="0.25">
      <c r="A171" s="3">
        <v>41305</v>
      </c>
      <c r="B171">
        <v>8637.7999999999993</v>
      </c>
      <c r="C171">
        <v>20130318</v>
      </c>
      <c r="D171">
        <v>9000</v>
      </c>
      <c r="F171" s="3">
        <v>39844</v>
      </c>
      <c r="G171">
        <v>7.4</v>
      </c>
      <c r="H171">
        <v>20090310</v>
      </c>
      <c r="I171">
        <v>8.5</v>
      </c>
      <c r="K171" s="3">
        <v>41670</v>
      </c>
      <c r="L171">
        <v>-6172</v>
      </c>
      <c r="M171">
        <v>20140307</v>
      </c>
      <c r="N171">
        <v>-5732</v>
      </c>
      <c r="P171" s="3">
        <v>39844</v>
      </c>
      <c r="Q171">
        <v>-3.27</v>
      </c>
      <c r="R171">
        <v>20090129</v>
      </c>
      <c r="S171">
        <v>-3.16</v>
      </c>
      <c r="U171" s="3">
        <v>39844</v>
      </c>
      <c r="V171">
        <v>-30.8</v>
      </c>
      <c r="W171">
        <v>20090129</v>
      </c>
      <c r="X171">
        <v>-31</v>
      </c>
      <c r="Z171" s="3">
        <v>39844</v>
      </c>
      <c r="AA171">
        <v>72.400000000000006</v>
      </c>
      <c r="AB171">
        <v>20090129</v>
      </c>
      <c r="AC171">
        <v>68.900000000000006</v>
      </c>
      <c r="AE171" s="3">
        <v>39844</v>
      </c>
      <c r="AF171">
        <v>-32.700000000000003</v>
      </c>
      <c r="AG171">
        <v>20090129</v>
      </c>
      <c r="AH171">
        <v>-34</v>
      </c>
      <c r="AJ171" s="3">
        <v>39844</v>
      </c>
      <c r="AK171">
        <v>-20.5</v>
      </c>
      <c r="AL171">
        <v>20090129</v>
      </c>
      <c r="AM171">
        <v>-22</v>
      </c>
      <c r="AO171" s="3">
        <v>41305</v>
      </c>
      <c r="AP171">
        <v>31.2</v>
      </c>
      <c r="AQ171">
        <v>20130122</v>
      </c>
      <c r="AR171">
        <v>31.2</v>
      </c>
      <c r="AT171" s="3">
        <v>41121</v>
      </c>
      <c r="AU171">
        <v>46.5</v>
      </c>
      <c r="AY171" s="3">
        <v>40724</v>
      </c>
      <c r="AZ171">
        <v>52</v>
      </c>
      <c r="BI171" s="3">
        <v>41121</v>
      </c>
      <c r="BJ171">
        <v>47.9</v>
      </c>
      <c r="BX171" s="3">
        <v>39844</v>
      </c>
      <c r="BY171">
        <v>84.9</v>
      </c>
      <c r="BZ171">
        <v>20090127</v>
      </c>
      <c r="CA171">
        <v>83</v>
      </c>
      <c r="CC171" s="3">
        <v>39844</v>
      </c>
      <c r="CD171">
        <v>90</v>
      </c>
      <c r="CE171">
        <v>20090127</v>
      </c>
      <c r="CF171">
        <v>86.8</v>
      </c>
      <c r="CH171" s="3">
        <v>39844</v>
      </c>
      <c r="CI171">
        <v>-77.099999999999994</v>
      </c>
      <c r="CJ171">
        <v>20090120</v>
      </c>
      <c r="CK171">
        <v>-77.099999999999994</v>
      </c>
      <c r="CM171" s="3">
        <v>39844</v>
      </c>
      <c r="CN171">
        <v>-31</v>
      </c>
      <c r="CO171">
        <v>20090120</v>
      </c>
      <c r="CP171">
        <v>-31</v>
      </c>
      <c r="CR171" s="3">
        <v>40939</v>
      </c>
      <c r="CS171">
        <v>53.9</v>
      </c>
      <c r="CW171" s="3">
        <v>40298</v>
      </c>
      <c r="CX171">
        <v>61.5</v>
      </c>
      <c r="DB171" s="3">
        <v>40724</v>
      </c>
      <c r="DC171">
        <v>56.7</v>
      </c>
      <c r="DG171" s="3">
        <v>39844</v>
      </c>
      <c r="DH171">
        <v>65</v>
      </c>
      <c r="DI171">
        <v>20090209</v>
      </c>
      <c r="DJ171">
        <v>70</v>
      </c>
      <c r="DL171" s="3">
        <v>39844</v>
      </c>
      <c r="DM171">
        <v>85</v>
      </c>
      <c r="DN171" t="s">
        <v>22</v>
      </c>
      <c r="DO171" t="s">
        <v>22</v>
      </c>
      <c r="DQ171" s="3">
        <v>39844</v>
      </c>
      <c r="DR171">
        <v>75</v>
      </c>
      <c r="DS171" t="s">
        <v>22</v>
      </c>
      <c r="DT171" t="s">
        <v>22</v>
      </c>
      <c r="DV171" s="3">
        <v>39844</v>
      </c>
      <c r="DW171">
        <v>74</v>
      </c>
      <c r="DX171">
        <v>20090123</v>
      </c>
      <c r="DY171">
        <v>73</v>
      </c>
      <c r="EA171" s="3">
        <v>41060</v>
      </c>
      <c r="EB171">
        <v>44.6</v>
      </c>
      <c r="EF171" s="3">
        <v>41029</v>
      </c>
      <c r="EG171">
        <v>46.9</v>
      </c>
      <c r="EK171" s="3">
        <v>41060</v>
      </c>
      <c r="EL171">
        <v>45.1</v>
      </c>
      <c r="EU171" s="3">
        <v>39844</v>
      </c>
      <c r="EV171">
        <v>-4.2</v>
      </c>
      <c r="EW171">
        <v>20090320</v>
      </c>
      <c r="EX171">
        <v>-3.5</v>
      </c>
      <c r="EZ171" s="3">
        <v>41698</v>
      </c>
      <c r="FA171">
        <v>0.3</v>
      </c>
      <c r="FB171">
        <v>20140403</v>
      </c>
      <c r="FC171">
        <v>0.4</v>
      </c>
      <c r="FJ171" s="3">
        <v>39844</v>
      </c>
      <c r="FK171">
        <v>-7.7</v>
      </c>
      <c r="FL171">
        <v>20090311</v>
      </c>
      <c r="FM171">
        <v>-8</v>
      </c>
      <c r="FO171" s="3">
        <v>39844</v>
      </c>
      <c r="FP171">
        <v>-6.9</v>
      </c>
      <c r="FQ171">
        <v>20090312</v>
      </c>
      <c r="FR171">
        <v>-7.5</v>
      </c>
      <c r="FT171" s="3">
        <v>39844</v>
      </c>
      <c r="FU171">
        <v>-3.2</v>
      </c>
      <c r="FV171">
        <v>20090305</v>
      </c>
      <c r="FW171">
        <v>-0.6</v>
      </c>
      <c r="FY171" s="3">
        <v>39844</v>
      </c>
      <c r="FZ171">
        <v>-4.0999999999999996</v>
      </c>
      <c r="GA171">
        <v>20090310</v>
      </c>
      <c r="GB171">
        <v>-3.1</v>
      </c>
      <c r="GI171" s="3">
        <v>39844</v>
      </c>
      <c r="GJ171">
        <v>-5.0999999999999996</v>
      </c>
      <c r="GK171">
        <v>20090310</v>
      </c>
      <c r="GL171">
        <v>-4.0999999999999996</v>
      </c>
    </row>
    <row r="172" spans="1:194" x14ac:dyDescent="0.25">
      <c r="A172" s="3">
        <v>41333</v>
      </c>
      <c r="B172">
        <v>9935.4</v>
      </c>
      <c r="C172">
        <v>20130415</v>
      </c>
      <c r="D172">
        <v>12000</v>
      </c>
      <c r="F172" s="3">
        <v>39872</v>
      </c>
      <c r="G172">
        <v>8.8000000000000007</v>
      </c>
      <c r="H172">
        <v>20090408</v>
      </c>
      <c r="I172">
        <v>8.6999999999999993</v>
      </c>
      <c r="K172" s="3">
        <v>41698</v>
      </c>
      <c r="L172">
        <v>-4001</v>
      </c>
      <c r="M172">
        <v>20140408</v>
      </c>
      <c r="N172">
        <v>-3368</v>
      </c>
      <c r="P172" s="3">
        <v>39872</v>
      </c>
      <c r="Q172">
        <v>-3.81</v>
      </c>
      <c r="R172">
        <v>20090226</v>
      </c>
      <c r="S172">
        <v>-3.51</v>
      </c>
      <c r="U172" s="3">
        <v>39872</v>
      </c>
      <c r="V172">
        <v>-33.200000000000003</v>
      </c>
      <c r="W172">
        <v>20090226</v>
      </c>
      <c r="X172">
        <v>-33</v>
      </c>
      <c r="Z172" s="3">
        <v>39872</v>
      </c>
      <c r="AA172">
        <v>70.099999999999994</v>
      </c>
      <c r="AB172">
        <v>20090226</v>
      </c>
      <c r="AC172">
        <v>65.400000000000006</v>
      </c>
      <c r="AE172" s="3">
        <v>39872</v>
      </c>
      <c r="AF172">
        <v>-36.4</v>
      </c>
      <c r="AG172">
        <v>20090226</v>
      </c>
      <c r="AH172">
        <v>-36</v>
      </c>
      <c r="AJ172" s="3">
        <v>39872</v>
      </c>
      <c r="AK172">
        <v>-21.6</v>
      </c>
      <c r="AL172">
        <v>20090226</v>
      </c>
      <c r="AM172">
        <v>-23</v>
      </c>
      <c r="AO172" s="3">
        <v>41333</v>
      </c>
      <c r="AP172">
        <v>42.4</v>
      </c>
      <c r="AQ172">
        <v>20130219</v>
      </c>
      <c r="AR172">
        <v>42.4</v>
      </c>
      <c r="AT172" s="3">
        <v>41152</v>
      </c>
      <c r="AU172">
        <v>46.3</v>
      </c>
      <c r="AY172" s="3">
        <v>40755</v>
      </c>
      <c r="AZ172">
        <v>50.4</v>
      </c>
      <c r="BI172" s="3">
        <v>41152</v>
      </c>
      <c r="BJ172">
        <v>47.2</v>
      </c>
      <c r="BX172" s="3">
        <v>39872</v>
      </c>
      <c r="BY172">
        <v>84.5</v>
      </c>
      <c r="BZ172">
        <v>20090224</v>
      </c>
      <c r="CA172">
        <v>82.6</v>
      </c>
      <c r="CC172" s="3">
        <v>39872</v>
      </c>
      <c r="CD172">
        <v>87.1</v>
      </c>
      <c r="CE172">
        <v>20090224</v>
      </c>
      <c r="CF172">
        <v>84.3</v>
      </c>
      <c r="CH172" s="3">
        <v>39872</v>
      </c>
      <c r="CI172">
        <v>-86.2</v>
      </c>
      <c r="CJ172">
        <v>20090217</v>
      </c>
      <c r="CK172">
        <v>-86.2</v>
      </c>
      <c r="CM172" s="3">
        <v>39872</v>
      </c>
      <c r="CN172">
        <v>-5.8</v>
      </c>
      <c r="CO172">
        <v>20090217</v>
      </c>
      <c r="CP172">
        <v>-5.8</v>
      </c>
      <c r="CR172" s="3">
        <v>40968</v>
      </c>
      <c r="CS172">
        <v>53.2</v>
      </c>
      <c r="CW172" s="3">
        <v>40329</v>
      </c>
      <c r="CX172">
        <v>58.4</v>
      </c>
      <c r="DB172" s="3">
        <v>40755</v>
      </c>
      <c r="DC172">
        <v>52.9</v>
      </c>
      <c r="DG172" s="3">
        <v>39872</v>
      </c>
      <c r="DH172">
        <v>65</v>
      </c>
      <c r="DI172">
        <v>20090309</v>
      </c>
      <c r="DJ172">
        <v>70</v>
      </c>
      <c r="DL172" s="3">
        <v>39872</v>
      </c>
      <c r="DM172">
        <v>84</v>
      </c>
      <c r="DN172" t="s">
        <v>22</v>
      </c>
      <c r="DO172" t="s">
        <v>22</v>
      </c>
      <c r="DQ172" s="3">
        <v>39872</v>
      </c>
      <c r="DR172">
        <v>72</v>
      </c>
      <c r="DS172" t="s">
        <v>22</v>
      </c>
      <c r="DT172" t="s">
        <v>22</v>
      </c>
      <c r="DV172" s="3">
        <v>39872</v>
      </c>
      <c r="DW172">
        <v>70</v>
      </c>
      <c r="DX172">
        <v>20090220</v>
      </c>
      <c r="DY172">
        <v>68</v>
      </c>
      <c r="EA172" s="3">
        <v>41090</v>
      </c>
      <c r="EB172">
        <v>47.3</v>
      </c>
      <c r="EF172" s="3">
        <v>41060</v>
      </c>
      <c r="EG172">
        <v>44.7</v>
      </c>
      <c r="EK172" s="3">
        <v>41090</v>
      </c>
      <c r="EL172">
        <v>47.9</v>
      </c>
      <c r="EU172" s="3">
        <v>39872</v>
      </c>
      <c r="EV172">
        <v>-2.2000000000000002</v>
      </c>
      <c r="EW172">
        <v>20090416</v>
      </c>
      <c r="EX172">
        <v>-2.2999999999999998</v>
      </c>
      <c r="EZ172" s="3">
        <v>41729</v>
      </c>
      <c r="FA172">
        <v>0.6</v>
      </c>
      <c r="FB172">
        <v>20140506</v>
      </c>
      <c r="FC172">
        <v>0.3</v>
      </c>
      <c r="FJ172" s="3">
        <v>39872</v>
      </c>
      <c r="FK172">
        <v>-2.9</v>
      </c>
      <c r="FL172">
        <v>20090408</v>
      </c>
      <c r="FM172">
        <v>-3.5</v>
      </c>
      <c r="FO172" s="3">
        <v>39872</v>
      </c>
      <c r="FP172">
        <v>-2.9</v>
      </c>
      <c r="FQ172">
        <v>20090409</v>
      </c>
      <c r="FR172">
        <v>-2.9</v>
      </c>
      <c r="FT172" s="3">
        <v>39872</v>
      </c>
      <c r="FU172">
        <v>-0.4</v>
      </c>
      <c r="FV172">
        <v>20090401</v>
      </c>
      <c r="FW172">
        <v>-0.2</v>
      </c>
      <c r="FY172" s="3">
        <v>39872</v>
      </c>
      <c r="FZ172">
        <v>-1.4</v>
      </c>
      <c r="GA172">
        <v>20090410</v>
      </c>
      <c r="GB172">
        <v>-0.5</v>
      </c>
      <c r="GI172" s="3">
        <v>39872</v>
      </c>
      <c r="GJ172">
        <v>-1.3</v>
      </c>
      <c r="GK172">
        <v>20090410</v>
      </c>
      <c r="GL172">
        <v>-0.1</v>
      </c>
    </row>
    <row r="173" spans="1:194" x14ac:dyDescent="0.25">
      <c r="A173" s="3">
        <v>41364</v>
      </c>
      <c r="B173">
        <v>19397.8</v>
      </c>
      <c r="C173">
        <v>20130516</v>
      </c>
      <c r="D173">
        <v>18700</v>
      </c>
      <c r="F173" s="3">
        <v>39903</v>
      </c>
      <c r="G173">
        <v>11.4</v>
      </c>
      <c r="H173">
        <v>20090508</v>
      </c>
      <c r="I173">
        <v>11.3</v>
      </c>
      <c r="K173" s="3">
        <v>41729</v>
      </c>
      <c r="L173">
        <v>-5129</v>
      </c>
      <c r="M173">
        <v>20140507</v>
      </c>
      <c r="N173">
        <v>-4937</v>
      </c>
      <c r="P173" s="3">
        <v>39903</v>
      </c>
      <c r="Q173">
        <v>-3.9699999999999998</v>
      </c>
      <c r="R173">
        <v>20090330</v>
      </c>
      <c r="S173">
        <v>-3.58</v>
      </c>
      <c r="U173" s="3">
        <v>39903</v>
      </c>
      <c r="V173">
        <v>-34.5</v>
      </c>
      <c r="W173">
        <v>20090330</v>
      </c>
      <c r="X173">
        <v>-33.700000000000003</v>
      </c>
      <c r="Z173" s="3">
        <v>39903</v>
      </c>
      <c r="AA173">
        <v>68.5</v>
      </c>
      <c r="AB173">
        <v>20090330</v>
      </c>
      <c r="AC173">
        <v>64.599999999999994</v>
      </c>
      <c r="AE173" s="3">
        <v>39903</v>
      </c>
      <c r="AF173">
        <v>-38.1</v>
      </c>
      <c r="AG173">
        <v>20090330</v>
      </c>
      <c r="AH173">
        <v>-37.799999999999997</v>
      </c>
      <c r="AJ173" s="3">
        <v>39903</v>
      </c>
      <c r="AK173">
        <v>-25.7</v>
      </c>
      <c r="AL173">
        <v>20090330</v>
      </c>
      <c r="AM173">
        <v>-25</v>
      </c>
      <c r="AO173" s="3">
        <v>41364</v>
      </c>
      <c r="AP173">
        <v>33.4</v>
      </c>
      <c r="AQ173">
        <v>20130319</v>
      </c>
      <c r="AR173">
        <v>33.4</v>
      </c>
      <c r="AT173" s="3">
        <v>41182</v>
      </c>
      <c r="AU173">
        <v>46.1</v>
      </c>
      <c r="AY173" s="3">
        <v>40786</v>
      </c>
      <c r="AZ173">
        <v>49</v>
      </c>
      <c r="BI173" s="3">
        <v>41182</v>
      </c>
      <c r="BJ173">
        <v>46.1</v>
      </c>
      <c r="BX173" s="3">
        <v>39903</v>
      </c>
      <c r="BY173">
        <v>83.5</v>
      </c>
      <c r="BZ173">
        <v>20090325</v>
      </c>
      <c r="CA173">
        <v>82.1</v>
      </c>
      <c r="CC173" s="3">
        <v>39903</v>
      </c>
      <c r="CD173">
        <v>84.7</v>
      </c>
      <c r="CE173">
        <v>20090325</v>
      </c>
      <c r="CF173">
        <v>82.7</v>
      </c>
      <c r="CH173" s="3">
        <v>39903</v>
      </c>
      <c r="CI173">
        <v>-89.4</v>
      </c>
      <c r="CJ173">
        <v>20090317</v>
      </c>
      <c r="CK173">
        <v>-89.4</v>
      </c>
      <c r="CM173" s="3">
        <v>39903</v>
      </c>
      <c r="CN173">
        <v>-3.5</v>
      </c>
      <c r="CO173">
        <v>20090317</v>
      </c>
      <c r="CP173">
        <v>-3.5</v>
      </c>
      <c r="CR173" s="3">
        <v>40999</v>
      </c>
      <c r="CS173">
        <v>51.6</v>
      </c>
      <c r="CW173" s="3">
        <v>40359</v>
      </c>
      <c r="CX173">
        <v>58.4</v>
      </c>
      <c r="DB173" s="3">
        <v>40786</v>
      </c>
      <c r="DC173">
        <v>51.1</v>
      </c>
      <c r="DG173" s="3">
        <v>39903</v>
      </c>
      <c r="DH173">
        <v>68</v>
      </c>
      <c r="DI173">
        <v>20090408</v>
      </c>
      <c r="DJ173">
        <v>73</v>
      </c>
      <c r="DL173" s="3">
        <v>39903</v>
      </c>
      <c r="DM173">
        <v>85</v>
      </c>
      <c r="DN173" t="s">
        <v>22</v>
      </c>
      <c r="DO173" t="s">
        <v>22</v>
      </c>
      <c r="DQ173" s="3">
        <v>39903</v>
      </c>
      <c r="DR173">
        <v>69</v>
      </c>
      <c r="DS173" t="s">
        <v>22</v>
      </c>
      <c r="DT173" t="s">
        <v>22</v>
      </c>
      <c r="DV173" s="3">
        <v>39903</v>
      </c>
      <c r="DW173">
        <v>70</v>
      </c>
      <c r="DX173">
        <v>20090324</v>
      </c>
      <c r="DY173">
        <v>68</v>
      </c>
      <c r="EA173" s="3">
        <v>41121</v>
      </c>
      <c r="EB173">
        <v>47.9</v>
      </c>
      <c r="EF173" s="3">
        <v>41090</v>
      </c>
      <c r="EG173">
        <v>45.2</v>
      </c>
      <c r="EK173" s="3">
        <v>41121</v>
      </c>
      <c r="EL173">
        <v>50</v>
      </c>
      <c r="EU173" s="3">
        <v>39903</v>
      </c>
      <c r="EV173">
        <v>-1.2</v>
      </c>
      <c r="EW173">
        <v>20090513</v>
      </c>
      <c r="EX173">
        <v>-2</v>
      </c>
      <c r="EZ173" s="3">
        <v>41759</v>
      </c>
      <c r="FA173">
        <v>-0.1</v>
      </c>
      <c r="FB173">
        <v>20140605</v>
      </c>
      <c r="FC173">
        <v>0.4</v>
      </c>
      <c r="FJ173" s="3">
        <v>39903</v>
      </c>
      <c r="FK173">
        <v>3.9</v>
      </c>
      <c r="FL173">
        <v>20090507</v>
      </c>
      <c r="FM173">
        <v>3.3</v>
      </c>
      <c r="FO173" s="3">
        <v>39903</v>
      </c>
      <c r="FP173">
        <v>0.5</v>
      </c>
      <c r="FQ173">
        <v>20090508</v>
      </c>
      <c r="FR173">
        <v>0</v>
      </c>
      <c r="FT173" s="3">
        <v>39903</v>
      </c>
      <c r="FU173">
        <v>0.2</v>
      </c>
      <c r="FV173">
        <v>20090504</v>
      </c>
      <c r="FW173">
        <v>-1</v>
      </c>
      <c r="FY173" s="3">
        <v>39903</v>
      </c>
      <c r="FZ173">
        <v>-1.6</v>
      </c>
      <c r="GA173">
        <v>20090511</v>
      </c>
      <c r="GB173">
        <v>-1.4</v>
      </c>
      <c r="GI173" s="3">
        <v>39903</v>
      </c>
      <c r="GJ173">
        <v>-1.2</v>
      </c>
      <c r="GK173">
        <v>20090511</v>
      </c>
      <c r="GL173">
        <v>-1.1000000000000001</v>
      </c>
    </row>
    <row r="174" spans="1:194" x14ac:dyDescent="0.25">
      <c r="A174" s="3">
        <v>41394</v>
      </c>
      <c r="B174">
        <v>12419.4</v>
      </c>
      <c r="C174">
        <v>20130617</v>
      </c>
      <c r="D174">
        <v>16100</v>
      </c>
      <c r="F174" s="3">
        <v>39933</v>
      </c>
      <c r="G174">
        <v>10.1</v>
      </c>
      <c r="H174">
        <v>20090609</v>
      </c>
      <c r="I174">
        <v>9.4</v>
      </c>
      <c r="K174" s="3">
        <v>41759</v>
      </c>
      <c r="L174">
        <v>-4410</v>
      </c>
      <c r="M174">
        <v>20140606</v>
      </c>
      <c r="N174">
        <v>-3933</v>
      </c>
      <c r="P174" s="3">
        <v>39933</v>
      </c>
      <c r="Q174">
        <v>-3.69</v>
      </c>
      <c r="R174">
        <v>20090429</v>
      </c>
      <c r="S174">
        <v>-3.33</v>
      </c>
      <c r="U174" s="3">
        <v>39933</v>
      </c>
      <c r="V174">
        <v>-30.7</v>
      </c>
      <c r="W174">
        <v>20090429</v>
      </c>
      <c r="X174">
        <v>-31</v>
      </c>
      <c r="Z174" s="3">
        <v>39933</v>
      </c>
      <c r="AA174">
        <v>71</v>
      </c>
      <c r="AB174">
        <v>20090429</v>
      </c>
      <c r="AC174">
        <v>67.2</v>
      </c>
      <c r="AE174" s="3">
        <v>39933</v>
      </c>
      <c r="AF174">
        <v>-35.4</v>
      </c>
      <c r="AG174">
        <v>20090429</v>
      </c>
      <c r="AH174">
        <v>-35</v>
      </c>
      <c r="AJ174" s="3">
        <v>39933</v>
      </c>
      <c r="AK174">
        <v>-24.6</v>
      </c>
      <c r="AL174">
        <v>20090429</v>
      </c>
      <c r="AM174">
        <v>-24</v>
      </c>
      <c r="AO174" s="3">
        <v>41394</v>
      </c>
      <c r="AP174">
        <v>24.9</v>
      </c>
      <c r="AQ174">
        <v>20130416</v>
      </c>
      <c r="AR174">
        <v>24.9</v>
      </c>
      <c r="AT174" s="3">
        <v>41213</v>
      </c>
      <c r="AU174">
        <v>45.7</v>
      </c>
      <c r="AY174" s="3">
        <v>40816</v>
      </c>
      <c r="AZ174">
        <v>48.5</v>
      </c>
      <c r="BI174" s="3">
        <v>41213</v>
      </c>
      <c r="BJ174">
        <v>46</v>
      </c>
      <c r="BX174" s="3">
        <v>39933</v>
      </c>
      <c r="BY174">
        <v>85.2</v>
      </c>
      <c r="BZ174">
        <v>20090424</v>
      </c>
      <c r="CA174">
        <v>83.7</v>
      </c>
      <c r="CC174" s="3">
        <v>39933</v>
      </c>
      <c r="CD174">
        <v>84.4</v>
      </c>
      <c r="CE174">
        <v>20090424</v>
      </c>
      <c r="CF174">
        <v>83.6</v>
      </c>
      <c r="CH174" s="3">
        <v>39933</v>
      </c>
      <c r="CI174">
        <v>-91.6</v>
      </c>
      <c r="CJ174">
        <v>20090421</v>
      </c>
      <c r="CK174">
        <v>-91.6</v>
      </c>
      <c r="CM174" s="3">
        <v>39933</v>
      </c>
      <c r="CN174">
        <v>13</v>
      </c>
      <c r="CO174">
        <v>20090421</v>
      </c>
      <c r="CP174">
        <v>13</v>
      </c>
      <c r="CR174" s="3">
        <v>41029</v>
      </c>
      <c r="CS174">
        <v>50.5</v>
      </c>
      <c r="CW174" s="3">
        <v>40390</v>
      </c>
      <c r="CX174">
        <v>61.2</v>
      </c>
      <c r="DB174" s="3">
        <v>40816</v>
      </c>
      <c r="DC174">
        <v>49.7</v>
      </c>
      <c r="DG174" s="3">
        <v>39933</v>
      </c>
      <c r="DH174">
        <v>73</v>
      </c>
      <c r="DI174">
        <v>20090512</v>
      </c>
      <c r="DJ174">
        <v>75</v>
      </c>
      <c r="DL174" s="3">
        <v>39933</v>
      </c>
      <c r="DM174">
        <v>86</v>
      </c>
      <c r="DN174" t="s">
        <v>22</v>
      </c>
      <c r="DO174" t="s">
        <v>22</v>
      </c>
      <c r="DQ174" s="3">
        <v>39933</v>
      </c>
      <c r="DR174">
        <v>70</v>
      </c>
      <c r="DS174" t="s">
        <v>22</v>
      </c>
      <c r="DT174" t="s">
        <v>22</v>
      </c>
      <c r="DV174" s="3">
        <v>39933</v>
      </c>
      <c r="DW174">
        <v>74</v>
      </c>
      <c r="DX174">
        <v>20090423</v>
      </c>
      <c r="DY174">
        <v>71</v>
      </c>
      <c r="EA174" s="3">
        <v>41152</v>
      </c>
      <c r="EB174">
        <v>48</v>
      </c>
      <c r="EF174" s="3">
        <v>41121</v>
      </c>
      <c r="EG174">
        <v>43.4</v>
      </c>
      <c r="EK174" s="3">
        <v>41152</v>
      </c>
      <c r="EL174">
        <v>49.2</v>
      </c>
      <c r="EU174" s="3">
        <v>39933</v>
      </c>
      <c r="EV174">
        <v>-1.4</v>
      </c>
      <c r="EW174">
        <v>20090612</v>
      </c>
      <c r="EX174">
        <v>-1.9</v>
      </c>
      <c r="EZ174" s="3">
        <v>41790</v>
      </c>
      <c r="FA174">
        <v>-0.1</v>
      </c>
      <c r="FB174">
        <v>20140703</v>
      </c>
      <c r="FC174">
        <v>0</v>
      </c>
      <c r="FJ174" s="3">
        <v>39933</v>
      </c>
      <c r="FK174">
        <v>-0.5</v>
      </c>
      <c r="FL174">
        <v>20090608</v>
      </c>
      <c r="FM174">
        <v>0</v>
      </c>
      <c r="FO174" s="3">
        <v>39933</v>
      </c>
      <c r="FP174">
        <v>-2.8</v>
      </c>
      <c r="FQ174">
        <v>20090609</v>
      </c>
      <c r="FR174">
        <v>-1.9</v>
      </c>
      <c r="FT174" s="3">
        <v>39933</v>
      </c>
      <c r="FU174">
        <v>1.9</v>
      </c>
      <c r="FV174">
        <v>20090529</v>
      </c>
      <c r="FW174">
        <v>0.5</v>
      </c>
      <c r="FY174" s="3">
        <v>39933</v>
      </c>
      <c r="FZ174">
        <v>-0.2</v>
      </c>
      <c r="GA174">
        <v>20090610</v>
      </c>
      <c r="GB174">
        <v>-1.4</v>
      </c>
      <c r="GI174" s="3">
        <v>39933</v>
      </c>
      <c r="GJ174">
        <v>-0.1</v>
      </c>
      <c r="GK174">
        <v>20090610</v>
      </c>
      <c r="GL174">
        <v>-0.5</v>
      </c>
    </row>
    <row r="175" spans="1:194" x14ac:dyDescent="0.25">
      <c r="A175" s="3">
        <v>41425</v>
      </c>
      <c r="B175">
        <v>14090.3</v>
      </c>
      <c r="C175">
        <v>20130716</v>
      </c>
      <c r="D175">
        <v>14600</v>
      </c>
      <c r="F175" s="3">
        <v>39964</v>
      </c>
      <c r="G175">
        <v>10.3</v>
      </c>
      <c r="H175">
        <v>20090709</v>
      </c>
      <c r="I175">
        <v>9.6</v>
      </c>
      <c r="K175" s="3">
        <v>41790</v>
      </c>
      <c r="L175">
        <v>-5091</v>
      </c>
      <c r="M175">
        <v>20140708</v>
      </c>
      <c r="N175">
        <v>-4866</v>
      </c>
      <c r="P175" s="3">
        <v>39964</v>
      </c>
      <c r="Q175">
        <v>-3.5300000000000002</v>
      </c>
      <c r="R175">
        <v>20090528</v>
      </c>
      <c r="S175">
        <v>-3.17</v>
      </c>
      <c r="U175" s="3">
        <v>39964</v>
      </c>
      <c r="V175">
        <v>-28.2</v>
      </c>
      <c r="W175">
        <v>20090528</v>
      </c>
      <c r="X175">
        <v>-31</v>
      </c>
      <c r="Z175" s="3">
        <v>39964</v>
      </c>
      <c r="AA175">
        <v>74</v>
      </c>
      <c r="AB175">
        <v>20090528</v>
      </c>
      <c r="AC175">
        <v>69.3</v>
      </c>
      <c r="AE175" s="3">
        <v>39964</v>
      </c>
      <c r="AF175">
        <v>-33.6</v>
      </c>
      <c r="AG175">
        <v>20090528</v>
      </c>
      <c r="AH175">
        <v>-34</v>
      </c>
      <c r="AJ175" s="3">
        <v>39964</v>
      </c>
      <c r="AK175">
        <v>-22.9</v>
      </c>
      <c r="AL175">
        <v>20090528</v>
      </c>
      <c r="AM175">
        <v>-23</v>
      </c>
      <c r="AO175" s="3">
        <v>41425</v>
      </c>
      <c r="AP175">
        <v>27.6</v>
      </c>
      <c r="AQ175">
        <v>20130514</v>
      </c>
      <c r="AR175">
        <v>27.6</v>
      </c>
      <c r="AT175" s="3">
        <v>41243</v>
      </c>
      <c r="AU175">
        <v>46.5</v>
      </c>
      <c r="AY175" s="3">
        <v>40847</v>
      </c>
      <c r="AZ175">
        <v>47.1</v>
      </c>
      <c r="BI175" s="3">
        <v>41243</v>
      </c>
      <c r="BJ175">
        <v>46.7</v>
      </c>
      <c r="BX175" s="3">
        <v>39964</v>
      </c>
      <c r="BY175">
        <v>86.4</v>
      </c>
      <c r="BZ175">
        <v>20090525</v>
      </c>
      <c r="CA175">
        <v>84.2</v>
      </c>
      <c r="CC175" s="3">
        <v>39964</v>
      </c>
      <c r="CD175">
        <v>84.4</v>
      </c>
      <c r="CE175">
        <v>20090525</v>
      </c>
      <c r="CF175">
        <v>82.5</v>
      </c>
      <c r="CH175" s="3">
        <v>39964</v>
      </c>
      <c r="CI175">
        <v>-92.8</v>
      </c>
      <c r="CJ175">
        <v>20090519</v>
      </c>
      <c r="CK175">
        <v>-92.8</v>
      </c>
      <c r="CM175" s="3">
        <v>39964</v>
      </c>
      <c r="CN175">
        <v>31.1</v>
      </c>
      <c r="CO175">
        <v>20090519</v>
      </c>
      <c r="CP175">
        <v>31.1</v>
      </c>
      <c r="CR175" s="3">
        <v>41060</v>
      </c>
      <c r="CS175">
        <v>49.3</v>
      </c>
      <c r="CW175" s="3">
        <v>40421</v>
      </c>
      <c r="CX175">
        <v>58.2</v>
      </c>
      <c r="DB175" s="3">
        <v>40847</v>
      </c>
      <c r="DC175">
        <v>50.6</v>
      </c>
      <c r="DG175" s="3">
        <v>39964</v>
      </c>
      <c r="DH175">
        <v>79</v>
      </c>
      <c r="DI175">
        <v>20090609</v>
      </c>
      <c r="DJ175">
        <v>81</v>
      </c>
      <c r="DL175" s="3">
        <v>39964</v>
      </c>
      <c r="DM175">
        <v>87</v>
      </c>
      <c r="DN175" t="s">
        <v>22</v>
      </c>
      <c r="DO175" t="s">
        <v>22</v>
      </c>
      <c r="DQ175" s="3">
        <v>39964</v>
      </c>
      <c r="DR175">
        <v>74</v>
      </c>
      <c r="DS175" t="s">
        <v>22</v>
      </c>
      <c r="DT175" t="s">
        <v>22</v>
      </c>
      <c r="DV175" s="3">
        <v>39964</v>
      </c>
      <c r="DW175">
        <v>76</v>
      </c>
      <c r="DX175">
        <v>20090527</v>
      </c>
      <c r="DY175">
        <v>72</v>
      </c>
      <c r="EA175" s="3">
        <v>41182</v>
      </c>
      <c r="EB175">
        <v>43.2</v>
      </c>
      <c r="EF175" s="3">
        <v>41152</v>
      </c>
      <c r="EG175">
        <v>46</v>
      </c>
      <c r="EK175" s="3">
        <v>41182</v>
      </c>
      <c r="EL175">
        <v>45</v>
      </c>
      <c r="EU175" s="3">
        <v>39964</v>
      </c>
      <c r="EV175">
        <v>2.2999999999999998</v>
      </c>
      <c r="EW175">
        <v>20090714</v>
      </c>
      <c r="EX175">
        <v>0.5</v>
      </c>
      <c r="EZ175" s="3">
        <v>41820</v>
      </c>
      <c r="FA175">
        <v>0.4</v>
      </c>
      <c r="FB175">
        <v>20140805</v>
      </c>
      <c r="FC175">
        <v>0.4</v>
      </c>
      <c r="FJ175" s="3">
        <v>39964</v>
      </c>
      <c r="FK175">
        <v>3.7</v>
      </c>
      <c r="FL175">
        <v>20090707</v>
      </c>
      <c r="FM175">
        <v>4.4000000000000004</v>
      </c>
      <c r="FO175" s="3">
        <v>39964</v>
      </c>
      <c r="FP175">
        <v>3.9</v>
      </c>
      <c r="FQ175">
        <v>20090708</v>
      </c>
      <c r="FR175">
        <v>3.7</v>
      </c>
      <c r="FT175" s="3">
        <v>39964</v>
      </c>
      <c r="FU175">
        <v>-2.5</v>
      </c>
      <c r="FV175">
        <v>20090701</v>
      </c>
      <c r="FW175">
        <v>0.4</v>
      </c>
      <c r="FY175" s="3">
        <v>39964</v>
      </c>
      <c r="FZ175">
        <v>1.2</v>
      </c>
      <c r="GA175">
        <v>20090710</v>
      </c>
      <c r="GB175">
        <v>2.6</v>
      </c>
      <c r="GI175" s="3">
        <v>39964</v>
      </c>
      <c r="GJ175">
        <v>1.4</v>
      </c>
      <c r="GK175">
        <v>20090710</v>
      </c>
      <c r="GL175">
        <v>2.4</v>
      </c>
    </row>
    <row r="176" spans="1:194" x14ac:dyDescent="0.25">
      <c r="A176" s="3">
        <v>41455</v>
      </c>
      <c r="B176">
        <v>12034.3</v>
      </c>
      <c r="C176">
        <v>20130816</v>
      </c>
      <c r="D176">
        <v>14900</v>
      </c>
      <c r="F176" s="3">
        <v>39994</v>
      </c>
      <c r="G176">
        <v>13.7</v>
      </c>
      <c r="H176">
        <v>20090807</v>
      </c>
      <c r="I176">
        <v>12.2</v>
      </c>
      <c r="K176" s="3">
        <v>41820</v>
      </c>
      <c r="L176">
        <v>-5548</v>
      </c>
      <c r="M176">
        <v>20140807</v>
      </c>
      <c r="N176">
        <v>-5380</v>
      </c>
      <c r="P176" s="3">
        <v>39994</v>
      </c>
      <c r="Q176">
        <v>-3.15</v>
      </c>
      <c r="R176">
        <v>20090629</v>
      </c>
      <c r="S176">
        <v>-2.9699999999999998</v>
      </c>
      <c r="U176" s="3">
        <v>39994</v>
      </c>
      <c r="V176">
        <v>-25.1</v>
      </c>
      <c r="W176">
        <v>20090629</v>
      </c>
      <c r="X176">
        <v>-25</v>
      </c>
      <c r="Z176" s="3">
        <v>39994</v>
      </c>
      <c r="AA176">
        <v>76.900000000000006</v>
      </c>
      <c r="AB176">
        <v>20090629</v>
      </c>
      <c r="AC176">
        <v>73.3</v>
      </c>
      <c r="AE176" s="3">
        <v>39994</v>
      </c>
      <c r="AF176">
        <v>-31.7</v>
      </c>
      <c r="AG176">
        <v>20090629</v>
      </c>
      <c r="AH176">
        <v>-32</v>
      </c>
      <c r="AJ176" s="3">
        <v>39994</v>
      </c>
      <c r="AK176">
        <v>-20.100000000000001</v>
      </c>
      <c r="AL176">
        <v>20090629</v>
      </c>
      <c r="AM176">
        <v>-20</v>
      </c>
      <c r="AO176" s="3">
        <v>41455</v>
      </c>
      <c r="AP176">
        <v>30.6</v>
      </c>
      <c r="AQ176">
        <v>20130618</v>
      </c>
      <c r="AR176">
        <v>30.6</v>
      </c>
      <c r="AT176" s="3">
        <v>41274</v>
      </c>
      <c r="AU176">
        <v>47.2</v>
      </c>
      <c r="AY176" s="3">
        <v>40877</v>
      </c>
      <c r="AZ176">
        <v>46.4</v>
      </c>
      <c r="BI176" s="3">
        <v>41274</v>
      </c>
      <c r="BJ176">
        <v>47.8</v>
      </c>
      <c r="BX176" s="3">
        <v>39994</v>
      </c>
      <c r="BY176">
        <v>88.6</v>
      </c>
      <c r="BZ176">
        <v>20090622</v>
      </c>
      <c r="CA176">
        <v>85.9</v>
      </c>
      <c r="CC176" s="3">
        <v>39994</v>
      </c>
      <c r="CD176">
        <v>84.7</v>
      </c>
      <c r="CE176">
        <v>20090622</v>
      </c>
      <c r="CF176">
        <v>82.4</v>
      </c>
      <c r="CH176" s="3">
        <v>39994</v>
      </c>
      <c r="CI176">
        <v>-89.7</v>
      </c>
      <c r="CJ176">
        <v>20090616</v>
      </c>
      <c r="CK176">
        <v>-89.7</v>
      </c>
      <c r="CM176" s="3">
        <v>39994</v>
      </c>
      <c r="CN176">
        <v>44.8</v>
      </c>
      <c r="CO176">
        <v>20090616</v>
      </c>
      <c r="CP176">
        <v>44.8</v>
      </c>
      <c r="CR176" s="3">
        <v>41090</v>
      </c>
      <c r="CS176">
        <v>48.1</v>
      </c>
      <c r="CW176" s="3">
        <v>40451</v>
      </c>
      <c r="CX176">
        <v>55.1</v>
      </c>
      <c r="DB176" s="3">
        <v>40877</v>
      </c>
      <c r="DC176">
        <v>50.3</v>
      </c>
      <c r="DG176" s="3">
        <v>39994</v>
      </c>
      <c r="DH176">
        <v>80</v>
      </c>
      <c r="DI176">
        <v>20090708</v>
      </c>
      <c r="DJ176">
        <v>84</v>
      </c>
      <c r="DL176" s="3">
        <v>39994</v>
      </c>
      <c r="DM176">
        <v>90</v>
      </c>
      <c r="DN176" t="s">
        <v>22</v>
      </c>
      <c r="DO176" t="s">
        <v>22</v>
      </c>
      <c r="DQ176" s="3">
        <v>39994</v>
      </c>
      <c r="DR176">
        <v>77</v>
      </c>
      <c r="DS176" t="s">
        <v>22</v>
      </c>
      <c r="DT176" t="s">
        <v>22</v>
      </c>
      <c r="DV176" s="3">
        <v>39994</v>
      </c>
      <c r="DW176">
        <v>79</v>
      </c>
      <c r="DX176">
        <v>20090623</v>
      </c>
      <c r="DY176">
        <v>75</v>
      </c>
      <c r="EA176" s="3">
        <v>41213</v>
      </c>
      <c r="EB176">
        <v>43.5</v>
      </c>
      <c r="EF176" s="3">
        <v>41182</v>
      </c>
      <c r="EG176">
        <v>42.7</v>
      </c>
      <c r="EK176" s="3">
        <v>41213</v>
      </c>
      <c r="EL176">
        <v>44.6</v>
      </c>
      <c r="EU176" s="3">
        <v>39994</v>
      </c>
      <c r="EV176">
        <v>0.6</v>
      </c>
      <c r="EW176">
        <v>20090812</v>
      </c>
      <c r="EX176">
        <v>-0.6</v>
      </c>
      <c r="EZ176" s="3">
        <v>41851</v>
      </c>
      <c r="FA176">
        <v>-0.7</v>
      </c>
      <c r="FB176">
        <v>20140903</v>
      </c>
      <c r="FC176">
        <v>-0.4</v>
      </c>
      <c r="FJ176" s="3">
        <v>39994</v>
      </c>
      <c r="FK176">
        <v>4.0999999999999996</v>
      </c>
      <c r="FL176">
        <v>20090806</v>
      </c>
      <c r="FM176">
        <v>4.5</v>
      </c>
      <c r="FO176" s="3">
        <v>39994</v>
      </c>
      <c r="FP176">
        <v>1.7</v>
      </c>
      <c r="FQ176">
        <v>20090807</v>
      </c>
      <c r="FR176">
        <v>-0.1</v>
      </c>
      <c r="FT176" s="3">
        <v>39994</v>
      </c>
      <c r="FU176">
        <v>-1.7</v>
      </c>
      <c r="FV176">
        <v>20090803</v>
      </c>
      <c r="FW176">
        <v>-1.8</v>
      </c>
      <c r="FY176" s="3">
        <v>39994</v>
      </c>
      <c r="FZ176">
        <v>1.1000000000000001</v>
      </c>
      <c r="GA176">
        <v>20090810</v>
      </c>
      <c r="GB176">
        <v>0.3</v>
      </c>
      <c r="GI176" s="3">
        <v>39994</v>
      </c>
      <c r="GJ176">
        <v>1.6</v>
      </c>
      <c r="GK176">
        <v>20090810</v>
      </c>
      <c r="GL176">
        <v>0.4</v>
      </c>
    </row>
    <row r="177" spans="1:194" x14ac:dyDescent="0.25">
      <c r="A177" s="3">
        <v>41486</v>
      </c>
      <c r="B177">
        <v>9373.2999999999993</v>
      </c>
      <c r="C177">
        <v>20130917</v>
      </c>
      <c r="D177">
        <v>11100</v>
      </c>
      <c r="F177" s="3">
        <v>40025</v>
      </c>
      <c r="G177">
        <v>15.6</v>
      </c>
      <c r="H177">
        <v>20090908</v>
      </c>
      <c r="I177">
        <v>13.9</v>
      </c>
      <c r="K177" s="3">
        <v>41851</v>
      </c>
      <c r="L177">
        <v>-5911</v>
      </c>
      <c r="M177">
        <v>20140909</v>
      </c>
      <c r="N177">
        <v>-5539</v>
      </c>
      <c r="P177" s="3">
        <v>40025</v>
      </c>
      <c r="Q177">
        <v>-2.86</v>
      </c>
      <c r="R177">
        <v>20090730</v>
      </c>
      <c r="S177">
        <v>-2.71</v>
      </c>
      <c r="U177" s="3">
        <v>40025</v>
      </c>
      <c r="V177">
        <v>-23.1</v>
      </c>
      <c r="W177">
        <v>20090730</v>
      </c>
      <c r="X177">
        <v>-23</v>
      </c>
      <c r="Z177" s="3">
        <v>40025</v>
      </c>
      <c r="AA177">
        <v>79.599999999999994</v>
      </c>
      <c r="AB177">
        <v>20090730</v>
      </c>
      <c r="AC177">
        <v>76</v>
      </c>
      <c r="AE177" s="3">
        <v>40025</v>
      </c>
      <c r="AF177">
        <v>-29.8</v>
      </c>
      <c r="AG177">
        <v>20090730</v>
      </c>
      <c r="AH177">
        <v>-30</v>
      </c>
      <c r="AJ177" s="3">
        <v>40025</v>
      </c>
      <c r="AK177">
        <v>-17.5</v>
      </c>
      <c r="AL177">
        <v>20090730</v>
      </c>
      <c r="AM177">
        <v>-18</v>
      </c>
      <c r="AO177" s="3">
        <v>41486</v>
      </c>
      <c r="AP177">
        <v>32.799999999999997</v>
      </c>
      <c r="AQ177">
        <v>20130716</v>
      </c>
      <c r="AR177">
        <v>32.799999999999997</v>
      </c>
      <c r="AT177" s="3">
        <v>41305</v>
      </c>
      <c r="AU177">
        <v>48.6</v>
      </c>
      <c r="AY177" s="3">
        <v>40908</v>
      </c>
      <c r="AZ177">
        <v>46.9</v>
      </c>
      <c r="BI177" s="3">
        <v>41305</v>
      </c>
      <c r="BJ177">
        <v>48.6</v>
      </c>
      <c r="BX177" s="3">
        <v>40025</v>
      </c>
      <c r="BY177">
        <v>90.8</v>
      </c>
      <c r="BZ177">
        <v>20090724</v>
      </c>
      <c r="CA177">
        <v>87.3</v>
      </c>
      <c r="CC177" s="3">
        <v>40025</v>
      </c>
      <c r="CD177">
        <v>86.2</v>
      </c>
      <c r="CE177">
        <v>20090724</v>
      </c>
      <c r="CF177">
        <v>84.3</v>
      </c>
      <c r="CH177" s="3">
        <v>40025</v>
      </c>
      <c r="CI177">
        <v>-89.3</v>
      </c>
      <c r="CJ177">
        <v>20090714</v>
      </c>
      <c r="CK177">
        <v>-89.3</v>
      </c>
      <c r="CM177" s="3">
        <v>40025</v>
      </c>
      <c r="CN177">
        <v>39.5</v>
      </c>
      <c r="CO177">
        <v>20090714</v>
      </c>
      <c r="CP177">
        <v>39.5</v>
      </c>
      <c r="CR177" s="3">
        <v>41121</v>
      </c>
      <c r="CS177">
        <v>47.5</v>
      </c>
      <c r="CW177" s="3">
        <v>40482</v>
      </c>
      <c r="CX177">
        <v>56.6</v>
      </c>
      <c r="DB177" s="3">
        <v>40908</v>
      </c>
      <c r="DC177">
        <v>52.4</v>
      </c>
      <c r="DG177" s="3">
        <v>40025</v>
      </c>
      <c r="DH177">
        <v>87</v>
      </c>
      <c r="DI177">
        <v>20090810</v>
      </c>
      <c r="DJ177">
        <v>87</v>
      </c>
      <c r="DL177" s="3">
        <v>40025</v>
      </c>
      <c r="DM177">
        <v>89</v>
      </c>
      <c r="DN177" t="s">
        <v>22</v>
      </c>
      <c r="DO177" t="s">
        <v>22</v>
      </c>
      <c r="DQ177" s="3">
        <v>40025</v>
      </c>
      <c r="DR177">
        <v>79</v>
      </c>
      <c r="DS177" t="s">
        <v>22</v>
      </c>
      <c r="DT177" t="s">
        <v>22</v>
      </c>
      <c r="DV177" s="3">
        <v>40025</v>
      </c>
      <c r="DW177">
        <v>80</v>
      </c>
      <c r="DX177">
        <v>20090723</v>
      </c>
      <c r="DY177">
        <v>78</v>
      </c>
      <c r="EA177" s="3">
        <v>41243</v>
      </c>
      <c r="EB177">
        <v>44.3</v>
      </c>
      <c r="EF177" s="3">
        <v>41213</v>
      </c>
      <c r="EG177">
        <v>43.7</v>
      </c>
      <c r="EK177" s="3">
        <v>41243</v>
      </c>
      <c r="EL177">
        <v>45.8</v>
      </c>
      <c r="EU177" s="3">
        <v>40025</v>
      </c>
      <c r="EV177">
        <v>0.2</v>
      </c>
      <c r="EW177">
        <v>20090914</v>
      </c>
      <c r="EX177">
        <v>-0.3</v>
      </c>
      <c r="EZ177" s="3">
        <v>41882</v>
      </c>
      <c r="FA177">
        <v>1.1000000000000001</v>
      </c>
      <c r="FB177">
        <v>20141003</v>
      </c>
      <c r="FC177">
        <v>1.2</v>
      </c>
      <c r="FJ177" s="3">
        <v>40025</v>
      </c>
      <c r="FK177">
        <v>3.9</v>
      </c>
      <c r="FL177">
        <v>20090907</v>
      </c>
      <c r="FM177">
        <v>3.5</v>
      </c>
      <c r="FO177" s="3">
        <v>40025</v>
      </c>
      <c r="FP177">
        <v>-1.2</v>
      </c>
      <c r="FQ177">
        <v>20090908</v>
      </c>
      <c r="FR177">
        <v>-0.9</v>
      </c>
      <c r="FT177" s="3">
        <v>40025</v>
      </c>
      <c r="FU177">
        <v>2.5</v>
      </c>
      <c r="FV177">
        <v>20090901</v>
      </c>
      <c r="FW177">
        <v>0.7</v>
      </c>
      <c r="FY177" s="3">
        <v>40025</v>
      </c>
      <c r="FZ177">
        <v>-0.6</v>
      </c>
      <c r="GA177">
        <v>20090910</v>
      </c>
      <c r="GB177">
        <v>0.1</v>
      </c>
      <c r="GI177" s="3">
        <v>40025</v>
      </c>
      <c r="GJ177">
        <v>-0.7</v>
      </c>
      <c r="GK177">
        <v>20090910</v>
      </c>
      <c r="GL177">
        <v>0.6</v>
      </c>
    </row>
    <row r="178" spans="1:194" x14ac:dyDescent="0.25">
      <c r="A178" s="3">
        <v>41517</v>
      </c>
      <c r="B178">
        <v>12252</v>
      </c>
      <c r="C178">
        <v>20131016</v>
      </c>
      <c r="D178">
        <v>12300</v>
      </c>
      <c r="F178" s="3">
        <v>40056</v>
      </c>
      <c r="G178">
        <v>9</v>
      </c>
      <c r="H178">
        <v>20091009</v>
      </c>
      <c r="I178">
        <v>8.1</v>
      </c>
      <c r="K178" s="3">
        <v>41882</v>
      </c>
      <c r="L178">
        <v>-5265</v>
      </c>
      <c r="M178">
        <v>20141009</v>
      </c>
      <c r="N178">
        <v>-5783</v>
      </c>
      <c r="P178" s="3">
        <v>40056</v>
      </c>
      <c r="Q178">
        <v>-2.1800000000000002</v>
      </c>
      <c r="R178">
        <v>20090828</v>
      </c>
      <c r="S178">
        <v>-2.21</v>
      </c>
      <c r="U178" s="3">
        <v>40056</v>
      </c>
      <c r="V178">
        <v>-22.1</v>
      </c>
      <c r="W178">
        <v>20090828</v>
      </c>
      <c r="X178">
        <v>-22</v>
      </c>
      <c r="Z178" s="3">
        <v>40056</v>
      </c>
      <c r="AA178">
        <v>83.7</v>
      </c>
      <c r="AB178">
        <v>20090828</v>
      </c>
      <c r="AC178">
        <v>80.599999999999994</v>
      </c>
      <c r="AE178" s="3">
        <v>40056</v>
      </c>
      <c r="AF178">
        <v>-26</v>
      </c>
      <c r="AG178">
        <v>20090828</v>
      </c>
      <c r="AH178">
        <v>-26</v>
      </c>
      <c r="AJ178" s="3">
        <v>40056</v>
      </c>
      <c r="AK178">
        <v>-12</v>
      </c>
      <c r="AL178">
        <v>20090828</v>
      </c>
      <c r="AM178">
        <v>-11</v>
      </c>
      <c r="AO178" s="3">
        <v>41517</v>
      </c>
      <c r="AP178">
        <v>44</v>
      </c>
      <c r="AQ178">
        <v>20130813</v>
      </c>
      <c r="AR178">
        <v>44</v>
      </c>
      <c r="AT178" s="3">
        <v>41333</v>
      </c>
      <c r="AU178">
        <v>47.9</v>
      </c>
      <c r="AY178" s="3">
        <v>40939</v>
      </c>
      <c r="AZ178">
        <v>48.8</v>
      </c>
      <c r="BI178" s="3">
        <v>41333</v>
      </c>
      <c r="BJ178">
        <v>47.9</v>
      </c>
      <c r="BX178" s="3">
        <v>40056</v>
      </c>
      <c r="BY178">
        <v>94.3</v>
      </c>
      <c r="BZ178">
        <v>20090826</v>
      </c>
      <c r="CA178">
        <v>90.5</v>
      </c>
      <c r="CC178" s="3">
        <v>40056</v>
      </c>
      <c r="CD178">
        <v>88.3</v>
      </c>
      <c r="CE178">
        <v>20090826</v>
      </c>
      <c r="CF178">
        <v>86.1</v>
      </c>
      <c r="CH178" s="3">
        <v>40056</v>
      </c>
      <c r="CI178">
        <v>-77.2</v>
      </c>
      <c r="CJ178">
        <v>20090818</v>
      </c>
      <c r="CK178">
        <v>-77.2</v>
      </c>
      <c r="CM178" s="3">
        <v>40056</v>
      </c>
      <c r="CN178">
        <v>56.1</v>
      </c>
      <c r="CO178">
        <v>20090818</v>
      </c>
      <c r="CP178">
        <v>56.1</v>
      </c>
      <c r="CR178" s="3">
        <v>41152</v>
      </c>
      <c r="CS178">
        <v>47</v>
      </c>
      <c r="CW178" s="3">
        <v>40512</v>
      </c>
      <c r="CX178">
        <v>58.1</v>
      </c>
      <c r="DB178" s="3">
        <v>40939</v>
      </c>
      <c r="DC178">
        <v>53.7</v>
      </c>
      <c r="DG178" s="3">
        <v>40056</v>
      </c>
      <c r="DH178">
        <v>89</v>
      </c>
      <c r="DI178">
        <v>20090908</v>
      </c>
      <c r="DJ178">
        <v>89</v>
      </c>
      <c r="DL178" s="3">
        <v>40056</v>
      </c>
      <c r="DM178">
        <v>89</v>
      </c>
      <c r="DN178" t="s">
        <v>22</v>
      </c>
      <c r="DO178" t="s">
        <v>22</v>
      </c>
      <c r="DQ178" s="3">
        <v>40056</v>
      </c>
      <c r="DR178">
        <v>82</v>
      </c>
      <c r="DS178" t="s">
        <v>22</v>
      </c>
      <c r="DT178" t="s">
        <v>22</v>
      </c>
      <c r="DV178" s="3">
        <v>40056</v>
      </c>
      <c r="DW178">
        <v>83</v>
      </c>
      <c r="DX178">
        <v>20090827</v>
      </c>
      <c r="DY178" t="s">
        <v>22</v>
      </c>
      <c r="EA178" s="3">
        <v>41274</v>
      </c>
      <c r="EB178">
        <v>44.6</v>
      </c>
      <c r="EF178" s="3">
        <v>41243</v>
      </c>
      <c r="EG178">
        <v>44.5</v>
      </c>
      <c r="EK178" s="3">
        <v>41274</v>
      </c>
      <c r="EL178">
        <v>45.2</v>
      </c>
      <c r="EU178" s="3">
        <v>40056</v>
      </c>
      <c r="EV178">
        <v>0.2</v>
      </c>
      <c r="EW178">
        <v>20091014</v>
      </c>
      <c r="EX178">
        <v>0.9</v>
      </c>
      <c r="EZ178" s="3">
        <v>41912</v>
      </c>
      <c r="FA178">
        <v>-0.6</v>
      </c>
      <c r="FB178">
        <v>20141105</v>
      </c>
      <c r="FC178">
        <v>-1.3</v>
      </c>
      <c r="FJ178" s="3">
        <v>40056</v>
      </c>
      <c r="FK178">
        <v>0.9</v>
      </c>
      <c r="FL178">
        <v>20091007</v>
      </c>
      <c r="FM178">
        <v>1.4</v>
      </c>
      <c r="FO178" s="3">
        <v>40056</v>
      </c>
      <c r="FP178">
        <v>1.6</v>
      </c>
      <c r="FQ178">
        <v>20091008</v>
      </c>
      <c r="FR178">
        <v>1.7</v>
      </c>
      <c r="FT178" s="3">
        <v>40056</v>
      </c>
      <c r="FU178">
        <v>-1.2</v>
      </c>
      <c r="FV178">
        <v>20091001</v>
      </c>
      <c r="FW178">
        <v>-1.5</v>
      </c>
      <c r="FY178" s="3">
        <v>40056</v>
      </c>
      <c r="FZ178">
        <v>1.6</v>
      </c>
      <c r="GA178">
        <v>20091009</v>
      </c>
      <c r="GB178">
        <v>1.8</v>
      </c>
      <c r="GI178" s="3">
        <v>40056</v>
      </c>
      <c r="GJ178">
        <v>1.5</v>
      </c>
      <c r="GK178">
        <v>20091009</v>
      </c>
      <c r="GL178">
        <v>1.9</v>
      </c>
    </row>
    <row r="179" spans="1:194" x14ac:dyDescent="0.25">
      <c r="A179" s="3">
        <v>41547</v>
      </c>
      <c r="B179">
        <v>10975.9</v>
      </c>
      <c r="C179">
        <v>20131118</v>
      </c>
      <c r="D179">
        <v>14300</v>
      </c>
      <c r="F179" s="3">
        <v>40086</v>
      </c>
      <c r="G179">
        <v>11.5</v>
      </c>
      <c r="H179">
        <v>20091109</v>
      </c>
      <c r="I179">
        <v>10.6</v>
      </c>
      <c r="K179" s="3">
        <v>41912</v>
      </c>
      <c r="L179">
        <v>-4883</v>
      </c>
      <c r="M179">
        <v>20141107</v>
      </c>
      <c r="N179">
        <v>-4715</v>
      </c>
      <c r="P179" s="3">
        <v>40086</v>
      </c>
      <c r="Q179">
        <v>-2.0299999999999998</v>
      </c>
      <c r="R179">
        <v>20090929</v>
      </c>
      <c r="S179">
        <v>-2.0699999999999998</v>
      </c>
      <c r="U179" s="3">
        <v>40086</v>
      </c>
      <c r="V179">
        <v>-19.2</v>
      </c>
      <c r="W179">
        <v>20090929</v>
      </c>
      <c r="X179">
        <v>-19</v>
      </c>
      <c r="Z179" s="3">
        <v>40086</v>
      </c>
      <c r="AA179">
        <v>86.3</v>
      </c>
      <c r="AB179">
        <v>20090929</v>
      </c>
      <c r="AC179">
        <v>82.8</v>
      </c>
      <c r="AE179" s="3">
        <v>40086</v>
      </c>
      <c r="AF179">
        <v>-24.4</v>
      </c>
      <c r="AG179">
        <v>20090929</v>
      </c>
      <c r="AH179">
        <v>-24</v>
      </c>
      <c r="AJ179" s="3">
        <v>40086</v>
      </c>
      <c r="AK179">
        <v>-8.6999999999999993</v>
      </c>
      <c r="AL179">
        <v>20090929</v>
      </c>
      <c r="AM179">
        <v>-9</v>
      </c>
      <c r="AO179" s="3">
        <v>41547</v>
      </c>
      <c r="AP179">
        <v>58.6</v>
      </c>
      <c r="AQ179">
        <v>20130917</v>
      </c>
      <c r="AR179">
        <v>58.6</v>
      </c>
      <c r="AT179" s="3">
        <v>41364</v>
      </c>
      <c r="AU179">
        <v>46.5</v>
      </c>
      <c r="AY179" s="3">
        <v>40968</v>
      </c>
      <c r="AZ179">
        <v>49</v>
      </c>
      <c r="BI179" s="3">
        <v>41364</v>
      </c>
      <c r="BJ179">
        <v>46.4</v>
      </c>
      <c r="BX179" s="3">
        <v>40086</v>
      </c>
      <c r="BY179">
        <v>95.4</v>
      </c>
      <c r="BZ179">
        <v>20090924</v>
      </c>
      <c r="CA179">
        <v>91.3</v>
      </c>
      <c r="CC179" s="3">
        <v>40086</v>
      </c>
      <c r="CD179">
        <v>89.5</v>
      </c>
      <c r="CE179">
        <v>20090924</v>
      </c>
      <c r="CF179">
        <v>87</v>
      </c>
      <c r="CH179" s="3">
        <v>40086</v>
      </c>
      <c r="CI179">
        <v>-74</v>
      </c>
      <c r="CJ179">
        <v>20090915</v>
      </c>
      <c r="CK179">
        <v>-74</v>
      </c>
      <c r="CM179" s="3">
        <v>40086</v>
      </c>
      <c r="CN179">
        <v>57.7</v>
      </c>
      <c r="CO179">
        <v>20090915</v>
      </c>
      <c r="CP179">
        <v>57.7</v>
      </c>
      <c r="CR179" s="3">
        <v>41182</v>
      </c>
      <c r="CS179">
        <v>49.2</v>
      </c>
      <c r="CW179" s="3">
        <v>40543</v>
      </c>
      <c r="CX179">
        <v>60.7</v>
      </c>
      <c r="DB179" s="3">
        <v>40968</v>
      </c>
      <c r="DC179">
        <v>52.8</v>
      </c>
      <c r="DG179" s="3">
        <v>40086</v>
      </c>
      <c r="DH179">
        <v>92</v>
      </c>
      <c r="DI179">
        <v>20091008</v>
      </c>
      <c r="DJ179">
        <v>92</v>
      </c>
      <c r="DL179" s="3">
        <v>40086</v>
      </c>
      <c r="DM179">
        <v>90</v>
      </c>
      <c r="DN179" t="s">
        <v>22</v>
      </c>
      <c r="DO179" t="s">
        <v>22</v>
      </c>
      <c r="DQ179" s="3">
        <v>40086</v>
      </c>
      <c r="DR179">
        <v>86</v>
      </c>
      <c r="DS179" t="s">
        <v>22</v>
      </c>
      <c r="DT179" t="s">
        <v>22</v>
      </c>
      <c r="DV179" s="3">
        <v>40086</v>
      </c>
      <c r="DW179">
        <v>86</v>
      </c>
      <c r="DX179">
        <v>20090923</v>
      </c>
      <c r="DY179">
        <v>85</v>
      </c>
      <c r="EA179" s="3">
        <v>41305</v>
      </c>
      <c r="EB179">
        <v>42.7</v>
      </c>
      <c r="EF179" s="3">
        <v>41274</v>
      </c>
      <c r="EG179">
        <v>44.6</v>
      </c>
      <c r="EK179" s="3">
        <v>41305</v>
      </c>
      <c r="EL179">
        <v>43.6</v>
      </c>
      <c r="EU179" s="3">
        <v>40086</v>
      </c>
      <c r="EV179">
        <v>2.2999999999999998</v>
      </c>
      <c r="EW179">
        <v>20091112</v>
      </c>
      <c r="EX179">
        <v>0.3</v>
      </c>
      <c r="EZ179" s="3">
        <v>41943</v>
      </c>
      <c r="FA179">
        <v>0.5</v>
      </c>
      <c r="FB179">
        <v>20141203</v>
      </c>
      <c r="FC179">
        <v>0.4</v>
      </c>
      <c r="FJ179" s="3">
        <v>40086</v>
      </c>
      <c r="FK179">
        <v>3.5</v>
      </c>
      <c r="FL179">
        <v>20091106</v>
      </c>
      <c r="FM179">
        <v>0.9</v>
      </c>
      <c r="FO179" s="3">
        <v>40086</v>
      </c>
      <c r="FP179">
        <v>3.6</v>
      </c>
      <c r="FQ179">
        <v>20091109</v>
      </c>
      <c r="FR179">
        <v>2.7</v>
      </c>
      <c r="FT179" s="3">
        <v>40086</v>
      </c>
      <c r="FU179">
        <v>0.5</v>
      </c>
      <c r="FV179">
        <v>20091030</v>
      </c>
      <c r="FW179">
        <v>-0.5</v>
      </c>
      <c r="FY179" s="3">
        <v>40086</v>
      </c>
      <c r="FZ179">
        <v>0.5</v>
      </c>
      <c r="GA179">
        <v>20091110</v>
      </c>
      <c r="GB179">
        <v>-1.5</v>
      </c>
      <c r="GI179" s="3">
        <v>40086</v>
      </c>
      <c r="GJ179">
        <v>0.8</v>
      </c>
      <c r="GK179">
        <v>20091110</v>
      </c>
      <c r="GL179">
        <v>-1.6</v>
      </c>
    </row>
    <row r="180" spans="1:194" x14ac:dyDescent="0.25">
      <c r="A180" s="3">
        <v>41578</v>
      </c>
      <c r="B180">
        <v>12663.2</v>
      </c>
      <c r="C180">
        <v>20131216</v>
      </c>
      <c r="D180">
        <v>14500</v>
      </c>
      <c r="F180" s="3">
        <v>40117</v>
      </c>
      <c r="G180">
        <v>12.5</v>
      </c>
      <c r="H180">
        <v>20091209</v>
      </c>
      <c r="I180">
        <v>13.6</v>
      </c>
      <c r="K180" s="3">
        <v>41943</v>
      </c>
      <c r="L180">
        <v>-4420</v>
      </c>
      <c r="M180">
        <v>20141209</v>
      </c>
      <c r="N180">
        <v>-4608</v>
      </c>
      <c r="P180" s="3">
        <v>40117</v>
      </c>
      <c r="Q180">
        <v>-1.67</v>
      </c>
      <c r="R180">
        <v>20091029</v>
      </c>
      <c r="S180">
        <v>-1.78</v>
      </c>
      <c r="U180" s="3">
        <v>40117</v>
      </c>
      <c r="V180">
        <v>-17.8</v>
      </c>
      <c r="W180">
        <v>20091029</v>
      </c>
      <c r="X180">
        <v>-18</v>
      </c>
      <c r="Z180" s="3">
        <v>40117</v>
      </c>
      <c r="AA180">
        <v>88.8</v>
      </c>
      <c r="AB180">
        <v>20091029</v>
      </c>
      <c r="AC180">
        <v>86.2</v>
      </c>
      <c r="AE180" s="3">
        <v>40117</v>
      </c>
      <c r="AF180">
        <v>-21</v>
      </c>
      <c r="AG180">
        <v>20091029</v>
      </c>
      <c r="AH180">
        <v>-21</v>
      </c>
      <c r="AJ180" s="3">
        <v>40117</v>
      </c>
      <c r="AK180">
        <v>-8.5</v>
      </c>
      <c r="AL180">
        <v>20091029</v>
      </c>
      <c r="AM180">
        <v>-7</v>
      </c>
      <c r="AO180" s="3">
        <v>41578</v>
      </c>
      <c r="AP180">
        <v>59.1</v>
      </c>
      <c r="AQ180">
        <v>20131015</v>
      </c>
      <c r="AR180">
        <v>59.1</v>
      </c>
      <c r="AT180" s="3">
        <v>41394</v>
      </c>
      <c r="AU180">
        <v>46.9</v>
      </c>
      <c r="AY180" s="3">
        <v>40999</v>
      </c>
      <c r="AZ180">
        <v>47.7</v>
      </c>
      <c r="BI180" s="3">
        <v>41394</v>
      </c>
      <c r="BJ180">
        <v>47</v>
      </c>
      <c r="BX180" s="3">
        <v>40117</v>
      </c>
      <c r="BY180">
        <v>95.7</v>
      </c>
      <c r="BZ180">
        <v>20091023</v>
      </c>
      <c r="CA180">
        <v>91.9</v>
      </c>
      <c r="CC180" s="3">
        <v>40117</v>
      </c>
      <c r="CD180">
        <v>90.1</v>
      </c>
      <c r="CE180">
        <v>20091023</v>
      </c>
      <c r="CF180">
        <v>87.3</v>
      </c>
      <c r="CH180" s="3">
        <v>40117</v>
      </c>
      <c r="CI180">
        <v>-72.2</v>
      </c>
      <c r="CJ180">
        <v>20091013</v>
      </c>
      <c r="CK180">
        <v>-72.2</v>
      </c>
      <c r="CM180" s="3">
        <v>40117</v>
      </c>
      <c r="CN180">
        <v>56</v>
      </c>
      <c r="CO180">
        <v>20091013</v>
      </c>
      <c r="CP180">
        <v>56</v>
      </c>
      <c r="CR180" s="3">
        <v>41213</v>
      </c>
      <c r="CS180">
        <v>47.7</v>
      </c>
      <c r="CW180" s="3">
        <v>40574</v>
      </c>
      <c r="CX180">
        <v>60.5</v>
      </c>
      <c r="DB180" s="3">
        <v>40999</v>
      </c>
      <c r="DC180">
        <v>52.1</v>
      </c>
      <c r="DG180" s="3">
        <v>40117</v>
      </c>
      <c r="DH180">
        <v>96</v>
      </c>
      <c r="DI180">
        <v>20091109</v>
      </c>
      <c r="DJ180">
        <v>95</v>
      </c>
      <c r="DL180" s="3">
        <v>40117</v>
      </c>
      <c r="DM180">
        <v>91</v>
      </c>
      <c r="DN180" t="s">
        <v>22</v>
      </c>
      <c r="DO180" t="s">
        <v>22</v>
      </c>
      <c r="DQ180" s="3">
        <v>40117</v>
      </c>
      <c r="DR180">
        <v>88</v>
      </c>
      <c r="DS180" t="s">
        <v>22</v>
      </c>
      <c r="DT180" t="s">
        <v>22</v>
      </c>
      <c r="DV180" s="3">
        <v>40117</v>
      </c>
      <c r="DW180">
        <v>86</v>
      </c>
      <c r="DX180">
        <v>20091022</v>
      </c>
      <c r="DY180">
        <v>89</v>
      </c>
      <c r="EA180" s="3">
        <v>41333</v>
      </c>
      <c r="EB180">
        <v>43.1</v>
      </c>
      <c r="EF180" s="3">
        <v>41305</v>
      </c>
      <c r="EG180">
        <v>42.9</v>
      </c>
      <c r="EK180" s="3">
        <v>41333</v>
      </c>
      <c r="EL180">
        <v>43.7</v>
      </c>
      <c r="EU180" s="3">
        <v>40117</v>
      </c>
      <c r="EV180">
        <v>-0.6</v>
      </c>
      <c r="EW180">
        <v>20091214</v>
      </c>
      <c r="EX180">
        <v>-0.6</v>
      </c>
      <c r="EZ180" s="3">
        <v>41973</v>
      </c>
      <c r="FA180">
        <v>0.6</v>
      </c>
      <c r="FB180">
        <v>20150108</v>
      </c>
      <c r="FC180">
        <v>0.6</v>
      </c>
      <c r="FJ180" s="3">
        <v>40117</v>
      </c>
      <c r="FK180">
        <v>-2.6</v>
      </c>
      <c r="FL180">
        <v>20091207</v>
      </c>
      <c r="FM180">
        <v>-2.1</v>
      </c>
      <c r="FO180" s="3">
        <v>40117</v>
      </c>
      <c r="FP180">
        <v>-2</v>
      </c>
      <c r="FQ180">
        <v>20091208</v>
      </c>
      <c r="FR180">
        <v>-1.8</v>
      </c>
      <c r="FT180" s="3">
        <v>40117</v>
      </c>
      <c r="FU180">
        <v>1</v>
      </c>
      <c r="FV180">
        <v>20091201</v>
      </c>
      <c r="FW180">
        <v>0.5</v>
      </c>
      <c r="FY180" s="3">
        <v>40117</v>
      </c>
      <c r="FZ180">
        <v>-0.9</v>
      </c>
      <c r="GA180">
        <v>20091210</v>
      </c>
      <c r="GB180">
        <v>-0.8</v>
      </c>
      <c r="GI180" s="3">
        <v>40117</v>
      </c>
      <c r="GJ180">
        <v>-1.1000000000000001</v>
      </c>
      <c r="GK180">
        <v>20091210</v>
      </c>
      <c r="GL180">
        <v>-0.8</v>
      </c>
    </row>
    <row r="181" spans="1:194" x14ac:dyDescent="0.25">
      <c r="A181" s="3">
        <v>41608</v>
      </c>
      <c r="B181">
        <v>15155.2</v>
      </c>
      <c r="C181">
        <v>20140115</v>
      </c>
      <c r="D181">
        <v>16000</v>
      </c>
      <c r="F181" s="3">
        <v>40147</v>
      </c>
      <c r="G181">
        <v>16</v>
      </c>
      <c r="H181">
        <v>20100108</v>
      </c>
      <c r="I181">
        <v>17.399999999999999</v>
      </c>
      <c r="K181" s="3">
        <v>41973</v>
      </c>
      <c r="L181">
        <v>-3537</v>
      </c>
      <c r="M181">
        <v>20150109</v>
      </c>
      <c r="N181">
        <v>-3236</v>
      </c>
      <c r="P181" s="3">
        <v>40147</v>
      </c>
      <c r="Q181">
        <v>-1.26</v>
      </c>
      <c r="R181">
        <v>20091127</v>
      </c>
      <c r="S181">
        <v>-1.56</v>
      </c>
      <c r="U181" s="3">
        <v>40147</v>
      </c>
      <c r="V181">
        <v>-17.5</v>
      </c>
      <c r="W181">
        <v>20091127</v>
      </c>
      <c r="X181">
        <v>-17</v>
      </c>
      <c r="Z181" s="3">
        <v>40147</v>
      </c>
      <c r="AA181">
        <v>91.2</v>
      </c>
      <c r="AB181">
        <v>20091127</v>
      </c>
      <c r="AC181">
        <v>88.8</v>
      </c>
      <c r="AE181" s="3">
        <v>40147</v>
      </c>
      <c r="AF181">
        <v>-18.8</v>
      </c>
      <c r="AG181">
        <v>20091127</v>
      </c>
      <c r="AH181">
        <v>-19</v>
      </c>
      <c r="AJ181" s="3">
        <v>40147</v>
      </c>
      <c r="AK181">
        <v>-5.4</v>
      </c>
      <c r="AL181">
        <v>20091127</v>
      </c>
      <c r="AM181">
        <v>-4</v>
      </c>
      <c r="AO181" s="3">
        <v>41608</v>
      </c>
      <c r="AP181">
        <v>60.2</v>
      </c>
      <c r="AQ181">
        <v>20131119</v>
      </c>
      <c r="AR181">
        <v>60.2</v>
      </c>
      <c r="AT181" s="3">
        <v>41425</v>
      </c>
      <c r="AU181">
        <v>47.7</v>
      </c>
      <c r="AY181" s="3">
        <v>41029</v>
      </c>
      <c r="AZ181">
        <v>45.9</v>
      </c>
      <c r="BI181" s="3">
        <v>41425</v>
      </c>
      <c r="BJ181">
        <v>47.2</v>
      </c>
      <c r="BX181" s="3">
        <v>40147</v>
      </c>
      <c r="BY181">
        <v>97.5</v>
      </c>
      <c r="BZ181">
        <v>20091124</v>
      </c>
      <c r="CA181">
        <v>93.9</v>
      </c>
      <c r="CC181" s="3">
        <v>40147</v>
      </c>
      <c r="CD181">
        <v>91</v>
      </c>
      <c r="CE181">
        <v>20091124</v>
      </c>
      <c r="CF181">
        <v>89.1</v>
      </c>
      <c r="CH181" s="3">
        <v>40147</v>
      </c>
      <c r="CI181">
        <v>-65.599999999999994</v>
      </c>
      <c r="CJ181">
        <v>20091110</v>
      </c>
      <c r="CK181">
        <v>-65.599999999999994</v>
      </c>
      <c r="CM181" s="3">
        <v>40147</v>
      </c>
      <c r="CN181">
        <v>51.1</v>
      </c>
      <c r="CO181">
        <v>20091110</v>
      </c>
      <c r="CP181">
        <v>51.1</v>
      </c>
      <c r="CR181" s="3">
        <v>41243</v>
      </c>
      <c r="CS181">
        <v>49.2</v>
      </c>
      <c r="CW181" s="3">
        <v>40602</v>
      </c>
      <c r="CX181">
        <v>62.7</v>
      </c>
      <c r="DB181" s="3">
        <v>41029</v>
      </c>
      <c r="DC181">
        <v>52.2</v>
      </c>
      <c r="DG181" s="3">
        <v>40147</v>
      </c>
      <c r="DH181">
        <v>98</v>
      </c>
      <c r="DI181">
        <v>20091208</v>
      </c>
      <c r="DJ181">
        <v>99</v>
      </c>
      <c r="DL181" s="3">
        <v>40147</v>
      </c>
      <c r="DM181">
        <v>94</v>
      </c>
      <c r="DN181" t="s">
        <v>22</v>
      </c>
      <c r="DO181" t="s">
        <v>22</v>
      </c>
      <c r="DQ181" s="3">
        <v>40147</v>
      </c>
      <c r="DR181">
        <v>90</v>
      </c>
      <c r="DS181" t="s">
        <v>22</v>
      </c>
      <c r="DT181" t="s">
        <v>22</v>
      </c>
      <c r="DV181" s="3">
        <v>40147</v>
      </c>
      <c r="DW181">
        <v>88</v>
      </c>
      <c r="DX181">
        <v>20091124</v>
      </c>
      <c r="DY181">
        <v>89</v>
      </c>
      <c r="EA181" s="3">
        <v>41364</v>
      </c>
      <c r="EB181">
        <v>41.9</v>
      </c>
      <c r="EF181" s="3">
        <v>41333</v>
      </c>
      <c r="EG181">
        <v>43.9</v>
      </c>
      <c r="EK181" s="3">
        <v>41364</v>
      </c>
      <c r="EL181">
        <v>41.3</v>
      </c>
      <c r="EU181" s="3">
        <v>40147</v>
      </c>
      <c r="EV181">
        <v>0.3</v>
      </c>
      <c r="EW181">
        <v>20100114</v>
      </c>
      <c r="EX181">
        <v>1</v>
      </c>
      <c r="EZ181" s="3">
        <v>42004</v>
      </c>
      <c r="FA181">
        <v>0.2</v>
      </c>
      <c r="FB181">
        <v>20150204</v>
      </c>
      <c r="FC181">
        <v>0.3</v>
      </c>
      <c r="FJ181" s="3">
        <v>40147</v>
      </c>
      <c r="FK181">
        <v>3</v>
      </c>
      <c r="FL181">
        <v>20100107</v>
      </c>
      <c r="FM181">
        <v>0.2</v>
      </c>
      <c r="FO181" s="3">
        <v>40147</v>
      </c>
      <c r="FP181">
        <v>0.8</v>
      </c>
      <c r="FQ181">
        <v>20100108</v>
      </c>
      <c r="FR181">
        <v>0.7</v>
      </c>
      <c r="FT181" s="3">
        <v>40147</v>
      </c>
      <c r="FU181">
        <v>0.2</v>
      </c>
      <c r="FV181">
        <v>20100107</v>
      </c>
      <c r="FW181">
        <v>-1.1000000000000001</v>
      </c>
      <c r="FY181" s="3">
        <v>40147</v>
      </c>
      <c r="FZ181">
        <v>1.1000000000000001</v>
      </c>
      <c r="GA181">
        <v>20100111</v>
      </c>
      <c r="GB181">
        <v>1.1000000000000001</v>
      </c>
      <c r="GI181" s="3">
        <v>40147</v>
      </c>
      <c r="GJ181">
        <v>1.6</v>
      </c>
      <c r="GK181">
        <v>20100111</v>
      </c>
      <c r="GL181">
        <v>1.6</v>
      </c>
    </row>
    <row r="182" spans="1:194" x14ac:dyDescent="0.25">
      <c r="A182" s="3">
        <v>41639</v>
      </c>
      <c r="B182">
        <v>12564.3</v>
      </c>
      <c r="C182">
        <v>20140214</v>
      </c>
      <c r="D182">
        <v>13700</v>
      </c>
      <c r="F182" s="3">
        <v>40178</v>
      </c>
      <c r="G182">
        <v>12.5</v>
      </c>
      <c r="H182">
        <v>20100209</v>
      </c>
      <c r="I182">
        <v>13.5</v>
      </c>
      <c r="K182" s="3">
        <v>42004</v>
      </c>
      <c r="L182">
        <v>-3741</v>
      </c>
      <c r="M182">
        <v>20150206</v>
      </c>
      <c r="N182">
        <v>-3446</v>
      </c>
      <c r="P182" s="3">
        <v>40178</v>
      </c>
      <c r="Q182">
        <v>-0.94</v>
      </c>
      <c r="R182">
        <v>20100107</v>
      </c>
      <c r="S182">
        <v>-1.22</v>
      </c>
      <c r="U182" s="3">
        <v>40178</v>
      </c>
      <c r="V182">
        <v>-16.3</v>
      </c>
      <c r="W182">
        <v>20100107</v>
      </c>
      <c r="X182">
        <v>-16</v>
      </c>
      <c r="Z182" s="3">
        <v>40178</v>
      </c>
      <c r="AA182">
        <v>93.8</v>
      </c>
      <c r="AB182">
        <v>20100107</v>
      </c>
      <c r="AC182">
        <v>91.3</v>
      </c>
      <c r="AE182" s="3">
        <v>40178</v>
      </c>
      <c r="AF182">
        <v>-16.100000000000001</v>
      </c>
      <c r="AG182">
        <v>20100107</v>
      </c>
      <c r="AH182">
        <v>-16</v>
      </c>
      <c r="AJ182" s="3">
        <v>40178</v>
      </c>
      <c r="AK182">
        <v>-3.5</v>
      </c>
      <c r="AL182">
        <v>20100107</v>
      </c>
      <c r="AM182">
        <v>-3</v>
      </c>
      <c r="AO182" s="3">
        <v>41639</v>
      </c>
      <c r="AP182">
        <v>68.3</v>
      </c>
      <c r="AQ182">
        <v>20131217</v>
      </c>
      <c r="AR182">
        <v>68.3</v>
      </c>
      <c r="AT182" s="3">
        <v>41455</v>
      </c>
      <c r="AU182">
        <v>48.7</v>
      </c>
      <c r="AY182" s="3">
        <v>41060</v>
      </c>
      <c r="AZ182">
        <v>45.1</v>
      </c>
      <c r="BI182" s="3">
        <v>41455</v>
      </c>
      <c r="BJ182">
        <v>48.3</v>
      </c>
      <c r="BX182" s="3">
        <v>40178</v>
      </c>
      <c r="BY182">
        <v>97.6</v>
      </c>
      <c r="BZ182">
        <v>20091218</v>
      </c>
      <c r="CA182">
        <v>94.7</v>
      </c>
      <c r="CC182" s="3">
        <v>40178</v>
      </c>
      <c r="CD182">
        <v>92.8</v>
      </c>
      <c r="CE182">
        <v>20091218</v>
      </c>
      <c r="CF182">
        <v>90.5</v>
      </c>
      <c r="CH182" s="3">
        <v>40178</v>
      </c>
      <c r="CI182">
        <v>-60.6</v>
      </c>
      <c r="CJ182">
        <v>20091215</v>
      </c>
      <c r="CK182">
        <v>-60.6</v>
      </c>
      <c r="CM182" s="3">
        <v>40178</v>
      </c>
      <c r="CN182">
        <v>50.4</v>
      </c>
      <c r="CO182">
        <v>20091215</v>
      </c>
      <c r="CP182">
        <v>50.4</v>
      </c>
      <c r="CR182" s="3">
        <v>41274</v>
      </c>
      <c r="CS182">
        <v>50.3</v>
      </c>
      <c r="CW182" s="3">
        <v>40633</v>
      </c>
      <c r="CX182">
        <v>60.9</v>
      </c>
      <c r="DB182" s="3">
        <v>41060</v>
      </c>
      <c r="DC182">
        <v>51.8</v>
      </c>
      <c r="DG182" s="3">
        <v>40178</v>
      </c>
      <c r="DH182">
        <v>99</v>
      </c>
      <c r="DI182">
        <v>20100112</v>
      </c>
      <c r="DJ182">
        <v>101</v>
      </c>
      <c r="DL182" s="3">
        <v>40178</v>
      </c>
      <c r="DM182">
        <v>94</v>
      </c>
      <c r="DN182" t="s">
        <v>22</v>
      </c>
      <c r="DO182" t="s">
        <v>22</v>
      </c>
      <c r="DQ182" s="3">
        <v>40178</v>
      </c>
      <c r="DR182">
        <v>91</v>
      </c>
      <c r="DS182" t="s">
        <v>22</v>
      </c>
      <c r="DT182" t="s">
        <v>22</v>
      </c>
      <c r="DV182" s="3">
        <v>40178</v>
      </c>
      <c r="DW182">
        <v>88</v>
      </c>
      <c r="DX182">
        <v>20091218</v>
      </c>
      <c r="DY182">
        <v>89</v>
      </c>
      <c r="EA182" s="3">
        <v>41394</v>
      </c>
      <c r="EB182">
        <v>44.3</v>
      </c>
      <c r="EF182" s="3">
        <v>41364</v>
      </c>
      <c r="EG182">
        <v>44</v>
      </c>
      <c r="EK182" s="3">
        <v>41394</v>
      </c>
      <c r="EL182">
        <v>44.3</v>
      </c>
      <c r="EU182" s="3">
        <v>40178</v>
      </c>
      <c r="EV182">
        <v>0.2</v>
      </c>
      <c r="EW182">
        <v>20100212</v>
      </c>
      <c r="EX182">
        <v>-1.7</v>
      </c>
      <c r="EZ182" s="3">
        <v>42035</v>
      </c>
      <c r="FA182">
        <v>0.8</v>
      </c>
      <c r="FB182">
        <v>20150304</v>
      </c>
      <c r="FC182">
        <v>1.1000000000000001</v>
      </c>
      <c r="FJ182" s="3">
        <v>40178</v>
      </c>
      <c r="FK182">
        <v>-1.7</v>
      </c>
      <c r="FL182">
        <v>20100204</v>
      </c>
      <c r="FM182">
        <v>-2.2999999999999998</v>
      </c>
      <c r="FO182" s="3">
        <v>40178</v>
      </c>
      <c r="FP182">
        <v>0.3</v>
      </c>
      <c r="FQ182">
        <v>20100205</v>
      </c>
      <c r="FR182">
        <v>-2.6</v>
      </c>
      <c r="FT182" s="3">
        <v>40178</v>
      </c>
      <c r="FU182">
        <v>0.6</v>
      </c>
      <c r="FV182">
        <v>20100202</v>
      </c>
      <c r="FW182">
        <v>0.8</v>
      </c>
      <c r="FY182" s="3">
        <v>40178</v>
      </c>
      <c r="FZ182">
        <v>-0.2</v>
      </c>
      <c r="GA182">
        <v>20100210</v>
      </c>
      <c r="GB182">
        <v>-0.1</v>
      </c>
      <c r="GI182" s="3">
        <v>40178</v>
      </c>
      <c r="GJ182">
        <v>-1</v>
      </c>
      <c r="GK182">
        <v>20100210</v>
      </c>
      <c r="GL182">
        <v>-0.8</v>
      </c>
    </row>
    <row r="183" spans="1:194" x14ac:dyDescent="0.25">
      <c r="A183" s="3">
        <v>41670</v>
      </c>
      <c r="B183">
        <v>13008.3</v>
      </c>
      <c r="C183" t="s">
        <v>22</v>
      </c>
      <c r="D183" t="s">
        <v>22</v>
      </c>
      <c r="F183" s="3">
        <v>40209</v>
      </c>
      <c r="G183">
        <v>8.3000000000000007</v>
      </c>
      <c r="H183">
        <v>20100310</v>
      </c>
      <c r="I183">
        <v>8</v>
      </c>
      <c r="K183" s="3">
        <v>42035</v>
      </c>
      <c r="L183">
        <v>-3938</v>
      </c>
      <c r="M183">
        <v>20150306</v>
      </c>
      <c r="N183">
        <v>-3726</v>
      </c>
      <c r="P183" s="3">
        <v>40209</v>
      </c>
      <c r="Q183">
        <v>-0.76</v>
      </c>
      <c r="R183">
        <v>20100128</v>
      </c>
      <c r="S183">
        <v>-1.1200000000000001</v>
      </c>
      <c r="U183" s="3">
        <v>40209</v>
      </c>
      <c r="V183">
        <v>-15.8</v>
      </c>
      <c r="W183">
        <v>20100128</v>
      </c>
      <c r="X183">
        <v>-16</v>
      </c>
      <c r="Z183" s="3">
        <v>40209</v>
      </c>
      <c r="AA183">
        <v>95.6</v>
      </c>
      <c r="AB183">
        <v>20100128</v>
      </c>
      <c r="AC183">
        <v>95.7</v>
      </c>
      <c r="AE183" s="3">
        <v>40209</v>
      </c>
      <c r="AF183">
        <v>-13.8</v>
      </c>
      <c r="AG183">
        <v>20100128</v>
      </c>
      <c r="AH183">
        <v>-14</v>
      </c>
      <c r="AJ183" s="3">
        <v>40209</v>
      </c>
      <c r="AK183">
        <v>-1.3</v>
      </c>
      <c r="AL183">
        <v>20100128</v>
      </c>
      <c r="AM183">
        <v>-1</v>
      </c>
      <c r="AO183" s="3">
        <v>41670</v>
      </c>
      <c r="AP183">
        <v>73.3</v>
      </c>
      <c r="AQ183">
        <v>20140121</v>
      </c>
      <c r="AR183">
        <v>73.3</v>
      </c>
      <c r="AT183" s="3">
        <v>41486</v>
      </c>
      <c r="AU183">
        <v>50.5</v>
      </c>
      <c r="AY183" s="3">
        <v>41090</v>
      </c>
      <c r="AZ183">
        <v>45.1</v>
      </c>
      <c r="BI183" s="3">
        <v>41486</v>
      </c>
      <c r="BJ183">
        <v>49.8</v>
      </c>
      <c r="BX183" s="3">
        <v>40209</v>
      </c>
      <c r="BY183">
        <v>98.7</v>
      </c>
      <c r="BZ183">
        <v>20100126</v>
      </c>
      <c r="CA183">
        <v>95.8</v>
      </c>
      <c r="CC183" s="3">
        <v>40209</v>
      </c>
      <c r="CD183">
        <v>94.8</v>
      </c>
      <c r="CE183">
        <v>20100126</v>
      </c>
      <c r="CF183">
        <v>91.2</v>
      </c>
      <c r="CH183" s="3">
        <v>40209</v>
      </c>
      <c r="CI183">
        <v>-56.6</v>
      </c>
      <c r="CJ183">
        <v>20100119</v>
      </c>
      <c r="CK183">
        <v>-56.6</v>
      </c>
      <c r="CM183" s="3">
        <v>40209</v>
      </c>
      <c r="CN183">
        <v>47.2</v>
      </c>
      <c r="CO183">
        <v>20100119</v>
      </c>
      <c r="CP183">
        <v>47.2</v>
      </c>
      <c r="CR183" s="3">
        <v>41305</v>
      </c>
      <c r="CS183">
        <v>54.4</v>
      </c>
      <c r="CW183" s="3">
        <v>40663</v>
      </c>
      <c r="CX183">
        <v>62</v>
      </c>
      <c r="DB183" s="3">
        <v>41090</v>
      </c>
      <c r="DC183">
        <v>49.9</v>
      </c>
      <c r="DG183" s="3">
        <v>40209</v>
      </c>
      <c r="DH183">
        <v>100</v>
      </c>
      <c r="DI183">
        <v>20100208</v>
      </c>
      <c r="DJ183">
        <v>104</v>
      </c>
      <c r="DL183" s="3">
        <v>40209</v>
      </c>
      <c r="DM183">
        <v>95</v>
      </c>
      <c r="DN183" t="s">
        <v>22</v>
      </c>
      <c r="DO183" t="s">
        <v>22</v>
      </c>
      <c r="DQ183" s="3">
        <v>40209</v>
      </c>
      <c r="DR183">
        <v>93</v>
      </c>
      <c r="DS183" t="s">
        <v>22</v>
      </c>
      <c r="DT183" t="s">
        <v>22</v>
      </c>
      <c r="DV183" s="3">
        <v>40209</v>
      </c>
      <c r="DW183">
        <v>90</v>
      </c>
      <c r="DX183">
        <v>20100122</v>
      </c>
      <c r="DY183">
        <v>92</v>
      </c>
      <c r="EA183" s="3">
        <v>41425</v>
      </c>
      <c r="EB183">
        <v>44.6</v>
      </c>
      <c r="EF183" s="3">
        <v>41394</v>
      </c>
      <c r="EG183">
        <v>44.4</v>
      </c>
      <c r="EK183" s="3">
        <v>41425</v>
      </c>
      <c r="EL183">
        <v>44.3</v>
      </c>
      <c r="EU183" s="3">
        <v>40209</v>
      </c>
      <c r="EV183">
        <v>1.6</v>
      </c>
      <c r="EW183">
        <v>20100312</v>
      </c>
      <c r="EX183">
        <v>1.7</v>
      </c>
      <c r="EZ183" s="3">
        <v>42063</v>
      </c>
      <c r="FA183">
        <v>-0.1</v>
      </c>
      <c r="FB183">
        <v>20150408</v>
      </c>
      <c r="FC183">
        <v>-0.2</v>
      </c>
      <c r="FJ183" s="3">
        <v>40209</v>
      </c>
      <c r="FK183">
        <v>3.8</v>
      </c>
      <c r="FL183">
        <v>20100305</v>
      </c>
      <c r="FM183">
        <v>4.3</v>
      </c>
      <c r="FO183" s="3">
        <v>40209</v>
      </c>
      <c r="FP183">
        <v>0.8</v>
      </c>
      <c r="FQ183">
        <v>20100308</v>
      </c>
      <c r="FR183">
        <v>0.6</v>
      </c>
      <c r="FT183" s="3">
        <v>40209</v>
      </c>
      <c r="FU183">
        <v>-3.1</v>
      </c>
      <c r="FV183">
        <v>20100303</v>
      </c>
      <c r="FW183">
        <v>0</v>
      </c>
      <c r="FY183" s="3">
        <v>40209</v>
      </c>
      <c r="FZ183">
        <v>0.5</v>
      </c>
      <c r="GA183">
        <v>20100310</v>
      </c>
      <c r="GB183">
        <v>1.6</v>
      </c>
      <c r="GI183" s="3">
        <v>40209</v>
      </c>
      <c r="GJ183">
        <v>-0.1</v>
      </c>
      <c r="GK183">
        <v>20100310</v>
      </c>
      <c r="GL183">
        <v>0.8</v>
      </c>
    </row>
    <row r="184" spans="1:194" x14ac:dyDescent="0.25">
      <c r="A184" s="3">
        <v>41698</v>
      </c>
      <c r="B184">
        <v>14896.1</v>
      </c>
      <c r="C184">
        <v>20140415</v>
      </c>
      <c r="D184">
        <v>15000</v>
      </c>
      <c r="F184" s="3">
        <v>40237</v>
      </c>
      <c r="G184">
        <v>13.2</v>
      </c>
      <c r="H184">
        <v>20100409</v>
      </c>
      <c r="I184">
        <v>12.6</v>
      </c>
      <c r="K184" s="3">
        <v>42063</v>
      </c>
      <c r="L184">
        <v>-3391</v>
      </c>
      <c r="M184">
        <v>20150408</v>
      </c>
      <c r="N184">
        <v>-3449</v>
      </c>
      <c r="P184" s="3">
        <v>40237</v>
      </c>
      <c r="Q184">
        <v>-0.55000000000000004</v>
      </c>
      <c r="R184">
        <v>20100225</v>
      </c>
      <c r="S184">
        <v>-0.98</v>
      </c>
      <c r="U184" s="3">
        <v>40237</v>
      </c>
      <c r="V184">
        <v>-17.5</v>
      </c>
      <c r="W184">
        <v>20100225</v>
      </c>
      <c r="X184">
        <v>-17</v>
      </c>
      <c r="Z184" s="3">
        <v>40237</v>
      </c>
      <c r="AA184">
        <v>96</v>
      </c>
      <c r="AB184">
        <v>20100225</v>
      </c>
      <c r="AC184">
        <v>95.9</v>
      </c>
      <c r="AE184" s="3">
        <v>40237</v>
      </c>
      <c r="AF184">
        <v>-12.4</v>
      </c>
      <c r="AG184">
        <v>20100225</v>
      </c>
      <c r="AH184">
        <v>-13</v>
      </c>
      <c r="AJ184" s="3">
        <v>40237</v>
      </c>
      <c r="AK184">
        <v>0.3</v>
      </c>
      <c r="AL184">
        <v>20100225</v>
      </c>
      <c r="AM184">
        <v>1</v>
      </c>
      <c r="AO184" s="3">
        <v>41698</v>
      </c>
      <c r="AP184">
        <v>68.5</v>
      </c>
      <c r="AQ184">
        <v>20140218</v>
      </c>
      <c r="AR184">
        <v>68.5</v>
      </c>
      <c r="AT184" s="3">
        <v>41517</v>
      </c>
      <c r="AU184">
        <v>51.5</v>
      </c>
      <c r="AY184" s="3">
        <v>41121</v>
      </c>
      <c r="AZ184">
        <v>44</v>
      </c>
      <c r="BI184" s="3">
        <v>41517</v>
      </c>
      <c r="BJ184">
        <v>50.7</v>
      </c>
      <c r="BX184" s="3">
        <v>40237</v>
      </c>
      <c r="BY184">
        <v>98.6</v>
      </c>
      <c r="BZ184">
        <v>20100223</v>
      </c>
      <c r="CA184">
        <v>95.2</v>
      </c>
      <c r="CC184" s="3">
        <v>40237</v>
      </c>
      <c r="CD184">
        <v>94</v>
      </c>
      <c r="CE184">
        <v>20100223</v>
      </c>
      <c r="CF184">
        <v>89.8</v>
      </c>
      <c r="CH184" s="3">
        <v>40237</v>
      </c>
      <c r="CI184">
        <v>-54.8</v>
      </c>
      <c r="CJ184">
        <v>20100216</v>
      </c>
      <c r="CK184">
        <v>-54.8</v>
      </c>
      <c r="CM184" s="3">
        <v>40237</v>
      </c>
      <c r="CN184">
        <v>45.1</v>
      </c>
      <c r="CO184">
        <v>20100216</v>
      </c>
      <c r="CP184">
        <v>45.1</v>
      </c>
      <c r="CR184" s="3">
        <v>41333</v>
      </c>
      <c r="CS184">
        <v>53.3</v>
      </c>
      <c r="CW184" s="3">
        <v>40694</v>
      </c>
      <c r="CX184">
        <v>57.7</v>
      </c>
      <c r="DB184" s="3">
        <v>41121</v>
      </c>
      <c r="DC184">
        <v>50.3</v>
      </c>
      <c r="DG184" s="3">
        <v>40237</v>
      </c>
      <c r="DH184">
        <v>100</v>
      </c>
      <c r="DI184">
        <v>20100308</v>
      </c>
      <c r="DJ184">
        <v>102</v>
      </c>
      <c r="DL184" s="3">
        <v>40237</v>
      </c>
      <c r="DM184">
        <v>92</v>
      </c>
      <c r="DN184" t="s">
        <v>22</v>
      </c>
      <c r="DO184" t="s">
        <v>22</v>
      </c>
      <c r="DQ184" s="3">
        <v>40237</v>
      </c>
      <c r="DR184">
        <v>94</v>
      </c>
      <c r="DS184" t="s">
        <v>22</v>
      </c>
      <c r="DT184" t="s">
        <v>22</v>
      </c>
      <c r="DV184" s="3">
        <v>40237</v>
      </c>
      <c r="DW184">
        <v>89</v>
      </c>
      <c r="DX184">
        <v>20100219</v>
      </c>
      <c r="DY184">
        <v>91</v>
      </c>
      <c r="EA184" s="3">
        <v>41455</v>
      </c>
      <c r="EB184">
        <v>47.4</v>
      </c>
      <c r="EF184" s="3">
        <v>41425</v>
      </c>
      <c r="EG184">
        <v>46.4</v>
      </c>
      <c r="EK184" s="3">
        <v>41455</v>
      </c>
      <c r="EL184">
        <v>47.2</v>
      </c>
      <c r="EU184" s="3">
        <v>40237</v>
      </c>
      <c r="EV184">
        <v>-0.5</v>
      </c>
      <c r="EW184">
        <v>20100414</v>
      </c>
      <c r="EX184">
        <v>0.9</v>
      </c>
      <c r="EZ184" s="3">
        <v>42094</v>
      </c>
      <c r="FA184">
        <v>0.1</v>
      </c>
      <c r="FB184">
        <v>20150506</v>
      </c>
      <c r="FC184">
        <v>-0.8</v>
      </c>
      <c r="FJ184" s="3">
        <v>40237</v>
      </c>
      <c r="FK184">
        <v>0.2</v>
      </c>
      <c r="FL184">
        <v>20100407</v>
      </c>
      <c r="FM184">
        <v>0</v>
      </c>
      <c r="FO184" s="3">
        <v>40237</v>
      </c>
      <c r="FP184">
        <v>-1</v>
      </c>
      <c r="FQ184">
        <v>20100408</v>
      </c>
      <c r="FR184">
        <v>0</v>
      </c>
      <c r="FT184" s="3">
        <v>40237</v>
      </c>
      <c r="FU184">
        <v>2.8</v>
      </c>
      <c r="FV184">
        <v>20100401</v>
      </c>
      <c r="FW184">
        <v>-0.4</v>
      </c>
      <c r="FY184" s="3">
        <v>40237</v>
      </c>
      <c r="FZ184">
        <v>-0.5</v>
      </c>
      <c r="GA184">
        <v>20100409</v>
      </c>
      <c r="GB184">
        <v>0</v>
      </c>
      <c r="GI184" s="3">
        <v>40237</v>
      </c>
      <c r="GJ184">
        <v>-0.3</v>
      </c>
      <c r="GK184">
        <v>20100409</v>
      </c>
      <c r="GL184">
        <v>0.4</v>
      </c>
    </row>
    <row r="185" spans="1:194" x14ac:dyDescent="0.25">
      <c r="A185" s="3">
        <v>41729</v>
      </c>
      <c r="B185">
        <v>12259.8</v>
      </c>
      <c r="C185">
        <v>20140516</v>
      </c>
      <c r="D185">
        <v>15200</v>
      </c>
      <c r="F185" s="3">
        <v>40268</v>
      </c>
      <c r="G185">
        <v>16.2</v>
      </c>
      <c r="H185">
        <v>20100510</v>
      </c>
      <c r="I185">
        <v>17.2</v>
      </c>
      <c r="K185" s="3">
        <v>42094</v>
      </c>
      <c r="L185">
        <v>-4945</v>
      </c>
      <c r="M185">
        <v>20150507</v>
      </c>
      <c r="N185">
        <v>-4575</v>
      </c>
      <c r="P185" s="3">
        <v>40268</v>
      </c>
      <c r="Q185">
        <v>-0.2</v>
      </c>
      <c r="R185">
        <v>20100329</v>
      </c>
      <c r="S185">
        <v>-0.32</v>
      </c>
      <c r="U185" s="3">
        <v>40268</v>
      </c>
      <c r="V185">
        <v>-17.5</v>
      </c>
      <c r="W185">
        <v>20100329</v>
      </c>
      <c r="X185">
        <v>-17</v>
      </c>
      <c r="Z185" s="3">
        <v>40268</v>
      </c>
      <c r="AA185">
        <v>98.1</v>
      </c>
      <c r="AB185">
        <v>20100329</v>
      </c>
      <c r="AC185">
        <v>97.7</v>
      </c>
      <c r="AE185" s="3">
        <v>40268</v>
      </c>
      <c r="AF185">
        <v>-9.3000000000000007</v>
      </c>
      <c r="AG185">
        <v>20100329</v>
      </c>
      <c r="AH185">
        <v>-10</v>
      </c>
      <c r="AJ185" s="3">
        <v>40268</v>
      </c>
      <c r="AK185">
        <v>1.4</v>
      </c>
      <c r="AL185">
        <v>20100329</v>
      </c>
      <c r="AM185">
        <v>1</v>
      </c>
      <c r="AO185" s="3">
        <v>41729</v>
      </c>
      <c r="AP185">
        <v>61.5</v>
      </c>
      <c r="AQ185">
        <v>20140318</v>
      </c>
      <c r="AR185">
        <v>61.5</v>
      </c>
      <c r="AT185" s="3">
        <v>41547</v>
      </c>
      <c r="AU185">
        <v>52.2</v>
      </c>
      <c r="AY185" s="3">
        <v>41152</v>
      </c>
      <c r="AZ185">
        <v>45.1</v>
      </c>
      <c r="BI185" s="3">
        <v>41547</v>
      </c>
      <c r="BJ185">
        <v>52.2</v>
      </c>
      <c r="BX185" s="3">
        <v>40268</v>
      </c>
      <c r="BY185">
        <v>100.7</v>
      </c>
      <c r="BZ185">
        <v>20100324</v>
      </c>
      <c r="CA185">
        <v>98.1</v>
      </c>
      <c r="CC185" s="3">
        <v>40268</v>
      </c>
      <c r="CD185">
        <v>97.5</v>
      </c>
      <c r="CE185">
        <v>20100324</v>
      </c>
      <c r="CF185">
        <v>94.4</v>
      </c>
      <c r="CH185" s="3">
        <v>40268</v>
      </c>
      <c r="CI185">
        <v>-51.9</v>
      </c>
      <c r="CJ185">
        <v>20100316</v>
      </c>
      <c r="CK185">
        <v>-51.9</v>
      </c>
      <c r="CM185" s="3">
        <v>40268</v>
      </c>
      <c r="CN185">
        <v>44.5</v>
      </c>
      <c r="CO185">
        <v>20100316</v>
      </c>
      <c r="CP185">
        <v>44.5</v>
      </c>
      <c r="CR185" s="3">
        <v>41364</v>
      </c>
      <c r="CS185">
        <v>50.6</v>
      </c>
      <c r="CW185" s="3">
        <v>40724</v>
      </c>
      <c r="CX185">
        <v>54.6</v>
      </c>
      <c r="DB185" s="3">
        <v>41152</v>
      </c>
      <c r="DC185">
        <v>48.3</v>
      </c>
      <c r="DG185" s="3">
        <v>40268</v>
      </c>
      <c r="DH185">
        <v>102</v>
      </c>
      <c r="DI185">
        <v>20100409</v>
      </c>
      <c r="DJ185">
        <v>103</v>
      </c>
      <c r="DL185" s="3">
        <v>40268</v>
      </c>
      <c r="DM185">
        <v>91</v>
      </c>
      <c r="DN185" t="s">
        <v>22</v>
      </c>
      <c r="DO185" t="s">
        <v>22</v>
      </c>
      <c r="DQ185" s="3">
        <v>40268</v>
      </c>
      <c r="DR185">
        <v>93</v>
      </c>
      <c r="DS185" t="s">
        <v>22</v>
      </c>
      <c r="DT185" t="s">
        <v>22</v>
      </c>
      <c r="DV185" s="3">
        <v>40268</v>
      </c>
      <c r="DW185">
        <v>92</v>
      </c>
      <c r="DX185">
        <v>20100323</v>
      </c>
      <c r="DY185">
        <v>94</v>
      </c>
      <c r="EA185" s="3">
        <v>41486</v>
      </c>
      <c r="EB185">
        <v>49.1</v>
      </c>
      <c r="EF185" s="3">
        <v>41455</v>
      </c>
      <c r="EG185">
        <v>48.4</v>
      </c>
      <c r="EK185" s="3">
        <v>41486</v>
      </c>
      <c r="EL185">
        <v>48.6</v>
      </c>
      <c r="EU185" s="3">
        <v>40268</v>
      </c>
      <c r="EV185">
        <v>1.7</v>
      </c>
      <c r="EW185">
        <v>20100512</v>
      </c>
      <c r="EX185">
        <v>1.3</v>
      </c>
      <c r="EZ185" s="3">
        <v>42124</v>
      </c>
      <c r="FA185">
        <v>0.5</v>
      </c>
      <c r="FB185">
        <v>20150603</v>
      </c>
      <c r="FC185">
        <v>0.7</v>
      </c>
      <c r="FJ185" s="3">
        <v>40268</v>
      </c>
      <c r="FK185">
        <v>4.5999999999999996</v>
      </c>
      <c r="FL185">
        <v>20100506</v>
      </c>
      <c r="FM185">
        <v>5</v>
      </c>
      <c r="FO185" s="3">
        <v>40268</v>
      </c>
      <c r="FP185">
        <v>3</v>
      </c>
      <c r="FQ185">
        <v>20100507</v>
      </c>
      <c r="FR185">
        <v>4</v>
      </c>
      <c r="FT185" s="3">
        <v>40268</v>
      </c>
      <c r="FU185">
        <v>0.3</v>
      </c>
      <c r="FV185">
        <v>20100504</v>
      </c>
      <c r="FW185">
        <v>-2.4</v>
      </c>
      <c r="FY185" s="3">
        <v>40268</v>
      </c>
      <c r="FZ185">
        <v>2.1</v>
      </c>
      <c r="GA185">
        <v>20100510</v>
      </c>
      <c r="GB185">
        <v>1</v>
      </c>
      <c r="GI185" s="3">
        <v>40268</v>
      </c>
      <c r="GJ185">
        <v>2.4</v>
      </c>
      <c r="GK185">
        <v>20100510</v>
      </c>
      <c r="GL185">
        <v>0.8</v>
      </c>
    </row>
    <row r="186" spans="1:194" x14ac:dyDescent="0.25">
      <c r="A186" s="3">
        <v>41759</v>
      </c>
      <c r="B186">
        <v>13630.7</v>
      </c>
      <c r="C186">
        <v>20140613</v>
      </c>
      <c r="D186">
        <v>15800</v>
      </c>
      <c r="F186" s="3">
        <v>40298</v>
      </c>
      <c r="G186">
        <v>13</v>
      </c>
      <c r="H186">
        <v>20100608</v>
      </c>
      <c r="I186">
        <v>13.4</v>
      </c>
      <c r="K186" s="3">
        <v>42124</v>
      </c>
      <c r="L186">
        <v>-2898</v>
      </c>
      <c r="M186">
        <v>20150605</v>
      </c>
      <c r="N186">
        <v>-3008</v>
      </c>
      <c r="P186" s="3">
        <v>40298</v>
      </c>
      <c r="Q186">
        <v>0.27</v>
      </c>
      <c r="R186">
        <v>20100429</v>
      </c>
      <c r="S186">
        <v>0.23</v>
      </c>
      <c r="U186" s="3">
        <v>40298</v>
      </c>
      <c r="V186">
        <v>-15.2</v>
      </c>
      <c r="W186">
        <v>20100429</v>
      </c>
      <c r="X186">
        <v>-15</v>
      </c>
      <c r="Z186" s="3">
        <v>40298</v>
      </c>
      <c r="AA186">
        <v>100.8</v>
      </c>
      <c r="AB186">
        <v>20100429</v>
      </c>
      <c r="AC186">
        <v>100.6</v>
      </c>
      <c r="AE186" s="3">
        <v>40298</v>
      </c>
      <c r="AF186">
        <v>-7.2</v>
      </c>
      <c r="AG186">
        <v>20100429</v>
      </c>
      <c r="AH186">
        <v>-7</v>
      </c>
      <c r="AJ186" s="3">
        <v>40298</v>
      </c>
      <c r="AK186">
        <v>6</v>
      </c>
      <c r="AL186">
        <v>20100429</v>
      </c>
      <c r="AM186">
        <v>5</v>
      </c>
      <c r="AO186" s="3">
        <v>41759</v>
      </c>
      <c r="AP186">
        <v>61.2</v>
      </c>
      <c r="AQ186">
        <v>20140415</v>
      </c>
      <c r="AR186">
        <v>61.2</v>
      </c>
      <c r="AT186" s="3">
        <v>41578</v>
      </c>
      <c r="AU186">
        <v>51.9</v>
      </c>
      <c r="AY186" s="3">
        <v>41182</v>
      </c>
      <c r="AZ186">
        <v>46.1</v>
      </c>
      <c r="BI186" s="3">
        <v>41578</v>
      </c>
      <c r="BJ186">
        <v>51.6</v>
      </c>
      <c r="BX186" s="3">
        <v>40298</v>
      </c>
      <c r="BY186">
        <v>104.5</v>
      </c>
      <c r="BZ186">
        <v>20100423</v>
      </c>
      <c r="CA186">
        <v>101.6</v>
      </c>
      <c r="CC186" s="3">
        <v>40298</v>
      </c>
      <c r="CD186">
        <v>102</v>
      </c>
      <c r="CE186">
        <v>20100423</v>
      </c>
      <c r="CF186">
        <v>99.3</v>
      </c>
      <c r="CH186" s="3">
        <v>40298</v>
      </c>
      <c r="CI186">
        <v>-39.200000000000003</v>
      </c>
      <c r="CJ186">
        <v>20100420</v>
      </c>
      <c r="CK186">
        <v>-39.200000000000003</v>
      </c>
      <c r="CM186" s="3">
        <v>40298</v>
      </c>
      <c r="CN186">
        <v>53</v>
      </c>
      <c r="CO186">
        <v>20100420</v>
      </c>
      <c r="CP186">
        <v>53</v>
      </c>
      <c r="CR186" s="3">
        <v>41394</v>
      </c>
      <c r="CS186">
        <v>49.2</v>
      </c>
      <c r="CW186" s="3">
        <v>40755</v>
      </c>
      <c r="CX186">
        <v>52</v>
      </c>
      <c r="DB186" s="3">
        <v>41182</v>
      </c>
      <c r="DC186">
        <v>49.7</v>
      </c>
      <c r="DG186" s="3">
        <v>40298</v>
      </c>
      <c r="DH186">
        <v>101</v>
      </c>
      <c r="DI186">
        <v>20100510</v>
      </c>
      <c r="DJ186">
        <v>102</v>
      </c>
      <c r="DL186" s="3">
        <v>40298</v>
      </c>
      <c r="DM186">
        <v>89</v>
      </c>
      <c r="DN186" t="s">
        <v>22</v>
      </c>
      <c r="DO186" t="s">
        <v>22</v>
      </c>
      <c r="DQ186" s="3">
        <v>40298</v>
      </c>
      <c r="DR186">
        <v>98</v>
      </c>
      <c r="DS186" t="s">
        <v>22</v>
      </c>
      <c r="DT186" t="s">
        <v>22</v>
      </c>
      <c r="DV186" s="3">
        <v>40298</v>
      </c>
      <c r="DW186">
        <v>95</v>
      </c>
      <c r="DX186">
        <v>20100422</v>
      </c>
      <c r="DY186">
        <v>97</v>
      </c>
      <c r="EA186" s="3">
        <v>41517</v>
      </c>
      <c r="EB186">
        <v>48.8</v>
      </c>
      <c r="EF186" s="3">
        <v>41486</v>
      </c>
      <c r="EG186">
        <v>49.7</v>
      </c>
      <c r="EK186" s="3">
        <v>41517</v>
      </c>
      <c r="EL186">
        <v>48.9</v>
      </c>
      <c r="EU186" s="3">
        <v>40298</v>
      </c>
      <c r="EV186">
        <v>0.6</v>
      </c>
      <c r="EW186">
        <v>20100614</v>
      </c>
      <c r="EX186">
        <v>0.8</v>
      </c>
      <c r="EZ186" s="3">
        <v>42155</v>
      </c>
      <c r="FA186">
        <v>0.1</v>
      </c>
      <c r="FB186">
        <v>20150703</v>
      </c>
      <c r="FC186">
        <v>0.2</v>
      </c>
      <c r="FJ186" s="3">
        <v>40298</v>
      </c>
      <c r="FK186">
        <v>3</v>
      </c>
      <c r="FL186">
        <v>20100607</v>
      </c>
      <c r="FM186">
        <v>2.8</v>
      </c>
      <c r="FO186" s="3">
        <v>40298</v>
      </c>
      <c r="FP186">
        <v>2.2000000000000002</v>
      </c>
      <c r="FQ186">
        <v>20100608</v>
      </c>
      <c r="FR186">
        <v>0.9</v>
      </c>
      <c r="FT186" s="3">
        <v>40298</v>
      </c>
      <c r="FU186">
        <v>-0.2</v>
      </c>
      <c r="FV186">
        <v>20100601</v>
      </c>
      <c r="FW186">
        <v>1</v>
      </c>
      <c r="FY186" s="3">
        <v>40298</v>
      </c>
      <c r="FZ186">
        <v>-0.3</v>
      </c>
      <c r="GA186">
        <v>20100610</v>
      </c>
      <c r="GB186">
        <v>-0.3</v>
      </c>
      <c r="GI186" s="3">
        <v>40298</v>
      </c>
      <c r="GJ186">
        <v>0</v>
      </c>
      <c r="GK186">
        <v>20100610</v>
      </c>
      <c r="GL186">
        <v>0.4</v>
      </c>
    </row>
    <row r="187" spans="1:194" x14ac:dyDescent="0.25">
      <c r="A187" s="3">
        <v>41790</v>
      </c>
      <c r="B187">
        <v>13849.4</v>
      </c>
      <c r="C187">
        <v>20140716</v>
      </c>
      <c r="D187">
        <v>15300</v>
      </c>
      <c r="F187" s="3">
        <v>40329</v>
      </c>
      <c r="G187">
        <v>10.1</v>
      </c>
      <c r="H187">
        <v>20100708</v>
      </c>
      <c r="I187">
        <v>9.6999999999999993</v>
      </c>
      <c r="K187" s="3">
        <v>42155</v>
      </c>
      <c r="L187">
        <v>-4659</v>
      </c>
      <c r="M187">
        <v>20150707</v>
      </c>
      <c r="N187">
        <v>-4020</v>
      </c>
      <c r="P187" s="3">
        <v>40329</v>
      </c>
      <c r="Q187">
        <v>0.36</v>
      </c>
      <c r="R187">
        <v>20100531</v>
      </c>
      <c r="S187">
        <v>0.34</v>
      </c>
      <c r="U187" s="3">
        <v>40329</v>
      </c>
      <c r="V187">
        <v>-17.899999999999999</v>
      </c>
      <c r="W187">
        <v>20100531</v>
      </c>
      <c r="X187">
        <v>-18</v>
      </c>
      <c r="Z187" s="3">
        <v>40329</v>
      </c>
      <c r="AA187">
        <v>98.8</v>
      </c>
      <c r="AB187">
        <v>20100531</v>
      </c>
      <c r="AC187">
        <v>98.4</v>
      </c>
      <c r="AE187" s="3">
        <v>40329</v>
      </c>
      <c r="AF187">
        <v>-5.8</v>
      </c>
      <c r="AG187">
        <v>20100531</v>
      </c>
      <c r="AH187">
        <v>-6</v>
      </c>
      <c r="AJ187" s="3">
        <v>40329</v>
      </c>
      <c r="AK187">
        <v>2.4</v>
      </c>
      <c r="AL187">
        <v>20100531</v>
      </c>
      <c r="AM187">
        <v>3</v>
      </c>
      <c r="AO187" s="3">
        <v>41790</v>
      </c>
      <c r="AP187">
        <v>55.2</v>
      </c>
      <c r="AQ187">
        <v>20140513</v>
      </c>
      <c r="AR187">
        <v>55.2</v>
      </c>
      <c r="AT187" s="3">
        <v>41608</v>
      </c>
      <c r="AU187">
        <v>51.7</v>
      </c>
      <c r="AY187" s="3">
        <v>41213</v>
      </c>
      <c r="AZ187">
        <v>45.4</v>
      </c>
      <c r="BI187" s="3">
        <v>41608</v>
      </c>
      <c r="BJ187">
        <v>51.2</v>
      </c>
      <c r="BX187" s="3">
        <v>40329</v>
      </c>
      <c r="BY187">
        <v>105.3</v>
      </c>
      <c r="BZ187">
        <v>20100521</v>
      </c>
      <c r="CA187">
        <v>101.5</v>
      </c>
      <c r="CC187" s="3">
        <v>40329</v>
      </c>
      <c r="CD187">
        <v>103.9</v>
      </c>
      <c r="CE187">
        <v>20100521</v>
      </c>
      <c r="CF187">
        <v>99.4</v>
      </c>
      <c r="CH187" s="3">
        <v>40329</v>
      </c>
      <c r="CI187">
        <v>-21.6</v>
      </c>
      <c r="CJ187">
        <v>20100518</v>
      </c>
      <c r="CK187">
        <v>-21.6</v>
      </c>
      <c r="CM187" s="3">
        <v>40329</v>
      </c>
      <c r="CN187">
        <v>45.8</v>
      </c>
      <c r="CO187">
        <v>20100518</v>
      </c>
      <c r="CP187">
        <v>45.8</v>
      </c>
      <c r="CR187" s="3">
        <v>41425</v>
      </c>
      <c r="CS187">
        <v>50.2</v>
      </c>
      <c r="CW187" s="3">
        <v>40786</v>
      </c>
      <c r="CX187">
        <v>50.9</v>
      </c>
      <c r="DB187" s="3">
        <v>41213</v>
      </c>
      <c r="DC187">
        <v>48.4</v>
      </c>
      <c r="DG187" s="3">
        <v>40329</v>
      </c>
      <c r="DH187">
        <v>102</v>
      </c>
      <c r="DI187">
        <v>20100608</v>
      </c>
      <c r="DJ187">
        <v>101</v>
      </c>
      <c r="DL187" s="3">
        <v>40329</v>
      </c>
      <c r="DM187">
        <v>88</v>
      </c>
      <c r="DN187" t="s">
        <v>22</v>
      </c>
      <c r="DO187" t="s">
        <v>22</v>
      </c>
      <c r="DQ187" s="3">
        <v>40329</v>
      </c>
      <c r="DR187">
        <v>99</v>
      </c>
      <c r="DS187" t="s">
        <v>22</v>
      </c>
      <c r="DT187" t="s">
        <v>22</v>
      </c>
      <c r="DV187" s="3">
        <v>40329</v>
      </c>
      <c r="DW187">
        <v>97</v>
      </c>
      <c r="DX187">
        <v>20100526</v>
      </c>
      <c r="DY187">
        <v>97</v>
      </c>
      <c r="EA187" s="3">
        <v>41547</v>
      </c>
      <c r="EB187">
        <v>50.5</v>
      </c>
      <c r="EF187" s="3">
        <v>41517</v>
      </c>
      <c r="EG187">
        <v>49.7</v>
      </c>
      <c r="EK187" s="3">
        <v>41547</v>
      </c>
      <c r="EL187">
        <v>51</v>
      </c>
      <c r="EU187" s="3">
        <v>40329</v>
      </c>
      <c r="EV187">
        <v>1.9</v>
      </c>
      <c r="EW187">
        <v>20100714</v>
      </c>
      <c r="EX187">
        <v>0.9</v>
      </c>
      <c r="EZ187" s="3">
        <v>42185</v>
      </c>
      <c r="FA187">
        <v>0.1</v>
      </c>
      <c r="FB187">
        <v>20150805</v>
      </c>
      <c r="FC187">
        <v>-0.6</v>
      </c>
      <c r="FJ187" s="3">
        <v>40329</v>
      </c>
      <c r="FK187">
        <v>0.5</v>
      </c>
      <c r="FL187">
        <v>20100707</v>
      </c>
      <c r="FM187">
        <v>-0.5</v>
      </c>
      <c r="FO187" s="3">
        <v>40329</v>
      </c>
      <c r="FP187">
        <v>2.8</v>
      </c>
      <c r="FQ187">
        <v>20100708</v>
      </c>
      <c r="FR187">
        <v>2.6</v>
      </c>
      <c r="FT187" s="3">
        <v>40329</v>
      </c>
      <c r="FU187">
        <v>0.5</v>
      </c>
      <c r="FV187">
        <v>20100701</v>
      </c>
      <c r="FW187">
        <v>0.4</v>
      </c>
      <c r="FY187" s="3">
        <v>40329</v>
      </c>
      <c r="FZ187">
        <v>0.8</v>
      </c>
      <c r="GA187">
        <v>20100709</v>
      </c>
      <c r="GB187">
        <v>1.7</v>
      </c>
      <c r="GI187" s="3">
        <v>40329</v>
      </c>
      <c r="GJ187">
        <v>0.5</v>
      </c>
      <c r="GK187">
        <v>20100709</v>
      </c>
      <c r="GL187">
        <v>0.5</v>
      </c>
    </row>
    <row r="188" spans="1:194" x14ac:dyDescent="0.25">
      <c r="A188" s="3">
        <v>41820</v>
      </c>
      <c r="B188">
        <v>11992.4</v>
      </c>
      <c r="C188">
        <v>20140818</v>
      </c>
      <c r="D188">
        <v>13800</v>
      </c>
      <c r="F188" s="3">
        <v>40359</v>
      </c>
      <c r="G188">
        <v>14.1</v>
      </c>
      <c r="H188">
        <v>20100809</v>
      </c>
      <c r="I188">
        <v>14.1</v>
      </c>
      <c r="K188" s="3">
        <v>42185</v>
      </c>
      <c r="L188">
        <v>-2709</v>
      </c>
      <c r="M188">
        <v>20150807</v>
      </c>
      <c r="N188">
        <v>-2658</v>
      </c>
      <c r="P188" s="3">
        <v>40359</v>
      </c>
      <c r="Q188">
        <v>0.37</v>
      </c>
      <c r="R188">
        <v>20100629</v>
      </c>
      <c r="S188">
        <v>0.37</v>
      </c>
      <c r="U188" s="3">
        <v>40359</v>
      </c>
      <c r="V188">
        <v>-17.399999999999999</v>
      </c>
      <c r="W188">
        <v>20100629</v>
      </c>
      <c r="X188">
        <v>-17</v>
      </c>
      <c r="Z188" s="3">
        <v>40359</v>
      </c>
      <c r="AA188">
        <v>99.6</v>
      </c>
      <c r="AB188">
        <v>20100629</v>
      </c>
      <c r="AC188">
        <v>98.7</v>
      </c>
      <c r="AE188" s="3">
        <v>40359</v>
      </c>
      <c r="AF188">
        <v>-4.7</v>
      </c>
      <c r="AG188">
        <v>20100629</v>
      </c>
      <c r="AH188">
        <v>-6</v>
      </c>
      <c r="AJ188" s="3">
        <v>40359</v>
      </c>
      <c r="AK188">
        <v>3</v>
      </c>
      <c r="AL188">
        <v>20100629</v>
      </c>
      <c r="AM188">
        <v>4</v>
      </c>
      <c r="AO188" s="3">
        <v>41820</v>
      </c>
      <c r="AP188">
        <v>58.4</v>
      </c>
      <c r="AQ188">
        <v>20140617</v>
      </c>
      <c r="AR188">
        <v>58.4</v>
      </c>
      <c r="AT188" s="3">
        <v>41639</v>
      </c>
      <c r="AU188">
        <v>52.1</v>
      </c>
      <c r="AY188" s="3">
        <v>41243</v>
      </c>
      <c r="AZ188">
        <v>46.2</v>
      </c>
      <c r="BI188" s="3">
        <v>41639</v>
      </c>
      <c r="BJ188">
        <v>51</v>
      </c>
      <c r="BX188" s="3">
        <v>40359</v>
      </c>
      <c r="BY188">
        <v>106.1</v>
      </c>
      <c r="BZ188">
        <v>20100622</v>
      </c>
      <c r="CA188">
        <v>101.8</v>
      </c>
      <c r="CC188" s="3">
        <v>40359</v>
      </c>
      <c r="CD188">
        <v>106</v>
      </c>
      <c r="CE188">
        <v>20100622</v>
      </c>
      <c r="CF188">
        <v>101.1</v>
      </c>
      <c r="CH188" s="3">
        <v>40359</v>
      </c>
      <c r="CI188">
        <v>-7.9</v>
      </c>
      <c r="CJ188">
        <v>20100615</v>
      </c>
      <c r="CK188">
        <v>-7.9</v>
      </c>
      <c r="CM188" s="3">
        <v>40359</v>
      </c>
      <c r="CN188">
        <v>28.7</v>
      </c>
      <c r="CO188">
        <v>20100615</v>
      </c>
      <c r="CP188">
        <v>28.7</v>
      </c>
      <c r="CR188" s="3">
        <v>41455</v>
      </c>
      <c r="CS188">
        <v>50.4</v>
      </c>
      <c r="CW188" s="3">
        <v>40816</v>
      </c>
      <c r="CX188">
        <v>50.3</v>
      </c>
      <c r="DB188" s="3">
        <v>41243</v>
      </c>
      <c r="DC188">
        <v>49.7</v>
      </c>
      <c r="DG188" s="3">
        <v>40359</v>
      </c>
      <c r="DH188">
        <v>103</v>
      </c>
      <c r="DI188">
        <v>20100708</v>
      </c>
      <c r="DJ188">
        <v>100</v>
      </c>
      <c r="DL188" s="3">
        <v>40359</v>
      </c>
      <c r="DM188">
        <v>87</v>
      </c>
      <c r="DN188" t="s">
        <v>22</v>
      </c>
      <c r="DO188" t="s">
        <v>22</v>
      </c>
      <c r="DQ188" s="3">
        <v>40359</v>
      </c>
      <c r="DR188">
        <v>99</v>
      </c>
      <c r="DS188" t="s">
        <v>22</v>
      </c>
      <c r="DT188" t="s">
        <v>22</v>
      </c>
      <c r="DV188" s="3">
        <v>40359</v>
      </c>
      <c r="DW188">
        <v>96</v>
      </c>
      <c r="DX188">
        <v>20100623</v>
      </c>
      <c r="DY188">
        <v>95</v>
      </c>
      <c r="EA188" s="3">
        <v>41578</v>
      </c>
      <c r="EB188">
        <v>50.5</v>
      </c>
      <c r="EF188" s="3">
        <v>41547</v>
      </c>
      <c r="EG188">
        <v>49.8</v>
      </c>
      <c r="EK188" s="3">
        <v>41578</v>
      </c>
      <c r="EL188">
        <v>50.9</v>
      </c>
      <c r="EU188" s="3">
        <v>40359</v>
      </c>
      <c r="EV188">
        <v>-0.1</v>
      </c>
      <c r="EW188">
        <v>20100812</v>
      </c>
      <c r="EX188">
        <v>-0.1</v>
      </c>
      <c r="EZ188" s="3">
        <v>42216</v>
      </c>
      <c r="FA188">
        <v>0.4</v>
      </c>
      <c r="FB188">
        <v>20150903</v>
      </c>
      <c r="FC188">
        <v>0.4</v>
      </c>
      <c r="FJ188" s="3">
        <v>40359</v>
      </c>
      <c r="FK188">
        <v>2.1</v>
      </c>
      <c r="FL188">
        <v>20100805</v>
      </c>
      <c r="FM188">
        <v>3.2</v>
      </c>
      <c r="FO188" s="3">
        <v>40359</v>
      </c>
      <c r="FP188">
        <v>-0.9</v>
      </c>
      <c r="FQ188">
        <v>20100806</v>
      </c>
      <c r="FR188">
        <v>-0.6</v>
      </c>
      <c r="FT188" s="3">
        <v>40359</v>
      </c>
      <c r="FU188">
        <v>0.2</v>
      </c>
      <c r="FV188">
        <v>20100730</v>
      </c>
      <c r="FW188">
        <v>-0.9</v>
      </c>
      <c r="FY188" s="3">
        <v>40359</v>
      </c>
      <c r="FZ188">
        <v>-0.3</v>
      </c>
      <c r="GA188">
        <v>20100810</v>
      </c>
      <c r="GB188">
        <v>-1.7</v>
      </c>
      <c r="GI188" s="3">
        <v>40359</v>
      </c>
      <c r="GJ188">
        <v>0</v>
      </c>
      <c r="GK188">
        <v>20100810</v>
      </c>
      <c r="GL188">
        <v>-1.3</v>
      </c>
    </row>
    <row r="189" spans="1:194" x14ac:dyDescent="0.25">
      <c r="A189" s="3">
        <v>41851</v>
      </c>
      <c r="B189">
        <v>11006.4</v>
      </c>
      <c r="C189">
        <v>20140915</v>
      </c>
      <c r="D189">
        <v>12200</v>
      </c>
      <c r="F189" s="3">
        <v>40390</v>
      </c>
      <c r="G189">
        <v>13</v>
      </c>
      <c r="H189">
        <v>20100908</v>
      </c>
      <c r="I189">
        <v>13.5</v>
      </c>
      <c r="K189" s="3">
        <v>42216</v>
      </c>
      <c r="L189">
        <v>-3437</v>
      </c>
      <c r="M189">
        <v>20150908</v>
      </c>
      <c r="N189">
        <v>-3299</v>
      </c>
      <c r="P189" s="3">
        <v>40390</v>
      </c>
      <c r="Q189">
        <v>0.63</v>
      </c>
      <c r="R189">
        <v>20100729</v>
      </c>
      <c r="S189">
        <v>0.66</v>
      </c>
      <c r="U189" s="3">
        <v>40390</v>
      </c>
      <c r="V189">
        <v>-14.3</v>
      </c>
      <c r="W189">
        <v>20100729</v>
      </c>
      <c r="X189">
        <v>-14</v>
      </c>
      <c r="Z189" s="3">
        <v>40390</v>
      </c>
      <c r="AA189">
        <v>101.7</v>
      </c>
      <c r="AB189">
        <v>20100729</v>
      </c>
      <c r="AC189">
        <v>101.3</v>
      </c>
      <c r="AE189" s="3">
        <v>40390</v>
      </c>
      <c r="AF189">
        <v>-3.2</v>
      </c>
      <c r="AG189">
        <v>20100729</v>
      </c>
      <c r="AH189">
        <v>-4</v>
      </c>
      <c r="AJ189" s="3">
        <v>40390</v>
      </c>
      <c r="AK189">
        <v>5.8</v>
      </c>
      <c r="AL189">
        <v>20100729</v>
      </c>
      <c r="AM189">
        <v>6</v>
      </c>
      <c r="AO189" s="3">
        <v>41851</v>
      </c>
      <c r="AP189">
        <v>48.1</v>
      </c>
      <c r="AQ189">
        <v>20140715</v>
      </c>
      <c r="AR189">
        <v>48.1</v>
      </c>
      <c r="AT189" s="3">
        <v>41670</v>
      </c>
      <c r="AU189">
        <v>52.9</v>
      </c>
      <c r="AY189" s="3">
        <v>41274</v>
      </c>
      <c r="AZ189">
        <v>46.1</v>
      </c>
      <c r="BI189" s="3">
        <v>41670</v>
      </c>
      <c r="BJ189">
        <v>51.6</v>
      </c>
      <c r="BX189" s="3">
        <v>40390</v>
      </c>
      <c r="BY189">
        <v>110.4</v>
      </c>
      <c r="BZ189">
        <v>20100723</v>
      </c>
      <c r="CA189">
        <v>106.2</v>
      </c>
      <c r="CC189" s="3">
        <v>40390</v>
      </c>
      <c r="CD189">
        <v>111.1</v>
      </c>
      <c r="CE189">
        <v>20100723</v>
      </c>
      <c r="CF189">
        <v>106.8</v>
      </c>
      <c r="CH189" s="3">
        <v>40390</v>
      </c>
      <c r="CI189">
        <v>14.6</v>
      </c>
      <c r="CJ189">
        <v>20100713</v>
      </c>
      <c r="CK189">
        <v>14.6</v>
      </c>
      <c r="CM189" s="3">
        <v>40390</v>
      </c>
      <c r="CN189">
        <v>21.2</v>
      </c>
      <c r="CO189">
        <v>20100713</v>
      </c>
      <c r="CP189">
        <v>21.2</v>
      </c>
      <c r="CR189" s="3">
        <v>41486</v>
      </c>
      <c r="CS189">
        <v>52.1</v>
      </c>
      <c r="CW189" s="3">
        <v>40847</v>
      </c>
      <c r="CX189">
        <v>49.1</v>
      </c>
      <c r="DB189" s="3">
        <v>41274</v>
      </c>
      <c r="DC189">
        <v>52</v>
      </c>
      <c r="DG189" s="3">
        <v>40390</v>
      </c>
      <c r="DH189">
        <v>103</v>
      </c>
      <c r="DI189">
        <v>20100809</v>
      </c>
      <c r="DJ189">
        <v>101</v>
      </c>
      <c r="DL189" s="3">
        <v>40390</v>
      </c>
      <c r="DM189">
        <v>87</v>
      </c>
      <c r="DN189" t="s">
        <v>22</v>
      </c>
      <c r="DO189" t="s">
        <v>22</v>
      </c>
      <c r="DQ189" s="3">
        <v>40390</v>
      </c>
      <c r="DR189">
        <v>101</v>
      </c>
      <c r="DS189" t="s">
        <v>22</v>
      </c>
      <c r="DT189" t="s">
        <v>22</v>
      </c>
      <c r="DV189" s="3">
        <v>40390</v>
      </c>
      <c r="DW189">
        <v>97</v>
      </c>
      <c r="DX189">
        <v>20100722</v>
      </c>
      <c r="DY189">
        <v>98</v>
      </c>
      <c r="EA189" s="3">
        <v>41608</v>
      </c>
      <c r="EB189">
        <v>48</v>
      </c>
      <c r="EF189" s="3">
        <v>41578</v>
      </c>
      <c r="EG189">
        <v>49.1</v>
      </c>
      <c r="EK189" s="3">
        <v>41608</v>
      </c>
      <c r="EL189">
        <v>48</v>
      </c>
      <c r="EU189" s="3">
        <v>40390</v>
      </c>
      <c r="EV189">
        <v>-0.2</v>
      </c>
      <c r="EW189">
        <v>20100914</v>
      </c>
      <c r="EX189">
        <v>0</v>
      </c>
      <c r="EZ189" s="3">
        <v>42247</v>
      </c>
      <c r="FA189">
        <v>0.4</v>
      </c>
      <c r="FB189">
        <v>20151005</v>
      </c>
      <c r="FC189">
        <v>0</v>
      </c>
      <c r="FJ189" s="3">
        <v>40390</v>
      </c>
      <c r="FK189">
        <v>-0.7</v>
      </c>
      <c r="FL189">
        <v>20100907</v>
      </c>
      <c r="FM189">
        <v>-2.2000000000000002</v>
      </c>
      <c r="FO189" s="3">
        <v>40390</v>
      </c>
      <c r="FP189">
        <v>-0.3</v>
      </c>
      <c r="FQ189">
        <v>20100908</v>
      </c>
      <c r="FR189">
        <v>0.1</v>
      </c>
      <c r="FT189" s="3">
        <v>40390</v>
      </c>
      <c r="FU189">
        <v>1.7</v>
      </c>
      <c r="FV189">
        <v>20100901</v>
      </c>
      <c r="FW189">
        <v>-0.3</v>
      </c>
      <c r="FY189" s="3">
        <v>40390</v>
      </c>
      <c r="FZ189">
        <v>0.9</v>
      </c>
      <c r="GA189">
        <v>20100910</v>
      </c>
      <c r="GB189">
        <v>0.9</v>
      </c>
      <c r="GI189" s="3">
        <v>40390</v>
      </c>
      <c r="GJ189">
        <v>0.9</v>
      </c>
      <c r="GK189">
        <v>20100910</v>
      </c>
      <c r="GL189">
        <v>1.4</v>
      </c>
    </row>
    <row r="190" spans="1:194" x14ac:dyDescent="0.25">
      <c r="A190" s="3">
        <v>41882</v>
      </c>
      <c r="B190">
        <v>13110.4</v>
      </c>
      <c r="C190">
        <v>20141016</v>
      </c>
      <c r="D190">
        <v>15800</v>
      </c>
      <c r="F190" s="3">
        <v>40421</v>
      </c>
      <c r="G190">
        <v>9.5</v>
      </c>
      <c r="H190">
        <v>20101008</v>
      </c>
      <c r="I190">
        <v>9</v>
      </c>
      <c r="K190" s="3">
        <v>42247</v>
      </c>
      <c r="L190">
        <v>-2731</v>
      </c>
      <c r="M190">
        <v>20151007</v>
      </c>
      <c r="N190">
        <v>-2975</v>
      </c>
      <c r="P190" s="3">
        <v>40421</v>
      </c>
      <c r="Q190">
        <v>0.69</v>
      </c>
      <c r="R190">
        <v>20100830</v>
      </c>
      <c r="S190">
        <v>0.61</v>
      </c>
      <c r="U190" s="3">
        <v>40421</v>
      </c>
      <c r="V190">
        <v>-11.8</v>
      </c>
      <c r="W190">
        <v>20100830</v>
      </c>
      <c r="X190">
        <v>-11</v>
      </c>
      <c r="Z190" s="3">
        <v>40421</v>
      </c>
      <c r="AA190">
        <v>102.4</v>
      </c>
      <c r="AB190">
        <v>20100830</v>
      </c>
      <c r="AC190">
        <v>101.8</v>
      </c>
      <c r="AE190" s="3">
        <v>40421</v>
      </c>
      <c r="AF190">
        <v>-2.4</v>
      </c>
      <c r="AG190">
        <v>20100830</v>
      </c>
      <c r="AH190">
        <v>-4</v>
      </c>
      <c r="AJ190" s="3">
        <v>40421</v>
      </c>
      <c r="AK190">
        <v>5.0999999999999996</v>
      </c>
      <c r="AL190">
        <v>20100830</v>
      </c>
      <c r="AM190">
        <v>7</v>
      </c>
      <c r="AO190" s="3">
        <v>41882</v>
      </c>
      <c r="AP190">
        <v>23.7</v>
      </c>
      <c r="AQ190">
        <v>20140812</v>
      </c>
      <c r="AR190">
        <v>23.7</v>
      </c>
      <c r="AT190" s="3">
        <v>41698</v>
      </c>
      <c r="AU190">
        <v>53.3</v>
      </c>
      <c r="AY190" s="3">
        <v>41305</v>
      </c>
      <c r="AZ190">
        <v>47.9</v>
      </c>
      <c r="BI190" s="3">
        <v>41698</v>
      </c>
      <c r="BJ190">
        <v>52.6</v>
      </c>
      <c r="BX190" s="3">
        <v>40421</v>
      </c>
      <c r="BY190">
        <v>111.7</v>
      </c>
      <c r="BZ190">
        <v>20100825</v>
      </c>
      <c r="CA190">
        <v>106.7</v>
      </c>
      <c r="CC190" s="3">
        <v>40421</v>
      </c>
      <c r="CD190">
        <v>113.5</v>
      </c>
      <c r="CE190">
        <v>20100825</v>
      </c>
      <c r="CF190">
        <v>108.2</v>
      </c>
      <c r="CH190" s="3">
        <v>40421</v>
      </c>
      <c r="CI190">
        <v>44.3</v>
      </c>
      <c r="CJ190">
        <v>20100817</v>
      </c>
      <c r="CK190">
        <v>44.3</v>
      </c>
      <c r="CM190" s="3">
        <v>40421</v>
      </c>
      <c r="CN190">
        <v>14</v>
      </c>
      <c r="CO190">
        <v>20100817</v>
      </c>
      <c r="CP190">
        <v>14</v>
      </c>
      <c r="CR190" s="3">
        <v>41517</v>
      </c>
      <c r="CS190">
        <v>53.5</v>
      </c>
      <c r="CW190" s="3">
        <v>40877</v>
      </c>
      <c r="CX190">
        <v>47.9</v>
      </c>
      <c r="DB190" s="3">
        <v>41305</v>
      </c>
      <c r="DC190">
        <v>55.7</v>
      </c>
      <c r="DG190" s="3">
        <v>40421</v>
      </c>
      <c r="DH190">
        <v>102</v>
      </c>
      <c r="DI190">
        <v>20100908</v>
      </c>
      <c r="DJ190">
        <v>101</v>
      </c>
      <c r="DL190" s="3">
        <v>40421</v>
      </c>
      <c r="DM190">
        <v>90</v>
      </c>
      <c r="DN190" t="s">
        <v>22</v>
      </c>
      <c r="DO190" t="s">
        <v>22</v>
      </c>
      <c r="DQ190" s="3">
        <v>40421</v>
      </c>
      <c r="DR190">
        <v>103</v>
      </c>
      <c r="DS190" t="s">
        <v>22</v>
      </c>
      <c r="DT190" t="s">
        <v>22</v>
      </c>
      <c r="DV190" s="3">
        <v>40421</v>
      </c>
      <c r="DW190">
        <v>99</v>
      </c>
      <c r="DX190" t="s">
        <v>22</v>
      </c>
      <c r="DY190" t="s">
        <v>22</v>
      </c>
      <c r="EA190" s="3">
        <v>41639</v>
      </c>
      <c r="EB190">
        <v>47.3</v>
      </c>
      <c r="EF190" s="3">
        <v>41608</v>
      </c>
      <c r="EG190">
        <v>48.4</v>
      </c>
      <c r="EK190" s="3">
        <v>41639</v>
      </c>
      <c r="EL190">
        <v>47.8</v>
      </c>
      <c r="EU190" s="3">
        <v>40421</v>
      </c>
      <c r="EV190">
        <v>0.3</v>
      </c>
      <c r="EW190">
        <v>20101013</v>
      </c>
      <c r="EX190">
        <v>1</v>
      </c>
      <c r="EZ190" s="3">
        <v>42277</v>
      </c>
      <c r="FA190">
        <v>-0.1</v>
      </c>
      <c r="FB190">
        <v>20151105</v>
      </c>
      <c r="FC190">
        <v>-0.1</v>
      </c>
      <c r="FJ190" s="3">
        <v>40421</v>
      </c>
      <c r="FK190">
        <v>2.9</v>
      </c>
      <c r="FL190">
        <v>20101006</v>
      </c>
      <c r="FM190">
        <v>3.4</v>
      </c>
      <c r="FO190" s="3">
        <v>40421</v>
      </c>
      <c r="FP190">
        <v>1.4</v>
      </c>
      <c r="FQ190">
        <v>20101007</v>
      </c>
      <c r="FR190">
        <v>1.7</v>
      </c>
      <c r="FT190" s="3">
        <v>40421</v>
      </c>
      <c r="FU190">
        <v>-1.2</v>
      </c>
      <c r="FV190">
        <v>20101001</v>
      </c>
      <c r="FW190">
        <v>-0.2</v>
      </c>
      <c r="FY190" s="3">
        <v>40421</v>
      </c>
      <c r="FZ190">
        <v>-0.9</v>
      </c>
      <c r="GA190">
        <v>20101011</v>
      </c>
      <c r="GB190">
        <v>0</v>
      </c>
      <c r="GI190" s="3">
        <v>40421</v>
      </c>
      <c r="GJ190">
        <v>-1</v>
      </c>
      <c r="GK190">
        <v>20101011</v>
      </c>
      <c r="GL190">
        <v>0</v>
      </c>
    </row>
    <row r="191" spans="1:194" x14ac:dyDescent="0.25">
      <c r="A191" s="3">
        <v>41912</v>
      </c>
      <c r="B191">
        <v>16233.6</v>
      </c>
      <c r="C191">
        <v>20141117</v>
      </c>
      <c r="D191">
        <v>17700</v>
      </c>
      <c r="F191" s="3">
        <v>40451</v>
      </c>
      <c r="G191">
        <v>16.5</v>
      </c>
      <c r="H191">
        <v>20101108</v>
      </c>
      <c r="I191">
        <v>16.8</v>
      </c>
      <c r="K191" s="3">
        <v>42277</v>
      </c>
      <c r="L191">
        <v>-3809</v>
      </c>
      <c r="M191">
        <v>20151106</v>
      </c>
      <c r="N191">
        <v>-3384</v>
      </c>
      <c r="P191" s="3">
        <v>40451</v>
      </c>
      <c r="Q191">
        <v>0.76</v>
      </c>
      <c r="R191">
        <v>20100929</v>
      </c>
      <c r="S191">
        <v>0.77</v>
      </c>
      <c r="U191" s="3">
        <v>40451</v>
      </c>
      <c r="V191">
        <v>-11.4</v>
      </c>
      <c r="W191">
        <v>20100929</v>
      </c>
      <c r="X191">
        <v>-11</v>
      </c>
      <c r="Z191" s="3">
        <v>40451</v>
      </c>
      <c r="AA191">
        <v>104</v>
      </c>
      <c r="AB191">
        <v>20100929</v>
      </c>
      <c r="AC191">
        <v>103.2</v>
      </c>
      <c r="AE191" s="3">
        <v>40451</v>
      </c>
      <c r="AF191">
        <v>-1.1000000000000001</v>
      </c>
      <c r="AG191">
        <v>20100929</v>
      </c>
      <c r="AH191">
        <v>-2</v>
      </c>
      <c r="AJ191" s="3">
        <v>40451</v>
      </c>
      <c r="AK191">
        <v>8</v>
      </c>
      <c r="AL191">
        <v>20100929</v>
      </c>
      <c r="AM191">
        <v>8</v>
      </c>
      <c r="AO191" s="3">
        <v>41912</v>
      </c>
      <c r="AP191">
        <v>14.2</v>
      </c>
      <c r="AQ191">
        <v>20140916</v>
      </c>
      <c r="AR191">
        <v>14.2</v>
      </c>
      <c r="AT191" s="3">
        <v>41729</v>
      </c>
      <c r="AU191">
        <v>53.1</v>
      </c>
      <c r="AY191" s="3">
        <v>41333</v>
      </c>
      <c r="AZ191">
        <v>47.9</v>
      </c>
      <c r="BI191" s="3">
        <v>41729</v>
      </c>
      <c r="BJ191">
        <v>52.2</v>
      </c>
      <c r="BX191" s="3">
        <v>40451</v>
      </c>
      <c r="BY191">
        <v>112</v>
      </c>
      <c r="BZ191">
        <v>20100924</v>
      </c>
      <c r="CA191">
        <v>106.8</v>
      </c>
      <c r="CC191" s="3">
        <v>40451</v>
      </c>
      <c r="CD191">
        <v>114.4</v>
      </c>
      <c r="CE191">
        <v>20100924</v>
      </c>
      <c r="CF191">
        <v>109.7</v>
      </c>
      <c r="CH191" s="3">
        <v>40451</v>
      </c>
      <c r="CI191">
        <v>59.9</v>
      </c>
      <c r="CJ191">
        <v>20100914</v>
      </c>
      <c r="CK191">
        <v>59.9</v>
      </c>
      <c r="CM191" s="3">
        <v>40451</v>
      </c>
      <c r="CN191">
        <v>-4.3</v>
      </c>
      <c r="CO191">
        <v>20100914</v>
      </c>
      <c r="CP191">
        <v>-4.3</v>
      </c>
      <c r="CR191" s="3">
        <v>41547</v>
      </c>
      <c r="CS191">
        <v>53.2</v>
      </c>
      <c r="CW191" s="3">
        <v>40908</v>
      </c>
      <c r="CX191">
        <v>48.4</v>
      </c>
      <c r="DB191" s="3">
        <v>41333</v>
      </c>
      <c r="DC191">
        <v>54.7</v>
      </c>
      <c r="DG191" s="3">
        <v>40451</v>
      </c>
      <c r="DH191">
        <v>105</v>
      </c>
      <c r="DI191">
        <v>20101008</v>
      </c>
      <c r="DJ191">
        <v>102</v>
      </c>
      <c r="DL191" s="3">
        <v>40451</v>
      </c>
      <c r="DM191">
        <v>90</v>
      </c>
      <c r="DN191" t="s">
        <v>22</v>
      </c>
      <c r="DO191" t="s">
        <v>22</v>
      </c>
      <c r="DQ191" s="3">
        <v>40451</v>
      </c>
      <c r="DR191">
        <v>104</v>
      </c>
      <c r="DS191" t="s">
        <v>22</v>
      </c>
      <c r="DT191" t="s">
        <v>22</v>
      </c>
      <c r="DV191" s="3">
        <v>40451</v>
      </c>
      <c r="DW191">
        <v>100</v>
      </c>
      <c r="DX191">
        <v>20100923</v>
      </c>
      <c r="DY191">
        <v>98</v>
      </c>
      <c r="EA191" s="3">
        <v>41670</v>
      </c>
      <c r="EB191">
        <v>48.9</v>
      </c>
      <c r="EF191" s="3">
        <v>41639</v>
      </c>
      <c r="EG191">
        <v>47</v>
      </c>
      <c r="EK191" s="3">
        <v>41670</v>
      </c>
      <c r="EL191">
        <v>48.9</v>
      </c>
      <c r="EU191" s="3">
        <v>40451</v>
      </c>
      <c r="EV191">
        <v>0.9</v>
      </c>
      <c r="EW191">
        <v>20101112</v>
      </c>
      <c r="EX191">
        <v>-0.9</v>
      </c>
      <c r="EZ191" s="3">
        <v>42308</v>
      </c>
      <c r="FA191">
        <v>-0.2</v>
      </c>
      <c r="FB191">
        <v>20151203</v>
      </c>
      <c r="FC191">
        <v>-0.1</v>
      </c>
      <c r="FJ191" s="3">
        <v>40451</v>
      </c>
      <c r="FK191">
        <v>-1.6</v>
      </c>
      <c r="FL191">
        <v>20101105</v>
      </c>
      <c r="FM191">
        <v>-4</v>
      </c>
      <c r="FO191" s="3">
        <v>40451</v>
      </c>
      <c r="FP191">
        <v>1.3</v>
      </c>
      <c r="FQ191">
        <v>20101108</v>
      </c>
      <c r="FR191">
        <v>-0.8</v>
      </c>
      <c r="FT191" s="3">
        <v>40451</v>
      </c>
      <c r="FU191">
        <v>-0.7</v>
      </c>
      <c r="FV191">
        <v>20101029</v>
      </c>
      <c r="FW191">
        <v>-2.2999999999999998</v>
      </c>
      <c r="FY191" s="3">
        <v>40451</v>
      </c>
      <c r="FZ191">
        <v>0.8</v>
      </c>
      <c r="GA191">
        <v>20101110</v>
      </c>
      <c r="GB191">
        <v>0.1</v>
      </c>
      <c r="GI191" s="3">
        <v>40451</v>
      </c>
      <c r="GJ191">
        <v>1</v>
      </c>
      <c r="GK191">
        <v>20101110</v>
      </c>
      <c r="GL191">
        <v>-0.1</v>
      </c>
    </row>
    <row r="192" spans="1:194" x14ac:dyDescent="0.25">
      <c r="A192" s="3">
        <v>41943</v>
      </c>
      <c r="B192">
        <v>17738.8</v>
      </c>
      <c r="C192">
        <v>20141216</v>
      </c>
      <c r="D192">
        <v>19400</v>
      </c>
      <c r="F192" s="3">
        <v>40482</v>
      </c>
      <c r="G192">
        <v>14.5</v>
      </c>
      <c r="H192">
        <v>20101208</v>
      </c>
      <c r="I192">
        <v>14.2</v>
      </c>
      <c r="K192" s="3">
        <v>42308</v>
      </c>
      <c r="L192">
        <v>-4817</v>
      </c>
      <c r="M192">
        <v>20151208</v>
      </c>
      <c r="N192">
        <v>-4582</v>
      </c>
      <c r="P192" s="3">
        <v>40482</v>
      </c>
      <c r="Q192">
        <v>0.98</v>
      </c>
      <c r="R192">
        <v>20101028</v>
      </c>
      <c r="S192">
        <v>0.98</v>
      </c>
      <c r="U192" s="3">
        <v>40482</v>
      </c>
      <c r="V192">
        <v>-11.3</v>
      </c>
      <c r="W192">
        <v>20101028</v>
      </c>
      <c r="X192">
        <v>-11</v>
      </c>
      <c r="Z192" s="3">
        <v>40482</v>
      </c>
      <c r="AA192">
        <v>105.2</v>
      </c>
      <c r="AB192">
        <v>20101028</v>
      </c>
      <c r="AC192">
        <v>104.1</v>
      </c>
      <c r="AE192" s="3">
        <v>40482</v>
      </c>
      <c r="AF192">
        <v>0.7</v>
      </c>
      <c r="AG192">
        <v>20101028</v>
      </c>
      <c r="AH192">
        <v>0</v>
      </c>
      <c r="AJ192" s="3">
        <v>40482</v>
      </c>
      <c r="AK192">
        <v>8.5</v>
      </c>
      <c r="AL192">
        <v>20101028</v>
      </c>
      <c r="AM192">
        <v>8</v>
      </c>
      <c r="AO192" s="3">
        <v>41943</v>
      </c>
      <c r="AP192">
        <v>4.0999999999999996</v>
      </c>
      <c r="AQ192">
        <v>20141014</v>
      </c>
      <c r="AR192">
        <v>4.0999999999999996</v>
      </c>
      <c r="AT192" s="3">
        <v>41759</v>
      </c>
      <c r="AU192">
        <v>54</v>
      </c>
      <c r="AY192" s="3">
        <v>41364</v>
      </c>
      <c r="AZ192">
        <v>46.8</v>
      </c>
      <c r="BI192" s="3">
        <v>41759</v>
      </c>
      <c r="BJ192">
        <v>53.1</v>
      </c>
      <c r="BX192" s="3">
        <v>40482</v>
      </c>
      <c r="BY192">
        <v>113.1</v>
      </c>
      <c r="BZ192">
        <v>20101022</v>
      </c>
      <c r="CA192">
        <v>107.6</v>
      </c>
      <c r="CC192" s="3">
        <v>40482</v>
      </c>
      <c r="CD192">
        <v>115.6</v>
      </c>
      <c r="CE192">
        <v>20101022</v>
      </c>
      <c r="CF192">
        <v>110.2</v>
      </c>
      <c r="CH192" s="3">
        <v>40482</v>
      </c>
      <c r="CI192">
        <v>72.599999999999994</v>
      </c>
      <c r="CJ192">
        <v>20101019</v>
      </c>
      <c r="CK192">
        <v>72.599999999999994</v>
      </c>
      <c r="CM192" s="3">
        <v>40482</v>
      </c>
      <c r="CN192">
        <v>-7.2</v>
      </c>
      <c r="CO192">
        <v>20101019</v>
      </c>
      <c r="CP192">
        <v>-7.2</v>
      </c>
      <c r="CR192" s="3">
        <v>41578</v>
      </c>
      <c r="CS192">
        <v>53.2</v>
      </c>
      <c r="CW192" s="3">
        <v>40939</v>
      </c>
      <c r="CX192">
        <v>51</v>
      </c>
      <c r="DB192" s="3">
        <v>41364</v>
      </c>
      <c r="DC192">
        <v>50.9</v>
      </c>
      <c r="DG192" s="3">
        <v>40482</v>
      </c>
      <c r="DH192">
        <v>105</v>
      </c>
      <c r="DI192">
        <v>20101109</v>
      </c>
      <c r="DJ192">
        <v>103</v>
      </c>
      <c r="DL192" s="3">
        <v>40482</v>
      </c>
      <c r="DM192">
        <v>91</v>
      </c>
      <c r="DN192" t="s">
        <v>22</v>
      </c>
      <c r="DO192" t="s">
        <v>22</v>
      </c>
      <c r="DQ192" s="3">
        <v>40482</v>
      </c>
      <c r="DR192">
        <v>105</v>
      </c>
      <c r="DS192" t="s">
        <v>22</v>
      </c>
      <c r="DT192" t="s">
        <v>22</v>
      </c>
      <c r="DV192" s="3">
        <v>40482</v>
      </c>
      <c r="DW192">
        <v>102</v>
      </c>
      <c r="DX192">
        <v>20101021</v>
      </c>
      <c r="DY192">
        <v>102</v>
      </c>
      <c r="EA192" s="3">
        <v>41698</v>
      </c>
      <c r="EB192">
        <v>47.9</v>
      </c>
      <c r="EF192" s="3">
        <v>41670</v>
      </c>
      <c r="EG192">
        <v>49.3</v>
      </c>
      <c r="EK192" s="3">
        <v>41698</v>
      </c>
      <c r="EL192">
        <v>47.2</v>
      </c>
      <c r="EU192" s="3">
        <v>40482</v>
      </c>
      <c r="EV192">
        <v>1</v>
      </c>
      <c r="EW192">
        <v>20101214</v>
      </c>
      <c r="EX192">
        <v>0.7</v>
      </c>
      <c r="EZ192" s="3">
        <v>42338</v>
      </c>
      <c r="FA192">
        <v>0.1</v>
      </c>
      <c r="FB192">
        <v>20160107</v>
      </c>
      <c r="FC192">
        <v>-0.3</v>
      </c>
      <c r="FJ192" s="3">
        <v>40482</v>
      </c>
      <c r="FK192">
        <v>0.6</v>
      </c>
      <c r="FL192">
        <v>20101207</v>
      </c>
      <c r="FM192">
        <v>1.6</v>
      </c>
      <c r="FO192" s="3">
        <v>40482</v>
      </c>
      <c r="FP192">
        <v>1.7</v>
      </c>
      <c r="FQ192">
        <v>20101208</v>
      </c>
      <c r="FR192">
        <v>2.9</v>
      </c>
      <c r="FT192" s="3">
        <v>40482</v>
      </c>
      <c r="FU192">
        <v>0.3</v>
      </c>
      <c r="FV192">
        <v>20101201</v>
      </c>
      <c r="FW192">
        <v>2.2999999999999998</v>
      </c>
      <c r="FY192" s="3">
        <v>40482</v>
      </c>
      <c r="FZ192">
        <v>-0.4</v>
      </c>
      <c r="GA192">
        <v>20101210</v>
      </c>
      <c r="GB192">
        <v>-0.8</v>
      </c>
      <c r="GI192" s="3">
        <v>40482</v>
      </c>
      <c r="GJ192">
        <v>-0.6</v>
      </c>
      <c r="GK192">
        <v>20101210</v>
      </c>
      <c r="GL192">
        <v>-0.8</v>
      </c>
    </row>
    <row r="193" spans="1:194" x14ac:dyDescent="0.25">
      <c r="A193" s="3">
        <v>41973</v>
      </c>
      <c r="B193">
        <v>19418.099999999999</v>
      </c>
      <c r="C193">
        <v>20150115</v>
      </c>
      <c r="D193">
        <v>20000</v>
      </c>
      <c r="F193" s="3">
        <v>40512</v>
      </c>
      <c r="G193">
        <v>13.9</v>
      </c>
      <c r="H193">
        <v>20110107</v>
      </c>
      <c r="I193">
        <v>12.9</v>
      </c>
      <c r="K193" s="3">
        <v>42338</v>
      </c>
      <c r="L193">
        <v>-4453</v>
      </c>
      <c r="M193">
        <v>20160108</v>
      </c>
      <c r="N193">
        <v>-4630</v>
      </c>
      <c r="P193" s="3">
        <v>40512</v>
      </c>
      <c r="Q193">
        <v>1</v>
      </c>
      <c r="R193">
        <v>20101129</v>
      </c>
      <c r="S193">
        <v>0.96</v>
      </c>
      <c r="U193" s="3">
        <v>40512</v>
      </c>
      <c r="V193">
        <v>-9.9</v>
      </c>
      <c r="W193">
        <v>20101129</v>
      </c>
      <c r="X193">
        <v>-9.4</v>
      </c>
      <c r="Z193" s="3">
        <v>40512</v>
      </c>
      <c r="AA193">
        <v>106.4</v>
      </c>
      <c r="AB193">
        <v>20101129</v>
      </c>
      <c r="AC193">
        <v>105.3</v>
      </c>
      <c r="AE193" s="3">
        <v>40512</v>
      </c>
      <c r="AF193">
        <v>2</v>
      </c>
      <c r="AG193">
        <v>20101129</v>
      </c>
      <c r="AH193">
        <v>0.9</v>
      </c>
      <c r="AJ193" s="3">
        <v>40512</v>
      </c>
      <c r="AK193">
        <v>9.4</v>
      </c>
      <c r="AL193">
        <v>20101129</v>
      </c>
      <c r="AM193">
        <v>10.199999999999999</v>
      </c>
      <c r="AO193" s="3">
        <v>41973</v>
      </c>
      <c r="AP193">
        <v>11</v>
      </c>
      <c r="AQ193">
        <v>20141118</v>
      </c>
      <c r="AR193">
        <v>11</v>
      </c>
      <c r="AT193" s="3">
        <v>41790</v>
      </c>
      <c r="AU193">
        <v>53.5</v>
      </c>
      <c r="AY193" s="3">
        <v>41394</v>
      </c>
      <c r="AZ193">
        <v>46.7</v>
      </c>
      <c r="BI193" s="3">
        <v>41790</v>
      </c>
      <c r="BJ193">
        <v>53.2</v>
      </c>
      <c r="BX193" s="3">
        <v>40512</v>
      </c>
      <c r="BY193">
        <v>114.3</v>
      </c>
      <c r="BZ193">
        <v>20101124</v>
      </c>
      <c r="CA193">
        <v>109.3</v>
      </c>
      <c r="CC193" s="3">
        <v>40512</v>
      </c>
      <c r="CD193">
        <v>117.4</v>
      </c>
      <c r="CE193">
        <v>20101124</v>
      </c>
      <c r="CF193">
        <v>112.3</v>
      </c>
      <c r="CH193" s="3">
        <v>40512</v>
      </c>
      <c r="CI193">
        <v>81.5</v>
      </c>
      <c r="CJ193">
        <v>20101116</v>
      </c>
      <c r="CK193">
        <v>81.5</v>
      </c>
      <c r="CM193" s="3">
        <v>40512</v>
      </c>
      <c r="CN193">
        <v>1.8</v>
      </c>
      <c r="CO193">
        <v>20101116</v>
      </c>
      <c r="CP193">
        <v>1.8</v>
      </c>
      <c r="CR193" s="3">
        <v>41608</v>
      </c>
      <c r="CS193">
        <v>55.4</v>
      </c>
      <c r="CW193" s="3">
        <v>40968</v>
      </c>
      <c r="CX193">
        <v>50.2</v>
      </c>
      <c r="DB193" s="3">
        <v>41394</v>
      </c>
      <c r="DC193">
        <v>49.6</v>
      </c>
      <c r="DG193" s="3">
        <v>40512</v>
      </c>
      <c r="DH193">
        <v>107</v>
      </c>
      <c r="DI193">
        <v>20101208</v>
      </c>
      <c r="DJ193">
        <v>107</v>
      </c>
      <c r="DL193" s="3">
        <v>40512</v>
      </c>
      <c r="DM193">
        <v>94</v>
      </c>
      <c r="DN193" t="s">
        <v>22</v>
      </c>
      <c r="DO193" t="s">
        <v>22</v>
      </c>
      <c r="DQ193" s="3">
        <v>40512</v>
      </c>
      <c r="DR193">
        <v>105</v>
      </c>
      <c r="DS193" t="s">
        <v>22</v>
      </c>
      <c r="DT193" t="s">
        <v>22</v>
      </c>
      <c r="DV193" s="3">
        <v>40512</v>
      </c>
      <c r="DW193">
        <v>100</v>
      </c>
      <c r="DX193">
        <v>20101123</v>
      </c>
      <c r="DY193">
        <v>100</v>
      </c>
      <c r="EA193" s="3">
        <v>41729</v>
      </c>
      <c r="EB193">
        <v>51.8</v>
      </c>
      <c r="EF193" s="3">
        <v>41698</v>
      </c>
      <c r="EG193">
        <v>49.7</v>
      </c>
      <c r="EK193" s="3">
        <v>41729</v>
      </c>
      <c r="EL193">
        <v>51.5</v>
      </c>
      <c r="EU193" s="3">
        <v>40512</v>
      </c>
      <c r="EV193">
        <v>0.5</v>
      </c>
      <c r="EW193">
        <v>20110112</v>
      </c>
      <c r="EX193">
        <v>1.2</v>
      </c>
      <c r="EZ193" s="3">
        <v>42369</v>
      </c>
      <c r="FA193">
        <v>0.7</v>
      </c>
      <c r="FB193">
        <v>20160203</v>
      </c>
      <c r="FC193">
        <v>0.3</v>
      </c>
      <c r="FJ193" s="3">
        <v>40512</v>
      </c>
      <c r="FK193">
        <v>5.3</v>
      </c>
      <c r="FL193">
        <v>20110106</v>
      </c>
      <c r="FM193">
        <v>5.2</v>
      </c>
      <c r="FO193" s="3">
        <v>40512</v>
      </c>
      <c r="FP193">
        <v>-0.6</v>
      </c>
      <c r="FQ193">
        <v>20110107</v>
      </c>
      <c r="FR193">
        <v>-0.7</v>
      </c>
      <c r="FT193" s="3">
        <v>40512</v>
      </c>
      <c r="FU193">
        <v>-0.6</v>
      </c>
      <c r="FV193">
        <v>20110107</v>
      </c>
      <c r="FW193">
        <v>-2.4</v>
      </c>
      <c r="FY193" s="3">
        <v>40512</v>
      </c>
      <c r="FZ193">
        <v>1.1000000000000001</v>
      </c>
      <c r="GA193">
        <v>20110110</v>
      </c>
      <c r="GB193">
        <v>2.2999999999999998</v>
      </c>
      <c r="GI193" s="3">
        <v>40512</v>
      </c>
      <c r="GJ193">
        <v>1</v>
      </c>
      <c r="GK193">
        <v>20110110</v>
      </c>
      <c r="GL193">
        <v>2.2000000000000002</v>
      </c>
    </row>
    <row r="194" spans="1:194" x14ac:dyDescent="0.25">
      <c r="A194" s="3">
        <v>42004</v>
      </c>
      <c r="B194">
        <v>21670.400000000001</v>
      </c>
      <c r="C194">
        <v>20150216</v>
      </c>
      <c r="D194">
        <v>23300</v>
      </c>
      <c r="F194" s="3">
        <v>40543</v>
      </c>
      <c r="G194">
        <v>12.6</v>
      </c>
      <c r="H194">
        <v>20110209</v>
      </c>
      <c r="I194">
        <v>11.9</v>
      </c>
      <c r="K194" s="3">
        <v>42369</v>
      </c>
      <c r="L194">
        <v>-3792</v>
      </c>
      <c r="M194">
        <v>20160205</v>
      </c>
      <c r="N194">
        <v>-3943</v>
      </c>
      <c r="P194" s="3">
        <v>40543</v>
      </c>
      <c r="Q194">
        <v>1.38</v>
      </c>
      <c r="R194">
        <v>20110106</v>
      </c>
      <c r="S194">
        <v>1.31</v>
      </c>
      <c r="U194" s="3">
        <v>40543</v>
      </c>
      <c r="V194">
        <v>-11.6</v>
      </c>
      <c r="W194">
        <v>20110106</v>
      </c>
      <c r="X194">
        <v>-11</v>
      </c>
      <c r="Z194" s="3">
        <v>40543</v>
      </c>
      <c r="AA194">
        <v>108</v>
      </c>
      <c r="AB194">
        <v>20110106</v>
      </c>
      <c r="AC194">
        <v>106.2</v>
      </c>
      <c r="AE194" s="3">
        <v>40543</v>
      </c>
      <c r="AF194">
        <v>5.4</v>
      </c>
      <c r="AG194">
        <v>20110106</v>
      </c>
      <c r="AH194">
        <v>4</v>
      </c>
      <c r="AJ194" s="3">
        <v>40543</v>
      </c>
      <c r="AK194">
        <v>10.1</v>
      </c>
      <c r="AL194">
        <v>20110106</v>
      </c>
      <c r="AM194">
        <v>9.8000000000000007</v>
      </c>
      <c r="AO194" s="3">
        <v>42004</v>
      </c>
      <c r="AP194">
        <v>31.8</v>
      </c>
      <c r="AQ194">
        <v>20141216</v>
      </c>
      <c r="AR194">
        <v>31.8</v>
      </c>
      <c r="AT194" s="3">
        <v>41820</v>
      </c>
      <c r="AU194">
        <v>52.8</v>
      </c>
      <c r="AY194" s="3">
        <v>41425</v>
      </c>
      <c r="AZ194">
        <v>48.3</v>
      </c>
      <c r="BI194" s="3">
        <v>41820</v>
      </c>
      <c r="BJ194">
        <v>52.8</v>
      </c>
      <c r="BX194" s="3">
        <v>40543</v>
      </c>
      <c r="BY194">
        <v>114.3</v>
      </c>
      <c r="BZ194">
        <v>20101217</v>
      </c>
      <c r="CA194">
        <v>109.9</v>
      </c>
      <c r="CC194" s="3">
        <v>40543</v>
      </c>
      <c r="CD194">
        <v>118</v>
      </c>
      <c r="CE194">
        <v>20101217</v>
      </c>
      <c r="CF194">
        <v>112.9</v>
      </c>
      <c r="CH194" s="3">
        <v>40543</v>
      </c>
      <c r="CI194">
        <v>82.6</v>
      </c>
      <c r="CJ194">
        <v>20101214</v>
      </c>
      <c r="CK194">
        <v>82.6</v>
      </c>
      <c r="CM194" s="3">
        <v>40543</v>
      </c>
      <c r="CN194">
        <v>4.3</v>
      </c>
      <c r="CO194">
        <v>20101214</v>
      </c>
      <c r="CP194">
        <v>4.3</v>
      </c>
      <c r="CR194" s="3">
        <v>41639</v>
      </c>
      <c r="CS194">
        <v>55</v>
      </c>
      <c r="CW194" s="3">
        <v>40999</v>
      </c>
      <c r="CX194">
        <v>48.4</v>
      </c>
      <c r="DB194" s="3">
        <v>41425</v>
      </c>
      <c r="DC194">
        <v>49.7</v>
      </c>
      <c r="DG194" s="3">
        <v>40543</v>
      </c>
      <c r="DH194">
        <v>106</v>
      </c>
      <c r="DI194">
        <v>20110111</v>
      </c>
      <c r="DJ194">
        <v>108</v>
      </c>
      <c r="DL194" s="3">
        <v>40543</v>
      </c>
      <c r="DM194">
        <v>91</v>
      </c>
      <c r="DN194" t="s">
        <v>22</v>
      </c>
      <c r="DO194" t="s">
        <v>22</v>
      </c>
      <c r="DQ194" s="3">
        <v>40543</v>
      </c>
      <c r="DR194">
        <v>107</v>
      </c>
      <c r="DS194" t="s">
        <v>22</v>
      </c>
      <c r="DT194" t="s">
        <v>22</v>
      </c>
      <c r="DV194" s="3">
        <v>40543</v>
      </c>
      <c r="DW194">
        <v>103</v>
      </c>
      <c r="DX194">
        <v>20101217</v>
      </c>
      <c r="DY194">
        <v>103</v>
      </c>
      <c r="EA194" s="3">
        <v>41759</v>
      </c>
      <c r="EB194">
        <v>50.6</v>
      </c>
      <c r="EF194" s="3">
        <v>41729</v>
      </c>
      <c r="EG194">
        <v>52.1</v>
      </c>
      <c r="EK194" s="3">
        <v>41759</v>
      </c>
      <c r="EL194">
        <v>50.4</v>
      </c>
      <c r="EU194" s="3">
        <v>40543</v>
      </c>
      <c r="EV194">
        <v>0.7</v>
      </c>
      <c r="EW194">
        <v>20110214</v>
      </c>
      <c r="EX194">
        <v>-0.1</v>
      </c>
      <c r="EZ194" s="3">
        <v>42400</v>
      </c>
      <c r="FA194">
        <v>0.2</v>
      </c>
      <c r="FB194">
        <v>20160303</v>
      </c>
      <c r="FC194">
        <v>0.4</v>
      </c>
      <c r="FJ194" s="3">
        <v>40543</v>
      </c>
      <c r="FK194">
        <v>-3.2</v>
      </c>
      <c r="FL194">
        <v>20110207</v>
      </c>
      <c r="FM194">
        <v>-3.4</v>
      </c>
      <c r="FO194" s="3">
        <v>40543</v>
      </c>
      <c r="FP194">
        <v>0.3</v>
      </c>
      <c r="FQ194">
        <v>20110208</v>
      </c>
      <c r="FR194">
        <v>-1.5</v>
      </c>
      <c r="FT194" s="3">
        <v>40543</v>
      </c>
      <c r="FU194">
        <v>0.4</v>
      </c>
      <c r="FV194">
        <v>20110131</v>
      </c>
      <c r="FW194">
        <v>-0.3</v>
      </c>
      <c r="FY194" s="3">
        <v>40543</v>
      </c>
      <c r="FZ194">
        <v>1.6</v>
      </c>
      <c r="GA194">
        <v>20110210</v>
      </c>
      <c r="GB194">
        <v>0.3</v>
      </c>
      <c r="GI194" s="3">
        <v>40543</v>
      </c>
      <c r="GJ194">
        <v>1.4</v>
      </c>
      <c r="GK194">
        <v>20110210</v>
      </c>
      <c r="GL194">
        <v>-0.1</v>
      </c>
    </row>
    <row r="195" spans="1:194" x14ac:dyDescent="0.25">
      <c r="A195" s="3">
        <v>42035</v>
      </c>
      <c r="B195">
        <v>21651.200000000001</v>
      </c>
      <c r="C195" t="s">
        <v>22</v>
      </c>
      <c r="D195" t="s">
        <v>22</v>
      </c>
      <c r="F195" s="3">
        <v>40574</v>
      </c>
      <c r="G195">
        <v>9.9</v>
      </c>
      <c r="H195">
        <v>20110310</v>
      </c>
      <c r="I195">
        <v>10.1</v>
      </c>
      <c r="K195" s="3">
        <v>42400</v>
      </c>
      <c r="L195">
        <v>-3688</v>
      </c>
      <c r="M195">
        <v>20160308</v>
      </c>
      <c r="N195">
        <v>-3712</v>
      </c>
      <c r="P195" s="3">
        <v>40574</v>
      </c>
      <c r="Q195">
        <v>1.52</v>
      </c>
      <c r="R195">
        <v>20110127</v>
      </c>
      <c r="S195">
        <v>1.58</v>
      </c>
      <c r="U195" s="3">
        <v>40574</v>
      </c>
      <c r="V195">
        <v>-11.6</v>
      </c>
      <c r="W195">
        <v>20110127</v>
      </c>
      <c r="X195">
        <v>-11.2</v>
      </c>
      <c r="Z195" s="3">
        <v>40574</v>
      </c>
      <c r="AA195">
        <v>107.7</v>
      </c>
      <c r="AB195">
        <v>20110127</v>
      </c>
      <c r="AC195">
        <v>106.5</v>
      </c>
      <c r="AE195" s="3">
        <v>40574</v>
      </c>
      <c r="AF195">
        <v>6.1</v>
      </c>
      <c r="AG195">
        <v>20110127</v>
      </c>
      <c r="AH195">
        <v>6</v>
      </c>
      <c r="AJ195" s="3">
        <v>40574</v>
      </c>
      <c r="AK195">
        <v>9.6</v>
      </c>
      <c r="AL195">
        <v>20110127</v>
      </c>
      <c r="AM195">
        <v>9.1999999999999993</v>
      </c>
      <c r="AO195" s="3">
        <v>42035</v>
      </c>
      <c r="AP195">
        <v>45.2</v>
      </c>
      <c r="AQ195">
        <v>20150120</v>
      </c>
      <c r="AR195">
        <v>45.2</v>
      </c>
      <c r="AT195" s="3">
        <v>41851</v>
      </c>
      <c r="AU195">
        <v>53.8</v>
      </c>
      <c r="AY195" s="3">
        <v>41455</v>
      </c>
      <c r="AZ195">
        <v>48.8</v>
      </c>
      <c r="BI195" s="3">
        <v>41851</v>
      </c>
      <c r="BJ195">
        <v>54.2</v>
      </c>
      <c r="BX195" s="3">
        <v>40574</v>
      </c>
      <c r="BY195">
        <v>112.7</v>
      </c>
      <c r="BZ195">
        <v>20110121</v>
      </c>
      <c r="CA195">
        <v>110.3</v>
      </c>
      <c r="CC195" s="3">
        <v>40574</v>
      </c>
      <c r="CD195">
        <v>116.7</v>
      </c>
      <c r="CE195">
        <v>20110121</v>
      </c>
      <c r="CF195">
        <v>112.8</v>
      </c>
      <c r="CH195" s="3">
        <v>40574</v>
      </c>
      <c r="CI195">
        <v>82.8</v>
      </c>
      <c r="CJ195">
        <v>20110118</v>
      </c>
      <c r="CK195">
        <v>82.8</v>
      </c>
      <c r="CM195" s="3">
        <v>40574</v>
      </c>
      <c r="CN195">
        <v>15.4</v>
      </c>
      <c r="CO195">
        <v>20110118</v>
      </c>
      <c r="CP195">
        <v>15.4</v>
      </c>
      <c r="CR195" s="3">
        <v>41670</v>
      </c>
      <c r="CS195">
        <v>55.5</v>
      </c>
      <c r="CW195" s="3">
        <v>41029</v>
      </c>
      <c r="CX195">
        <v>46.2</v>
      </c>
      <c r="DB195" s="3">
        <v>41455</v>
      </c>
      <c r="DC195">
        <v>50.4</v>
      </c>
      <c r="DG195" s="3">
        <v>40574</v>
      </c>
      <c r="DH195">
        <v>111</v>
      </c>
      <c r="DI195">
        <v>20110208</v>
      </c>
      <c r="DJ195">
        <v>110</v>
      </c>
      <c r="DL195" s="3">
        <v>40574</v>
      </c>
      <c r="DM195">
        <v>89</v>
      </c>
      <c r="DN195" t="s">
        <v>22</v>
      </c>
      <c r="DO195" t="s">
        <v>22</v>
      </c>
      <c r="DQ195" s="3">
        <v>40574</v>
      </c>
      <c r="DR195">
        <v>108</v>
      </c>
      <c r="DS195" t="s">
        <v>22</v>
      </c>
      <c r="DT195" t="s">
        <v>22</v>
      </c>
      <c r="DV195" s="3">
        <v>40574</v>
      </c>
      <c r="DW195">
        <v>107</v>
      </c>
      <c r="DX195">
        <v>20110121</v>
      </c>
      <c r="DY195">
        <v>108</v>
      </c>
      <c r="EA195" s="3">
        <v>41790</v>
      </c>
      <c r="EB195">
        <v>49.3</v>
      </c>
      <c r="EF195" s="3">
        <v>41759</v>
      </c>
      <c r="EG195">
        <v>51.2</v>
      </c>
      <c r="EK195" s="3">
        <v>41790</v>
      </c>
      <c r="EL195">
        <v>49.1</v>
      </c>
      <c r="EU195" s="3">
        <v>40574</v>
      </c>
      <c r="EV195">
        <v>-0.2</v>
      </c>
      <c r="EW195">
        <v>20110314</v>
      </c>
      <c r="EX195">
        <v>0.3</v>
      </c>
      <c r="EZ195" s="3">
        <v>42429</v>
      </c>
      <c r="FA195">
        <v>0.3</v>
      </c>
      <c r="FB195">
        <v>20160405</v>
      </c>
      <c r="FC195">
        <v>0.2</v>
      </c>
      <c r="FJ195" s="3">
        <v>40574</v>
      </c>
      <c r="FK195">
        <v>4.2</v>
      </c>
      <c r="FL195">
        <v>20110308</v>
      </c>
      <c r="FM195">
        <v>2.9</v>
      </c>
      <c r="FO195" s="3">
        <v>40574</v>
      </c>
      <c r="FP195">
        <v>1.2</v>
      </c>
      <c r="FQ195">
        <v>20110309</v>
      </c>
      <c r="FR195">
        <v>1.8</v>
      </c>
      <c r="FT195" s="3">
        <v>40574</v>
      </c>
      <c r="FU195">
        <v>-0.1</v>
      </c>
      <c r="FV195">
        <v>20110303</v>
      </c>
      <c r="FW195">
        <v>1.4</v>
      </c>
      <c r="FY195" s="3">
        <v>40574</v>
      </c>
      <c r="FZ195">
        <v>1</v>
      </c>
      <c r="GA195">
        <v>20110310</v>
      </c>
      <c r="GB195">
        <v>1</v>
      </c>
      <c r="GI195" s="3">
        <v>40574</v>
      </c>
      <c r="GJ195">
        <v>2</v>
      </c>
      <c r="GK195">
        <v>20110310</v>
      </c>
      <c r="GL195">
        <v>1.8</v>
      </c>
    </row>
    <row r="196" spans="1:194" x14ac:dyDescent="0.25">
      <c r="A196" s="3">
        <v>42063</v>
      </c>
      <c r="B196">
        <v>20703.599999999999</v>
      </c>
      <c r="C196">
        <v>20150415</v>
      </c>
      <c r="D196">
        <v>22000</v>
      </c>
      <c r="F196" s="3">
        <v>40602</v>
      </c>
      <c r="G196">
        <v>12.1</v>
      </c>
      <c r="H196">
        <v>20110408</v>
      </c>
      <c r="I196">
        <v>12.1</v>
      </c>
      <c r="K196" s="3">
        <v>42429</v>
      </c>
      <c r="L196">
        <v>-5126</v>
      </c>
      <c r="M196">
        <v>20160407</v>
      </c>
      <c r="N196">
        <v>-5177</v>
      </c>
      <c r="P196" s="3">
        <v>40602</v>
      </c>
      <c r="Q196">
        <v>1.55</v>
      </c>
      <c r="R196">
        <v>20110224</v>
      </c>
      <c r="S196">
        <v>1.45</v>
      </c>
      <c r="U196" s="3">
        <v>40602</v>
      </c>
      <c r="V196">
        <v>-10.199999999999999</v>
      </c>
      <c r="W196">
        <v>20110224</v>
      </c>
      <c r="X196">
        <v>-10</v>
      </c>
      <c r="Z196" s="3">
        <v>40602</v>
      </c>
      <c r="AA196">
        <v>109.1</v>
      </c>
      <c r="AB196">
        <v>20110224</v>
      </c>
      <c r="AC196">
        <v>107.8</v>
      </c>
      <c r="AE196" s="3">
        <v>40602</v>
      </c>
      <c r="AF196">
        <v>6.9</v>
      </c>
      <c r="AG196">
        <v>20110224</v>
      </c>
      <c r="AH196">
        <v>6.5</v>
      </c>
      <c r="AJ196" s="3">
        <v>40602</v>
      </c>
      <c r="AK196">
        <v>11.5</v>
      </c>
      <c r="AL196">
        <v>20110224</v>
      </c>
      <c r="AM196">
        <v>11.1</v>
      </c>
      <c r="AO196" s="3">
        <v>42063</v>
      </c>
      <c r="AP196">
        <v>52.7</v>
      </c>
      <c r="AQ196">
        <v>20150217</v>
      </c>
      <c r="AR196">
        <v>52.7</v>
      </c>
      <c r="AT196" s="3">
        <v>41882</v>
      </c>
      <c r="AU196">
        <v>52.5</v>
      </c>
      <c r="AY196" s="3">
        <v>41486</v>
      </c>
      <c r="AZ196">
        <v>50.3</v>
      </c>
      <c r="BI196" s="3">
        <v>41882</v>
      </c>
      <c r="BJ196">
        <v>53.1</v>
      </c>
      <c r="BX196" s="3">
        <v>40602</v>
      </c>
      <c r="BY196">
        <v>114.1</v>
      </c>
      <c r="BZ196">
        <v>20110221</v>
      </c>
      <c r="CA196">
        <v>111.2</v>
      </c>
      <c r="CC196" s="3">
        <v>40602</v>
      </c>
      <c r="CD196">
        <v>119.7</v>
      </c>
      <c r="CE196">
        <v>20110221</v>
      </c>
      <c r="CF196">
        <v>114.7</v>
      </c>
      <c r="CH196" s="3">
        <v>40602</v>
      </c>
      <c r="CI196">
        <v>85.2</v>
      </c>
      <c r="CJ196">
        <v>20110215</v>
      </c>
      <c r="CK196">
        <v>85.2</v>
      </c>
      <c r="CM196" s="3">
        <v>40602</v>
      </c>
      <c r="CN196">
        <v>15.7</v>
      </c>
      <c r="CO196">
        <v>20110215</v>
      </c>
      <c r="CP196">
        <v>15.7</v>
      </c>
      <c r="CR196" s="3">
        <v>41698</v>
      </c>
      <c r="CS196">
        <v>56.4</v>
      </c>
      <c r="CW196" s="3">
        <v>41060</v>
      </c>
      <c r="CX196">
        <v>45.2</v>
      </c>
      <c r="DB196" s="3">
        <v>41486</v>
      </c>
      <c r="DC196">
        <v>51.3</v>
      </c>
      <c r="DG196" s="3">
        <v>40602</v>
      </c>
      <c r="DH196">
        <v>109</v>
      </c>
      <c r="DI196">
        <v>20110308</v>
      </c>
      <c r="DJ196">
        <v>110</v>
      </c>
      <c r="DL196" s="3">
        <v>40602</v>
      </c>
      <c r="DM196">
        <v>90</v>
      </c>
      <c r="DN196">
        <v>20110224</v>
      </c>
      <c r="DO196">
        <v>85</v>
      </c>
      <c r="DQ196" s="3">
        <v>40602</v>
      </c>
      <c r="DR196">
        <v>109</v>
      </c>
      <c r="DS196" t="s">
        <v>22</v>
      </c>
      <c r="DT196" t="s">
        <v>22</v>
      </c>
      <c r="DV196" s="3">
        <v>40602</v>
      </c>
      <c r="DW196">
        <v>106</v>
      </c>
      <c r="DX196">
        <v>20110218</v>
      </c>
      <c r="DY196">
        <v>106</v>
      </c>
      <c r="EA196" s="3">
        <v>41820</v>
      </c>
      <c r="EB196">
        <v>48.1</v>
      </c>
      <c r="EF196" s="3">
        <v>41790</v>
      </c>
      <c r="EG196">
        <v>49.6</v>
      </c>
      <c r="EK196" s="3">
        <v>41820</v>
      </c>
      <c r="EL196">
        <v>48.2</v>
      </c>
      <c r="EU196" s="3">
        <v>40602</v>
      </c>
      <c r="EV196">
        <v>0.9</v>
      </c>
      <c r="EW196">
        <v>20110413</v>
      </c>
      <c r="EX196">
        <v>0.4</v>
      </c>
      <c r="EZ196" s="3">
        <v>42460</v>
      </c>
      <c r="FA196">
        <v>-0.6</v>
      </c>
      <c r="FB196">
        <v>20160504</v>
      </c>
      <c r="FC196">
        <v>-0.5</v>
      </c>
      <c r="FJ196" s="3">
        <v>40602</v>
      </c>
      <c r="FK196">
        <v>1.3</v>
      </c>
      <c r="FL196">
        <v>20110406</v>
      </c>
      <c r="FM196">
        <v>2.4</v>
      </c>
      <c r="FO196" s="3">
        <v>40602</v>
      </c>
      <c r="FP196">
        <v>1.1000000000000001</v>
      </c>
      <c r="FQ196">
        <v>20110407</v>
      </c>
      <c r="FR196">
        <v>1.6</v>
      </c>
      <c r="FT196" s="3">
        <v>40602</v>
      </c>
      <c r="FU196">
        <v>2.2000000000000002</v>
      </c>
      <c r="FV196">
        <v>20110331</v>
      </c>
      <c r="FW196">
        <v>-0.3</v>
      </c>
      <c r="FY196" s="3">
        <v>40602</v>
      </c>
      <c r="FZ196">
        <v>0.1</v>
      </c>
      <c r="GA196">
        <v>20110411</v>
      </c>
      <c r="GB196">
        <v>0.4</v>
      </c>
      <c r="GI196" s="3">
        <v>40602</v>
      </c>
      <c r="GJ196">
        <v>0.6</v>
      </c>
      <c r="GK196">
        <v>20110411</v>
      </c>
      <c r="GL196">
        <v>0.7</v>
      </c>
    </row>
    <row r="197" spans="1:194" x14ac:dyDescent="0.25">
      <c r="A197" s="3">
        <v>42094</v>
      </c>
      <c r="B197">
        <v>14898.6</v>
      </c>
      <c r="C197">
        <v>20150519</v>
      </c>
      <c r="D197">
        <v>19700</v>
      </c>
      <c r="F197" s="3">
        <v>40633</v>
      </c>
      <c r="G197">
        <v>18.899999999999999</v>
      </c>
      <c r="H197">
        <v>20110509</v>
      </c>
      <c r="I197">
        <v>18.899999999999999</v>
      </c>
      <c r="K197" s="3">
        <v>42460</v>
      </c>
      <c r="L197">
        <v>-4350</v>
      </c>
      <c r="M197">
        <v>20160504</v>
      </c>
      <c r="N197">
        <v>-4368</v>
      </c>
      <c r="P197" s="3">
        <v>40633</v>
      </c>
      <c r="Q197">
        <v>1.54</v>
      </c>
      <c r="R197">
        <v>20110330</v>
      </c>
      <c r="S197">
        <v>1.41</v>
      </c>
      <c r="U197" s="3">
        <v>40633</v>
      </c>
      <c r="V197">
        <v>-10.9</v>
      </c>
      <c r="W197">
        <v>20110330</v>
      </c>
      <c r="X197">
        <v>-10.6</v>
      </c>
      <c r="Z197" s="3">
        <v>40633</v>
      </c>
      <c r="AA197">
        <v>108.3</v>
      </c>
      <c r="AB197">
        <v>20110330</v>
      </c>
      <c r="AC197">
        <v>107.3</v>
      </c>
      <c r="AE197" s="3">
        <v>40633</v>
      </c>
      <c r="AF197">
        <v>6.5</v>
      </c>
      <c r="AG197">
        <v>20110330</v>
      </c>
      <c r="AH197">
        <v>6.6</v>
      </c>
      <c r="AJ197" s="3">
        <v>40633</v>
      </c>
      <c r="AK197">
        <v>11.3</v>
      </c>
      <c r="AL197">
        <v>20110330</v>
      </c>
      <c r="AM197">
        <v>10.8</v>
      </c>
      <c r="AO197" s="3">
        <v>42094</v>
      </c>
      <c r="AP197">
        <v>62.4</v>
      </c>
      <c r="AQ197">
        <v>20150317</v>
      </c>
      <c r="AR197">
        <v>62.4</v>
      </c>
      <c r="AT197" s="3">
        <v>41912</v>
      </c>
      <c r="AU197">
        <v>52</v>
      </c>
      <c r="AY197" s="3">
        <v>41517</v>
      </c>
      <c r="AZ197">
        <v>51.4</v>
      </c>
      <c r="BI197" s="3">
        <v>41912</v>
      </c>
      <c r="BJ197">
        <v>52.4</v>
      </c>
      <c r="BX197" s="3">
        <v>40633</v>
      </c>
      <c r="BY197">
        <v>113.7</v>
      </c>
      <c r="BZ197">
        <v>20110325</v>
      </c>
      <c r="CA197">
        <v>111.1</v>
      </c>
      <c r="CC197" s="3">
        <v>40633</v>
      </c>
      <c r="CD197">
        <v>120.4</v>
      </c>
      <c r="CE197">
        <v>20110325</v>
      </c>
      <c r="CF197">
        <v>115.8</v>
      </c>
      <c r="CH197" s="3">
        <v>40633</v>
      </c>
      <c r="CI197">
        <v>85.4</v>
      </c>
      <c r="CJ197">
        <v>20110315</v>
      </c>
      <c r="CK197">
        <v>85.4</v>
      </c>
      <c r="CM197" s="3">
        <v>40633</v>
      </c>
      <c r="CN197">
        <v>14.1</v>
      </c>
      <c r="CO197">
        <v>20110315</v>
      </c>
      <c r="CP197">
        <v>14.1</v>
      </c>
      <c r="CR197" s="3">
        <v>41729</v>
      </c>
      <c r="CS197">
        <v>54.3</v>
      </c>
      <c r="CW197" s="3">
        <v>41090</v>
      </c>
      <c r="CX197">
        <v>45</v>
      </c>
      <c r="DB197" s="3">
        <v>41517</v>
      </c>
      <c r="DC197">
        <v>52.8</v>
      </c>
      <c r="DG197" s="3">
        <v>40633</v>
      </c>
      <c r="DH197">
        <v>108</v>
      </c>
      <c r="DI197">
        <v>20110408</v>
      </c>
      <c r="DJ197">
        <v>110</v>
      </c>
      <c r="DL197" s="3">
        <v>40633</v>
      </c>
      <c r="DM197">
        <v>87</v>
      </c>
      <c r="DN197">
        <v>20110325</v>
      </c>
      <c r="DO197">
        <v>83</v>
      </c>
      <c r="DQ197" s="3">
        <v>40633</v>
      </c>
      <c r="DR197">
        <v>110</v>
      </c>
      <c r="DS197" t="s">
        <v>22</v>
      </c>
      <c r="DT197" t="s">
        <v>22</v>
      </c>
      <c r="DV197" s="3">
        <v>40633</v>
      </c>
      <c r="DW197">
        <v>110</v>
      </c>
      <c r="DX197">
        <v>20110324</v>
      </c>
      <c r="DY197">
        <v>109</v>
      </c>
      <c r="EA197" s="3">
        <v>41851</v>
      </c>
      <c r="EB197">
        <v>49.4</v>
      </c>
      <c r="EF197" s="3">
        <v>41820</v>
      </c>
      <c r="EG197">
        <v>48.2</v>
      </c>
      <c r="EK197" s="3">
        <v>41851</v>
      </c>
      <c r="EL197">
        <v>50.4</v>
      </c>
      <c r="EU197" s="3">
        <v>40633</v>
      </c>
      <c r="EV197">
        <v>0</v>
      </c>
      <c r="EW197">
        <v>20110512</v>
      </c>
      <c r="EX197">
        <v>-0.2</v>
      </c>
      <c r="EZ197" s="3">
        <v>42490</v>
      </c>
      <c r="FA197">
        <v>0.2</v>
      </c>
      <c r="FB197">
        <v>20160603</v>
      </c>
      <c r="FC197">
        <v>0</v>
      </c>
      <c r="FJ197" s="3">
        <v>40633</v>
      </c>
      <c r="FK197">
        <v>-3.5</v>
      </c>
      <c r="FL197">
        <v>20110505</v>
      </c>
      <c r="FM197">
        <v>-4</v>
      </c>
      <c r="FO197" s="3">
        <v>40633</v>
      </c>
      <c r="FP197">
        <v>0.5</v>
      </c>
      <c r="FQ197">
        <v>20110506</v>
      </c>
      <c r="FR197">
        <v>0.7</v>
      </c>
      <c r="FT197" s="3">
        <v>40633</v>
      </c>
      <c r="FU197">
        <v>-2.4</v>
      </c>
      <c r="FV197">
        <v>20110429</v>
      </c>
      <c r="FW197">
        <v>-2.1</v>
      </c>
      <c r="FY197" s="3">
        <v>40633</v>
      </c>
      <c r="FZ197">
        <v>-0.7</v>
      </c>
      <c r="GA197">
        <v>20110510</v>
      </c>
      <c r="GB197">
        <v>-0.9</v>
      </c>
      <c r="GI197" s="3">
        <v>40633</v>
      </c>
      <c r="GJ197">
        <v>-0.7</v>
      </c>
      <c r="GK197">
        <v>20110510</v>
      </c>
      <c r="GL197">
        <v>-1</v>
      </c>
    </row>
    <row r="198" spans="1:194" x14ac:dyDescent="0.25">
      <c r="A198" s="3">
        <v>42124</v>
      </c>
      <c r="B198">
        <v>19881.3</v>
      </c>
      <c r="C198">
        <v>20150615</v>
      </c>
      <c r="D198">
        <v>24300</v>
      </c>
      <c r="F198" s="3">
        <v>40663</v>
      </c>
      <c r="G198">
        <v>10.8</v>
      </c>
      <c r="H198">
        <v>20110608</v>
      </c>
      <c r="I198">
        <v>10.9</v>
      </c>
      <c r="K198" s="3">
        <v>42490</v>
      </c>
      <c r="L198">
        <v>-4846</v>
      </c>
      <c r="M198">
        <v>20160607</v>
      </c>
      <c r="N198">
        <v>-5219</v>
      </c>
      <c r="P198" s="3">
        <v>40663</v>
      </c>
      <c r="Q198">
        <v>1.3900000000000001</v>
      </c>
      <c r="R198">
        <v>20110429</v>
      </c>
      <c r="S198">
        <v>1.28</v>
      </c>
      <c r="U198" s="3">
        <v>40663</v>
      </c>
      <c r="V198">
        <v>-11.9</v>
      </c>
      <c r="W198">
        <v>20110429</v>
      </c>
      <c r="X198">
        <v>-11.6</v>
      </c>
      <c r="Z198" s="3">
        <v>40663</v>
      </c>
      <c r="AA198">
        <v>107.2</v>
      </c>
      <c r="AB198">
        <v>20110429</v>
      </c>
      <c r="AC198">
        <v>106.2</v>
      </c>
      <c r="AE198" s="3">
        <v>40663</v>
      </c>
      <c r="AF198">
        <v>5.6</v>
      </c>
      <c r="AG198">
        <v>20110429</v>
      </c>
      <c r="AH198">
        <v>5.8</v>
      </c>
      <c r="AJ198" s="3">
        <v>40663</v>
      </c>
      <c r="AK198">
        <v>10.4</v>
      </c>
      <c r="AL198">
        <v>20110429</v>
      </c>
      <c r="AM198">
        <v>10.4</v>
      </c>
      <c r="AO198" s="3">
        <v>42124</v>
      </c>
      <c r="AP198">
        <v>64.8</v>
      </c>
      <c r="AQ198">
        <v>20150421</v>
      </c>
      <c r="AR198">
        <v>64.8</v>
      </c>
      <c r="AT198" s="3">
        <v>41943</v>
      </c>
      <c r="AU198">
        <v>52.1</v>
      </c>
      <c r="AY198" s="3">
        <v>41547</v>
      </c>
      <c r="AZ198">
        <v>51.1</v>
      </c>
      <c r="BI198" s="3">
        <v>41943</v>
      </c>
      <c r="BJ198">
        <v>52.3</v>
      </c>
      <c r="BX198" s="3">
        <v>40663</v>
      </c>
      <c r="BY198">
        <v>112.6</v>
      </c>
      <c r="BZ198">
        <v>20110421</v>
      </c>
      <c r="CA198">
        <v>110.4</v>
      </c>
      <c r="CC198" s="3">
        <v>40663</v>
      </c>
      <c r="CD198">
        <v>119.6</v>
      </c>
      <c r="CE198">
        <v>20110421</v>
      </c>
      <c r="CF198">
        <v>116.3</v>
      </c>
      <c r="CH198" s="3">
        <v>40663</v>
      </c>
      <c r="CI198">
        <v>87.1</v>
      </c>
      <c r="CJ198">
        <v>20110412</v>
      </c>
      <c r="CK198">
        <v>87.1</v>
      </c>
      <c r="CM198" s="3">
        <v>40663</v>
      </c>
      <c r="CN198">
        <v>7.6</v>
      </c>
      <c r="CO198">
        <v>20110412</v>
      </c>
      <c r="CP198">
        <v>7.6</v>
      </c>
      <c r="CR198" s="3">
        <v>41759</v>
      </c>
      <c r="CS198">
        <v>56.1</v>
      </c>
      <c r="CW198" s="3">
        <v>41121</v>
      </c>
      <c r="CX198">
        <v>43</v>
      </c>
      <c r="DB198" s="3">
        <v>41547</v>
      </c>
      <c r="DC198">
        <v>53.7</v>
      </c>
      <c r="DG198" s="3">
        <v>40663</v>
      </c>
      <c r="DH198">
        <v>107</v>
      </c>
      <c r="DI198">
        <v>20110509</v>
      </c>
      <c r="DJ198">
        <v>107</v>
      </c>
      <c r="DL198" s="3">
        <v>40663</v>
      </c>
      <c r="DM198">
        <v>86</v>
      </c>
      <c r="DN198">
        <v>20110427</v>
      </c>
      <c r="DO198">
        <v>83</v>
      </c>
      <c r="DQ198" s="3">
        <v>40663</v>
      </c>
      <c r="DR198">
        <v>110</v>
      </c>
      <c r="DS198" t="s">
        <v>22</v>
      </c>
      <c r="DT198" t="s">
        <v>22</v>
      </c>
      <c r="DV198" s="3">
        <v>40663</v>
      </c>
      <c r="DW198">
        <v>109</v>
      </c>
      <c r="DX198">
        <v>20110422</v>
      </c>
      <c r="DY198">
        <v>110</v>
      </c>
      <c r="EA198" s="3">
        <v>41882</v>
      </c>
      <c r="EB198">
        <v>49.5</v>
      </c>
      <c r="EF198" s="3">
        <v>41851</v>
      </c>
      <c r="EG198">
        <v>47.8</v>
      </c>
      <c r="EK198" s="3">
        <v>41882</v>
      </c>
      <c r="EL198">
        <v>50.3</v>
      </c>
      <c r="EU198" s="3">
        <v>40663</v>
      </c>
      <c r="EV198">
        <v>-0.3</v>
      </c>
      <c r="EW198">
        <v>20110615</v>
      </c>
      <c r="EX198">
        <v>0.2</v>
      </c>
      <c r="EZ198" s="3">
        <v>42521</v>
      </c>
      <c r="FA198">
        <v>0.4</v>
      </c>
      <c r="FB198">
        <v>20160705</v>
      </c>
      <c r="FC198">
        <v>0.4</v>
      </c>
      <c r="FJ198" s="3">
        <v>40663</v>
      </c>
      <c r="FK198">
        <v>1.7</v>
      </c>
      <c r="FL198">
        <v>20110607</v>
      </c>
      <c r="FM198">
        <v>2.8</v>
      </c>
      <c r="FO198" s="3">
        <v>40663</v>
      </c>
      <c r="FP198">
        <v>0.1</v>
      </c>
      <c r="FQ198">
        <v>20110608</v>
      </c>
      <c r="FR198">
        <v>-0.6</v>
      </c>
      <c r="FT198" s="3">
        <v>40663</v>
      </c>
      <c r="FU198">
        <v>1.4</v>
      </c>
      <c r="FV198">
        <v>20110531</v>
      </c>
      <c r="FW198">
        <v>0.6</v>
      </c>
      <c r="FY198" s="3">
        <v>40663</v>
      </c>
      <c r="FZ198">
        <v>-1.6</v>
      </c>
      <c r="GA198">
        <v>20110610</v>
      </c>
      <c r="GB198">
        <v>-0.3</v>
      </c>
      <c r="GI198" s="3">
        <v>40663</v>
      </c>
      <c r="GJ198">
        <v>-1.3</v>
      </c>
      <c r="GK198">
        <v>20110610</v>
      </c>
      <c r="GL198">
        <v>0.2</v>
      </c>
    </row>
    <row r="199" spans="1:194" x14ac:dyDescent="0.25">
      <c r="A199" s="3">
        <v>42155</v>
      </c>
      <c r="B199">
        <v>20961.3</v>
      </c>
      <c r="C199">
        <v>20150716</v>
      </c>
      <c r="D199">
        <v>21200</v>
      </c>
      <c r="F199" s="3">
        <v>40694</v>
      </c>
      <c r="G199">
        <v>14.8</v>
      </c>
      <c r="H199">
        <v>20110708</v>
      </c>
      <c r="I199">
        <v>14.8</v>
      </c>
      <c r="K199" s="3">
        <v>42521</v>
      </c>
      <c r="L199">
        <v>-2840</v>
      </c>
      <c r="M199">
        <v>20160707</v>
      </c>
      <c r="N199">
        <v>-2840</v>
      </c>
      <c r="P199" s="3">
        <v>40694</v>
      </c>
      <c r="Q199">
        <v>1.08</v>
      </c>
      <c r="R199">
        <v>20110527</v>
      </c>
      <c r="S199">
        <v>0.99</v>
      </c>
      <c r="U199" s="3">
        <v>40694</v>
      </c>
      <c r="V199">
        <v>-10.199999999999999</v>
      </c>
      <c r="W199">
        <v>20110527</v>
      </c>
      <c r="X199">
        <v>-9.8000000000000007</v>
      </c>
      <c r="Z199" s="3">
        <v>40694</v>
      </c>
      <c r="AA199">
        <v>106.5</v>
      </c>
      <c r="AB199">
        <v>20110527</v>
      </c>
      <c r="AC199">
        <v>105.5</v>
      </c>
      <c r="AE199" s="3">
        <v>40694</v>
      </c>
      <c r="AF199">
        <v>3.8</v>
      </c>
      <c r="AG199">
        <v>20110527</v>
      </c>
      <c r="AH199">
        <v>3.9</v>
      </c>
      <c r="AJ199" s="3">
        <v>40694</v>
      </c>
      <c r="AK199">
        <v>9.1999999999999993</v>
      </c>
      <c r="AL199">
        <v>20110527</v>
      </c>
      <c r="AM199">
        <v>9.1999999999999993</v>
      </c>
      <c r="AO199" s="3">
        <v>42155</v>
      </c>
      <c r="AP199">
        <v>61.2</v>
      </c>
      <c r="AQ199">
        <v>20150519</v>
      </c>
      <c r="AR199">
        <v>61.2</v>
      </c>
      <c r="AT199" s="3">
        <v>41973</v>
      </c>
      <c r="AU199">
        <v>51.1</v>
      </c>
      <c r="AY199" s="3">
        <v>41578</v>
      </c>
      <c r="AZ199">
        <v>51.3</v>
      </c>
      <c r="BI199" s="3">
        <v>41973</v>
      </c>
      <c r="BJ199">
        <v>51.1</v>
      </c>
      <c r="BX199" s="3">
        <v>40694</v>
      </c>
      <c r="BY199">
        <v>113.6</v>
      </c>
      <c r="BZ199">
        <v>20110524</v>
      </c>
      <c r="CA199">
        <v>114.2</v>
      </c>
      <c r="CC199" s="3">
        <v>40694</v>
      </c>
      <c r="CD199">
        <v>121.5</v>
      </c>
      <c r="CE199">
        <v>20110524</v>
      </c>
      <c r="CF199">
        <v>121.4</v>
      </c>
      <c r="CH199" s="3">
        <v>40694</v>
      </c>
      <c r="CI199">
        <v>91.5</v>
      </c>
      <c r="CJ199">
        <v>20110517</v>
      </c>
      <c r="CK199">
        <v>91.5</v>
      </c>
      <c r="CM199" s="3">
        <v>40694</v>
      </c>
      <c r="CN199">
        <v>3.1</v>
      </c>
      <c r="CO199">
        <v>20110517</v>
      </c>
      <c r="CP199">
        <v>3.1</v>
      </c>
      <c r="CR199" s="3">
        <v>41790</v>
      </c>
      <c r="CS199">
        <v>55.6</v>
      </c>
      <c r="CW199" s="3">
        <v>41152</v>
      </c>
      <c r="CX199">
        <v>44.7</v>
      </c>
      <c r="DB199" s="3">
        <v>41578</v>
      </c>
      <c r="DC199">
        <v>52.9</v>
      </c>
      <c r="DG199" s="3">
        <v>40694</v>
      </c>
      <c r="DH199">
        <v>105</v>
      </c>
      <c r="DI199">
        <v>20110609</v>
      </c>
      <c r="DJ199">
        <v>103</v>
      </c>
      <c r="DL199" s="3">
        <v>40694</v>
      </c>
      <c r="DM199">
        <v>87</v>
      </c>
      <c r="DN199">
        <v>20110526</v>
      </c>
      <c r="DO199">
        <v>84</v>
      </c>
      <c r="DQ199" s="3">
        <v>40694</v>
      </c>
      <c r="DR199">
        <v>109</v>
      </c>
      <c r="DS199" t="s">
        <v>22</v>
      </c>
      <c r="DT199" t="s">
        <v>22</v>
      </c>
      <c r="DV199" s="3">
        <v>40694</v>
      </c>
      <c r="DW199">
        <v>106</v>
      </c>
      <c r="DX199">
        <v>20110524</v>
      </c>
      <c r="DY199">
        <v>107</v>
      </c>
      <c r="EA199" s="3">
        <v>41912</v>
      </c>
      <c r="EB199">
        <v>48.4</v>
      </c>
      <c r="EF199" s="3">
        <v>41882</v>
      </c>
      <c r="EG199">
        <v>46.9</v>
      </c>
      <c r="EK199" s="3">
        <v>41912</v>
      </c>
      <c r="EL199">
        <v>48.4</v>
      </c>
      <c r="EU199" s="3">
        <v>40694</v>
      </c>
      <c r="EV199">
        <v>0.5</v>
      </c>
      <c r="EW199">
        <v>20110713</v>
      </c>
      <c r="EX199">
        <v>0.1</v>
      </c>
      <c r="EZ199" s="3">
        <v>42551</v>
      </c>
      <c r="FA199">
        <v>0</v>
      </c>
      <c r="FB199">
        <v>20160803</v>
      </c>
      <c r="FC199">
        <v>0</v>
      </c>
      <c r="FJ199" s="3">
        <v>40694</v>
      </c>
      <c r="FK199">
        <v>3.2</v>
      </c>
      <c r="FL199">
        <v>20110706</v>
      </c>
      <c r="FM199">
        <v>1.8</v>
      </c>
      <c r="FO199" s="3">
        <v>40694</v>
      </c>
      <c r="FP199">
        <v>0.9</v>
      </c>
      <c r="FQ199">
        <v>20110707</v>
      </c>
      <c r="FR199">
        <v>1.2</v>
      </c>
      <c r="FT199" s="3">
        <v>40694</v>
      </c>
      <c r="FU199">
        <v>-2.7</v>
      </c>
      <c r="FV199">
        <v>20110630</v>
      </c>
      <c r="FW199">
        <v>-2.8</v>
      </c>
      <c r="FY199" s="3">
        <v>40694</v>
      </c>
      <c r="FZ199">
        <v>3.5</v>
      </c>
      <c r="GA199">
        <v>20110711</v>
      </c>
      <c r="GB199">
        <v>2</v>
      </c>
      <c r="GI199" s="3">
        <v>40694</v>
      </c>
      <c r="GJ199">
        <v>3.5</v>
      </c>
      <c r="GK199">
        <v>20110711</v>
      </c>
      <c r="GL199">
        <v>1.5</v>
      </c>
    </row>
    <row r="200" spans="1:194" x14ac:dyDescent="0.25">
      <c r="A200" s="3">
        <v>42185</v>
      </c>
      <c r="B200">
        <v>19325.400000000001</v>
      </c>
      <c r="C200">
        <v>20150817</v>
      </c>
      <c r="D200">
        <v>21900</v>
      </c>
      <c r="F200" s="3">
        <v>40724</v>
      </c>
      <c r="G200">
        <v>12.9</v>
      </c>
      <c r="H200">
        <v>20110809</v>
      </c>
      <c r="I200">
        <v>12.7</v>
      </c>
      <c r="K200" s="3">
        <v>42551</v>
      </c>
      <c r="L200" t="s">
        <v>22</v>
      </c>
      <c r="M200">
        <v>20160805</v>
      </c>
      <c r="N200" t="s">
        <v>22</v>
      </c>
      <c r="P200" s="3">
        <v>40724</v>
      </c>
      <c r="Q200">
        <v>1.02</v>
      </c>
      <c r="R200">
        <v>20110629</v>
      </c>
      <c r="S200">
        <v>0.92</v>
      </c>
      <c r="U200" s="3">
        <v>40724</v>
      </c>
      <c r="V200">
        <v>-9.9</v>
      </c>
      <c r="W200">
        <v>20110629</v>
      </c>
      <c r="X200">
        <v>-9.8000000000000007</v>
      </c>
      <c r="Z200" s="3">
        <v>40724</v>
      </c>
      <c r="AA200">
        <v>105.9</v>
      </c>
      <c r="AB200">
        <v>20110629</v>
      </c>
      <c r="AC200">
        <v>105.1</v>
      </c>
      <c r="AE200" s="3">
        <v>40724</v>
      </c>
      <c r="AF200">
        <v>3.1</v>
      </c>
      <c r="AG200">
        <v>20110629</v>
      </c>
      <c r="AH200">
        <v>3.2</v>
      </c>
      <c r="AJ200" s="3">
        <v>40724</v>
      </c>
      <c r="AK200">
        <v>9.6999999999999993</v>
      </c>
      <c r="AL200">
        <v>20110629</v>
      </c>
      <c r="AM200">
        <v>9.9</v>
      </c>
      <c r="AO200" s="3">
        <v>42185</v>
      </c>
      <c r="AP200">
        <v>53.7</v>
      </c>
      <c r="AQ200">
        <v>20150616</v>
      </c>
      <c r="AR200">
        <v>53.7</v>
      </c>
      <c r="AT200" s="3">
        <v>42004</v>
      </c>
      <c r="AU200">
        <v>51.4</v>
      </c>
      <c r="AY200" s="3">
        <v>41608</v>
      </c>
      <c r="AZ200">
        <v>51.6</v>
      </c>
      <c r="BI200" s="3">
        <v>42004</v>
      </c>
      <c r="BJ200">
        <v>51.6</v>
      </c>
      <c r="BX200" s="3">
        <v>40724</v>
      </c>
      <c r="BY200">
        <v>113.5</v>
      </c>
      <c r="BZ200">
        <v>20110624</v>
      </c>
      <c r="CA200">
        <v>114.5</v>
      </c>
      <c r="CC200" s="3">
        <v>40724</v>
      </c>
      <c r="CD200">
        <v>121.9</v>
      </c>
      <c r="CE200">
        <v>20110624</v>
      </c>
      <c r="CF200">
        <v>123.3</v>
      </c>
      <c r="CH200" s="3">
        <v>40724</v>
      </c>
      <c r="CI200">
        <v>87.6</v>
      </c>
      <c r="CJ200">
        <v>20110621</v>
      </c>
      <c r="CK200">
        <v>87.6</v>
      </c>
      <c r="CM200" s="3">
        <v>40724</v>
      </c>
      <c r="CN200">
        <v>-9</v>
      </c>
      <c r="CO200">
        <v>20110621</v>
      </c>
      <c r="CP200">
        <v>-9</v>
      </c>
      <c r="CR200" s="3">
        <v>41820</v>
      </c>
      <c r="CS200">
        <v>54</v>
      </c>
      <c r="CW200" s="3">
        <v>41182</v>
      </c>
      <c r="CX200">
        <v>47.4</v>
      </c>
      <c r="DB200" s="3">
        <v>41608</v>
      </c>
      <c r="DC200">
        <v>55.7</v>
      </c>
      <c r="DG200" s="3">
        <v>40724</v>
      </c>
      <c r="DH200">
        <v>99</v>
      </c>
      <c r="DI200">
        <v>20110708</v>
      </c>
      <c r="DJ200">
        <v>99</v>
      </c>
      <c r="DL200" s="3">
        <v>40724</v>
      </c>
      <c r="DM200">
        <v>87</v>
      </c>
      <c r="DN200">
        <v>20110624</v>
      </c>
      <c r="DO200">
        <v>83</v>
      </c>
      <c r="DQ200" s="3">
        <v>40724</v>
      </c>
      <c r="DR200">
        <v>109</v>
      </c>
      <c r="DS200" t="s">
        <v>22</v>
      </c>
      <c r="DT200" t="s">
        <v>22</v>
      </c>
      <c r="DV200" s="3">
        <v>40724</v>
      </c>
      <c r="DW200">
        <v>110</v>
      </c>
      <c r="DX200">
        <v>20110622</v>
      </c>
      <c r="DY200">
        <v>109</v>
      </c>
      <c r="EA200" s="3">
        <v>41943</v>
      </c>
      <c r="EB200">
        <v>48.2</v>
      </c>
      <c r="EF200" s="3">
        <v>41912</v>
      </c>
      <c r="EG200">
        <v>48.8</v>
      </c>
      <c r="EK200" s="3">
        <v>41943</v>
      </c>
      <c r="EL200">
        <v>48.3</v>
      </c>
      <c r="EU200" s="3">
        <v>40724</v>
      </c>
      <c r="EV200">
        <v>-1.6</v>
      </c>
      <c r="EW200">
        <v>20110812</v>
      </c>
      <c r="EX200">
        <v>-0.7</v>
      </c>
      <c r="EZ200" s="3">
        <v>42582</v>
      </c>
      <c r="FA200" t="s">
        <v>22</v>
      </c>
      <c r="FB200">
        <v>20160905</v>
      </c>
      <c r="FC200" t="s">
        <v>22</v>
      </c>
      <c r="FJ200" s="3">
        <v>40724</v>
      </c>
      <c r="FK200">
        <v>-0.6</v>
      </c>
      <c r="FL200">
        <v>20110804</v>
      </c>
      <c r="FM200">
        <v>1.8</v>
      </c>
      <c r="FO200" s="3">
        <v>40724</v>
      </c>
      <c r="FP200">
        <v>-1.7</v>
      </c>
      <c r="FQ200">
        <v>20110805</v>
      </c>
      <c r="FR200">
        <v>-1.1000000000000001</v>
      </c>
      <c r="FT200" s="3">
        <v>40724</v>
      </c>
      <c r="FU200">
        <v>2.5</v>
      </c>
      <c r="FV200">
        <v>20110729</v>
      </c>
      <c r="FW200">
        <v>6.3</v>
      </c>
      <c r="FY200" s="3">
        <v>40724</v>
      </c>
      <c r="FZ200">
        <v>-3.3</v>
      </c>
      <c r="GA200">
        <v>20110810</v>
      </c>
      <c r="GB200">
        <v>-1.6</v>
      </c>
      <c r="GI200" s="3">
        <v>40724</v>
      </c>
      <c r="GJ200">
        <v>-4.3</v>
      </c>
      <c r="GK200">
        <v>20110810</v>
      </c>
      <c r="GL200">
        <v>-1.9</v>
      </c>
    </row>
    <row r="201" spans="1:194" x14ac:dyDescent="0.25">
      <c r="A201" s="3">
        <v>42216</v>
      </c>
      <c r="B201">
        <v>21258.2</v>
      </c>
      <c r="C201">
        <v>20150915</v>
      </c>
      <c r="D201">
        <v>22400</v>
      </c>
      <c r="F201" s="3">
        <v>40755</v>
      </c>
      <c r="G201">
        <v>10.6</v>
      </c>
      <c r="H201">
        <v>20110908</v>
      </c>
      <c r="I201">
        <v>10.4</v>
      </c>
      <c r="K201" s="3">
        <v>42582</v>
      </c>
      <c r="L201" t="s">
        <v>22</v>
      </c>
      <c r="M201">
        <v>20160907</v>
      </c>
      <c r="N201" t="s">
        <v>22</v>
      </c>
      <c r="P201" s="3">
        <v>40755</v>
      </c>
      <c r="Q201">
        <v>0.55000000000000004</v>
      </c>
      <c r="R201">
        <v>20110728</v>
      </c>
      <c r="S201">
        <v>0.45</v>
      </c>
      <c r="U201" s="3">
        <v>40755</v>
      </c>
      <c r="V201">
        <v>-11.4</v>
      </c>
      <c r="W201">
        <v>20110728</v>
      </c>
      <c r="X201">
        <v>-11.2</v>
      </c>
      <c r="Z201" s="3">
        <v>40755</v>
      </c>
      <c r="AA201">
        <v>103.8</v>
      </c>
      <c r="AB201">
        <v>20110728</v>
      </c>
      <c r="AC201">
        <v>103.2</v>
      </c>
      <c r="AE201" s="3">
        <v>40755</v>
      </c>
      <c r="AF201">
        <v>0.6</v>
      </c>
      <c r="AG201">
        <v>20110728</v>
      </c>
      <c r="AH201">
        <v>1.1000000000000001</v>
      </c>
      <c r="AJ201" s="3">
        <v>40755</v>
      </c>
      <c r="AK201">
        <v>8.6</v>
      </c>
      <c r="AL201">
        <v>20110728</v>
      </c>
      <c r="AM201">
        <v>7.9</v>
      </c>
      <c r="AO201" s="3">
        <v>42216</v>
      </c>
      <c r="AP201">
        <v>42.7</v>
      </c>
      <c r="AQ201">
        <v>20150714</v>
      </c>
      <c r="AR201">
        <v>42.7</v>
      </c>
      <c r="AT201" s="3">
        <v>42035</v>
      </c>
      <c r="AU201">
        <v>52.6</v>
      </c>
      <c r="AY201" s="3">
        <v>41639</v>
      </c>
      <c r="AZ201">
        <v>52.7</v>
      </c>
      <c r="BI201" s="3">
        <v>42035</v>
      </c>
      <c r="BJ201">
        <v>52.7</v>
      </c>
      <c r="BX201" s="3">
        <v>40755</v>
      </c>
      <c r="BY201">
        <v>112.8</v>
      </c>
      <c r="BZ201">
        <v>20110722</v>
      </c>
      <c r="CA201">
        <v>112.9</v>
      </c>
      <c r="CC201" s="3">
        <v>40755</v>
      </c>
      <c r="CD201">
        <v>121.7</v>
      </c>
      <c r="CE201">
        <v>20110722</v>
      </c>
      <c r="CF201">
        <v>121.4</v>
      </c>
      <c r="CH201" s="3">
        <v>40755</v>
      </c>
      <c r="CI201">
        <v>90.6</v>
      </c>
      <c r="CJ201">
        <v>20110719</v>
      </c>
      <c r="CK201">
        <v>90.6</v>
      </c>
      <c r="CM201" s="3">
        <v>40755</v>
      </c>
      <c r="CN201">
        <v>-15.1</v>
      </c>
      <c r="CO201">
        <v>20110719</v>
      </c>
      <c r="CP201">
        <v>-15.1</v>
      </c>
      <c r="CR201" s="3">
        <v>41851</v>
      </c>
      <c r="CS201">
        <v>55.7</v>
      </c>
      <c r="CW201" s="3">
        <v>41213</v>
      </c>
      <c r="CX201">
        <v>46</v>
      </c>
      <c r="DB201" s="3">
        <v>41639</v>
      </c>
      <c r="DC201">
        <v>53.5</v>
      </c>
      <c r="DG201" s="3">
        <v>40755</v>
      </c>
      <c r="DH201">
        <v>100</v>
      </c>
      <c r="DI201">
        <v>20110808</v>
      </c>
      <c r="DJ201">
        <v>98</v>
      </c>
      <c r="DL201" s="3">
        <v>40755</v>
      </c>
      <c r="DM201">
        <v>89</v>
      </c>
      <c r="DN201">
        <v>20110726</v>
      </c>
      <c r="DO201">
        <v>86</v>
      </c>
      <c r="DQ201" s="3">
        <v>40755</v>
      </c>
      <c r="DR201">
        <v>107</v>
      </c>
      <c r="DS201" t="s">
        <v>22</v>
      </c>
      <c r="DT201" t="s">
        <v>22</v>
      </c>
      <c r="DV201" s="3">
        <v>40755</v>
      </c>
      <c r="DW201">
        <v>105</v>
      </c>
      <c r="DX201">
        <v>20110722</v>
      </c>
      <c r="DY201">
        <v>105</v>
      </c>
      <c r="EA201" s="3">
        <v>41973</v>
      </c>
      <c r="EB201">
        <v>47.9</v>
      </c>
      <c r="EF201" s="3">
        <v>41943</v>
      </c>
      <c r="EG201">
        <v>48.5</v>
      </c>
      <c r="EK201" s="3">
        <v>41973</v>
      </c>
      <c r="EL201">
        <v>47.9</v>
      </c>
      <c r="EU201" s="3">
        <v>40755</v>
      </c>
      <c r="EV201">
        <v>1.4</v>
      </c>
      <c r="EW201">
        <v>20110914</v>
      </c>
      <c r="EX201">
        <v>1</v>
      </c>
      <c r="FJ201" s="3">
        <v>40755</v>
      </c>
      <c r="FK201">
        <v>-2.2000000000000002</v>
      </c>
      <c r="FL201">
        <v>20110906</v>
      </c>
      <c r="FM201">
        <v>-2.8</v>
      </c>
      <c r="FO201" s="3">
        <v>40755</v>
      </c>
      <c r="FP201">
        <v>2.9</v>
      </c>
      <c r="FQ201">
        <v>20110907</v>
      </c>
      <c r="FR201">
        <v>4</v>
      </c>
      <c r="FT201" s="3">
        <v>40755</v>
      </c>
      <c r="FU201">
        <v>1.3</v>
      </c>
      <c r="FV201">
        <v>20110831</v>
      </c>
      <c r="FW201">
        <v>0</v>
      </c>
      <c r="FY201" s="3">
        <v>40755</v>
      </c>
      <c r="FZ201">
        <v>1.1000000000000001</v>
      </c>
      <c r="GA201">
        <v>20110909</v>
      </c>
      <c r="GB201">
        <v>1.5</v>
      </c>
      <c r="GI201" s="3">
        <v>40755</v>
      </c>
      <c r="GJ201">
        <v>1.5</v>
      </c>
      <c r="GK201">
        <v>20110909</v>
      </c>
      <c r="GL201">
        <v>1.4</v>
      </c>
    </row>
    <row r="202" spans="1:194" x14ac:dyDescent="0.25">
      <c r="A202" s="3">
        <v>42247</v>
      </c>
      <c r="B202">
        <v>17998.099999999999</v>
      </c>
      <c r="C202">
        <v>20151016</v>
      </c>
      <c r="D202">
        <v>19800</v>
      </c>
      <c r="F202" s="3">
        <v>40786</v>
      </c>
      <c r="G202">
        <v>11.7</v>
      </c>
      <c r="H202">
        <v>20111010</v>
      </c>
      <c r="I202">
        <v>11.8</v>
      </c>
      <c r="P202" s="3">
        <v>40786</v>
      </c>
      <c r="Q202">
        <v>0.16</v>
      </c>
      <c r="R202">
        <v>20110830</v>
      </c>
      <c r="S202">
        <v>7.0000000000000007E-2</v>
      </c>
      <c r="U202" s="3">
        <v>40786</v>
      </c>
      <c r="V202">
        <v>-16.600000000000001</v>
      </c>
      <c r="W202">
        <v>20110830</v>
      </c>
      <c r="X202">
        <v>-16.5</v>
      </c>
      <c r="Z202" s="3">
        <v>40786</v>
      </c>
      <c r="AA202">
        <v>99.3</v>
      </c>
      <c r="AB202">
        <v>20110830</v>
      </c>
      <c r="AC202">
        <v>98.3</v>
      </c>
      <c r="AE202" s="3">
        <v>40786</v>
      </c>
      <c r="AF202">
        <v>-2.8</v>
      </c>
      <c r="AG202">
        <v>20110830</v>
      </c>
      <c r="AH202">
        <v>-2.9</v>
      </c>
      <c r="AJ202" s="3">
        <v>40786</v>
      </c>
      <c r="AK202">
        <v>4.7</v>
      </c>
      <c r="AL202">
        <v>20110830</v>
      </c>
      <c r="AM202">
        <v>3.7</v>
      </c>
      <c r="AO202" s="3">
        <v>42247</v>
      </c>
      <c r="AP202">
        <v>47.6</v>
      </c>
      <c r="AQ202">
        <v>20150811</v>
      </c>
      <c r="AR202">
        <v>47.6</v>
      </c>
      <c r="AT202" s="3">
        <v>42063</v>
      </c>
      <c r="AU202">
        <v>53.3</v>
      </c>
      <c r="AY202" s="3">
        <v>41670</v>
      </c>
      <c r="AZ202">
        <v>54</v>
      </c>
      <c r="BI202" s="3">
        <v>42063</v>
      </c>
      <c r="BJ202">
        <v>53.7</v>
      </c>
      <c r="BX202" s="3">
        <v>40786</v>
      </c>
      <c r="BY202">
        <v>109.4</v>
      </c>
      <c r="BZ202">
        <v>20110824</v>
      </c>
      <c r="CA202">
        <v>108.7</v>
      </c>
      <c r="CC202" s="3">
        <v>40786</v>
      </c>
      <c r="CD202">
        <v>118.8</v>
      </c>
      <c r="CE202">
        <v>20110824</v>
      </c>
      <c r="CF202">
        <v>118.1</v>
      </c>
      <c r="CH202" s="3">
        <v>40786</v>
      </c>
      <c r="CI202">
        <v>53.5</v>
      </c>
      <c r="CJ202">
        <v>20110823</v>
      </c>
      <c r="CK202">
        <v>53.5</v>
      </c>
      <c r="CM202" s="3">
        <v>40786</v>
      </c>
      <c r="CN202">
        <v>-37.6</v>
      </c>
      <c r="CO202">
        <v>20110823</v>
      </c>
      <c r="CP202">
        <v>-37.6</v>
      </c>
      <c r="CR202" s="3">
        <v>41882</v>
      </c>
      <c r="CS202">
        <v>53.7</v>
      </c>
      <c r="CW202" s="3">
        <v>41243</v>
      </c>
      <c r="CX202">
        <v>46.8</v>
      </c>
      <c r="DB202" s="3">
        <v>41670</v>
      </c>
      <c r="DC202">
        <v>53.1</v>
      </c>
      <c r="DG202" s="3">
        <v>40786</v>
      </c>
      <c r="DH202">
        <v>98</v>
      </c>
      <c r="DI202">
        <v>20110908</v>
      </c>
      <c r="DJ202">
        <v>98</v>
      </c>
      <c r="DL202" s="3">
        <v>40786</v>
      </c>
      <c r="DM202">
        <v>86</v>
      </c>
      <c r="DN202" t="s">
        <v>22</v>
      </c>
      <c r="DO202" t="s">
        <v>22</v>
      </c>
      <c r="DQ202" s="3">
        <v>40786</v>
      </c>
      <c r="DR202">
        <v>102</v>
      </c>
      <c r="DS202" t="s">
        <v>22</v>
      </c>
      <c r="DT202" t="s">
        <v>22</v>
      </c>
      <c r="DV202" s="3">
        <v>40786</v>
      </c>
      <c r="DW202">
        <v>102</v>
      </c>
      <c r="DX202" t="s">
        <v>22</v>
      </c>
      <c r="DY202" t="s">
        <v>22</v>
      </c>
      <c r="EA202" s="3">
        <v>42004</v>
      </c>
      <c r="EB202">
        <v>49.7</v>
      </c>
      <c r="EF202" s="3">
        <v>41973</v>
      </c>
      <c r="EG202">
        <v>48.4</v>
      </c>
      <c r="EK202" s="3">
        <v>42004</v>
      </c>
      <c r="EL202">
        <v>50.6</v>
      </c>
      <c r="EU202" s="3">
        <v>40786</v>
      </c>
      <c r="EV202">
        <v>0.6</v>
      </c>
      <c r="EW202">
        <v>20111012</v>
      </c>
      <c r="EX202">
        <v>1.2</v>
      </c>
      <c r="FJ202" s="3">
        <v>40786</v>
      </c>
      <c r="FK202">
        <v>-0.2</v>
      </c>
      <c r="FL202">
        <v>20111006</v>
      </c>
      <c r="FM202">
        <v>-1.4</v>
      </c>
      <c r="FO202" s="3">
        <v>40786</v>
      </c>
      <c r="FP202">
        <v>-0.3</v>
      </c>
      <c r="FQ202">
        <v>20111007</v>
      </c>
      <c r="FR202">
        <v>-1</v>
      </c>
      <c r="FT202" s="3">
        <v>40786</v>
      </c>
      <c r="FU202">
        <v>-1.3</v>
      </c>
      <c r="FV202">
        <v>20110930</v>
      </c>
      <c r="FW202">
        <v>-2.9</v>
      </c>
      <c r="FY202" s="3">
        <v>40786</v>
      </c>
      <c r="FZ202">
        <v>-0.1</v>
      </c>
      <c r="GA202">
        <v>20111010</v>
      </c>
      <c r="GB202">
        <v>0.5</v>
      </c>
      <c r="GI202" s="3">
        <v>40786</v>
      </c>
      <c r="GJ202">
        <v>-0.3</v>
      </c>
      <c r="GK202">
        <v>20111010</v>
      </c>
      <c r="GL202">
        <v>0.7</v>
      </c>
    </row>
    <row r="203" spans="1:194" x14ac:dyDescent="0.25">
      <c r="A203" s="3">
        <v>42277</v>
      </c>
      <c r="B203">
        <v>18354.400000000001</v>
      </c>
      <c r="C203">
        <v>20151113</v>
      </c>
      <c r="D203">
        <v>20100</v>
      </c>
      <c r="F203" s="3">
        <v>40816</v>
      </c>
      <c r="G203">
        <v>17.3</v>
      </c>
      <c r="H203">
        <v>20111108</v>
      </c>
      <c r="I203">
        <v>17.399999999999999</v>
      </c>
      <c r="P203" s="3">
        <v>40816</v>
      </c>
      <c r="Q203">
        <v>-0.01</v>
      </c>
      <c r="R203">
        <v>20110929</v>
      </c>
      <c r="S203">
        <v>-0.06</v>
      </c>
      <c r="U203" s="3">
        <v>40816</v>
      </c>
      <c r="V203">
        <v>-19.100000000000001</v>
      </c>
      <c r="W203">
        <v>20110929</v>
      </c>
      <c r="X203">
        <v>-19.100000000000001</v>
      </c>
      <c r="Z203" s="3">
        <v>40816</v>
      </c>
      <c r="AA203">
        <v>95.6</v>
      </c>
      <c r="AB203">
        <v>20110929</v>
      </c>
      <c r="AC203">
        <v>95</v>
      </c>
      <c r="AE203" s="3">
        <v>40816</v>
      </c>
      <c r="AF203">
        <v>-5.9</v>
      </c>
      <c r="AG203">
        <v>20110929</v>
      </c>
      <c r="AH203">
        <v>-5.9</v>
      </c>
      <c r="AJ203" s="3">
        <v>40816</v>
      </c>
      <c r="AK203">
        <v>0.7</v>
      </c>
      <c r="AL203">
        <v>20110929</v>
      </c>
      <c r="AM203">
        <v>0</v>
      </c>
      <c r="AO203" s="3">
        <v>42277</v>
      </c>
      <c r="AP203">
        <v>33.299999999999997</v>
      </c>
      <c r="AQ203">
        <v>20150915</v>
      </c>
      <c r="AR203">
        <v>33.299999999999997</v>
      </c>
      <c r="AT203" s="3">
        <v>42094</v>
      </c>
      <c r="AU203">
        <v>54</v>
      </c>
      <c r="AY203" s="3">
        <v>41698</v>
      </c>
      <c r="AZ203">
        <v>53.2</v>
      </c>
      <c r="BI203" s="3">
        <v>42094</v>
      </c>
      <c r="BJ203">
        <v>54.2</v>
      </c>
      <c r="BX203" s="3">
        <v>40816</v>
      </c>
      <c r="BY203">
        <v>108.2</v>
      </c>
      <c r="BZ203">
        <v>20110926</v>
      </c>
      <c r="CA203">
        <v>107.5</v>
      </c>
      <c r="CC203" s="3">
        <v>40816</v>
      </c>
      <c r="CD203">
        <v>117.6</v>
      </c>
      <c r="CE203">
        <v>20110926</v>
      </c>
      <c r="CF203">
        <v>117.9</v>
      </c>
      <c r="CH203" s="3">
        <v>40816</v>
      </c>
      <c r="CI203">
        <v>43.6</v>
      </c>
      <c r="CJ203">
        <v>20110920</v>
      </c>
      <c r="CK203">
        <v>43.6</v>
      </c>
      <c r="CM203" s="3">
        <v>40816</v>
      </c>
      <c r="CN203">
        <v>-43.3</v>
      </c>
      <c r="CO203">
        <v>20110920</v>
      </c>
      <c r="CP203">
        <v>-43.3</v>
      </c>
      <c r="CR203" s="3">
        <v>41912</v>
      </c>
      <c r="CS203">
        <v>54.1</v>
      </c>
      <c r="CW203" s="3">
        <v>41274</v>
      </c>
      <c r="CX203">
        <v>46</v>
      </c>
      <c r="DB203" s="3">
        <v>41698</v>
      </c>
      <c r="DC203">
        <v>55.9</v>
      </c>
      <c r="DG203" s="3">
        <v>40816</v>
      </c>
      <c r="DH203">
        <v>96</v>
      </c>
      <c r="DI203">
        <v>20111010</v>
      </c>
      <c r="DJ203">
        <v>97</v>
      </c>
      <c r="DL203" s="3">
        <v>40816</v>
      </c>
      <c r="DM203">
        <v>85</v>
      </c>
      <c r="DN203">
        <v>20110923</v>
      </c>
      <c r="DO203">
        <v>80</v>
      </c>
      <c r="DQ203" s="3">
        <v>40816</v>
      </c>
      <c r="DR203">
        <v>98</v>
      </c>
      <c r="DS203" t="s">
        <v>22</v>
      </c>
      <c r="DT203" t="s">
        <v>22</v>
      </c>
      <c r="DV203" s="3">
        <v>40816</v>
      </c>
      <c r="DW203">
        <v>99</v>
      </c>
      <c r="DX203">
        <v>20110923</v>
      </c>
      <c r="DY203">
        <v>99</v>
      </c>
      <c r="EA203" s="3">
        <v>42035</v>
      </c>
      <c r="EB203">
        <v>49.3</v>
      </c>
      <c r="EF203" s="3">
        <v>42004</v>
      </c>
      <c r="EG203">
        <v>47.5</v>
      </c>
      <c r="EK203" s="3">
        <v>42035</v>
      </c>
      <c r="EL203">
        <v>49.4</v>
      </c>
      <c r="EU203" s="3">
        <v>40816</v>
      </c>
      <c r="EV203">
        <v>-1.5</v>
      </c>
      <c r="EW203">
        <v>20111114</v>
      </c>
      <c r="EX203">
        <v>-2</v>
      </c>
      <c r="FJ203" s="3">
        <v>40816</v>
      </c>
      <c r="FK203">
        <v>-3.8</v>
      </c>
      <c r="FL203">
        <v>20111104</v>
      </c>
      <c r="FM203">
        <v>-4.3</v>
      </c>
      <c r="FO203" s="3">
        <v>40816</v>
      </c>
      <c r="FP203">
        <v>-1.8</v>
      </c>
      <c r="FQ203">
        <v>20111107</v>
      </c>
      <c r="FR203">
        <v>-2.7</v>
      </c>
      <c r="FT203" s="3">
        <v>40816</v>
      </c>
      <c r="FU203">
        <v>0.4</v>
      </c>
      <c r="FV203">
        <v>20111031</v>
      </c>
      <c r="FW203">
        <v>0.4</v>
      </c>
      <c r="FY203" s="3">
        <v>40816</v>
      </c>
      <c r="FZ203">
        <v>-1</v>
      </c>
      <c r="GA203">
        <v>20111110</v>
      </c>
      <c r="GB203">
        <v>-1.7</v>
      </c>
      <c r="GI203" s="3">
        <v>40816</v>
      </c>
      <c r="GJ203">
        <v>-0.9</v>
      </c>
      <c r="GK203">
        <v>20111110</v>
      </c>
      <c r="GL203">
        <v>-1.6</v>
      </c>
    </row>
    <row r="204" spans="1:194" x14ac:dyDescent="0.25">
      <c r="A204" s="3">
        <v>42308</v>
      </c>
      <c r="B204">
        <v>20192.8</v>
      </c>
      <c r="C204">
        <v>20151216</v>
      </c>
      <c r="D204">
        <v>19900</v>
      </c>
      <c r="F204" s="3">
        <v>40847</v>
      </c>
      <c r="G204">
        <v>11</v>
      </c>
      <c r="H204">
        <v>20111209</v>
      </c>
      <c r="I204">
        <v>11.6</v>
      </c>
      <c r="P204" s="3">
        <v>40847</v>
      </c>
      <c r="Q204">
        <v>-0.14000000000000001</v>
      </c>
      <c r="R204">
        <v>20111027</v>
      </c>
      <c r="S204">
        <v>-0.18</v>
      </c>
      <c r="U204" s="3">
        <v>40847</v>
      </c>
      <c r="V204">
        <v>-20</v>
      </c>
      <c r="W204">
        <v>20111027</v>
      </c>
      <c r="X204">
        <v>-19.899999999999999</v>
      </c>
      <c r="Z204" s="3">
        <v>40847</v>
      </c>
      <c r="AA204">
        <v>95.2</v>
      </c>
      <c r="AB204">
        <v>20111027</v>
      </c>
      <c r="AC204">
        <v>94.8</v>
      </c>
      <c r="AE204" s="3">
        <v>40847</v>
      </c>
      <c r="AF204">
        <v>-6.7</v>
      </c>
      <c r="AG204">
        <v>20111027</v>
      </c>
      <c r="AH204">
        <v>-6.6</v>
      </c>
      <c r="AJ204" s="3">
        <v>40847</v>
      </c>
      <c r="AK204">
        <v>0.9</v>
      </c>
      <c r="AL204">
        <v>20111027</v>
      </c>
      <c r="AM204">
        <v>0.2</v>
      </c>
      <c r="AO204" s="3">
        <v>42308</v>
      </c>
      <c r="AP204">
        <v>30.1</v>
      </c>
      <c r="AQ204">
        <v>20151013</v>
      </c>
      <c r="AR204">
        <v>30.1</v>
      </c>
      <c r="AT204" s="3">
        <v>42124</v>
      </c>
      <c r="AU204">
        <v>53.9</v>
      </c>
      <c r="AY204" s="3">
        <v>41729</v>
      </c>
      <c r="AZ204">
        <v>53</v>
      </c>
      <c r="BI204" s="3">
        <v>42124</v>
      </c>
      <c r="BJ204">
        <v>54.1</v>
      </c>
      <c r="BX204" s="3">
        <v>40847</v>
      </c>
      <c r="BY204">
        <v>107.4</v>
      </c>
      <c r="BZ204">
        <v>20111021</v>
      </c>
      <c r="CA204">
        <v>106.4</v>
      </c>
      <c r="CC204" s="3">
        <v>40847</v>
      </c>
      <c r="CD204">
        <v>117.1</v>
      </c>
      <c r="CE204">
        <v>20111021</v>
      </c>
      <c r="CF204">
        <v>116.7</v>
      </c>
      <c r="CH204" s="3">
        <v>40847</v>
      </c>
      <c r="CI204">
        <v>38.4</v>
      </c>
      <c r="CJ204">
        <v>20111018</v>
      </c>
      <c r="CK204">
        <v>38.4</v>
      </c>
      <c r="CM204" s="3">
        <v>40847</v>
      </c>
      <c r="CN204">
        <v>-48.3</v>
      </c>
      <c r="CO204">
        <v>20111018</v>
      </c>
      <c r="CP204">
        <v>-48.3</v>
      </c>
      <c r="CR204" s="3">
        <v>41943</v>
      </c>
      <c r="CS204">
        <v>53.9</v>
      </c>
      <c r="CW204" s="3">
        <v>41305</v>
      </c>
      <c r="CX204">
        <v>49.8</v>
      </c>
      <c r="DB204" s="3">
        <v>41729</v>
      </c>
      <c r="DC204">
        <v>53</v>
      </c>
      <c r="DG204" s="3">
        <v>40847</v>
      </c>
      <c r="DH204">
        <v>96</v>
      </c>
      <c r="DI204">
        <v>20111109</v>
      </c>
      <c r="DJ204">
        <v>96</v>
      </c>
      <c r="DL204" s="3">
        <v>40847</v>
      </c>
      <c r="DM204">
        <v>87</v>
      </c>
      <c r="DN204">
        <v>20111025</v>
      </c>
      <c r="DO204">
        <v>82</v>
      </c>
      <c r="DQ204" s="3">
        <v>40847</v>
      </c>
      <c r="DR204">
        <v>97</v>
      </c>
      <c r="DS204" t="s">
        <v>22</v>
      </c>
      <c r="DT204" t="s">
        <v>22</v>
      </c>
      <c r="DV204" s="3">
        <v>40847</v>
      </c>
      <c r="DW204">
        <v>97</v>
      </c>
      <c r="DX204">
        <v>20111021</v>
      </c>
      <c r="DY204">
        <v>97</v>
      </c>
      <c r="EA204" s="3">
        <v>42063</v>
      </c>
      <c r="EB204">
        <v>52.2</v>
      </c>
      <c r="EF204" s="3">
        <v>42035</v>
      </c>
      <c r="EG204">
        <v>49.2</v>
      </c>
      <c r="EK204" s="3">
        <v>42063</v>
      </c>
      <c r="EL204">
        <v>53.4</v>
      </c>
      <c r="EU204" s="3">
        <v>40847</v>
      </c>
      <c r="EV204">
        <v>-0.2</v>
      </c>
      <c r="EW204">
        <v>20111214</v>
      </c>
      <c r="EX204">
        <v>-0.1</v>
      </c>
      <c r="FJ204" s="3">
        <v>40847</v>
      </c>
      <c r="FK204">
        <v>1.8</v>
      </c>
      <c r="FL204">
        <v>20111206</v>
      </c>
      <c r="FM204">
        <v>5.2</v>
      </c>
      <c r="FO204" s="3">
        <v>40847</v>
      </c>
      <c r="FP204">
        <v>1.2</v>
      </c>
      <c r="FQ204">
        <v>20111207</v>
      </c>
      <c r="FR204">
        <v>0.8</v>
      </c>
      <c r="FT204" s="3">
        <v>40847</v>
      </c>
      <c r="FU204">
        <v>0.5</v>
      </c>
      <c r="FV204">
        <v>20111130</v>
      </c>
      <c r="FW204">
        <v>0.7</v>
      </c>
      <c r="FY204" s="3">
        <v>40847</v>
      </c>
      <c r="FZ204">
        <v>-0.4</v>
      </c>
      <c r="GA204">
        <v>20111209</v>
      </c>
      <c r="GB204">
        <v>0</v>
      </c>
      <c r="GI204" s="3">
        <v>40847</v>
      </c>
      <c r="GJ204">
        <v>-0.4</v>
      </c>
      <c r="GK204">
        <v>20111209</v>
      </c>
      <c r="GL204">
        <v>0</v>
      </c>
    </row>
    <row r="205" spans="1:194" x14ac:dyDescent="0.25">
      <c r="A205" s="3">
        <v>42338</v>
      </c>
      <c r="B205">
        <v>22063.599999999999</v>
      </c>
      <c r="C205">
        <v>20160115</v>
      </c>
      <c r="D205">
        <v>22700</v>
      </c>
      <c r="F205" s="3">
        <v>40877</v>
      </c>
      <c r="G205">
        <v>16.100000000000001</v>
      </c>
      <c r="H205">
        <v>20120109</v>
      </c>
      <c r="I205">
        <v>16.2</v>
      </c>
      <c r="P205" s="3">
        <v>40877</v>
      </c>
      <c r="Q205">
        <v>-0.35</v>
      </c>
      <c r="R205">
        <v>20111129</v>
      </c>
      <c r="S205">
        <v>-0.44</v>
      </c>
      <c r="U205" s="3">
        <v>40877</v>
      </c>
      <c r="V205">
        <v>-20.3</v>
      </c>
      <c r="W205">
        <v>20111129</v>
      </c>
      <c r="X205">
        <v>-20.399999999999999</v>
      </c>
      <c r="Z205" s="3">
        <v>40877</v>
      </c>
      <c r="AA205">
        <v>94.6</v>
      </c>
      <c r="AB205">
        <v>20111129</v>
      </c>
      <c r="AC205">
        <v>93.7</v>
      </c>
      <c r="AE205" s="3">
        <v>40877</v>
      </c>
      <c r="AF205">
        <v>-6.8</v>
      </c>
      <c r="AG205">
        <v>20111129</v>
      </c>
      <c r="AH205">
        <v>-7.3</v>
      </c>
      <c r="AJ205" s="3">
        <v>40877</v>
      </c>
      <c r="AK205">
        <v>-0.5</v>
      </c>
      <c r="AL205">
        <v>20111129</v>
      </c>
      <c r="AM205">
        <v>-1.7</v>
      </c>
      <c r="AO205" s="3">
        <v>42338</v>
      </c>
      <c r="AP205">
        <v>28.3</v>
      </c>
      <c r="AQ205">
        <v>20151117</v>
      </c>
      <c r="AR205">
        <v>28.3</v>
      </c>
      <c r="AT205" s="3">
        <v>42155</v>
      </c>
      <c r="AU205">
        <v>53.6</v>
      </c>
      <c r="AY205" s="3">
        <v>41759</v>
      </c>
      <c r="AZ205">
        <v>53.4</v>
      </c>
      <c r="BI205" s="3">
        <v>42155</v>
      </c>
      <c r="BJ205">
        <v>53.8</v>
      </c>
      <c r="BX205" s="3">
        <v>40877</v>
      </c>
      <c r="BY205">
        <v>107.6</v>
      </c>
      <c r="BZ205">
        <v>20111124</v>
      </c>
      <c r="CA205">
        <v>106.6</v>
      </c>
      <c r="CC205" s="3">
        <v>40877</v>
      </c>
      <c r="CD205">
        <v>117.3</v>
      </c>
      <c r="CE205">
        <v>20111124</v>
      </c>
      <c r="CF205">
        <v>116.7</v>
      </c>
      <c r="CH205" s="3">
        <v>40877</v>
      </c>
      <c r="CI205">
        <v>34.200000000000003</v>
      </c>
      <c r="CJ205">
        <v>20111115</v>
      </c>
      <c r="CK205">
        <v>34.200000000000003</v>
      </c>
      <c r="CM205" s="3">
        <v>40877</v>
      </c>
      <c r="CN205">
        <v>-55.2</v>
      </c>
      <c r="CO205">
        <v>20111115</v>
      </c>
      <c r="CP205">
        <v>-55.2</v>
      </c>
      <c r="CR205" s="3">
        <v>41973</v>
      </c>
      <c r="CS205">
        <v>51.7</v>
      </c>
      <c r="CW205" s="3">
        <v>41333</v>
      </c>
      <c r="CX205">
        <v>50.3</v>
      </c>
      <c r="DB205" s="3">
        <v>41759</v>
      </c>
      <c r="DC205">
        <v>54.7</v>
      </c>
      <c r="DG205" s="3">
        <v>40877</v>
      </c>
      <c r="DH205">
        <v>96</v>
      </c>
      <c r="DI205">
        <v>20111208</v>
      </c>
      <c r="DJ205">
        <v>95</v>
      </c>
      <c r="DL205" s="3">
        <v>40877</v>
      </c>
      <c r="DM205">
        <v>84</v>
      </c>
      <c r="DN205">
        <v>20111125</v>
      </c>
      <c r="DO205">
        <v>79</v>
      </c>
      <c r="DQ205" s="3">
        <v>40877</v>
      </c>
      <c r="DR205">
        <v>95</v>
      </c>
      <c r="DS205" t="s">
        <v>22</v>
      </c>
      <c r="DT205" t="s">
        <v>22</v>
      </c>
      <c r="DV205" s="3">
        <v>40877</v>
      </c>
      <c r="DW205">
        <v>96</v>
      </c>
      <c r="DX205">
        <v>20111123</v>
      </c>
      <c r="DY205">
        <v>95</v>
      </c>
      <c r="EA205" s="3">
        <v>42094</v>
      </c>
      <c r="EB205">
        <v>51.5</v>
      </c>
      <c r="EF205" s="3">
        <v>42063</v>
      </c>
      <c r="EG205">
        <v>47.6</v>
      </c>
      <c r="EK205" s="3">
        <v>42094</v>
      </c>
      <c r="EL205">
        <v>52.4</v>
      </c>
      <c r="EU205" s="3">
        <v>40877</v>
      </c>
      <c r="EV205">
        <v>0</v>
      </c>
      <c r="EW205">
        <v>20120112</v>
      </c>
      <c r="EX205">
        <v>-0.1</v>
      </c>
      <c r="FJ205" s="3">
        <v>40877</v>
      </c>
      <c r="FK205">
        <v>-3.2</v>
      </c>
      <c r="FL205">
        <v>20120106</v>
      </c>
      <c r="FM205">
        <v>-4.8</v>
      </c>
      <c r="FO205" s="3">
        <v>40877</v>
      </c>
      <c r="FP205">
        <v>-0.4</v>
      </c>
      <c r="FQ205">
        <v>20120109</v>
      </c>
      <c r="FR205">
        <v>-0.6</v>
      </c>
      <c r="FT205" s="3">
        <v>40877</v>
      </c>
      <c r="FU205">
        <v>-1.3</v>
      </c>
      <c r="FV205">
        <v>20120105</v>
      </c>
      <c r="FW205">
        <v>-0.9</v>
      </c>
      <c r="FY205" s="3">
        <v>40877</v>
      </c>
      <c r="FZ205">
        <v>2.2000000000000002</v>
      </c>
      <c r="GA205">
        <v>20120110</v>
      </c>
      <c r="GB205">
        <v>1.1000000000000001</v>
      </c>
      <c r="GI205" s="3">
        <v>40877</v>
      </c>
      <c r="GJ205">
        <v>2.8</v>
      </c>
      <c r="GK205">
        <v>20120110</v>
      </c>
      <c r="GL205">
        <v>1.3</v>
      </c>
    </row>
    <row r="206" spans="1:194" x14ac:dyDescent="0.25">
      <c r="A206" s="3">
        <v>42369</v>
      </c>
      <c r="B206">
        <v>23602.7</v>
      </c>
      <c r="C206">
        <v>20160215</v>
      </c>
      <c r="D206">
        <v>21000</v>
      </c>
      <c r="F206" s="3">
        <v>40908</v>
      </c>
      <c r="G206">
        <v>12.5</v>
      </c>
      <c r="H206">
        <v>20120208</v>
      </c>
      <c r="I206">
        <v>12.9</v>
      </c>
      <c r="P206" s="3">
        <v>40908</v>
      </c>
      <c r="Q206">
        <v>-0.24</v>
      </c>
      <c r="R206">
        <v>20120106</v>
      </c>
      <c r="S206">
        <v>-0.31</v>
      </c>
      <c r="U206" s="3">
        <v>40908</v>
      </c>
      <c r="V206">
        <v>-21.2</v>
      </c>
      <c r="W206">
        <v>20120106</v>
      </c>
      <c r="X206">
        <v>-21.1</v>
      </c>
      <c r="Z206" s="3">
        <v>40908</v>
      </c>
      <c r="AA206">
        <v>93.6</v>
      </c>
      <c r="AB206">
        <v>20120106</v>
      </c>
      <c r="AC206">
        <v>93.3</v>
      </c>
      <c r="AE206" s="3">
        <v>40908</v>
      </c>
      <c r="AF206">
        <v>-6.9</v>
      </c>
      <c r="AG206">
        <v>20120106</v>
      </c>
      <c r="AH206">
        <v>-7.1</v>
      </c>
      <c r="AJ206" s="3">
        <v>40908</v>
      </c>
      <c r="AK206">
        <v>-1.9</v>
      </c>
      <c r="AL206">
        <v>20120106</v>
      </c>
      <c r="AM206">
        <v>-2.1</v>
      </c>
      <c r="AO206" s="3">
        <v>42369</v>
      </c>
      <c r="AP206">
        <v>33.9</v>
      </c>
      <c r="AQ206">
        <v>20151215</v>
      </c>
      <c r="AR206">
        <v>33.9</v>
      </c>
      <c r="AT206" s="3">
        <v>42185</v>
      </c>
      <c r="AU206">
        <v>54.2</v>
      </c>
      <c r="AY206" s="3">
        <v>41790</v>
      </c>
      <c r="AZ206">
        <v>52.2</v>
      </c>
      <c r="BI206" s="3">
        <v>42185</v>
      </c>
      <c r="BJ206">
        <v>54.4</v>
      </c>
      <c r="BX206" s="3">
        <v>40908</v>
      </c>
      <c r="BY206">
        <v>107.1</v>
      </c>
      <c r="BZ206">
        <v>20111220</v>
      </c>
      <c r="CA206">
        <v>107.2</v>
      </c>
      <c r="CC206" s="3">
        <v>40908</v>
      </c>
      <c r="CD206">
        <v>116.4</v>
      </c>
      <c r="CE206">
        <v>20111220</v>
      </c>
      <c r="CF206">
        <v>116.7</v>
      </c>
      <c r="CH206" s="3">
        <v>40908</v>
      </c>
      <c r="CI206">
        <v>26.8</v>
      </c>
      <c r="CJ206">
        <v>20111213</v>
      </c>
      <c r="CK206">
        <v>26.8</v>
      </c>
      <c r="CM206" s="3">
        <v>40908</v>
      </c>
      <c r="CN206">
        <v>-53.8</v>
      </c>
      <c r="CO206">
        <v>20111213</v>
      </c>
      <c r="CP206">
        <v>-53.8</v>
      </c>
      <c r="CR206" s="3">
        <v>42004</v>
      </c>
      <c r="CS206">
        <v>52</v>
      </c>
      <c r="CW206" s="3">
        <v>41364</v>
      </c>
      <c r="CX206">
        <v>49</v>
      </c>
      <c r="DB206" s="3">
        <v>41790</v>
      </c>
      <c r="DC206">
        <v>56</v>
      </c>
      <c r="DG206" s="3">
        <v>40908</v>
      </c>
      <c r="DH206">
        <v>95</v>
      </c>
      <c r="DI206">
        <v>20120110</v>
      </c>
      <c r="DJ206">
        <v>96</v>
      </c>
      <c r="DL206" s="3">
        <v>40908</v>
      </c>
      <c r="DM206">
        <v>83</v>
      </c>
      <c r="DN206">
        <v>20120105</v>
      </c>
      <c r="DO206">
        <v>80</v>
      </c>
      <c r="DQ206" s="3">
        <v>40908</v>
      </c>
      <c r="DR206">
        <v>94</v>
      </c>
      <c r="DS206" t="s">
        <v>22</v>
      </c>
      <c r="DT206" t="s">
        <v>22</v>
      </c>
      <c r="DV206" s="3">
        <v>40908</v>
      </c>
      <c r="DW206">
        <v>94</v>
      </c>
      <c r="DX206">
        <v>20111216</v>
      </c>
      <c r="DY206">
        <v>94</v>
      </c>
      <c r="EA206" s="3">
        <v>42124</v>
      </c>
      <c r="EB206">
        <v>50.6</v>
      </c>
      <c r="EF206" s="3">
        <v>42094</v>
      </c>
      <c r="EG206">
        <v>48.8</v>
      </c>
      <c r="EK206" s="3">
        <v>42124</v>
      </c>
      <c r="EL206">
        <v>51.4</v>
      </c>
      <c r="EU206" s="3">
        <v>40908</v>
      </c>
      <c r="EV206">
        <v>-0.5</v>
      </c>
      <c r="EW206">
        <v>20120214</v>
      </c>
      <c r="EX206">
        <v>-1.1000000000000001</v>
      </c>
      <c r="FJ206" s="3">
        <v>40908</v>
      </c>
      <c r="FK206">
        <v>1.9</v>
      </c>
      <c r="FL206">
        <v>20120206</v>
      </c>
      <c r="FM206">
        <v>1.7</v>
      </c>
      <c r="FO206" s="3">
        <v>40908</v>
      </c>
      <c r="FP206">
        <v>-1.6</v>
      </c>
      <c r="FQ206">
        <v>20120207</v>
      </c>
      <c r="FR206">
        <v>-2.9</v>
      </c>
      <c r="FT206" s="3">
        <v>40908</v>
      </c>
      <c r="FU206">
        <v>1</v>
      </c>
      <c r="FV206">
        <v>20120131</v>
      </c>
      <c r="FW206">
        <v>-1.4</v>
      </c>
      <c r="FY206" s="3">
        <v>40908</v>
      </c>
      <c r="FZ206">
        <v>-0.7</v>
      </c>
      <c r="GA206">
        <v>20120210</v>
      </c>
      <c r="GB206">
        <v>-1.4</v>
      </c>
      <c r="GI206" s="3">
        <v>40908</v>
      </c>
      <c r="GJ206">
        <v>-0.5</v>
      </c>
      <c r="GK206">
        <v>20120210</v>
      </c>
      <c r="GL206">
        <v>-1.4</v>
      </c>
    </row>
    <row r="207" spans="1:194" x14ac:dyDescent="0.25">
      <c r="A207" s="3">
        <v>42400</v>
      </c>
      <c r="B207">
        <v>20717.5</v>
      </c>
      <c r="C207">
        <v>20160317</v>
      </c>
      <c r="D207">
        <v>21200</v>
      </c>
      <c r="F207" s="3">
        <v>40939</v>
      </c>
      <c r="G207">
        <v>13.8</v>
      </c>
      <c r="H207">
        <v>20120309</v>
      </c>
      <c r="I207">
        <v>13.1</v>
      </c>
      <c r="P207" s="3">
        <v>40939</v>
      </c>
      <c r="Q207">
        <v>-0.09</v>
      </c>
      <c r="R207">
        <v>20120130</v>
      </c>
      <c r="S207">
        <v>-0.21</v>
      </c>
      <c r="U207" s="3">
        <v>40939</v>
      </c>
      <c r="V207">
        <v>-20.5</v>
      </c>
      <c r="W207">
        <v>20120130</v>
      </c>
      <c r="X207">
        <v>-20.7</v>
      </c>
      <c r="Z207" s="3">
        <v>40939</v>
      </c>
      <c r="AA207">
        <v>94.2</v>
      </c>
      <c r="AB207">
        <v>20120130</v>
      </c>
      <c r="AC207">
        <v>93.4</v>
      </c>
      <c r="AE207" s="3">
        <v>40939</v>
      </c>
      <c r="AF207">
        <v>-6.1</v>
      </c>
      <c r="AG207">
        <v>20120130</v>
      </c>
      <c r="AH207">
        <v>-7.2</v>
      </c>
      <c r="AJ207" s="3">
        <v>40939</v>
      </c>
      <c r="AK207">
        <v>-1.8</v>
      </c>
      <c r="AL207">
        <v>20120130</v>
      </c>
      <c r="AM207">
        <v>-0.6</v>
      </c>
      <c r="AO207" s="3">
        <v>42400</v>
      </c>
      <c r="AP207">
        <v>22.7</v>
      </c>
      <c r="AQ207">
        <v>20160119</v>
      </c>
      <c r="AR207">
        <v>22.7</v>
      </c>
      <c r="AT207" s="3">
        <v>42216</v>
      </c>
      <c r="AU207">
        <v>53.9</v>
      </c>
      <c r="AY207" s="3">
        <v>41820</v>
      </c>
      <c r="AZ207">
        <v>51.8</v>
      </c>
      <c r="BI207" s="3">
        <v>42216</v>
      </c>
      <c r="BJ207">
        <v>54</v>
      </c>
      <c r="BX207" s="3">
        <v>40939</v>
      </c>
      <c r="BY207">
        <v>107.6</v>
      </c>
      <c r="BZ207">
        <v>20120125</v>
      </c>
      <c r="CA207">
        <v>108.3</v>
      </c>
      <c r="CC207" s="3">
        <v>40939</v>
      </c>
      <c r="CD207">
        <v>116.1</v>
      </c>
      <c r="CE207">
        <v>20120125</v>
      </c>
      <c r="CF207">
        <v>116.3</v>
      </c>
      <c r="CH207" s="3">
        <v>40939</v>
      </c>
      <c r="CI207">
        <v>28.4</v>
      </c>
      <c r="CJ207">
        <v>20120117</v>
      </c>
      <c r="CK207">
        <v>28.4</v>
      </c>
      <c r="CM207" s="3">
        <v>40939</v>
      </c>
      <c r="CN207">
        <v>-21.6</v>
      </c>
      <c r="CO207">
        <v>20120117</v>
      </c>
      <c r="CP207">
        <v>-21.6</v>
      </c>
      <c r="CR207" s="3">
        <v>42035</v>
      </c>
      <c r="CS207">
        <v>53.5</v>
      </c>
      <c r="CW207" s="3">
        <v>41394</v>
      </c>
      <c r="CX207">
        <v>48.1</v>
      </c>
      <c r="DB207" s="3">
        <v>41820</v>
      </c>
      <c r="DC207">
        <v>54.6</v>
      </c>
      <c r="DG207" s="3">
        <v>40939</v>
      </c>
      <c r="DH207">
        <v>95</v>
      </c>
      <c r="DI207">
        <v>20120208</v>
      </c>
      <c r="DJ207">
        <v>96</v>
      </c>
      <c r="DL207" s="3">
        <v>40939</v>
      </c>
      <c r="DM207">
        <v>84</v>
      </c>
      <c r="DN207">
        <v>20120126</v>
      </c>
      <c r="DO207">
        <v>81</v>
      </c>
      <c r="DQ207" s="3">
        <v>40939</v>
      </c>
      <c r="DR207">
        <v>93</v>
      </c>
      <c r="DS207" t="s">
        <v>22</v>
      </c>
      <c r="DT207" t="s">
        <v>22</v>
      </c>
      <c r="DV207" s="3">
        <v>40939</v>
      </c>
      <c r="DW207">
        <v>92</v>
      </c>
      <c r="DX207">
        <v>20120123</v>
      </c>
      <c r="DY207">
        <v>91</v>
      </c>
      <c r="EA207" s="3">
        <v>42155</v>
      </c>
      <c r="EB207">
        <v>52</v>
      </c>
      <c r="EF207" s="3">
        <v>42124</v>
      </c>
      <c r="EG207">
        <v>48</v>
      </c>
      <c r="EK207" s="3">
        <v>42155</v>
      </c>
      <c r="EL207">
        <v>52.8</v>
      </c>
      <c r="EU207" s="3">
        <v>40939</v>
      </c>
      <c r="EV207">
        <v>-0.6</v>
      </c>
      <c r="EW207">
        <v>20120314</v>
      </c>
      <c r="EX207">
        <v>0.2</v>
      </c>
      <c r="FJ207" s="3">
        <v>40939</v>
      </c>
      <c r="FK207">
        <v>-1.6</v>
      </c>
      <c r="FL207">
        <v>20120307</v>
      </c>
      <c r="FM207">
        <v>-2.7</v>
      </c>
      <c r="FO207" s="3">
        <v>40939</v>
      </c>
      <c r="FP207">
        <v>0.6</v>
      </c>
      <c r="FQ207">
        <v>20120308</v>
      </c>
      <c r="FR207">
        <v>1.6</v>
      </c>
      <c r="FT207" s="3">
        <v>40939</v>
      </c>
      <c r="FU207">
        <v>-2.6</v>
      </c>
      <c r="FV207">
        <v>20120302</v>
      </c>
      <c r="FW207">
        <v>-1.6</v>
      </c>
      <c r="FY207" s="3">
        <v>40939</v>
      </c>
      <c r="FZ207">
        <v>-1.4</v>
      </c>
      <c r="GA207">
        <v>20120309</v>
      </c>
      <c r="GB207">
        <v>0.3</v>
      </c>
      <c r="GI207" s="3">
        <v>40939</v>
      </c>
      <c r="GJ207">
        <v>-2</v>
      </c>
      <c r="GK207">
        <v>20120309</v>
      </c>
      <c r="GL207">
        <v>0.2</v>
      </c>
    </row>
    <row r="208" spans="1:194" x14ac:dyDescent="0.25">
      <c r="A208" s="3">
        <v>42429</v>
      </c>
      <c r="B208">
        <v>20063.599999999999</v>
      </c>
      <c r="C208">
        <v>20160415</v>
      </c>
      <c r="D208">
        <v>20200</v>
      </c>
      <c r="F208" s="3">
        <v>40968</v>
      </c>
      <c r="G208">
        <v>15.8</v>
      </c>
      <c r="H208">
        <v>20120410</v>
      </c>
      <c r="I208">
        <v>14.7</v>
      </c>
      <c r="P208" s="3">
        <v>40968</v>
      </c>
      <c r="Q208">
        <v>-0.01</v>
      </c>
      <c r="R208">
        <v>20120228</v>
      </c>
      <c r="S208">
        <v>-0.18</v>
      </c>
      <c r="U208" s="3">
        <v>40968</v>
      </c>
      <c r="V208">
        <v>-20</v>
      </c>
      <c r="W208">
        <v>20120228</v>
      </c>
      <c r="X208">
        <v>-20.3</v>
      </c>
      <c r="Z208" s="3">
        <v>40968</v>
      </c>
      <c r="AA208">
        <v>95.4</v>
      </c>
      <c r="AB208">
        <v>20120228</v>
      </c>
      <c r="AC208">
        <v>94.4</v>
      </c>
      <c r="AE208" s="3">
        <v>40968</v>
      </c>
      <c r="AF208">
        <v>-4.9000000000000004</v>
      </c>
      <c r="AG208">
        <v>20120228</v>
      </c>
      <c r="AH208">
        <v>-5.8</v>
      </c>
      <c r="AJ208" s="3">
        <v>40968</v>
      </c>
      <c r="AK208">
        <v>-1.3</v>
      </c>
      <c r="AL208">
        <v>20120228</v>
      </c>
      <c r="AM208">
        <v>-0.9</v>
      </c>
      <c r="AO208" s="3">
        <v>42429</v>
      </c>
      <c r="AP208">
        <v>13.6</v>
      </c>
      <c r="AQ208">
        <v>20160216</v>
      </c>
      <c r="AR208">
        <v>13.6</v>
      </c>
      <c r="AT208" s="3">
        <v>42247</v>
      </c>
      <c r="AU208">
        <v>54.3</v>
      </c>
      <c r="AY208" s="3">
        <v>41851</v>
      </c>
      <c r="AZ208">
        <v>51.8</v>
      </c>
      <c r="BI208" s="3">
        <v>42247</v>
      </c>
      <c r="BJ208">
        <v>54.4</v>
      </c>
      <c r="BX208" s="3">
        <v>40968</v>
      </c>
      <c r="BY208">
        <v>108.1</v>
      </c>
      <c r="BZ208">
        <v>20120223</v>
      </c>
      <c r="CA208">
        <v>109.6</v>
      </c>
      <c r="CC208" s="3">
        <v>40968</v>
      </c>
      <c r="CD208">
        <v>116.5</v>
      </c>
      <c r="CE208">
        <v>20120223</v>
      </c>
      <c r="CF208">
        <v>117.5</v>
      </c>
      <c r="CH208" s="3">
        <v>40968</v>
      </c>
      <c r="CI208">
        <v>40.299999999999997</v>
      </c>
      <c r="CJ208">
        <v>20120214</v>
      </c>
      <c r="CK208">
        <v>40.299999999999997</v>
      </c>
      <c r="CM208" s="3">
        <v>40968</v>
      </c>
      <c r="CN208">
        <v>5.4</v>
      </c>
      <c r="CO208">
        <v>20120214</v>
      </c>
      <c r="CP208">
        <v>5.4</v>
      </c>
      <c r="CR208" s="3">
        <v>42063</v>
      </c>
      <c r="CS208">
        <v>53.8</v>
      </c>
      <c r="CW208" s="3">
        <v>41425</v>
      </c>
      <c r="CX208">
        <v>49.4</v>
      </c>
      <c r="DB208" s="3">
        <v>41851</v>
      </c>
      <c r="DC208">
        <v>56.7</v>
      </c>
      <c r="DG208" s="3">
        <v>40968</v>
      </c>
      <c r="DH208">
        <v>94</v>
      </c>
      <c r="DI208">
        <v>20120308</v>
      </c>
      <c r="DJ208">
        <v>95</v>
      </c>
      <c r="DL208" s="3">
        <v>40968</v>
      </c>
      <c r="DM208">
        <v>85</v>
      </c>
      <c r="DN208">
        <v>20120224</v>
      </c>
      <c r="DO208">
        <v>82</v>
      </c>
      <c r="DQ208" s="3">
        <v>40968</v>
      </c>
      <c r="DR208">
        <v>93</v>
      </c>
      <c r="DS208" t="s">
        <v>22</v>
      </c>
      <c r="DT208" t="s">
        <v>22</v>
      </c>
      <c r="DV208" s="3">
        <v>40968</v>
      </c>
      <c r="DW208">
        <v>93</v>
      </c>
      <c r="DX208">
        <v>20120220</v>
      </c>
      <c r="DY208">
        <v>92</v>
      </c>
      <c r="EA208" s="3">
        <v>42185</v>
      </c>
      <c r="EB208">
        <v>53.3</v>
      </c>
      <c r="EF208" s="3">
        <v>42155</v>
      </c>
      <c r="EG208">
        <v>49.4</v>
      </c>
      <c r="EK208" s="3">
        <v>42185</v>
      </c>
      <c r="EL208">
        <v>54.1</v>
      </c>
      <c r="EU208" s="3">
        <v>40968</v>
      </c>
      <c r="EV208">
        <v>0.3</v>
      </c>
      <c r="EW208">
        <v>20120412</v>
      </c>
      <c r="EX208">
        <v>0.5</v>
      </c>
      <c r="FJ208" s="3">
        <v>40968</v>
      </c>
      <c r="FK208">
        <v>0.9</v>
      </c>
      <c r="FL208">
        <v>20120404</v>
      </c>
      <c r="FM208">
        <v>0.3</v>
      </c>
      <c r="FO208" s="3">
        <v>40968</v>
      </c>
      <c r="FP208">
        <v>-0.4</v>
      </c>
      <c r="FQ208">
        <v>20120405</v>
      </c>
      <c r="FR208">
        <v>-1.3</v>
      </c>
      <c r="FT208" s="3">
        <v>40968</v>
      </c>
      <c r="FU208">
        <v>1.9</v>
      </c>
      <c r="FV208">
        <v>20120330</v>
      </c>
      <c r="FW208">
        <v>-1.1000000000000001</v>
      </c>
      <c r="FY208" s="3">
        <v>40968</v>
      </c>
      <c r="FZ208">
        <v>0.2</v>
      </c>
      <c r="GA208">
        <v>20120410</v>
      </c>
      <c r="GB208">
        <v>0.3</v>
      </c>
      <c r="GI208" s="3">
        <v>40968</v>
      </c>
      <c r="GJ208">
        <v>-1</v>
      </c>
      <c r="GK208">
        <v>20120410</v>
      </c>
      <c r="GL208">
        <v>-1.2</v>
      </c>
    </row>
    <row r="209" spans="1:194" x14ac:dyDescent="0.25">
      <c r="A209" s="3">
        <v>42460</v>
      </c>
      <c r="B209">
        <v>24809.3</v>
      </c>
      <c r="C209">
        <v>20160517</v>
      </c>
      <c r="D209">
        <v>22300</v>
      </c>
      <c r="F209" s="3">
        <v>40999</v>
      </c>
      <c r="G209">
        <v>17.600000000000001</v>
      </c>
      <c r="H209">
        <v>20120509</v>
      </c>
      <c r="I209">
        <v>17.399999999999999</v>
      </c>
      <c r="P209" s="3">
        <v>40999</v>
      </c>
      <c r="Q209">
        <v>-0.17</v>
      </c>
      <c r="R209">
        <v>20120329</v>
      </c>
      <c r="S209">
        <v>-0.3</v>
      </c>
      <c r="U209" s="3">
        <v>40999</v>
      </c>
      <c r="V209">
        <v>-18.8</v>
      </c>
      <c r="W209">
        <v>20120329</v>
      </c>
      <c r="X209">
        <v>-19.100000000000001</v>
      </c>
      <c r="Z209" s="3">
        <v>40999</v>
      </c>
      <c r="AA209">
        <v>95.5</v>
      </c>
      <c r="AB209">
        <v>20120329</v>
      </c>
      <c r="AC209">
        <v>94.4</v>
      </c>
      <c r="AE209" s="3">
        <v>40999</v>
      </c>
      <c r="AF209">
        <v>-6.8</v>
      </c>
      <c r="AG209">
        <v>20120329</v>
      </c>
      <c r="AH209">
        <v>-7.2</v>
      </c>
      <c r="AJ209" s="3">
        <v>40999</v>
      </c>
      <c r="AK209">
        <v>0.5</v>
      </c>
      <c r="AL209">
        <v>20120329</v>
      </c>
      <c r="AM209">
        <v>-0.3</v>
      </c>
      <c r="AO209" s="3">
        <v>42460</v>
      </c>
      <c r="AP209">
        <v>10.6</v>
      </c>
      <c r="AQ209">
        <v>20160322</v>
      </c>
      <c r="AR209">
        <v>10.6</v>
      </c>
      <c r="AT209" s="3">
        <v>42277</v>
      </c>
      <c r="AU209">
        <v>53.6</v>
      </c>
      <c r="AY209" s="3">
        <v>41882</v>
      </c>
      <c r="AZ209">
        <v>50.7</v>
      </c>
      <c r="BI209" s="3">
        <v>42277</v>
      </c>
      <c r="BJ209">
        <v>53.7</v>
      </c>
      <c r="BX209" s="3">
        <v>40999</v>
      </c>
      <c r="BY209">
        <v>108.4</v>
      </c>
      <c r="BZ209">
        <v>20120326</v>
      </c>
      <c r="CA209">
        <v>109.8</v>
      </c>
      <c r="CC209" s="3">
        <v>40999</v>
      </c>
      <c r="CD209">
        <v>116.3</v>
      </c>
      <c r="CE209">
        <v>20120326</v>
      </c>
      <c r="CF209">
        <v>117.4</v>
      </c>
      <c r="CH209" s="3">
        <v>40999</v>
      </c>
      <c r="CI209">
        <v>37.6</v>
      </c>
      <c r="CJ209">
        <v>20120313</v>
      </c>
      <c r="CK209">
        <v>37.6</v>
      </c>
      <c r="CM209" s="3">
        <v>40999</v>
      </c>
      <c r="CN209">
        <v>22.3</v>
      </c>
      <c r="CO209">
        <v>20120313</v>
      </c>
      <c r="CP209">
        <v>22.3</v>
      </c>
      <c r="CR209" s="3">
        <v>42094</v>
      </c>
      <c r="CS209">
        <v>55.4</v>
      </c>
      <c r="CW209" s="3">
        <v>41455</v>
      </c>
      <c r="CX209">
        <v>48.6</v>
      </c>
      <c r="DB209" s="3">
        <v>41882</v>
      </c>
      <c r="DC209">
        <v>54.9</v>
      </c>
      <c r="DG209" s="3">
        <v>40999</v>
      </c>
      <c r="DH209">
        <v>95</v>
      </c>
      <c r="DI209">
        <v>20120410</v>
      </c>
      <c r="DJ209">
        <v>95</v>
      </c>
      <c r="DL209" s="3">
        <v>40999</v>
      </c>
      <c r="DM209">
        <v>89</v>
      </c>
      <c r="DN209">
        <v>20120327</v>
      </c>
      <c r="DO209">
        <v>87</v>
      </c>
      <c r="DQ209" s="3">
        <v>40999</v>
      </c>
      <c r="DR209">
        <v>95</v>
      </c>
      <c r="DS209" t="s">
        <v>22</v>
      </c>
      <c r="DT209" t="s">
        <v>22</v>
      </c>
      <c r="DV209" s="3">
        <v>40999</v>
      </c>
      <c r="DW209">
        <v>98</v>
      </c>
      <c r="DX209">
        <v>20120323</v>
      </c>
      <c r="DY209">
        <v>96</v>
      </c>
      <c r="EA209" s="3">
        <v>42216</v>
      </c>
      <c r="EB209">
        <v>51.5</v>
      </c>
      <c r="EF209" s="3">
        <v>42185</v>
      </c>
      <c r="EG209">
        <v>50.7</v>
      </c>
      <c r="EK209" s="3">
        <v>42216</v>
      </c>
      <c r="EL209">
        <v>52</v>
      </c>
      <c r="EU209" s="3">
        <v>40999</v>
      </c>
      <c r="EV209">
        <v>0.1</v>
      </c>
      <c r="EW209">
        <v>20120514</v>
      </c>
      <c r="EX209">
        <v>-0.3</v>
      </c>
      <c r="FJ209" s="3">
        <v>40999</v>
      </c>
      <c r="FK209">
        <v>2.1</v>
      </c>
      <c r="FL209">
        <v>20120507</v>
      </c>
      <c r="FM209">
        <v>2.2000000000000002</v>
      </c>
      <c r="FO209" s="3">
        <v>40999</v>
      </c>
      <c r="FP209">
        <v>2.1</v>
      </c>
      <c r="FQ209">
        <v>20120508</v>
      </c>
      <c r="FR209">
        <v>2.8</v>
      </c>
      <c r="FT209" s="3">
        <v>40999</v>
      </c>
      <c r="FU209">
        <v>1</v>
      </c>
      <c r="FV209">
        <v>20120430</v>
      </c>
      <c r="FW209">
        <v>0.8</v>
      </c>
      <c r="FY209" s="3">
        <v>40999</v>
      </c>
      <c r="FZ209">
        <v>-0.3</v>
      </c>
      <c r="GA209">
        <v>20120510</v>
      </c>
      <c r="GB209">
        <v>-0.9</v>
      </c>
      <c r="GI209" s="3">
        <v>40999</v>
      </c>
      <c r="GJ209">
        <v>1.5</v>
      </c>
      <c r="GK209">
        <v>20120510</v>
      </c>
      <c r="GL209">
        <v>1.4</v>
      </c>
    </row>
    <row r="210" spans="1:194" x14ac:dyDescent="0.25">
      <c r="A210" s="3">
        <v>42490</v>
      </c>
      <c r="B210">
        <v>25424.9</v>
      </c>
      <c r="C210">
        <v>20160615</v>
      </c>
      <c r="D210">
        <v>28000</v>
      </c>
      <c r="F210" s="3">
        <v>41029</v>
      </c>
      <c r="G210">
        <v>14.6</v>
      </c>
      <c r="H210">
        <v>20120608</v>
      </c>
      <c r="I210">
        <v>14.4</v>
      </c>
      <c r="P210" s="3">
        <v>41029</v>
      </c>
      <c r="Q210">
        <v>-0.38</v>
      </c>
      <c r="R210">
        <v>20120426</v>
      </c>
      <c r="S210">
        <v>-0.52</v>
      </c>
      <c r="U210" s="3">
        <v>41029</v>
      </c>
      <c r="V210">
        <v>-19.600000000000001</v>
      </c>
      <c r="W210">
        <v>20120426</v>
      </c>
      <c r="X210">
        <v>-19.899999999999999</v>
      </c>
      <c r="Z210" s="3">
        <v>41029</v>
      </c>
      <c r="AA210">
        <v>93.8</v>
      </c>
      <c r="AB210">
        <v>20120426</v>
      </c>
      <c r="AC210">
        <v>92.8</v>
      </c>
      <c r="AE210" s="3">
        <v>41029</v>
      </c>
      <c r="AF210">
        <v>-8.4</v>
      </c>
      <c r="AG210">
        <v>20120426</v>
      </c>
      <c r="AH210">
        <v>-9</v>
      </c>
      <c r="AJ210" s="3">
        <v>41029</v>
      </c>
      <c r="AK210">
        <v>-2.1</v>
      </c>
      <c r="AL210">
        <v>20120426</v>
      </c>
      <c r="AM210">
        <v>-2.4</v>
      </c>
      <c r="AO210" s="3">
        <v>42490</v>
      </c>
      <c r="AP210">
        <v>21.5</v>
      </c>
      <c r="AQ210">
        <v>20160419</v>
      </c>
      <c r="AR210">
        <v>21.5</v>
      </c>
      <c r="AT210" s="3">
        <v>42308</v>
      </c>
      <c r="AU210">
        <v>53.9</v>
      </c>
      <c r="AY210" s="3">
        <v>41912</v>
      </c>
      <c r="AZ210">
        <v>50.3</v>
      </c>
      <c r="BI210" s="3">
        <v>42308</v>
      </c>
      <c r="BJ210">
        <v>54.1</v>
      </c>
      <c r="BX210" s="3">
        <v>41029</v>
      </c>
      <c r="BY210">
        <v>108.6</v>
      </c>
      <c r="BZ210">
        <v>20120420</v>
      </c>
      <c r="CA210">
        <v>109.9</v>
      </c>
      <c r="CC210" s="3">
        <v>41029</v>
      </c>
      <c r="CD210">
        <v>116.3</v>
      </c>
      <c r="CE210">
        <v>20120420</v>
      </c>
      <c r="CF210">
        <v>117.5</v>
      </c>
      <c r="CH210" s="3">
        <v>41029</v>
      </c>
      <c r="CI210">
        <v>40.700000000000003</v>
      </c>
      <c r="CJ210">
        <v>20120417</v>
      </c>
      <c r="CK210">
        <v>40.700000000000003</v>
      </c>
      <c r="CM210" s="3">
        <v>41029</v>
      </c>
      <c r="CN210">
        <v>23.4</v>
      </c>
      <c r="CO210">
        <v>20120417</v>
      </c>
      <c r="CP210">
        <v>23.4</v>
      </c>
      <c r="CR210" s="3">
        <v>42124</v>
      </c>
      <c r="CS210">
        <v>54.1</v>
      </c>
      <c r="CW210" s="3">
        <v>41486</v>
      </c>
      <c r="CX210">
        <v>50.7</v>
      </c>
      <c r="DB210" s="3">
        <v>41912</v>
      </c>
      <c r="DC210">
        <v>55.7</v>
      </c>
      <c r="DG210" s="3">
        <v>41029</v>
      </c>
      <c r="DH210">
        <v>94</v>
      </c>
      <c r="DI210">
        <v>20120510</v>
      </c>
      <c r="DJ210">
        <v>95</v>
      </c>
      <c r="DL210" s="3">
        <v>41029</v>
      </c>
      <c r="DM210">
        <v>90</v>
      </c>
      <c r="DN210">
        <v>20120424</v>
      </c>
      <c r="DO210">
        <v>88</v>
      </c>
      <c r="DQ210" s="3">
        <v>41029</v>
      </c>
      <c r="DR210">
        <v>96</v>
      </c>
      <c r="DS210" t="s">
        <v>22</v>
      </c>
      <c r="DT210" t="s">
        <v>22</v>
      </c>
      <c r="DV210" s="3">
        <v>41029</v>
      </c>
      <c r="DW210">
        <v>95</v>
      </c>
      <c r="DX210">
        <v>20120423</v>
      </c>
      <c r="DY210">
        <v>95</v>
      </c>
      <c r="EA210" s="3">
        <v>42247</v>
      </c>
      <c r="EB210">
        <v>50.2</v>
      </c>
      <c r="EF210" s="3">
        <v>42216</v>
      </c>
      <c r="EG210">
        <v>49.6</v>
      </c>
      <c r="EK210" s="3">
        <v>42247</v>
      </c>
      <c r="EL210">
        <v>50.6</v>
      </c>
      <c r="EU210" s="3">
        <v>41029</v>
      </c>
      <c r="EV210">
        <v>-1</v>
      </c>
      <c r="EW210">
        <v>20120613</v>
      </c>
      <c r="EX210">
        <v>-0.8</v>
      </c>
      <c r="FJ210" s="3">
        <v>41029</v>
      </c>
      <c r="FK210">
        <v>-2.2000000000000002</v>
      </c>
      <c r="FL210">
        <v>20120605</v>
      </c>
      <c r="FM210">
        <v>-1.9</v>
      </c>
      <c r="FO210" s="3">
        <v>41029</v>
      </c>
      <c r="FP210">
        <v>-2</v>
      </c>
      <c r="FQ210">
        <v>20120606</v>
      </c>
      <c r="FR210">
        <v>-2.2000000000000002</v>
      </c>
      <c r="FT210" s="3">
        <v>41029</v>
      </c>
      <c r="FU210">
        <v>-0.6</v>
      </c>
      <c r="FV210">
        <v>20120531</v>
      </c>
      <c r="FW210">
        <v>0.6</v>
      </c>
      <c r="FY210" s="3">
        <v>41029</v>
      </c>
      <c r="FZ210">
        <v>-0.1</v>
      </c>
      <c r="GA210">
        <v>20120611</v>
      </c>
      <c r="GB210">
        <v>1.5</v>
      </c>
      <c r="GI210" s="3">
        <v>41029</v>
      </c>
      <c r="GJ210">
        <v>-1.9</v>
      </c>
      <c r="GK210">
        <v>20120611</v>
      </c>
      <c r="GL210">
        <v>-0.7</v>
      </c>
    </row>
    <row r="211" spans="1:194" x14ac:dyDescent="0.25">
      <c r="A211" s="3">
        <v>42521</v>
      </c>
      <c r="B211">
        <v>24497.200000000001</v>
      </c>
      <c r="C211">
        <v>20160715</v>
      </c>
      <c r="D211">
        <v>24500</v>
      </c>
      <c r="F211" s="3">
        <v>41060</v>
      </c>
      <c r="G211">
        <v>16</v>
      </c>
      <c r="H211">
        <v>20120709</v>
      </c>
      <c r="I211">
        <v>15.3</v>
      </c>
      <c r="P211" s="3">
        <v>41060</v>
      </c>
      <c r="Q211">
        <v>-0.66</v>
      </c>
      <c r="R211">
        <v>20120530</v>
      </c>
      <c r="S211">
        <v>-0.77</v>
      </c>
      <c r="U211" s="3">
        <v>41060</v>
      </c>
      <c r="V211">
        <v>-19</v>
      </c>
      <c r="W211">
        <v>20120530</v>
      </c>
      <c r="X211">
        <v>-19.3</v>
      </c>
      <c r="Z211" s="3">
        <v>41060</v>
      </c>
      <c r="AA211">
        <v>91.6</v>
      </c>
      <c r="AB211">
        <v>20120530</v>
      </c>
      <c r="AC211">
        <v>90.6</v>
      </c>
      <c r="AE211" s="3">
        <v>41060</v>
      </c>
      <c r="AF211">
        <v>-10.7</v>
      </c>
      <c r="AG211">
        <v>20120530</v>
      </c>
      <c r="AH211">
        <v>-11.3</v>
      </c>
      <c r="AJ211" s="3">
        <v>41060</v>
      </c>
      <c r="AK211">
        <v>-4.3</v>
      </c>
      <c r="AL211">
        <v>20120530</v>
      </c>
      <c r="AM211">
        <v>-4.9000000000000004</v>
      </c>
      <c r="AO211" s="3">
        <v>42521</v>
      </c>
      <c r="AP211">
        <v>16.8</v>
      </c>
      <c r="AQ211">
        <v>20160524</v>
      </c>
      <c r="AR211">
        <v>16.8</v>
      </c>
      <c r="AT211" s="3">
        <v>42338</v>
      </c>
      <c r="AU211">
        <v>54.2</v>
      </c>
      <c r="AY211" s="3">
        <v>41943</v>
      </c>
      <c r="AZ211">
        <v>50.6</v>
      </c>
      <c r="BI211" s="3">
        <v>42338</v>
      </c>
      <c r="BJ211">
        <v>54.2</v>
      </c>
      <c r="BX211" s="3">
        <v>41060</v>
      </c>
      <c r="BY211">
        <v>106.3</v>
      </c>
      <c r="BZ211">
        <v>20120524</v>
      </c>
      <c r="CA211">
        <v>106.9</v>
      </c>
      <c r="CC211" s="3">
        <v>41060</v>
      </c>
      <c r="CD211">
        <v>113.3</v>
      </c>
      <c r="CE211">
        <v>20120524</v>
      </c>
      <c r="CF211">
        <v>113.3</v>
      </c>
      <c r="CH211" s="3">
        <v>41060</v>
      </c>
      <c r="CI211">
        <v>44.1</v>
      </c>
      <c r="CJ211">
        <v>20120515</v>
      </c>
      <c r="CK211">
        <v>44.1</v>
      </c>
      <c r="CM211" s="3">
        <v>41060</v>
      </c>
      <c r="CN211">
        <v>10.8</v>
      </c>
      <c r="CO211">
        <v>20120515</v>
      </c>
      <c r="CP211">
        <v>10.8</v>
      </c>
      <c r="CR211" s="3">
        <v>42155</v>
      </c>
      <c r="CS211">
        <v>52.6</v>
      </c>
      <c r="CW211" s="3">
        <v>41517</v>
      </c>
      <c r="CX211">
        <v>51.8</v>
      </c>
      <c r="DB211" s="3">
        <v>41943</v>
      </c>
      <c r="DC211">
        <v>54.4</v>
      </c>
      <c r="DG211" s="3">
        <v>41060</v>
      </c>
      <c r="DH211">
        <v>92</v>
      </c>
      <c r="DI211">
        <v>20120608</v>
      </c>
      <c r="DJ211">
        <v>93</v>
      </c>
      <c r="DL211" s="3">
        <v>41060</v>
      </c>
      <c r="DM211">
        <v>92</v>
      </c>
      <c r="DN211">
        <v>20120525</v>
      </c>
      <c r="DO211">
        <v>90</v>
      </c>
      <c r="DQ211" s="3">
        <v>41060</v>
      </c>
      <c r="DR211">
        <v>93</v>
      </c>
      <c r="DS211" t="s">
        <v>22</v>
      </c>
      <c r="DT211" t="s">
        <v>22</v>
      </c>
      <c r="DV211" s="3">
        <v>41060</v>
      </c>
      <c r="DW211">
        <v>93</v>
      </c>
      <c r="DX211">
        <v>20120524</v>
      </c>
      <c r="DY211">
        <v>93</v>
      </c>
      <c r="EA211" s="3">
        <v>42277</v>
      </c>
      <c r="EB211">
        <v>51.9</v>
      </c>
      <c r="EF211" s="3">
        <v>42247</v>
      </c>
      <c r="EG211">
        <v>48.3</v>
      </c>
      <c r="EK211" s="3">
        <v>42277</v>
      </c>
      <c r="EL211">
        <v>51.9</v>
      </c>
      <c r="EU211" s="3">
        <v>41060</v>
      </c>
      <c r="EV211">
        <v>0.7</v>
      </c>
      <c r="EW211">
        <v>20120712</v>
      </c>
      <c r="EX211">
        <v>0.6</v>
      </c>
      <c r="FJ211" s="3">
        <v>41060</v>
      </c>
      <c r="FK211">
        <v>1.6</v>
      </c>
      <c r="FL211">
        <v>20120705</v>
      </c>
      <c r="FM211">
        <v>0.6</v>
      </c>
      <c r="FO211" s="3">
        <v>41060</v>
      </c>
      <c r="FP211">
        <v>1.4</v>
      </c>
      <c r="FQ211">
        <v>20120706</v>
      </c>
      <c r="FR211">
        <v>1.6</v>
      </c>
      <c r="FT211" s="3">
        <v>41060</v>
      </c>
      <c r="FU211">
        <v>-0.4</v>
      </c>
      <c r="FV211">
        <v>20120629</v>
      </c>
      <c r="FW211">
        <v>-0.3</v>
      </c>
      <c r="FY211" s="3">
        <v>41060</v>
      </c>
      <c r="FZ211">
        <v>-1</v>
      </c>
      <c r="GA211">
        <v>20120710</v>
      </c>
      <c r="GB211">
        <v>-1.9</v>
      </c>
      <c r="GI211" s="3">
        <v>41060</v>
      </c>
      <c r="GJ211">
        <v>-0.1</v>
      </c>
      <c r="GK211">
        <v>20120710</v>
      </c>
      <c r="GL211">
        <v>-1</v>
      </c>
    </row>
    <row r="212" spans="1:194" x14ac:dyDescent="0.25">
      <c r="A212" s="3">
        <v>42551</v>
      </c>
      <c r="B212" t="s">
        <v>22</v>
      </c>
      <c r="C212">
        <v>20160816</v>
      </c>
      <c r="D212" t="s">
        <v>22</v>
      </c>
      <c r="F212" s="3">
        <v>41090</v>
      </c>
      <c r="G212">
        <v>18.2</v>
      </c>
      <c r="H212">
        <v>20120808</v>
      </c>
      <c r="I212">
        <v>17.899999999999999</v>
      </c>
      <c r="P212" s="3">
        <v>41090</v>
      </c>
      <c r="Q212">
        <v>-0.84</v>
      </c>
      <c r="R212">
        <v>20120628</v>
      </c>
      <c r="S212">
        <v>-0.94</v>
      </c>
      <c r="U212" s="3">
        <v>41090</v>
      </c>
      <c r="V212">
        <v>-19.5</v>
      </c>
      <c r="W212">
        <v>20120628</v>
      </c>
      <c r="X212">
        <v>-19.8</v>
      </c>
      <c r="Z212" s="3">
        <v>41090</v>
      </c>
      <c r="AA212">
        <v>91.2</v>
      </c>
      <c r="AB212">
        <v>20120628</v>
      </c>
      <c r="AC212">
        <v>89.9</v>
      </c>
      <c r="AE212" s="3">
        <v>41090</v>
      </c>
      <c r="AF212">
        <v>-11.9</v>
      </c>
      <c r="AG212">
        <v>20120628</v>
      </c>
      <c r="AH212">
        <v>-12.7</v>
      </c>
      <c r="AJ212" s="3">
        <v>41090</v>
      </c>
      <c r="AK212">
        <v>-5.8</v>
      </c>
      <c r="AL212">
        <v>20120628</v>
      </c>
      <c r="AM212">
        <v>-7.4</v>
      </c>
      <c r="AO212" s="3">
        <v>42551</v>
      </c>
      <c r="AP212">
        <v>20.2</v>
      </c>
      <c r="AQ212">
        <v>20160621</v>
      </c>
      <c r="AR212">
        <v>20.2</v>
      </c>
      <c r="AT212" s="3">
        <v>42369</v>
      </c>
      <c r="AU212">
        <v>54.3</v>
      </c>
      <c r="AY212" s="3">
        <v>41973</v>
      </c>
      <c r="AZ212">
        <v>50.1</v>
      </c>
      <c r="BI212" s="3">
        <v>42369</v>
      </c>
      <c r="BJ212">
        <v>54.2</v>
      </c>
      <c r="BX212" s="3">
        <v>41090</v>
      </c>
      <c r="BY212">
        <v>104.7</v>
      </c>
      <c r="BZ212">
        <v>20120622</v>
      </c>
      <c r="CA212">
        <v>105.3</v>
      </c>
      <c r="CC212" s="3">
        <v>41090</v>
      </c>
      <c r="CD212">
        <v>113.5</v>
      </c>
      <c r="CE212">
        <v>20120622</v>
      </c>
      <c r="CF212">
        <v>113.9</v>
      </c>
      <c r="CH212" s="3">
        <v>41090</v>
      </c>
      <c r="CI212">
        <v>33.200000000000003</v>
      </c>
      <c r="CJ212">
        <v>20120619</v>
      </c>
      <c r="CK212">
        <v>33.200000000000003</v>
      </c>
      <c r="CM212" s="3">
        <v>41090</v>
      </c>
      <c r="CN212">
        <v>-16.899999999999999</v>
      </c>
      <c r="CO212">
        <v>20120619</v>
      </c>
      <c r="CP212">
        <v>-16.899999999999999</v>
      </c>
      <c r="CR212" s="3">
        <v>42185</v>
      </c>
      <c r="CS212">
        <v>53.7</v>
      </c>
      <c r="CW212" s="3">
        <v>41547</v>
      </c>
      <c r="CX212">
        <v>51.1</v>
      </c>
      <c r="DB212" s="3">
        <v>41973</v>
      </c>
      <c r="DC212">
        <v>52.1</v>
      </c>
      <c r="DG212" s="3">
        <v>41090</v>
      </c>
      <c r="DH212">
        <v>92</v>
      </c>
      <c r="DI212">
        <v>20120709</v>
      </c>
      <c r="DJ212">
        <v>91</v>
      </c>
      <c r="DL212" s="3">
        <v>41090</v>
      </c>
      <c r="DM212">
        <v>92</v>
      </c>
      <c r="DN212">
        <v>20120626</v>
      </c>
      <c r="DO212">
        <v>90</v>
      </c>
      <c r="DQ212" s="3">
        <v>41090</v>
      </c>
      <c r="DR212">
        <v>92</v>
      </c>
      <c r="DS212" t="s">
        <v>22</v>
      </c>
      <c r="DT212" t="s">
        <v>22</v>
      </c>
      <c r="DV212" s="3">
        <v>41090</v>
      </c>
      <c r="DW212">
        <v>91</v>
      </c>
      <c r="DX212">
        <v>20120619</v>
      </c>
      <c r="DY212">
        <v>92</v>
      </c>
      <c r="EA212" s="3">
        <v>42308</v>
      </c>
      <c r="EB212">
        <v>52.6</v>
      </c>
      <c r="EF212" s="3">
        <v>42277</v>
      </c>
      <c r="EG212">
        <v>50.6</v>
      </c>
      <c r="EK212" s="3">
        <v>42308</v>
      </c>
      <c r="EL212">
        <v>52.7</v>
      </c>
      <c r="EU212" s="3">
        <v>41090</v>
      </c>
      <c r="EV212">
        <v>-0.7</v>
      </c>
      <c r="EW212">
        <v>20120814</v>
      </c>
      <c r="EX212">
        <v>-0.6</v>
      </c>
      <c r="FJ212" s="3">
        <v>41090</v>
      </c>
      <c r="FK212">
        <v>-2.5</v>
      </c>
      <c r="FL212">
        <v>20120807</v>
      </c>
      <c r="FM212">
        <v>-1.7</v>
      </c>
      <c r="FO212" s="3">
        <v>41090</v>
      </c>
      <c r="FP212">
        <v>-0.8</v>
      </c>
      <c r="FQ212">
        <v>20120808</v>
      </c>
      <c r="FR212">
        <v>-0.9</v>
      </c>
      <c r="FT212" s="3">
        <v>41090</v>
      </c>
      <c r="FU212">
        <v>1</v>
      </c>
      <c r="FV212">
        <v>20120731</v>
      </c>
      <c r="FW212">
        <v>-0.1</v>
      </c>
      <c r="FY212" s="3">
        <v>41090</v>
      </c>
      <c r="FZ212">
        <v>-0.2</v>
      </c>
      <c r="GA212">
        <v>20120810</v>
      </c>
      <c r="GB212">
        <v>0</v>
      </c>
      <c r="GI212" s="3">
        <v>41090</v>
      </c>
      <c r="GJ212">
        <v>0</v>
      </c>
      <c r="GK212">
        <v>20120810</v>
      </c>
      <c r="GL212">
        <v>0.1</v>
      </c>
    </row>
    <row r="213" spans="1:194" x14ac:dyDescent="0.25">
      <c r="A213" s="3">
        <v>42582</v>
      </c>
      <c r="B213" t="s">
        <v>22</v>
      </c>
      <c r="C213">
        <v>20160915</v>
      </c>
      <c r="D213" t="s">
        <v>22</v>
      </c>
      <c r="F213" s="3">
        <v>41121</v>
      </c>
      <c r="G213">
        <v>17.5</v>
      </c>
      <c r="H213">
        <v>20120907</v>
      </c>
      <c r="I213">
        <v>16.899999999999999</v>
      </c>
      <c r="P213" s="3">
        <v>41121</v>
      </c>
      <c r="Q213">
        <v>-1.18</v>
      </c>
      <c r="R213">
        <v>20120730</v>
      </c>
      <c r="S213">
        <v>-1.27</v>
      </c>
      <c r="U213" s="3">
        <v>41121</v>
      </c>
      <c r="V213">
        <v>-21.1</v>
      </c>
      <c r="W213">
        <v>20120730</v>
      </c>
      <c r="X213">
        <v>-21.5</v>
      </c>
      <c r="Z213" s="3">
        <v>41121</v>
      </c>
      <c r="AA213">
        <v>88.6</v>
      </c>
      <c r="AB213">
        <v>20120730</v>
      </c>
      <c r="AC213">
        <v>87.9</v>
      </c>
      <c r="AE213" s="3">
        <v>41121</v>
      </c>
      <c r="AF213">
        <v>-14.2</v>
      </c>
      <c r="AG213">
        <v>20120730</v>
      </c>
      <c r="AH213">
        <v>-15</v>
      </c>
      <c r="AJ213" s="3">
        <v>41121</v>
      </c>
      <c r="AK213">
        <v>-8.8000000000000007</v>
      </c>
      <c r="AL213">
        <v>20120730</v>
      </c>
      <c r="AM213">
        <v>-8.5</v>
      </c>
      <c r="AO213" s="3">
        <v>42582</v>
      </c>
      <c r="AP213">
        <v>-14.7</v>
      </c>
      <c r="AQ213">
        <v>20160719</v>
      </c>
      <c r="AR213">
        <v>-14.7</v>
      </c>
      <c r="AT213" s="3">
        <v>42400</v>
      </c>
      <c r="AU213">
        <v>53.6</v>
      </c>
      <c r="AY213" s="3">
        <v>42004</v>
      </c>
      <c r="AZ213">
        <v>50.6</v>
      </c>
      <c r="BI213" s="3">
        <v>42400</v>
      </c>
      <c r="BJ213">
        <v>53.6</v>
      </c>
      <c r="BX213" s="3">
        <v>41121</v>
      </c>
      <c r="BY213">
        <v>102.8</v>
      </c>
      <c r="BZ213">
        <v>20120725</v>
      </c>
      <c r="CA213">
        <v>103.3</v>
      </c>
      <c r="CC213" s="3">
        <v>41121</v>
      </c>
      <c r="CD213">
        <v>111.1</v>
      </c>
      <c r="CE213">
        <v>20120725</v>
      </c>
      <c r="CF213">
        <v>111.6</v>
      </c>
      <c r="CH213" s="3">
        <v>41121</v>
      </c>
      <c r="CI213">
        <v>21.1</v>
      </c>
      <c r="CJ213">
        <v>20120717</v>
      </c>
      <c r="CK213">
        <v>21.1</v>
      </c>
      <c r="CM213" s="3">
        <v>41121</v>
      </c>
      <c r="CN213">
        <v>-19.600000000000001</v>
      </c>
      <c r="CO213">
        <v>20120717</v>
      </c>
      <c r="CP213">
        <v>-19.600000000000001</v>
      </c>
      <c r="CR213" s="3">
        <v>42216</v>
      </c>
      <c r="CS213">
        <v>53.7</v>
      </c>
      <c r="CW213" s="3">
        <v>41578</v>
      </c>
      <c r="CX213">
        <v>51.7</v>
      </c>
      <c r="DB213" s="3">
        <v>42004</v>
      </c>
      <c r="DC213">
        <v>52.1</v>
      </c>
      <c r="DG213" s="3">
        <v>41121</v>
      </c>
      <c r="DH213">
        <v>91</v>
      </c>
      <c r="DI213">
        <v>20120808</v>
      </c>
      <c r="DJ213">
        <v>90</v>
      </c>
      <c r="DL213" s="3">
        <v>41121</v>
      </c>
      <c r="DM213">
        <v>89</v>
      </c>
      <c r="DN213">
        <v>20120727</v>
      </c>
      <c r="DO213">
        <v>87</v>
      </c>
      <c r="DQ213" s="3">
        <v>41121</v>
      </c>
      <c r="DR213">
        <v>89</v>
      </c>
      <c r="DS213" t="s">
        <v>22</v>
      </c>
      <c r="DT213" t="s">
        <v>22</v>
      </c>
      <c r="DV213" s="3">
        <v>41121</v>
      </c>
      <c r="DW213">
        <v>89</v>
      </c>
      <c r="DX213">
        <v>20120724</v>
      </c>
      <c r="DY213">
        <v>90</v>
      </c>
      <c r="EA213" s="3">
        <v>42338</v>
      </c>
      <c r="EB213">
        <v>51</v>
      </c>
      <c r="EF213" s="3">
        <v>42308</v>
      </c>
      <c r="EG213">
        <v>50.6</v>
      </c>
      <c r="EK213" s="3">
        <v>42338</v>
      </c>
      <c r="EL213">
        <v>51</v>
      </c>
      <c r="EU213" s="3">
        <v>41121</v>
      </c>
      <c r="EV213">
        <v>0.3</v>
      </c>
      <c r="EW213">
        <v>20120912</v>
      </c>
      <c r="EX213">
        <v>0.6</v>
      </c>
      <c r="FJ213" s="3">
        <v>41121</v>
      </c>
      <c r="FK213">
        <v>0.7</v>
      </c>
      <c r="FL213">
        <v>20120906</v>
      </c>
      <c r="FM213">
        <v>0.5</v>
      </c>
      <c r="FO213" s="3">
        <v>41121</v>
      </c>
      <c r="FP213">
        <v>0.8</v>
      </c>
      <c r="FQ213">
        <v>20120907</v>
      </c>
      <c r="FR213">
        <v>1.3</v>
      </c>
      <c r="FT213" s="3">
        <v>41121</v>
      </c>
      <c r="FU213">
        <v>-0.7</v>
      </c>
      <c r="FV213">
        <v>20120831</v>
      </c>
      <c r="FW213">
        <v>-0.9</v>
      </c>
      <c r="FY213" s="3">
        <v>41121</v>
      </c>
      <c r="FZ213">
        <v>0.5</v>
      </c>
      <c r="GA213">
        <v>20120910</v>
      </c>
      <c r="GB213">
        <v>0.2</v>
      </c>
      <c r="GI213" s="3">
        <v>41121</v>
      </c>
      <c r="GJ213">
        <v>0.7</v>
      </c>
      <c r="GK213">
        <v>20120910</v>
      </c>
      <c r="GL213">
        <v>0.9</v>
      </c>
    </row>
    <row r="214" spans="1:194" x14ac:dyDescent="0.25">
      <c r="F214" s="3">
        <v>41152</v>
      </c>
      <c r="G214">
        <v>17</v>
      </c>
      <c r="H214">
        <v>20121008</v>
      </c>
      <c r="I214">
        <v>16.3</v>
      </c>
      <c r="P214" s="3">
        <v>41152</v>
      </c>
      <c r="Q214">
        <v>-1.1200000000000001</v>
      </c>
      <c r="R214">
        <v>20120830</v>
      </c>
      <c r="S214">
        <v>-1.21</v>
      </c>
      <c r="U214" s="3">
        <v>41152</v>
      </c>
      <c r="V214">
        <v>-24.2</v>
      </c>
      <c r="W214">
        <v>20120830</v>
      </c>
      <c r="X214">
        <v>-24.6</v>
      </c>
      <c r="Z214" s="3">
        <v>41152</v>
      </c>
      <c r="AA214">
        <v>87.1</v>
      </c>
      <c r="AB214">
        <v>20120830</v>
      </c>
      <c r="AC214">
        <v>86.1</v>
      </c>
      <c r="AE214" s="3">
        <v>41152</v>
      </c>
      <c r="AF214">
        <v>-14.6</v>
      </c>
      <c r="AG214">
        <v>20120830</v>
      </c>
      <c r="AH214">
        <v>-15.3</v>
      </c>
      <c r="AJ214" s="3">
        <v>41152</v>
      </c>
      <c r="AK214">
        <v>-9.8000000000000007</v>
      </c>
      <c r="AL214">
        <v>20120830</v>
      </c>
      <c r="AM214">
        <v>-10.8</v>
      </c>
      <c r="AT214" s="3">
        <v>42429</v>
      </c>
      <c r="AU214">
        <v>53</v>
      </c>
      <c r="AY214" s="3">
        <v>42035</v>
      </c>
      <c r="AZ214">
        <v>51</v>
      </c>
      <c r="BI214" s="3">
        <v>42429</v>
      </c>
      <c r="BJ214">
        <v>53.3</v>
      </c>
      <c r="BX214" s="3">
        <v>41152</v>
      </c>
      <c r="BY214">
        <v>102.8</v>
      </c>
      <c r="BZ214">
        <v>20120827</v>
      </c>
      <c r="CA214">
        <v>102.3</v>
      </c>
      <c r="CC214" s="3">
        <v>41152</v>
      </c>
      <c r="CD214">
        <v>111.4</v>
      </c>
      <c r="CE214">
        <v>20120827</v>
      </c>
      <c r="CF214">
        <v>111.2</v>
      </c>
      <c r="CH214" s="3">
        <v>41152</v>
      </c>
      <c r="CI214">
        <v>18.2</v>
      </c>
      <c r="CJ214">
        <v>20120814</v>
      </c>
      <c r="CK214">
        <v>18.2</v>
      </c>
      <c r="CM214" s="3">
        <v>41152</v>
      </c>
      <c r="CN214">
        <v>-25.5</v>
      </c>
      <c r="CO214">
        <v>20120814</v>
      </c>
      <c r="CP214">
        <v>-25.5</v>
      </c>
      <c r="CR214" s="3">
        <v>42247</v>
      </c>
      <c r="CS214">
        <v>55</v>
      </c>
      <c r="CW214" s="3">
        <v>41608</v>
      </c>
      <c r="CX214">
        <v>52.7</v>
      </c>
      <c r="DB214" s="3">
        <v>42035</v>
      </c>
      <c r="DC214">
        <v>54</v>
      </c>
      <c r="DG214" s="3">
        <v>41152</v>
      </c>
      <c r="DH214">
        <v>92</v>
      </c>
      <c r="DI214">
        <v>20120910</v>
      </c>
      <c r="DJ214">
        <v>93</v>
      </c>
      <c r="DL214" s="3">
        <v>41152</v>
      </c>
      <c r="DM214">
        <v>87</v>
      </c>
      <c r="DN214" t="s">
        <v>22</v>
      </c>
      <c r="DO214" t="s">
        <v>22</v>
      </c>
      <c r="DQ214" s="3">
        <v>41152</v>
      </c>
      <c r="DR214">
        <v>89</v>
      </c>
      <c r="DS214" t="s">
        <v>22</v>
      </c>
      <c r="DT214" t="s">
        <v>22</v>
      </c>
      <c r="DV214" s="3">
        <v>41152</v>
      </c>
      <c r="DW214">
        <v>90</v>
      </c>
      <c r="DX214">
        <v>20120829</v>
      </c>
      <c r="DY214">
        <v>90</v>
      </c>
      <c r="EA214" s="3">
        <v>42369</v>
      </c>
      <c r="EB214">
        <v>50.1</v>
      </c>
      <c r="EF214" s="3">
        <v>42338</v>
      </c>
      <c r="EG214">
        <v>50.6</v>
      </c>
      <c r="EK214" s="3">
        <v>42369</v>
      </c>
      <c r="EL214">
        <v>49.8</v>
      </c>
      <c r="EU214" s="3">
        <v>41152</v>
      </c>
      <c r="EV214">
        <v>1.1000000000000001</v>
      </c>
      <c r="EW214">
        <v>20121012</v>
      </c>
      <c r="EX214">
        <v>0.6</v>
      </c>
      <c r="FJ214" s="3">
        <v>41152</v>
      </c>
      <c r="FK214">
        <v>0</v>
      </c>
      <c r="FL214">
        <v>20121005</v>
      </c>
      <c r="FM214">
        <v>-1.3</v>
      </c>
      <c r="FO214" s="3">
        <v>41152</v>
      </c>
      <c r="FP214">
        <v>0.3</v>
      </c>
      <c r="FQ214">
        <v>20121008</v>
      </c>
      <c r="FR214">
        <v>-0.5</v>
      </c>
      <c r="FT214" s="3">
        <v>41152</v>
      </c>
      <c r="FU214">
        <v>-0.2</v>
      </c>
      <c r="FV214">
        <v>20120928</v>
      </c>
      <c r="FW214">
        <v>0.3</v>
      </c>
      <c r="FY214" s="3">
        <v>41152</v>
      </c>
      <c r="FZ214">
        <v>1.2</v>
      </c>
      <c r="GA214">
        <v>20121010</v>
      </c>
      <c r="GB214">
        <v>1.5</v>
      </c>
      <c r="GI214" s="3">
        <v>41152</v>
      </c>
      <c r="GJ214">
        <v>1.4</v>
      </c>
      <c r="GK214">
        <v>20121010</v>
      </c>
      <c r="GL214">
        <v>1.8</v>
      </c>
    </row>
    <row r="215" spans="1:194" x14ac:dyDescent="0.25">
      <c r="F215" s="3">
        <v>41182</v>
      </c>
      <c r="G215">
        <v>17</v>
      </c>
      <c r="H215">
        <v>20121108</v>
      </c>
      <c r="I215">
        <v>16.899999999999999</v>
      </c>
      <c r="P215" s="3">
        <v>41182</v>
      </c>
      <c r="Q215">
        <v>-1.28</v>
      </c>
      <c r="R215">
        <v>20120927</v>
      </c>
      <c r="S215">
        <v>-1.34</v>
      </c>
      <c r="U215" s="3">
        <v>41182</v>
      </c>
      <c r="V215">
        <v>-25.5</v>
      </c>
      <c r="W215">
        <v>20120927</v>
      </c>
      <c r="X215">
        <v>-25.9</v>
      </c>
      <c r="Z215" s="3">
        <v>41182</v>
      </c>
      <c r="AA215">
        <v>85.6</v>
      </c>
      <c r="AB215">
        <v>20120927</v>
      </c>
      <c r="AC215">
        <v>85</v>
      </c>
      <c r="AE215" s="3">
        <v>41182</v>
      </c>
      <c r="AF215">
        <v>-15.4</v>
      </c>
      <c r="AG215">
        <v>20120927</v>
      </c>
      <c r="AH215">
        <v>-16.100000000000001</v>
      </c>
      <c r="AJ215" s="3">
        <v>41182</v>
      </c>
      <c r="AK215">
        <v>-12.2</v>
      </c>
      <c r="AL215">
        <v>20120927</v>
      </c>
      <c r="AM215">
        <v>-12</v>
      </c>
      <c r="AT215" s="3">
        <v>42460</v>
      </c>
      <c r="AU215">
        <v>53.1</v>
      </c>
      <c r="AY215" s="3">
        <v>42063</v>
      </c>
      <c r="AZ215">
        <v>51</v>
      </c>
      <c r="BI215" s="3">
        <v>42460</v>
      </c>
      <c r="BJ215">
        <v>53.1</v>
      </c>
      <c r="BX215" s="3">
        <v>41182</v>
      </c>
      <c r="BY215">
        <v>102</v>
      </c>
      <c r="BZ215">
        <v>20120924</v>
      </c>
      <c r="CA215">
        <v>101.4</v>
      </c>
      <c r="CC215" s="3">
        <v>41182</v>
      </c>
      <c r="CD215">
        <v>109.8</v>
      </c>
      <c r="CE215">
        <v>20120924</v>
      </c>
      <c r="CF215">
        <v>110.3</v>
      </c>
      <c r="CH215" s="3">
        <v>41182</v>
      </c>
      <c r="CI215">
        <v>12.6</v>
      </c>
      <c r="CJ215">
        <v>20120918</v>
      </c>
      <c r="CK215">
        <v>12.6</v>
      </c>
      <c r="CM215" s="3">
        <v>41182</v>
      </c>
      <c r="CN215">
        <v>-18.2</v>
      </c>
      <c r="CO215">
        <v>20120918</v>
      </c>
      <c r="CP215">
        <v>-18.2</v>
      </c>
      <c r="CR215" s="3">
        <v>42277</v>
      </c>
      <c r="CS215">
        <v>54.1</v>
      </c>
      <c r="CW215" s="3">
        <v>41639</v>
      </c>
      <c r="CX215">
        <v>54.3</v>
      </c>
      <c r="DB215" s="3">
        <v>42063</v>
      </c>
      <c r="DC215">
        <v>54.7</v>
      </c>
      <c r="DG215" s="3">
        <v>41182</v>
      </c>
      <c r="DH215">
        <v>91</v>
      </c>
      <c r="DI215">
        <v>20121008</v>
      </c>
      <c r="DJ215">
        <v>92</v>
      </c>
      <c r="DL215" s="3">
        <v>41182</v>
      </c>
      <c r="DM215">
        <v>85</v>
      </c>
      <c r="DN215">
        <v>20120926</v>
      </c>
      <c r="DO215">
        <v>85</v>
      </c>
      <c r="DQ215" s="3">
        <v>41182</v>
      </c>
      <c r="DR215">
        <v>87</v>
      </c>
      <c r="DS215" t="s">
        <v>22</v>
      </c>
      <c r="DT215" t="s">
        <v>22</v>
      </c>
      <c r="DV215" s="3">
        <v>41182</v>
      </c>
      <c r="DW215">
        <v>90</v>
      </c>
      <c r="DX215">
        <v>20120925</v>
      </c>
      <c r="DY215">
        <v>90</v>
      </c>
      <c r="EA215" s="3">
        <v>42400</v>
      </c>
      <c r="EB215">
        <v>50.2</v>
      </c>
      <c r="EF215" s="3">
        <v>42369</v>
      </c>
      <c r="EG215">
        <v>51.4</v>
      </c>
      <c r="EK215" s="3">
        <v>42400</v>
      </c>
      <c r="EL215">
        <v>50.3</v>
      </c>
      <c r="EU215" s="3">
        <v>41182</v>
      </c>
      <c r="EV215">
        <v>-2</v>
      </c>
      <c r="EW215">
        <v>20121114</v>
      </c>
      <c r="EX215">
        <v>-2.5</v>
      </c>
      <c r="FJ215" s="3">
        <v>41182</v>
      </c>
      <c r="FK215">
        <v>-2.4</v>
      </c>
      <c r="FL215">
        <v>20121106</v>
      </c>
      <c r="FM215">
        <v>-3.3</v>
      </c>
      <c r="FO215" s="3">
        <v>41182</v>
      </c>
      <c r="FP215">
        <v>-1.3</v>
      </c>
      <c r="FQ215">
        <v>20121107</v>
      </c>
      <c r="FR215">
        <v>-1.8</v>
      </c>
      <c r="FT215" s="3">
        <v>41182</v>
      </c>
      <c r="FU215">
        <v>0.2</v>
      </c>
      <c r="FV215">
        <v>20121031</v>
      </c>
      <c r="FW215">
        <v>1.5</v>
      </c>
      <c r="FY215" s="3">
        <v>41182</v>
      </c>
      <c r="FZ215">
        <v>-1.7</v>
      </c>
      <c r="GA215">
        <v>20121109</v>
      </c>
      <c r="GB215">
        <v>-2.7</v>
      </c>
      <c r="GI215" s="3">
        <v>41182</v>
      </c>
      <c r="GJ215">
        <v>-2.2999999999999998</v>
      </c>
      <c r="GK215">
        <v>20121109</v>
      </c>
      <c r="GL215">
        <v>-3.2</v>
      </c>
    </row>
    <row r="216" spans="1:194" x14ac:dyDescent="0.25">
      <c r="F216" s="3">
        <v>41213</v>
      </c>
      <c r="G216">
        <v>16.3</v>
      </c>
      <c r="H216">
        <v>20121210</v>
      </c>
      <c r="I216">
        <v>15.8</v>
      </c>
      <c r="P216" s="3">
        <v>41213</v>
      </c>
      <c r="Q216">
        <v>-1.6099999999999999</v>
      </c>
      <c r="R216">
        <v>20121030</v>
      </c>
      <c r="S216">
        <v>-1.62</v>
      </c>
      <c r="U216" s="3">
        <v>41213</v>
      </c>
      <c r="V216">
        <v>-25.3</v>
      </c>
      <c r="W216">
        <v>20121030</v>
      </c>
      <c r="X216">
        <v>-25.7</v>
      </c>
      <c r="Z216" s="3">
        <v>41213</v>
      </c>
      <c r="AA216">
        <v>85</v>
      </c>
      <c r="AB216">
        <v>20121030</v>
      </c>
      <c r="AC216">
        <v>84.5</v>
      </c>
      <c r="AE216" s="3">
        <v>41213</v>
      </c>
      <c r="AF216">
        <v>-17.8</v>
      </c>
      <c r="AG216">
        <v>20121030</v>
      </c>
      <c r="AH216">
        <v>-18</v>
      </c>
      <c r="AJ216" s="3">
        <v>41213</v>
      </c>
      <c r="AK216">
        <v>-11.4</v>
      </c>
      <c r="AL216">
        <v>20121030</v>
      </c>
      <c r="AM216">
        <v>-12.1</v>
      </c>
      <c r="AT216" s="3">
        <v>42490</v>
      </c>
      <c r="AU216">
        <v>53</v>
      </c>
      <c r="AY216" s="3">
        <v>42094</v>
      </c>
      <c r="AZ216">
        <v>52.2</v>
      </c>
      <c r="BI216" s="3">
        <v>42490</v>
      </c>
      <c r="BJ216">
        <v>53.1</v>
      </c>
      <c r="BX216" s="3">
        <v>41213</v>
      </c>
      <c r="BY216">
        <v>101.2</v>
      </c>
      <c r="BZ216">
        <v>20121024</v>
      </c>
      <c r="CA216">
        <v>100</v>
      </c>
      <c r="CC216" s="3">
        <v>41213</v>
      </c>
      <c r="CD216">
        <v>108.2</v>
      </c>
      <c r="CE216">
        <v>20121024</v>
      </c>
      <c r="CF216">
        <v>107.3</v>
      </c>
      <c r="CH216" s="3">
        <v>41213</v>
      </c>
      <c r="CI216">
        <v>10</v>
      </c>
      <c r="CJ216">
        <v>20121016</v>
      </c>
      <c r="CK216">
        <v>10</v>
      </c>
      <c r="CM216" s="3">
        <v>41213</v>
      </c>
      <c r="CN216">
        <v>-11.5</v>
      </c>
      <c r="CO216">
        <v>20121016</v>
      </c>
      <c r="CP216">
        <v>-11.5</v>
      </c>
      <c r="CR216" s="3">
        <v>42308</v>
      </c>
      <c r="CS216">
        <v>54.2</v>
      </c>
      <c r="CW216" s="3">
        <v>41670</v>
      </c>
      <c r="CX216">
        <v>56.5</v>
      </c>
      <c r="DB216" s="3">
        <v>42094</v>
      </c>
      <c r="DC216">
        <v>55.4</v>
      </c>
      <c r="DG216" s="3">
        <v>41213</v>
      </c>
      <c r="DH216">
        <v>90</v>
      </c>
      <c r="DI216">
        <v>20121109</v>
      </c>
      <c r="DJ216">
        <v>92</v>
      </c>
      <c r="DL216" s="3">
        <v>41213</v>
      </c>
      <c r="DM216">
        <v>85</v>
      </c>
      <c r="DN216">
        <v>20121026</v>
      </c>
      <c r="DO216">
        <v>84</v>
      </c>
      <c r="DQ216" s="3">
        <v>41213</v>
      </c>
      <c r="DR216">
        <v>85</v>
      </c>
      <c r="DS216" t="s">
        <v>22</v>
      </c>
      <c r="DT216" t="s">
        <v>22</v>
      </c>
      <c r="DV216" s="3">
        <v>41213</v>
      </c>
      <c r="DW216">
        <v>85</v>
      </c>
      <c r="DX216">
        <v>20121023</v>
      </c>
      <c r="DY216">
        <v>85</v>
      </c>
      <c r="EA216" s="3">
        <v>42429</v>
      </c>
      <c r="EB216">
        <v>49.3</v>
      </c>
      <c r="EF216" s="3">
        <v>42400</v>
      </c>
      <c r="EG216">
        <v>50</v>
      </c>
      <c r="EK216" s="3">
        <v>42429</v>
      </c>
      <c r="EL216">
        <v>49.2</v>
      </c>
      <c r="EU216" s="3">
        <v>41213</v>
      </c>
      <c r="EV216">
        <v>-0.7</v>
      </c>
      <c r="EW216">
        <v>20121212</v>
      </c>
      <c r="EX216">
        <v>-1.4</v>
      </c>
      <c r="FJ216" s="3">
        <v>41213</v>
      </c>
      <c r="FK216">
        <v>3.8</v>
      </c>
      <c r="FL216">
        <v>20121206</v>
      </c>
      <c r="FM216">
        <v>3.9</v>
      </c>
      <c r="FO216" s="3">
        <v>41213</v>
      </c>
      <c r="FP216">
        <v>-1.2</v>
      </c>
      <c r="FQ216">
        <v>20121207</v>
      </c>
      <c r="FR216">
        <v>-2.6</v>
      </c>
      <c r="FT216" s="3">
        <v>41213</v>
      </c>
      <c r="FU216">
        <v>-0.5</v>
      </c>
      <c r="FV216">
        <v>20121130</v>
      </c>
      <c r="FW216">
        <v>-2.8</v>
      </c>
      <c r="FY216" s="3">
        <v>41213</v>
      </c>
      <c r="FZ216">
        <v>-0.8</v>
      </c>
      <c r="GA216">
        <v>20121210</v>
      </c>
      <c r="GB216">
        <v>-0.7</v>
      </c>
      <c r="GI216" s="3">
        <v>41213</v>
      </c>
      <c r="GJ216">
        <v>-1.2</v>
      </c>
      <c r="GK216">
        <v>20121210</v>
      </c>
      <c r="GL216">
        <v>-0.9</v>
      </c>
    </row>
    <row r="217" spans="1:194" x14ac:dyDescent="0.25">
      <c r="F217" s="3">
        <v>41243</v>
      </c>
      <c r="G217">
        <v>17.100000000000001</v>
      </c>
      <c r="H217">
        <v>20130108</v>
      </c>
      <c r="I217">
        <v>17</v>
      </c>
      <c r="P217" s="3">
        <v>41243</v>
      </c>
      <c r="Q217">
        <v>-1.1400000000000001</v>
      </c>
      <c r="R217">
        <v>20121129</v>
      </c>
      <c r="S217">
        <v>-1.19</v>
      </c>
      <c r="U217" s="3">
        <v>41243</v>
      </c>
      <c r="V217">
        <v>-26.5</v>
      </c>
      <c r="W217">
        <v>20121129</v>
      </c>
      <c r="X217">
        <v>-26.9</v>
      </c>
      <c r="Z217" s="3">
        <v>41243</v>
      </c>
      <c r="AA217">
        <v>86.7</v>
      </c>
      <c r="AB217">
        <v>20121129</v>
      </c>
      <c r="AC217">
        <v>85.7</v>
      </c>
      <c r="AE217" s="3">
        <v>41243</v>
      </c>
      <c r="AF217">
        <v>-14.6</v>
      </c>
      <c r="AG217">
        <v>20121129</v>
      </c>
      <c r="AH217">
        <v>-15.1</v>
      </c>
      <c r="AJ217" s="3">
        <v>41243</v>
      </c>
      <c r="AK217">
        <v>-10.7</v>
      </c>
      <c r="AL217">
        <v>20121129</v>
      </c>
      <c r="AM217">
        <v>-11.9</v>
      </c>
      <c r="AT217" s="3">
        <v>42521</v>
      </c>
      <c r="AU217">
        <v>53.1</v>
      </c>
      <c r="AY217" s="3">
        <v>42124</v>
      </c>
      <c r="AZ217">
        <v>52</v>
      </c>
      <c r="BI217" s="3">
        <v>42521</v>
      </c>
      <c r="BJ217">
        <v>53.3</v>
      </c>
      <c r="BX217" s="3">
        <v>41243</v>
      </c>
      <c r="BY217">
        <v>101.7</v>
      </c>
      <c r="BZ217">
        <v>20121123</v>
      </c>
      <c r="CA217">
        <v>101.4</v>
      </c>
      <c r="CC217" s="3">
        <v>41243</v>
      </c>
      <c r="CD217">
        <v>107.5</v>
      </c>
      <c r="CE217">
        <v>20121123</v>
      </c>
      <c r="CF217">
        <v>108.1</v>
      </c>
      <c r="CH217" s="3">
        <v>41243</v>
      </c>
      <c r="CI217">
        <v>5.4</v>
      </c>
      <c r="CJ217">
        <v>20121113</v>
      </c>
      <c r="CK217">
        <v>5.4</v>
      </c>
      <c r="CM217" s="3">
        <v>41243</v>
      </c>
      <c r="CN217">
        <v>-15.7</v>
      </c>
      <c r="CO217">
        <v>20121113</v>
      </c>
      <c r="CP217">
        <v>-15.7</v>
      </c>
      <c r="CR217" s="3">
        <v>42338</v>
      </c>
      <c r="CS217">
        <v>55.2</v>
      </c>
      <c r="CW217" s="3">
        <v>41698</v>
      </c>
      <c r="CX217">
        <v>54.8</v>
      </c>
      <c r="DB217" s="3">
        <v>42124</v>
      </c>
      <c r="DC217">
        <v>54</v>
      </c>
      <c r="DG217" s="3">
        <v>41243</v>
      </c>
      <c r="DH217">
        <v>91</v>
      </c>
      <c r="DI217">
        <v>20121210</v>
      </c>
      <c r="DJ217">
        <v>91</v>
      </c>
      <c r="DL217" s="3">
        <v>41243</v>
      </c>
      <c r="DM217">
        <v>85</v>
      </c>
      <c r="DN217">
        <v>20121127</v>
      </c>
      <c r="DO217">
        <v>84</v>
      </c>
      <c r="DQ217" s="3">
        <v>41243</v>
      </c>
      <c r="DR217">
        <v>87</v>
      </c>
      <c r="DS217" t="s">
        <v>22</v>
      </c>
      <c r="DT217" t="s">
        <v>22</v>
      </c>
      <c r="DV217" s="3">
        <v>41243</v>
      </c>
      <c r="DW217">
        <v>88</v>
      </c>
      <c r="DX217">
        <v>20121123</v>
      </c>
      <c r="DY217">
        <v>88</v>
      </c>
      <c r="EA217" s="3">
        <v>42460</v>
      </c>
      <c r="EB217">
        <v>50</v>
      </c>
      <c r="EF217" s="3">
        <v>42429</v>
      </c>
      <c r="EG217">
        <v>50.2</v>
      </c>
      <c r="EK217" s="3">
        <v>42460</v>
      </c>
      <c r="EL217">
        <v>49.9</v>
      </c>
      <c r="EU217" s="3">
        <v>41243</v>
      </c>
      <c r="EV217">
        <v>-0.7</v>
      </c>
      <c r="EW217">
        <v>20130114</v>
      </c>
      <c r="EX217">
        <v>-0.3</v>
      </c>
      <c r="FJ217" s="3">
        <v>41243</v>
      </c>
      <c r="FK217">
        <v>-2.9</v>
      </c>
      <c r="FL217">
        <v>20130108</v>
      </c>
      <c r="FM217">
        <v>-1.8</v>
      </c>
      <c r="FO217" s="3">
        <v>41243</v>
      </c>
      <c r="FP217">
        <v>-0.7</v>
      </c>
      <c r="FQ217">
        <v>20130109</v>
      </c>
      <c r="FR217">
        <v>0.2</v>
      </c>
      <c r="FT217" s="3">
        <v>41243</v>
      </c>
      <c r="FU217">
        <v>0.1</v>
      </c>
      <c r="FV217">
        <v>20130104</v>
      </c>
      <c r="FW217">
        <v>1.2</v>
      </c>
      <c r="FY217" s="3">
        <v>41243</v>
      </c>
      <c r="FZ217">
        <v>0</v>
      </c>
      <c r="GA217">
        <v>20130110</v>
      </c>
      <c r="GB217">
        <v>0.5</v>
      </c>
      <c r="GI217" s="3">
        <v>41243</v>
      </c>
      <c r="GJ217">
        <v>-0.1</v>
      </c>
      <c r="GK217">
        <v>20130110</v>
      </c>
      <c r="GL217">
        <v>0.2</v>
      </c>
    </row>
    <row r="218" spans="1:194" x14ac:dyDescent="0.25">
      <c r="F218" s="3">
        <v>41274</v>
      </c>
      <c r="G218">
        <v>12.2</v>
      </c>
      <c r="H218">
        <v>20130208</v>
      </c>
      <c r="I218">
        <v>12</v>
      </c>
      <c r="P218" s="3">
        <v>41274</v>
      </c>
      <c r="Q218">
        <v>-1.04</v>
      </c>
      <c r="R218">
        <v>20130108</v>
      </c>
      <c r="S218">
        <v>-1.1200000000000001</v>
      </c>
      <c r="U218" s="3">
        <v>41274</v>
      </c>
      <c r="V218">
        <v>-26.2</v>
      </c>
      <c r="W218">
        <v>20130108</v>
      </c>
      <c r="X218">
        <v>-26.5</v>
      </c>
      <c r="Z218" s="3">
        <v>41274</v>
      </c>
      <c r="AA218">
        <v>87.8</v>
      </c>
      <c r="AB218">
        <v>20130108</v>
      </c>
      <c r="AC218">
        <v>87</v>
      </c>
      <c r="AE218" s="3">
        <v>41274</v>
      </c>
      <c r="AF218">
        <v>-13.5</v>
      </c>
      <c r="AG218">
        <v>20130108</v>
      </c>
      <c r="AH218">
        <v>-14.4</v>
      </c>
      <c r="AJ218" s="3">
        <v>41274</v>
      </c>
      <c r="AK218">
        <v>-9.4</v>
      </c>
      <c r="AL218">
        <v>20130108</v>
      </c>
      <c r="AM218">
        <v>-9.8000000000000007</v>
      </c>
      <c r="AT218" s="3">
        <v>42551</v>
      </c>
      <c r="AU218">
        <v>53.1</v>
      </c>
      <c r="AY218" s="3">
        <v>42155</v>
      </c>
      <c r="AZ218">
        <v>52.2</v>
      </c>
      <c r="BI218" s="3">
        <v>42551</v>
      </c>
      <c r="BJ218">
        <v>52.8</v>
      </c>
      <c r="BX218" s="3">
        <v>41274</v>
      </c>
      <c r="BY218">
        <v>102.2</v>
      </c>
      <c r="BZ218">
        <v>20121219</v>
      </c>
      <c r="CA218">
        <v>102.4</v>
      </c>
      <c r="CC218" s="3">
        <v>41274</v>
      </c>
      <c r="CD218">
        <v>106.6</v>
      </c>
      <c r="CE218">
        <v>20121219</v>
      </c>
      <c r="CF218">
        <v>107.1</v>
      </c>
      <c r="CH218" s="3">
        <v>41274</v>
      </c>
      <c r="CI218">
        <v>5.7</v>
      </c>
      <c r="CJ218">
        <v>20121211</v>
      </c>
      <c r="CK218">
        <v>5.7</v>
      </c>
      <c r="CM218" s="3">
        <v>41274</v>
      </c>
      <c r="CN218">
        <v>6.9</v>
      </c>
      <c r="CO218">
        <v>20121211</v>
      </c>
      <c r="CP218">
        <v>6.9</v>
      </c>
      <c r="CR218" s="3">
        <v>42369</v>
      </c>
      <c r="CS218">
        <v>55.5</v>
      </c>
      <c r="CW218" s="3">
        <v>41729</v>
      </c>
      <c r="CX218">
        <v>53.7</v>
      </c>
      <c r="DB218" s="3">
        <v>42155</v>
      </c>
      <c r="DC218">
        <v>53</v>
      </c>
      <c r="DG218" s="3">
        <v>41274</v>
      </c>
      <c r="DH218">
        <v>95</v>
      </c>
      <c r="DI218">
        <v>20130110</v>
      </c>
      <c r="DJ218">
        <v>95</v>
      </c>
      <c r="DL218" s="3">
        <v>41274</v>
      </c>
      <c r="DM218">
        <v>86</v>
      </c>
      <c r="DN218">
        <v>20121227</v>
      </c>
      <c r="DO218">
        <v>86</v>
      </c>
      <c r="DQ218" s="3">
        <v>41274</v>
      </c>
      <c r="DR218">
        <v>88</v>
      </c>
      <c r="DS218" t="s">
        <v>22</v>
      </c>
      <c r="DT218" t="s">
        <v>22</v>
      </c>
      <c r="DV218" s="3">
        <v>41274</v>
      </c>
      <c r="DW218">
        <v>89</v>
      </c>
      <c r="DX218">
        <v>20121221</v>
      </c>
      <c r="DY218">
        <v>89</v>
      </c>
      <c r="EA218" s="3">
        <v>42490</v>
      </c>
      <c r="EB218">
        <v>50.2</v>
      </c>
      <c r="EF218" s="3">
        <v>42460</v>
      </c>
      <c r="EG218">
        <v>49.6</v>
      </c>
      <c r="EK218" s="3">
        <v>42490</v>
      </c>
      <c r="EL218">
        <v>50.6</v>
      </c>
      <c r="EU218" s="3">
        <v>41274</v>
      </c>
      <c r="EV218">
        <v>0.6</v>
      </c>
      <c r="EW218">
        <v>20130213</v>
      </c>
      <c r="EX218">
        <v>0.7</v>
      </c>
      <c r="FJ218" s="3">
        <v>41274</v>
      </c>
      <c r="FK218">
        <v>0.7</v>
      </c>
      <c r="FL218">
        <v>20130206</v>
      </c>
      <c r="FM218">
        <v>0.8</v>
      </c>
      <c r="FO218" s="3">
        <v>41274</v>
      </c>
      <c r="FP218">
        <v>0</v>
      </c>
      <c r="FQ218">
        <v>20130207</v>
      </c>
      <c r="FR218">
        <v>0.3</v>
      </c>
      <c r="FT218" s="3">
        <v>41274</v>
      </c>
      <c r="FU218">
        <v>-1.6</v>
      </c>
      <c r="FV218">
        <v>20130131</v>
      </c>
      <c r="FW218">
        <v>-1.7</v>
      </c>
      <c r="FY218" s="3">
        <v>41274</v>
      </c>
      <c r="FZ218">
        <v>0.5</v>
      </c>
      <c r="GA218">
        <v>20130211</v>
      </c>
      <c r="GB218">
        <v>-0.1</v>
      </c>
      <c r="GI218" s="3">
        <v>41274</v>
      </c>
      <c r="GJ218">
        <v>0.8</v>
      </c>
      <c r="GK218">
        <v>20130211</v>
      </c>
      <c r="GL218">
        <v>0.1</v>
      </c>
    </row>
    <row r="219" spans="1:194" x14ac:dyDescent="0.25">
      <c r="F219" s="3">
        <v>41305</v>
      </c>
      <c r="G219">
        <v>13.7</v>
      </c>
      <c r="H219">
        <v>20130311</v>
      </c>
      <c r="I219">
        <v>13.7</v>
      </c>
      <c r="P219" s="3">
        <v>41305</v>
      </c>
      <c r="Q219">
        <v>-1.02</v>
      </c>
      <c r="R219">
        <v>20130130</v>
      </c>
      <c r="S219">
        <v>-1.0900000000000001</v>
      </c>
      <c r="U219" s="3">
        <v>41305</v>
      </c>
      <c r="V219">
        <v>-23.8</v>
      </c>
      <c r="W219">
        <v>20130130</v>
      </c>
      <c r="X219">
        <v>-23.9</v>
      </c>
      <c r="Z219" s="3">
        <v>41305</v>
      </c>
      <c r="AA219">
        <v>89.4</v>
      </c>
      <c r="AB219">
        <v>20130130</v>
      </c>
      <c r="AC219">
        <v>89.2</v>
      </c>
      <c r="AE219" s="3">
        <v>41305</v>
      </c>
      <c r="AF219">
        <v>-13.1</v>
      </c>
      <c r="AG219">
        <v>20130130</v>
      </c>
      <c r="AH219">
        <v>-13.9</v>
      </c>
      <c r="AJ219" s="3">
        <v>41305</v>
      </c>
      <c r="AK219">
        <v>-7.3</v>
      </c>
      <c r="AL219">
        <v>20130130</v>
      </c>
      <c r="AM219">
        <v>-8.8000000000000007</v>
      </c>
      <c r="AT219" s="3">
        <v>42582</v>
      </c>
      <c r="AU219">
        <v>53.2</v>
      </c>
      <c r="AY219" s="3">
        <v>42185</v>
      </c>
      <c r="AZ219">
        <v>52.5</v>
      </c>
      <c r="BI219" s="3">
        <v>42582</v>
      </c>
      <c r="BJ219">
        <v>52.9</v>
      </c>
      <c r="BX219" s="3">
        <v>41305</v>
      </c>
      <c r="BY219">
        <v>104.1</v>
      </c>
      <c r="BZ219">
        <v>20130125</v>
      </c>
      <c r="CA219">
        <v>104.2</v>
      </c>
      <c r="CC219" s="3">
        <v>41305</v>
      </c>
      <c r="CD219">
        <v>109.3</v>
      </c>
      <c r="CE219">
        <v>20130125</v>
      </c>
      <c r="CF219">
        <v>108</v>
      </c>
      <c r="CH219" s="3">
        <v>41305</v>
      </c>
      <c r="CI219">
        <v>7.1</v>
      </c>
      <c r="CJ219">
        <v>20130122</v>
      </c>
      <c r="CK219">
        <v>7.1</v>
      </c>
      <c r="CM219" s="3">
        <v>41305</v>
      </c>
      <c r="CN219">
        <v>31.5</v>
      </c>
      <c r="CO219">
        <v>20130122</v>
      </c>
      <c r="CP219">
        <v>31.5</v>
      </c>
      <c r="CR219" s="3">
        <v>42400</v>
      </c>
      <c r="CS219">
        <v>54.5</v>
      </c>
      <c r="CW219" s="3">
        <v>41759</v>
      </c>
      <c r="CX219">
        <v>54.1</v>
      </c>
      <c r="DB219" s="3">
        <v>42185</v>
      </c>
      <c r="DC219">
        <v>53.8</v>
      </c>
      <c r="DG219" s="3">
        <v>41305</v>
      </c>
      <c r="DH219">
        <v>92</v>
      </c>
      <c r="DI219">
        <v>20130208</v>
      </c>
      <c r="DJ219">
        <v>95</v>
      </c>
      <c r="DL219" s="3">
        <v>41305</v>
      </c>
      <c r="DM219">
        <v>86</v>
      </c>
      <c r="DN219">
        <v>20130129</v>
      </c>
      <c r="DO219">
        <v>86</v>
      </c>
      <c r="DQ219" s="3">
        <v>41305</v>
      </c>
      <c r="DR219">
        <v>88</v>
      </c>
      <c r="DS219" t="s">
        <v>22</v>
      </c>
      <c r="DT219" t="s">
        <v>22</v>
      </c>
      <c r="DV219" s="3">
        <v>41305</v>
      </c>
      <c r="DW219">
        <v>87</v>
      </c>
      <c r="DX219">
        <v>20130123</v>
      </c>
      <c r="DY219">
        <v>86</v>
      </c>
      <c r="EA219" s="3">
        <v>42521</v>
      </c>
      <c r="EB219">
        <v>50.9</v>
      </c>
      <c r="EF219" s="3">
        <v>42490</v>
      </c>
      <c r="EG219">
        <v>48</v>
      </c>
      <c r="EK219" s="3">
        <v>42521</v>
      </c>
      <c r="EL219">
        <v>51.6</v>
      </c>
      <c r="EU219" s="3">
        <v>41305</v>
      </c>
      <c r="EV219">
        <v>-0.5</v>
      </c>
      <c r="EW219">
        <v>20130313</v>
      </c>
      <c r="EX219">
        <v>-0.4</v>
      </c>
      <c r="FJ219" s="3">
        <v>41305</v>
      </c>
      <c r="FK219">
        <v>-0.6</v>
      </c>
      <c r="FL219">
        <v>20130307</v>
      </c>
      <c r="FM219">
        <v>-1.9</v>
      </c>
      <c r="FO219" s="3">
        <v>41305</v>
      </c>
      <c r="FP219">
        <v>-0.6</v>
      </c>
      <c r="FQ219">
        <v>20130308</v>
      </c>
      <c r="FR219">
        <v>0</v>
      </c>
      <c r="FT219" s="3">
        <v>41305</v>
      </c>
      <c r="FU219">
        <v>2</v>
      </c>
      <c r="FV219">
        <v>20130301</v>
      </c>
      <c r="FW219">
        <v>3.1</v>
      </c>
      <c r="FY219" s="3">
        <v>41305</v>
      </c>
      <c r="FZ219">
        <v>-0.4</v>
      </c>
      <c r="GA219">
        <v>20130311</v>
      </c>
      <c r="GB219">
        <v>-1.2</v>
      </c>
      <c r="GI219" s="3">
        <v>41305</v>
      </c>
      <c r="GJ219">
        <v>-0.6</v>
      </c>
      <c r="GK219">
        <v>20130311</v>
      </c>
      <c r="GL219">
        <v>-1.4</v>
      </c>
    </row>
    <row r="220" spans="1:194" x14ac:dyDescent="0.25">
      <c r="F220" s="3">
        <v>41333</v>
      </c>
      <c r="G220">
        <v>16.5</v>
      </c>
      <c r="H220">
        <v>20130409</v>
      </c>
      <c r="I220">
        <v>16.8</v>
      </c>
      <c r="P220" s="3">
        <v>41333</v>
      </c>
      <c r="Q220">
        <v>-0.67</v>
      </c>
      <c r="R220">
        <v>20130227</v>
      </c>
      <c r="S220">
        <v>-0.73</v>
      </c>
      <c r="U220" s="3">
        <v>41333</v>
      </c>
      <c r="V220">
        <v>-23.6</v>
      </c>
      <c r="W220">
        <v>20130227</v>
      </c>
      <c r="X220">
        <v>-23.6</v>
      </c>
      <c r="Z220" s="3">
        <v>41333</v>
      </c>
      <c r="AA220">
        <v>90.1</v>
      </c>
      <c r="AB220">
        <v>20130227</v>
      </c>
      <c r="AC220">
        <v>91.1</v>
      </c>
      <c r="AE220" s="3">
        <v>41333</v>
      </c>
      <c r="AF220">
        <v>-10.9</v>
      </c>
      <c r="AG220">
        <v>20130227</v>
      </c>
      <c r="AH220">
        <v>-11.2</v>
      </c>
      <c r="AJ220" s="3">
        <v>41333</v>
      </c>
      <c r="AK220">
        <v>-8.1999999999999993</v>
      </c>
      <c r="AL220">
        <v>20130227</v>
      </c>
      <c r="AM220">
        <v>-5.4</v>
      </c>
      <c r="AY220" s="3">
        <v>42216</v>
      </c>
      <c r="AZ220">
        <v>52.4</v>
      </c>
      <c r="BX220" s="3">
        <v>41333</v>
      </c>
      <c r="BY220">
        <v>105.8</v>
      </c>
      <c r="BZ220">
        <v>20130222</v>
      </c>
      <c r="CA220">
        <v>107.4</v>
      </c>
      <c r="CC220" s="3">
        <v>41333</v>
      </c>
      <c r="CD220">
        <v>109.2</v>
      </c>
      <c r="CE220">
        <v>20130222</v>
      </c>
      <c r="CF220">
        <v>110.2</v>
      </c>
      <c r="CH220" s="3">
        <v>41333</v>
      </c>
      <c r="CI220">
        <v>5.2</v>
      </c>
      <c r="CJ220">
        <v>20130219</v>
      </c>
      <c r="CK220">
        <v>5.2</v>
      </c>
      <c r="CM220" s="3">
        <v>41333</v>
      </c>
      <c r="CN220">
        <v>48.2</v>
      </c>
      <c r="CO220">
        <v>20130219</v>
      </c>
      <c r="CP220">
        <v>48.2</v>
      </c>
      <c r="CR220" s="3">
        <v>42429</v>
      </c>
      <c r="CS220">
        <v>54.1</v>
      </c>
      <c r="CW220" s="3">
        <v>41790</v>
      </c>
      <c r="CX220">
        <v>52.3</v>
      </c>
      <c r="DB220" s="3">
        <v>42216</v>
      </c>
      <c r="DC220">
        <v>53.8</v>
      </c>
      <c r="DG220" s="3">
        <v>41333</v>
      </c>
      <c r="DH220">
        <v>94</v>
      </c>
      <c r="DI220">
        <v>20130308</v>
      </c>
      <c r="DJ220">
        <v>96</v>
      </c>
      <c r="DL220" s="3">
        <v>41333</v>
      </c>
      <c r="DM220">
        <v>86</v>
      </c>
      <c r="DN220">
        <v>20130227</v>
      </c>
      <c r="DO220">
        <v>86</v>
      </c>
      <c r="DQ220" s="3">
        <v>41333</v>
      </c>
      <c r="DR220">
        <v>88</v>
      </c>
      <c r="DS220" t="s">
        <v>22</v>
      </c>
      <c r="DT220" t="s">
        <v>22</v>
      </c>
      <c r="DV220" s="3">
        <v>41333</v>
      </c>
      <c r="DW220">
        <v>92</v>
      </c>
      <c r="DX220">
        <v>20130220</v>
      </c>
      <c r="DY220">
        <v>90</v>
      </c>
      <c r="EA220" s="3">
        <v>42551</v>
      </c>
      <c r="EB220">
        <v>49.6</v>
      </c>
      <c r="EF220" s="3">
        <v>42521</v>
      </c>
      <c r="EG220">
        <v>48.4</v>
      </c>
      <c r="EK220" s="3">
        <v>42551</v>
      </c>
      <c r="EL220">
        <v>49.9</v>
      </c>
      <c r="EU220" s="3">
        <v>41333</v>
      </c>
      <c r="EV220">
        <v>0.1</v>
      </c>
      <c r="EW220">
        <v>20130412</v>
      </c>
      <c r="EX220">
        <v>0.4</v>
      </c>
      <c r="FJ220" s="3">
        <v>41333</v>
      </c>
      <c r="FK220">
        <v>2.2000000000000002</v>
      </c>
      <c r="FL220">
        <v>20130405</v>
      </c>
      <c r="FM220">
        <v>2.2999999999999998</v>
      </c>
      <c r="FO220" s="3">
        <v>41333</v>
      </c>
      <c r="FP220">
        <v>0.5</v>
      </c>
      <c r="FQ220">
        <v>20130408</v>
      </c>
      <c r="FR220">
        <v>0.5</v>
      </c>
      <c r="FT220" s="3">
        <v>41333</v>
      </c>
      <c r="FU220">
        <v>-0.1</v>
      </c>
      <c r="FV220">
        <v>20130328</v>
      </c>
      <c r="FW220">
        <v>0.4</v>
      </c>
      <c r="FY220" s="3">
        <v>41333</v>
      </c>
      <c r="FZ220">
        <v>0.5</v>
      </c>
      <c r="GA220">
        <v>20130410</v>
      </c>
      <c r="GB220">
        <v>0.7</v>
      </c>
      <c r="GI220" s="3">
        <v>41333</v>
      </c>
      <c r="GJ220">
        <v>0</v>
      </c>
      <c r="GK220">
        <v>20130410</v>
      </c>
      <c r="GL220">
        <v>0.8</v>
      </c>
    </row>
    <row r="221" spans="1:194" x14ac:dyDescent="0.25">
      <c r="F221" s="3">
        <v>41364</v>
      </c>
      <c r="G221">
        <v>18.8</v>
      </c>
      <c r="H221">
        <v>20130510</v>
      </c>
      <c r="I221">
        <v>18.8</v>
      </c>
      <c r="P221" s="3">
        <v>41364</v>
      </c>
      <c r="Q221">
        <v>-0.8</v>
      </c>
      <c r="R221">
        <v>20130327</v>
      </c>
      <c r="S221">
        <v>-0.86</v>
      </c>
      <c r="U221" s="3">
        <v>41364</v>
      </c>
      <c r="V221">
        <v>-23.5</v>
      </c>
      <c r="W221">
        <v>20130327</v>
      </c>
      <c r="X221">
        <v>-23.5</v>
      </c>
      <c r="Z221" s="3">
        <v>41364</v>
      </c>
      <c r="AA221">
        <v>90</v>
      </c>
      <c r="AB221">
        <v>20130327</v>
      </c>
      <c r="AC221">
        <v>90</v>
      </c>
      <c r="AE221" s="3">
        <v>41364</v>
      </c>
      <c r="AF221">
        <v>-12</v>
      </c>
      <c r="AG221">
        <v>20130327</v>
      </c>
      <c r="AH221">
        <v>-12.5</v>
      </c>
      <c r="AJ221" s="3">
        <v>41364</v>
      </c>
      <c r="AK221">
        <v>-6.4</v>
      </c>
      <c r="AL221">
        <v>20130327</v>
      </c>
      <c r="AM221">
        <v>-6.7</v>
      </c>
      <c r="AY221" s="3">
        <v>42247</v>
      </c>
      <c r="AZ221">
        <v>52.3</v>
      </c>
      <c r="BX221" s="3">
        <v>41364</v>
      </c>
      <c r="BY221">
        <v>105.2</v>
      </c>
      <c r="BZ221">
        <v>20130322</v>
      </c>
      <c r="CA221">
        <v>106.7</v>
      </c>
      <c r="CC221" s="3">
        <v>41364</v>
      </c>
      <c r="CD221">
        <v>109.1</v>
      </c>
      <c r="CE221">
        <v>20130322</v>
      </c>
      <c r="CF221">
        <v>109.9</v>
      </c>
      <c r="CH221" s="3">
        <v>41364</v>
      </c>
      <c r="CI221">
        <v>13.6</v>
      </c>
      <c r="CJ221">
        <v>20130319</v>
      </c>
      <c r="CK221">
        <v>13.6</v>
      </c>
      <c r="CM221" s="3">
        <v>41364</v>
      </c>
      <c r="CN221">
        <v>48.5</v>
      </c>
      <c r="CO221">
        <v>20130319</v>
      </c>
      <c r="CP221">
        <v>48.5</v>
      </c>
      <c r="CR221" s="3">
        <v>42460</v>
      </c>
      <c r="CS221">
        <v>54</v>
      </c>
      <c r="CW221" s="3">
        <v>41820</v>
      </c>
      <c r="CX221">
        <v>52</v>
      </c>
      <c r="DB221" s="3">
        <v>42247</v>
      </c>
      <c r="DC221">
        <v>54.9</v>
      </c>
      <c r="DG221" s="3">
        <v>41364</v>
      </c>
      <c r="DH221">
        <v>93</v>
      </c>
      <c r="DI221">
        <v>20130409</v>
      </c>
      <c r="DJ221">
        <v>93</v>
      </c>
      <c r="DL221" s="3">
        <v>41364</v>
      </c>
      <c r="DM221">
        <v>83</v>
      </c>
      <c r="DN221">
        <v>20130326</v>
      </c>
      <c r="DO221">
        <v>84</v>
      </c>
      <c r="DQ221" s="3">
        <v>41364</v>
      </c>
      <c r="DR221">
        <v>86</v>
      </c>
      <c r="DS221" t="s">
        <v>22</v>
      </c>
      <c r="DT221" t="s">
        <v>22</v>
      </c>
      <c r="DV221" s="3">
        <v>41364</v>
      </c>
      <c r="DW221">
        <v>91</v>
      </c>
      <c r="DX221">
        <v>20130322</v>
      </c>
      <c r="DY221">
        <v>90</v>
      </c>
      <c r="EA221" s="3">
        <v>42582</v>
      </c>
      <c r="EB221">
        <v>50.1</v>
      </c>
      <c r="EF221" s="3">
        <v>42551</v>
      </c>
      <c r="EG221">
        <v>48.3</v>
      </c>
      <c r="EK221" s="3">
        <v>42582</v>
      </c>
      <c r="EL221">
        <v>50.5</v>
      </c>
      <c r="EU221" s="3">
        <v>41364</v>
      </c>
      <c r="EV221">
        <v>1</v>
      </c>
      <c r="EW221">
        <v>20130514</v>
      </c>
      <c r="EX221">
        <v>1</v>
      </c>
      <c r="FJ221" s="3">
        <v>41364</v>
      </c>
      <c r="FK221">
        <v>1.9</v>
      </c>
      <c r="FL221">
        <v>20130507</v>
      </c>
      <c r="FM221">
        <v>2.2000000000000002</v>
      </c>
      <c r="FO221" s="3">
        <v>41364</v>
      </c>
      <c r="FP221">
        <v>1.1000000000000001</v>
      </c>
      <c r="FQ221">
        <v>20130508</v>
      </c>
      <c r="FR221">
        <v>1.2</v>
      </c>
      <c r="FT221" s="3">
        <v>41364</v>
      </c>
      <c r="FU221">
        <v>-0.1</v>
      </c>
      <c r="FV221">
        <v>20130430</v>
      </c>
      <c r="FW221">
        <v>-0.3</v>
      </c>
      <c r="FY221" s="3">
        <v>41364</v>
      </c>
      <c r="FZ221">
        <v>-0.3</v>
      </c>
      <c r="GA221">
        <v>20130507</v>
      </c>
      <c r="GB221">
        <v>-0.9</v>
      </c>
      <c r="GI221" s="3">
        <v>41364</v>
      </c>
      <c r="GJ221">
        <v>-0.4</v>
      </c>
      <c r="GK221">
        <v>20130507</v>
      </c>
      <c r="GL221">
        <v>-1</v>
      </c>
    </row>
    <row r="222" spans="1:194" x14ac:dyDescent="0.25">
      <c r="F222" s="3">
        <v>41394</v>
      </c>
      <c r="G222">
        <v>18.100000000000001</v>
      </c>
      <c r="H222">
        <v>20130607</v>
      </c>
      <c r="I222">
        <v>18.100000000000001</v>
      </c>
      <c r="P222" s="3">
        <v>41394</v>
      </c>
      <c r="Q222">
        <v>-1.04</v>
      </c>
      <c r="R222">
        <v>20130429</v>
      </c>
      <c r="S222">
        <v>-0.93</v>
      </c>
      <c r="U222" s="3">
        <v>41394</v>
      </c>
      <c r="V222">
        <v>-22.2</v>
      </c>
      <c r="W222">
        <v>20130429</v>
      </c>
      <c r="X222">
        <v>-22.3</v>
      </c>
      <c r="Z222" s="3">
        <v>41394</v>
      </c>
      <c r="AA222">
        <v>88.2</v>
      </c>
      <c r="AB222">
        <v>20130429</v>
      </c>
      <c r="AC222">
        <v>88.6</v>
      </c>
      <c r="AE222" s="3">
        <v>41394</v>
      </c>
      <c r="AF222">
        <v>-13.4</v>
      </c>
      <c r="AG222">
        <v>20130429</v>
      </c>
      <c r="AH222">
        <v>-13.8</v>
      </c>
      <c r="AJ222" s="3">
        <v>41394</v>
      </c>
      <c r="AK222">
        <v>-11.1</v>
      </c>
      <c r="AL222">
        <v>20130429</v>
      </c>
      <c r="AM222">
        <v>-11.1</v>
      </c>
      <c r="AY222" s="3">
        <v>42277</v>
      </c>
      <c r="AZ222">
        <v>52</v>
      </c>
      <c r="BX222" s="3">
        <v>41394</v>
      </c>
      <c r="BY222">
        <v>103.4</v>
      </c>
      <c r="BZ222">
        <v>20130424</v>
      </c>
      <c r="CA222">
        <v>104.4</v>
      </c>
      <c r="CC222" s="3">
        <v>41394</v>
      </c>
      <c r="CD222">
        <v>106.9</v>
      </c>
      <c r="CE222">
        <v>20130424</v>
      </c>
      <c r="CF222">
        <v>107.2</v>
      </c>
      <c r="CH222" s="3">
        <v>41394</v>
      </c>
      <c r="CI222">
        <v>9.1999999999999993</v>
      </c>
      <c r="CJ222">
        <v>20130416</v>
      </c>
      <c r="CK222">
        <v>9.1999999999999993</v>
      </c>
      <c r="CM222" s="3">
        <v>41394</v>
      </c>
      <c r="CN222">
        <v>36.299999999999997</v>
      </c>
      <c r="CO222">
        <v>20130416</v>
      </c>
      <c r="CP222">
        <v>36.299999999999997</v>
      </c>
      <c r="CR222" s="3">
        <v>42490</v>
      </c>
      <c r="CS222">
        <v>53.6</v>
      </c>
      <c r="CW222" s="3">
        <v>41851</v>
      </c>
      <c r="CX222">
        <v>52.4</v>
      </c>
      <c r="DB222" s="3">
        <v>42277</v>
      </c>
      <c r="DC222">
        <v>54.1</v>
      </c>
      <c r="DG222" s="3">
        <v>41394</v>
      </c>
      <c r="DH222">
        <v>95</v>
      </c>
      <c r="DI222">
        <v>20130513</v>
      </c>
      <c r="DJ222">
        <v>94</v>
      </c>
      <c r="DL222" s="3">
        <v>41394</v>
      </c>
      <c r="DM222">
        <v>84</v>
      </c>
      <c r="DN222">
        <v>20130426</v>
      </c>
      <c r="DO222">
        <v>84</v>
      </c>
      <c r="DQ222" s="3">
        <v>41394</v>
      </c>
      <c r="DR222">
        <v>84</v>
      </c>
      <c r="DS222" t="s">
        <v>22</v>
      </c>
      <c r="DT222" t="s">
        <v>22</v>
      </c>
      <c r="DV222" s="3">
        <v>41394</v>
      </c>
      <c r="DW222">
        <v>88</v>
      </c>
      <c r="DX222">
        <v>20130423</v>
      </c>
      <c r="DY222">
        <v>88</v>
      </c>
      <c r="EF222" s="3">
        <v>42582</v>
      </c>
      <c r="EG222">
        <v>48.6</v>
      </c>
      <c r="EU222" s="3">
        <v>41394</v>
      </c>
      <c r="EV222">
        <v>0.2</v>
      </c>
      <c r="EW222">
        <v>20130612</v>
      </c>
      <c r="EX222">
        <v>0.4</v>
      </c>
      <c r="FJ222" s="3">
        <v>41394</v>
      </c>
      <c r="FK222">
        <v>-2.6</v>
      </c>
      <c r="FL222">
        <v>20130606</v>
      </c>
      <c r="FM222">
        <v>-2.2999999999999998</v>
      </c>
      <c r="FO222" s="3">
        <v>41394</v>
      </c>
      <c r="FP222">
        <v>0.9</v>
      </c>
      <c r="FQ222">
        <v>20130607</v>
      </c>
      <c r="FR222">
        <v>1.8</v>
      </c>
      <c r="FT222" s="3">
        <v>41394</v>
      </c>
      <c r="FU222">
        <v>0.2</v>
      </c>
      <c r="FV222">
        <v>20130531</v>
      </c>
      <c r="FW222">
        <v>-0.4</v>
      </c>
      <c r="FY222" s="3">
        <v>41394</v>
      </c>
      <c r="FZ222">
        <v>2.2000000000000002</v>
      </c>
      <c r="GA222">
        <v>20130610</v>
      </c>
      <c r="GB222">
        <v>2.2000000000000002</v>
      </c>
      <c r="GI222" s="3">
        <v>41394</v>
      </c>
      <c r="GJ222">
        <v>2.2999999999999998</v>
      </c>
      <c r="GK222">
        <v>20130610</v>
      </c>
      <c r="GL222">
        <v>2.6</v>
      </c>
    </row>
    <row r="223" spans="1:194" x14ac:dyDescent="0.25">
      <c r="F223" s="3">
        <v>41425</v>
      </c>
      <c r="G223">
        <v>13.8</v>
      </c>
      <c r="H223">
        <v>20130708</v>
      </c>
      <c r="I223">
        <v>13.1</v>
      </c>
      <c r="P223" s="3">
        <v>41425</v>
      </c>
      <c r="Q223">
        <v>-0.74</v>
      </c>
      <c r="R223">
        <v>20130530</v>
      </c>
      <c r="S223">
        <v>-0.76</v>
      </c>
      <c r="U223" s="3">
        <v>41425</v>
      </c>
      <c r="V223">
        <v>-21.9</v>
      </c>
      <c r="W223">
        <v>20130530</v>
      </c>
      <c r="X223">
        <v>-21.9</v>
      </c>
      <c r="Z223" s="3">
        <v>41425</v>
      </c>
      <c r="AA223">
        <v>89.1</v>
      </c>
      <c r="AB223">
        <v>20130530</v>
      </c>
      <c r="AC223">
        <v>89.4</v>
      </c>
      <c r="AE223" s="3">
        <v>41425</v>
      </c>
      <c r="AF223">
        <v>-12.8</v>
      </c>
      <c r="AG223">
        <v>20130530</v>
      </c>
      <c r="AH223">
        <v>-13</v>
      </c>
      <c r="AJ223" s="3">
        <v>41425</v>
      </c>
      <c r="AK223">
        <v>-9.3000000000000007</v>
      </c>
      <c r="AL223">
        <v>20130530</v>
      </c>
      <c r="AM223">
        <v>-9.3000000000000007</v>
      </c>
      <c r="AY223" s="3">
        <v>42308</v>
      </c>
      <c r="AZ223">
        <v>52.3</v>
      </c>
      <c r="BX223" s="3">
        <v>41425</v>
      </c>
      <c r="BY223">
        <v>104.9</v>
      </c>
      <c r="BZ223">
        <v>20130524</v>
      </c>
      <c r="CA223">
        <v>105.7</v>
      </c>
      <c r="CC223" s="3">
        <v>41425</v>
      </c>
      <c r="CD223">
        <v>109.2</v>
      </c>
      <c r="CE223">
        <v>20130524</v>
      </c>
      <c r="CF223">
        <v>110</v>
      </c>
      <c r="CH223" s="3">
        <v>41425</v>
      </c>
      <c r="CI223">
        <v>8.9</v>
      </c>
      <c r="CJ223">
        <v>20130514</v>
      </c>
      <c r="CK223">
        <v>8.9</v>
      </c>
      <c r="CM223" s="3">
        <v>41425</v>
      </c>
      <c r="CN223">
        <v>36.4</v>
      </c>
      <c r="CO223">
        <v>20130514</v>
      </c>
      <c r="CP223">
        <v>36.4</v>
      </c>
      <c r="CR223" s="3">
        <v>42521</v>
      </c>
      <c r="CS223">
        <v>54.5</v>
      </c>
      <c r="CW223" s="3">
        <v>41882</v>
      </c>
      <c r="CX223">
        <v>51.4</v>
      </c>
      <c r="DB223" s="3">
        <v>42308</v>
      </c>
      <c r="DC223">
        <v>54.5</v>
      </c>
      <c r="DG223" s="3">
        <v>41425</v>
      </c>
      <c r="DH223">
        <v>94</v>
      </c>
      <c r="DI223">
        <v>20130610</v>
      </c>
      <c r="DJ223">
        <v>94</v>
      </c>
      <c r="DL223" s="3">
        <v>41425</v>
      </c>
      <c r="DM223">
        <v>80</v>
      </c>
      <c r="DN223">
        <v>20130528</v>
      </c>
      <c r="DO223">
        <v>79</v>
      </c>
      <c r="DQ223" s="3">
        <v>41425</v>
      </c>
      <c r="DR223">
        <v>86</v>
      </c>
      <c r="DS223" t="s">
        <v>22</v>
      </c>
      <c r="DT223" t="s">
        <v>22</v>
      </c>
      <c r="DV223" s="3">
        <v>41425</v>
      </c>
      <c r="DW223">
        <v>92</v>
      </c>
      <c r="DX223">
        <v>20130524</v>
      </c>
      <c r="DY223">
        <v>92</v>
      </c>
      <c r="EU223" s="3">
        <v>41425</v>
      </c>
      <c r="EV223">
        <v>-0.2</v>
      </c>
      <c r="EW223">
        <v>20130712</v>
      </c>
      <c r="EX223">
        <v>-0.3</v>
      </c>
      <c r="FJ223" s="3">
        <v>41425</v>
      </c>
      <c r="FK223">
        <v>0.3</v>
      </c>
      <c r="FL223">
        <v>20130705</v>
      </c>
      <c r="FM223">
        <v>-1.3</v>
      </c>
      <c r="FO223" s="3">
        <v>41425</v>
      </c>
      <c r="FP223">
        <v>-1.1000000000000001</v>
      </c>
      <c r="FQ223">
        <v>20130708</v>
      </c>
      <c r="FR223">
        <v>-1</v>
      </c>
      <c r="FT223" s="3">
        <v>41425</v>
      </c>
      <c r="FU223">
        <v>0.8</v>
      </c>
      <c r="FV223">
        <v>20130628</v>
      </c>
      <c r="FW223">
        <v>0.8</v>
      </c>
      <c r="FY223" s="3">
        <v>41425</v>
      </c>
      <c r="FZ223">
        <v>-0.4</v>
      </c>
      <c r="GA223">
        <v>20130710</v>
      </c>
      <c r="GB223">
        <v>-0.4</v>
      </c>
      <c r="GI223" s="3">
        <v>41425</v>
      </c>
      <c r="GJ223">
        <v>-0.1</v>
      </c>
      <c r="GK223">
        <v>20130710</v>
      </c>
      <c r="GL223">
        <v>-1.1000000000000001</v>
      </c>
    </row>
    <row r="224" spans="1:194" x14ac:dyDescent="0.25">
      <c r="F224" s="3">
        <v>41455</v>
      </c>
      <c r="G224">
        <v>17</v>
      </c>
      <c r="H224">
        <v>20130808</v>
      </c>
      <c r="I224">
        <v>16.899999999999999</v>
      </c>
      <c r="P224" s="3">
        <v>41455</v>
      </c>
      <c r="Q224">
        <v>-0.66</v>
      </c>
      <c r="R224">
        <v>20130627</v>
      </c>
      <c r="S224">
        <v>-0.68</v>
      </c>
      <c r="U224" s="3">
        <v>41455</v>
      </c>
      <c r="V224">
        <v>-18.8</v>
      </c>
      <c r="W224">
        <v>20130627</v>
      </c>
      <c r="X224">
        <v>-18.8</v>
      </c>
      <c r="Z224" s="3">
        <v>41455</v>
      </c>
      <c r="AA224">
        <v>91.5</v>
      </c>
      <c r="AB224">
        <v>20130627</v>
      </c>
      <c r="AC224">
        <v>91.3</v>
      </c>
      <c r="AE224" s="3">
        <v>41455</v>
      </c>
      <c r="AF224">
        <v>-10.8</v>
      </c>
      <c r="AG224">
        <v>20130627</v>
      </c>
      <c r="AH224">
        <v>-11.2</v>
      </c>
      <c r="AJ224" s="3">
        <v>41455</v>
      </c>
      <c r="AK224">
        <v>-8.3000000000000007</v>
      </c>
      <c r="AL224">
        <v>20130627</v>
      </c>
      <c r="AM224">
        <v>-9.5</v>
      </c>
      <c r="AY224" s="3">
        <v>42338</v>
      </c>
      <c r="AZ224">
        <v>52.8</v>
      </c>
      <c r="BX224" s="3">
        <v>41455</v>
      </c>
      <c r="BY224">
        <v>105.6</v>
      </c>
      <c r="BZ224">
        <v>20130624</v>
      </c>
      <c r="CA224">
        <v>105.9</v>
      </c>
      <c r="CC224" s="3">
        <v>41455</v>
      </c>
      <c r="CD224">
        <v>109.3</v>
      </c>
      <c r="CE224">
        <v>20130624</v>
      </c>
      <c r="CF224">
        <v>109.4</v>
      </c>
      <c r="CH224" s="3">
        <v>41455</v>
      </c>
      <c r="CI224">
        <v>8.6</v>
      </c>
      <c r="CJ224">
        <v>20130618</v>
      </c>
      <c r="CK224">
        <v>8.6</v>
      </c>
      <c r="CM224" s="3">
        <v>41455</v>
      </c>
      <c r="CN224">
        <v>38.5</v>
      </c>
      <c r="CO224">
        <v>20130618</v>
      </c>
      <c r="CP224">
        <v>38.5</v>
      </c>
      <c r="CR224" s="3">
        <v>42551</v>
      </c>
      <c r="CS224">
        <v>54.4</v>
      </c>
      <c r="CW224" s="3">
        <v>41912</v>
      </c>
      <c r="CX224">
        <v>49.9</v>
      </c>
      <c r="DB224" s="3">
        <v>42338</v>
      </c>
      <c r="DC224">
        <v>55.6</v>
      </c>
      <c r="DG224" s="3">
        <v>41455</v>
      </c>
      <c r="DH224">
        <v>96</v>
      </c>
      <c r="DI224">
        <v>20130708</v>
      </c>
      <c r="DJ224">
        <v>96</v>
      </c>
      <c r="DL224" s="3">
        <v>41455</v>
      </c>
      <c r="DM224">
        <v>80</v>
      </c>
      <c r="DN224">
        <v>20130627</v>
      </c>
      <c r="DO224">
        <v>78</v>
      </c>
      <c r="DQ224" s="3">
        <v>41455</v>
      </c>
      <c r="DR224">
        <v>87</v>
      </c>
      <c r="DS224" t="s">
        <v>22</v>
      </c>
      <c r="DT224" t="s">
        <v>22</v>
      </c>
      <c r="DV224" s="3">
        <v>41455</v>
      </c>
      <c r="DW224">
        <v>93</v>
      </c>
      <c r="DX224">
        <v>20130625</v>
      </c>
      <c r="DY224">
        <v>93</v>
      </c>
      <c r="EU224" s="3">
        <v>41455</v>
      </c>
      <c r="EV224">
        <v>0.5</v>
      </c>
      <c r="EW224">
        <v>20130813</v>
      </c>
      <c r="EX224">
        <v>0.7</v>
      </c>
      <c r="FJ224" s="3">
        <v>41455</v>
      </c>
      <c r="FK224">
        <v>4.5999999999999996</v>
      </c>
      <c r="FL224">
        <v>20130806</v>
      </c>
      <c r="FM224">
        <v>3.8</v>
      </c>
      <c r="FO224" s="3">
        <v>41455</v>
      </c>
      <c r="FP224">
        <v>2</v>
      </c>
      <c r="FQ224">
        <v>20130807</v>
      </c>
      <c r="FR224">
        <v>2.4</v>
      </c>
      <c r="FT224" s="3">
        <v>41455</v>
      </c>
      <c r="FU224">
        <v>-1.1000000000000001</v>
      </c>
      <c r="FV224">
        <v>20130731</v>
      </c>
      <c r="FW224">
        <v>-1.5</v>
      </c>
      <c r="FY224" s="3">
        <v>41455</v>
      </c>
      <c r="FZ224">
        <v>-1.2</v>
      </c>
      <c r="GA224">
        <v>20130809</v>
      </c>
      <c r="GB224">
        <v>-1.4</v>
      </c>
      <c r="GI224" s="3">
        <v>41455</v>
      </c>
      <c r="GJ224">
        <v>-0.9</v>
      </c>
      <c r="GK224">
        <v>20130809</v>
      </c>
      <c r="GL224">
        <v>-0.4</v>
      </c>
    </row>
    <row r="225" spans="6:194" x14ac:dyDescent="0.25">
      <c r="F225" s="3">
        <v>41486</v>
      </c>
      <c r="G225">
        <v>16.399999999999999</v>
      </c>
      <c r="H225">
        <v>20130906</v>
      </c>
      <c r="I225">
        <v>16.100000000000001</v>
      </c>
      <c r="P225" s="3">
        <v>41486</v>
      </c>
      <c r="Q225">
        <v>-0.5</v>
      </c>
      <c r="R225">
        <v>20130730</v>
      </c>
      <c r="S225">
        <v>-0.53</v>
      </c>
      <c r="U225" s="3">
        <v>41486</v>
      </c>
      <c r="V225">
        <v>-17.399999999999999</v>
      </c>
      <c r="W225">
        <v>20130730</v>
      </c>
      <c r="X225">
        <v>-17.399999999999999</v>
      </c>
      <c r="Z225" s="3">
        <v>41486</v>
      </c>
      <c r="AA225">
        <v>92.8</v>
      </c>
      <c r="AB225">
        <v>20130730</v>
      </c>
      <c r="AC225">
        <v>92.5</v>
      </c>
      <c r="AE225" s="3">
        <v>41486</v>
      </c>
      <c r="AF225">
        <v>-10.199999999999999</v>
      </c>
      <c r="AG225">
        <v>20130730</v>
      </c>
      <c r="AH225">
        <v>-10.6</v>
      </c>
      <c r="AJ225" s="3">
        <v>41486</v>
      </c>
      <c r="AK225">
        <v>-6.6</v>
      </c>
      <c r="AL225">
        <v>20130730</v>
      </c>
      <c r="AM225">
        <v>-7.8</v>
      </c>
      <c r="AY225" s="3">
        <v>42369</v>
      </c>
      <c r="AZ225">
        <v>53.2</v>
      </c>
      <c r="BX225" s="3">
        <v>41486</v>
      </c>
      <c r="BY225">
        <v>105.9</v>
      </c>
      <c r="BZ225">
        <v>20130725</v>
      </c>
      <c r="CA225">
        <v>106.2</v>
      </c>
      <c r="CC225" s="3">
        <v>41486</v>
      </c>
      <c r="CD225">
        <v>109.9</v>
      </c>
      <c r="CE225">
        <v>20130725</v>
      </c>
      <c r="CF225">
        <v>110.1</v>
      </c>
      <c r="CH225" s="3">
        <v>41486</v>
      </c>
      <c r="CI225">
        <v>10.6</v>
      </c>
      <c r="CJ225">
        <v>20130716</v>
      </c>
      <c r="CK225">
        <v>10.6</v>
      </c>
      <c r="CM225" s="3">
        <v>41486</v>
      </c>
      <c r="CN225">
        <v>36.299999999999997</v>
      </c>
      <c r="CO225">
        <v>20130716</v>
      </c>
      <c r="CP225">
        <v>36.299999999999997</v>
      </c>
      <c r="CR225" s="3">
        <v>42582</v>
      </c>
      <c r="CS225">
        <v>55.3</v>
      </c>
      <c r="CW225" s="3">
        <v>41943</v>
      </c>
      <c r="CX225">
        <v>51.4</v>
      </c>
      <c r="DB225" s="3">
        <v>42369</v>
      </c>
      <c r="DC225">
        <v>56</v>
      </c>
      <c r="DG225" s="3">
        <v>41486</v>
      </c>
      <c r="DH225">
        <v>95</v>
      </c>
      <c r="DI225">
        <v>20130807</v>
      </c>
      <c r="DJ225">
        <v>95</v>
      </c>
      <c r="DL225" s="3">
        <v>41486</v>
      </c>
      <c r="DM225">
        <v>83</v>
      </c>
      <c r="DN225">
        <v>20130726</v>
      </c>
      <c r="DO225">
        <v>82</v>
      </c>
      <c r="DQ225" s="3">
        <v>41486</v>
      </c>
      <c r="DR225">
        <v>88</v>
      </c>
      <c r="DS225" t="s">
        <v>22</v>
      </c>
      <c r="DT225" t="s">
        <v>22</v>
      </c>
      <c r="DV225" s="3">
        <v>41486</v>
      </c>
      <c r="DW225">
        <v>95</v>
      </c>
      <c r="DX225">
        <v>20130723</v>
      </c>
      <c r="DY225">
        <v>95</v>
      </c>
      <c r="EU225" s="3">
        <v>41486</v>
      </c>
      <c r="EV225">
        <v>-0.9</v>
      </c>
      <c r="EW225">
        <v>20130912</v>
      </c>
      <c r="EX225">
        <v>-1.5</v>
      </c>
      <c r="FJ225" s="3">
        <v>41486</v>
      </c>
      <c r="FK225">
        <v>-2.5</v>
      </c>
      <c r="FL225">
        <v>20130905</v>
      </c>
      <c r="FM225">
        <v>-2.7</v>
      </c>
      <c r="FO225" s="3">
        <v>41486</v>
      </c>
      <c r="FP225">
        <v>-1.4</v>
      </c>
      <c r="FQ225">
        <v>20130906</v>
      </c>
      <c r="FR225">
        <v>-1.7</v>
      </c>
      <c r="FT225" s="3">
        <v>41486</v>
      </c>
      <c r="FU225">
        <v>0.6</v>
      </c>
      <c r="FV225">
        <v>20130830</v>
      </c>
      <c r="FW225">
        <v>-1.4</v>
      </c>
      <c r="FY225" s="3">
        <v>41486</v>
      </c>
      <c r="FZ225">
        <v>0.1</v>
      </c>
      <c r="GA225">
        <v>20130910</v>
      </c>
      <c r="GB225">
        <v>-0.6</v>
      </c>
      <c r="GI225" s="3">
        <v>41486</v>
      </c>
      <c r="GJ225">
        <v>0.2</v>
      </c>
      <c r="GK225">
        <v>20130910</v>
      </c>
      <c r="GL225">
        <v>-0.7</v>
      </c>
    </row>
    <row r="226" spans="6:194" x14ac:dyDescent="0.25">
      <c r="F226" s="3">
        <v>41517</v>
      </c>
      <c r="G226">
        <v>13.3</v>
      </c>
      <c r="H226">
        <v>20131008</v>
      </c>
      <c r="I226">
        <v>13.1</v>
      </c>
      <c r="P226" s="3">
        <v>41517</v>
      </c>
      <c r="Q226">
        <v>-0.18</v>
      </c>
      <c r="R226">
        <v>20130830</v>
      </c>
      <c r="S226">
        <v>-0.21</v>
      </c>
      <c r="U226" s="3">
        <v>41517</v>
      </c>
      <c r="V226">
        <v>-15.6</v>
      </c>
      <c r="W226">
        <v>20130830</v>
      </c>
      <c r="X226">
        <v>-15.6</v>
      </c>
      <c r="Z226" s="3">
        <v>41517</v>
      </c>
      <c r="AA226">
        <v>95.7</v>
      </c>
      <c r="AB226">
        <v>20130830</v>
      </c>
      <c r="AC226">
        <v>95.2</v>
      </c>
      <c r="AE226" s="3">
        <v>41517</v>
      </c>
      <c r="AF226">
        <v>-7.5</v>
      </c>
      <c r="AG226">
        <v>20130830</v>
      </c>
      <c r="AH226">
        <v>-7.9</v>
      </c>
      <c r="AJ226" s="3">
        <v>41517</v>
      </c>
      <c r="AK226">
        <v>-3.9</v>
      </c>
      <c r="AL226">
        <v>20130830</v>
      </c>
      <c r="AM226">
        <v>-5.3</v>
      </c>
      <c r="AY226" s="3">
        <v>42400</v>
      </c>
      <c r="AZ226">
        <v>52.3</v>
      </c>
      <c r="BX226" s="3">
        <v>41517</v>
      </c>
      <c r="BY226">
        <v>108</v>
      </c>
      <c r="BZ226">
        <v>20130827</v>
      </c>
      <c r="CA226">
        <v>107.5</v>
      </c>
      <c r="CC226" s="3">
        <v>41517</v>
      </c>
      <c r="CD226">
        <v>112</v>
      </c>
      <c r="CE226">
        <v>20130827</v>
      </c>
      <c r="CF226">
        <v>112</v>
      </c>
      <c r="CH226" s="3">
        <v>41517</v>
      </c>
      <c r="CI226">
        <v>18.3</v>
      </c>
      <c r="CJ226">
        <v>20130813</v>
      </c>
      <c r="CK226">
        <v>18.3</v>
      </c>
      <c r="CM226" s="3">
        <v>41517</v>
      </c>
      <c r="CN226">
        <v>42</v>
      </c>
      <c r="CO226">
        <v>20130813</v>
      </c>
      <c r="CP226">
        <v>42</v>
      </c>
      <c r="CW226" s="3">
        <v>41973</v>
      </c>
      <c r="CX226">
        <v>49.5</v>
      </c>
      <c r="DB226" s="3">
        <v>42400</v>
      </c>
      <c r="DC226">
        <v>55</v>
      </c>
      <c r="DG226" s="3">
        <v>41517</v>
      </c>
      <c r="DH226">
        <v>97</v>
      </c>
      <c r="DI226">
        <v>20130909</v>
      </c>
      <c r="DJ226">
        <v>97</v>
      </c>
      <c r="DL226" s="3">
        <v>41517</v>
      </c>
      <c r="DM226">
        <v>85</v>
      </c>
      <c r="DN226">
        <v>20130906</v>
      </c>
      <c r="DO226">
        <v>84</v>
      </c>
      <c r="DQ226" s="3">
        <v>41517</v>
      </c>
      <c r="DR226">
        <v>91</v>
      </c>
      <c r="DS226" t="s">
        <v>22</v>
      </c>
      <c r="DT226" t="s">
        <v>22</v>
      </c>
      <c r="DV226" s="3">
        <v>41517</v>
      </c>
      <c r="DW226">
        <v>98</v>
      </c>
      <c r="DX226">
        <v>20130829</v>
      </c>
      <c r="DY226">
        <v>98</v>
      </c>
      <c r="EU226" s="3">
        <v>41517</v>
      </c>
      <c r="EV226">
        <v>1.1000000000000001</v>
      </c>
      <c r="EW226">
        <v>20131014</v>
      </c>
      <c r="EX226">
        <v>1</v>
      </c>
      <c r="FJ226" s="3">
        <v>41517</v>
      </c>
      <c r="FK226">
        <v>1</v>
      </c>
      <c r="FL226">
        <v>20131008</v>
      </c>
      <c r="FM226">
        <v>-0.3</v>
      </c>
      <c r="FO226" s="3">
        <v>41517</v>
      </c>
      <c r="FP226">
        <v>2.4</v>
      </c>
      <c r="FQ226">
        <v>20131009</v>
      </c>
      <c r="FR226">
        <v>1.4</v>
      </c>
      <c r="FT226" s="3">
        <v>41517</v>
      </c>
      <c r="FU226">
        <v>-0.3</v>
      </c>
      <c r="FV226">
        <v>20130930</v>
      </c>
      <c r="FW226">
        <v>0.5</v>
      </c>
      <c r="FY226" s="3">
        <v>41517</v>
      </c>
      <c r="FZ226">
        <v>-0.9</v>
      </c>
      <c r="GA226">
        <v>20131010</v>
      </c>
      <c r="GB226">
        <v>0.2</v>
      </c>
      <c r="GI226" s="3">
        <v>41517</v>
      </c>
      <c r="GJ226">
        <v>-1</v>
      </c>
      <c r="GK226">
        <v>20131010</v>
      </c>
      <c r="GL226">
        <v>0.3</v>
      </c>
    </row>
    <row r="227" spans="6:194" x14ac:dyDescent="0.25">
      <c r="F227" s="3">
        <v>41547</v>
      </c>
      <c r="G227">
        <v>20.3</v>
      </c>
      <c r="H227">
        <v>20131108</v>
      </c>
      <c r="I227">
        <v>20.399999999999999</v>
      </c>
      <c r="P227" s="3">
        <v>41547</v>
      </c>
      <c r="Q227">
        <v>-0.16</v>
      </c>
      <c r="R227">
        <v>20130927</v>
      </c>
      <c r="S227">
        <v>-0.2</v>
      </c>
      <c r="U227" s="3">
        <v>41547</v>
      </c>
      <c r="V227">
        <v>-14.9</v>
      </c>
      <c r="W227">
        <v>20130927</v>
      </c>
      <c r="X227">
        <v>-14.9</v>
      </c>
      <c r="Z227" s="3">
        <v>41547</v>
      </c>
      <c r="AA227">
        <v>97.3</v>
      </c>
      <c r="AB227">
        <v>20130927</v>
      </c>
      <c r="AC227">
        <v>96.9</v>
      </c>
      <c r="AE227" s="3">
        <v>41547</v>
      </c>
      <c r="AF227">
        <v>-6.1</v>
      </c>
      <c r="AG227">
        <v>20130927</v>
      </c>
      <c r="AH227">
        <v>-6.7</v>
      </c>
      <c r="AJ227" s="3">
        <v>41547</v>
      </c>
      <c r="AK227">
        <v>-2.6</v>
      </c>
      <c r="AL227">
        <v>20130927</v>
      </c>
      <c r="AM227">
        <v>-3.3</v>
      </c>
      <c r="AY227" s="3">
        <v>42429</v>
      </c>
      <c r="AZ227">
        <v>51.2</v>
      </c>
      <c r="BX227" s="3">
        <v>41547</v>
      </c>
      <c r="BY227">
        <v>108.5</v>
      </c>
      <c r="BZ227">
        <v>20130924</v>
      </c>
      <c r="CA227">
        <v>107.7</v>
      </c>
      <c r="CC227" s="3">
        <v>41547</v>
      </c>
      <c r="CD227">
        <v>111.4</v>
      </c>
      <c r="CE227">
        <v>20130924</v>
      </c>
      <c r="CF227">
        <v>111.4</v>
      </c>
      <c r="CH227" s="3">
        <v>41547</v>
      </c>
      <c r="CI227">
        <v>30.6</v>
      </c>
      <c r="CJ227">
        <v>20130917</v>
      </c>
      <c r="CK227">
        <v>30.6</v>
      </c>
      <c r="CM227" s="3">
        <v>41547</v>
      </c>
      <c r="CN227">
        <v>49.6</v>
      </c>
      <c r="CO227">
        <v>20130917</v>
      </c>
      <c r="CP227">
        <v>49.6</v>
      </c>
      <c r="CW227" s="3">
        <v>42004</v>
      </c>
      <c r="CX227">
        <v>51.2</v>
      </c>
      <c r="DB227" s="3">
        <v>42429</v>
      </c>
      <c r="DC227">
        <v>55.3</v>
      </c>
      <c r="DG227" s="3">
        <v>41547</v>
      </c>
      <c r="DH227">
        <v>98</v>
      </c>
      <c r="DI227">
        <v>20131008</v>
      </c>
      <c r="DJ227">
        <v>97</v>
      </c>
      <c r="DL227" s="3">
        <v>41547</v>
      </c>
      <c r="DM227">
        <v>86</v>
      </c>
      <c r="DN227">
        <v>20130926</v>
      </c>
      <c r="DO227">
        <v>85</v>
      </c>
      <c r="DQ227" s="3">
        <v>41547</v>
      </c>
      <c r="DR227">
        <v>95</v>
      </c>
      <c r="DS227" t="s">
        <v>22</v>
      </c>
      <c r="DT227" t="s">
        <v>22</v>
      </c>
      <c r="DV227" s="3">
        <v>41547</v>
      </c>
      <c r="DW227">
        <v>97</v>
      </c>
      <c r="DX227">
        <v>20130925</v>
      </c>
      <c r="DY227">
        <v>97</v>
      </c>
      <c r="EU227" s="3">
        <v>41547</v>
      </c>
      <c r="EV227">
        <v>0.1</v>
      </c>
      <c r="EW227">
        <v>20131113</v>
      </c>
      <c r="EX227">
        <v>-0.5</v>
      </c>
      <c r="FJ227" s="3">
        <v>41547</v>
      </c>
      <c r="FK227">
        <v>2.4</v>
      </c>
      <c r="FL227">
        <v>20131106</v>
      </c>
      <c r="FM227">
        <v>3.3</v>
      </c>
      <c r="FO227" s="3">
        <v>41547</v>
      </c>
      <c r="FP227">
        <v>-0.8</v>
      </c>
      <c r="FQ227">
        <v>20131107</v>
      </c>
      <c r="FR227">
        <v>-0.9</v>
      </c>
      <c r="FT227" s="3">
        <v>41547</v>
      </c>
      <c r="FU227">
        <v>0.4</v>
      </c>
      <c r="FV227">
        <v>20131031</v>
      </c>
      <c r="FW227">
        <v>-0.4</v>
      </c>
      <c r="FY227" s="3">
        <v>41547</v>
      </c>
      <c r="FZ227">
        <v>1.2</v>
      </c>
      <c r="GA227">
        <v>20131108</v>
      </c>
      <c r="GB227">
        <v>-0.5</v>
      </c>
      <c r="GI227" s="3">
        <v>41547</v>
      </c>
      <c r="GJ227">
        <v>1.4</v>
      </c>
      <c r="GK227">
        <v>20131108</v>
      </c>
      <c r="GL227">
        <v>-0.7</v>
      </c>
    </row>
    <row r="228" spans="6:194" x14ac:dyDescent="0.25">
      <c r="F228" s="3">
        <v>41578</v>
      </c>
      <c r="G228">
        <v>18</v>
      </c>
      <c r="H228">
        <v>20131209</v>
      </c>
      <c r="I228">
        <v>17.899999999999999</v>
      </c>
      <c r="P228" s="3">
        <v>41578</v>
      </c>
      <c r="Q228">
        <v>-0.01</v>
      </c>
      <c r="R228">
        <v>20131030</v>
      </c>
      <c r="S228">
        <v>-0.01</v>
      </c>
      <c r="U228" s="3">
        <v>41578</v>
      </c>
      <c r="V228">
        <v>-14.5</v>
      </c>
      <c r="W228">
        <v>20131030</v>
      </c>
      <c r="X228">
        <v>-14.5</v>
      </c>
      <c r="Z228" s="3">
        <v>41578</v>
      </c>
      <c r="AA228">
        <v>98.2</v>
      </c>
      <c r="AB228">
        <v>20131030</v>
      </c>
      <c r="AC228">
        <v>97.8</v>
      </c>
      <c r="AE228" s="3">
        <v>41578</v>
      </c>
      <c r="AF228">
        <v>-4.8</v>
      </c>
      <c r="AG228">
        <v>20131030</v>
      </c>
      <c r="AH228">
        <v>-4.8</v>
      </c>
      <c r="AJ228" s="3">
        <v>41578</v>
      </c>
      <c r="AK228">
        <v>-2</v>
      </c>
      <c r="AL228">
        <v>20131030</v>
      </c>
      <c r="AM228">
        <v>-3.7</v>
      </c>
      <c r="AY228" s="3">
        <v>42460</v>
      </c>
      <c r="AZ228">
        <v>51.6</v>
      </c>
      <c r="BX228" s="3">
        <v>41578</v>
      </c>
      <c r="BY228">
        <v>108.3</v>
      </c>
      <c r="BZ228">
        <v>20131025</v>
      </c>
      <c r="CA228">
        <v>107.4</v>
      </c>
      <c r="CC228" s="3">
        <v>41578</v>
      </c>
      <c r="CD228">
        <v>111.8</v>
      </c>
      <c r="CE228">
        <v>20131025</v>
      </c>
      <c r="CF228">
        <v>111.3</v>
      </c>
      <c r="CH228" s="3">
        <v>41578</v>
      </c>
      <c r="CI228">
        <v>29.7</v>
      </c>
      <c r="CJ228">
        <v>20131015</v>
      </c>
      <c r="CK228">
        <v>29.7</v>
      </c>
      <c r="CM228" s="3">
        <v>41578</v>
      </c>
      <c r="CN228">
        <v>52.8</v>
      </c>
      <c r="CO228">
        <v>20131015</v>
      </c>
      <c r="CP228">
        <v>52.8</v>
      </c>
      <c r="CW228" s="3">
        <v>42035</v>
      </c>
      <c r="CX228">
        <v>50.9</v>
      </c>
      <c r="DB228" s="3">
        <v>42460</v>
      </c>
      <c r="DC228">
        <v>55.1</v>
      </c>
      <c r="DG228" s="3">
        <v>41578</v>
      </c>
      <c r="DH228">
        <v>99</v>
      </c>
      <c r="DI228">
        <v>20131112</v>
      </c>
      <c r="DJ228">
        <v>99</v>
      </c>
      <c r="DL228" s="3">
        <v>41578</v>
      </c>
      <c r="DM228">
        <v>87</v>
      </c>
      <c r="DN228">
        <v>20131029</v>
      </c>
      <c r="DO228">
        <v>85</v>
      </c>
      <c r="DQ228" s="3">
        <v>41578</v>
      </c>
      <c r="DR228">
        <v>94</v>
      </c>
      <c r="DS228" t="s">
        <v>22</v>
      </c>
      <c r="DT228" t="s">
        <v>22</v>
      </c>
      <c r="DV228" s="3">
        <v>41578</v>
      </c>
      <c r="DW228">
        <v>98</v>
      </c>
      <c r="DX228">
        <v>20131023</v>
      </c>
      <c r="DY228">
        <v>98</v>
      </c>
      <c r="EU228" s="3">
        <v>41578</v>
      </c>
      <c r="EV228">
        <v>-0.6</v>
      </c>
      <c r="EW228">
        <v>20131212</v>
      </c>
      <c r="EX228">
        <v>-1.1000000000000001</v>
      </c>
      <c r="FJ228" s="3">
        <v>41578</v>
      </c>
      <c r="FK228">
        <v>-0.7</v>
      </c>
      <c r="FL228">
        <v>20131206</v>
      </c>
      <c r="FM228">
        <v>-2.2000000000000002</v>
      </c>
      <c r="FO228" s="3">
        <v>41578</v>
      </c>
      <c r="FP228">
        <v>-0.8</v>
      </c>
      <c r="FQ228">
        <v>20131209</v>
      </c>
      <c r="FR228">
        <v>-1.2</v>
      </c>
      <c r="FT228" s="3">
        <v>41578</v>
      </c>
      <c r="FU228">
        <v>-1</v>
      </c>
      <c r="FV228">
        <v>20131129</v>
      </c>
      <c r="FW228">
        <v>-0.8</v>
      </c>
      <c r="FY228" s="3">
        <v>41578</v>
      </c>
      <c r="FZ228">
        <v>-0.7</v>
      </c>
      <c r="GA228">
        <v>20131210</v>
      </c>
      <c r="GB228">
        <v>-0.3</v>
      </c>
      <c r="GI228" s="3">
        <v>41578</v>
      </c>
      <c r="GJ228">
        <v>-0.3</v>
      </c>
      <c r="GK228">
        <v>20131210</v>
      </c>
      <c r="GL228">
        <v>0.4</v>
      </c>
    </row>
    <row r="229" spans="6:194" x14ac:dyDescent="0.25">
      <c r="F229" s="3">
        <v>41608</v>
      </c>
      <c r="G229">
        <v>18</v>
      </c>
      <c r="H229">
        <v>20140108</v>
      </c>
      <c r="I229">
        <v>18.100000000000001</v>
      </c>
      <c r="P229" s="3">
        <v>41608</v>
      </c>
      <c r="Q229">
        <v>0.38</v>
      </c>
      <c r="R229">
        <v>20131128</v>
      </c>
      <c r="S229">
        <v>0.18</v>
      </c>
      <c r="U229" s="3">
        <v>41608</v>
      </c>
      <c r="V229">
        <v>-15.4</v>
      </c>
      <c r="W229">
        <v>20131128</v>
      </c>
      <c r="X229">
        <v>-15.4</v>
      </c>
      <c r="Z229" s="3">
        <v>41608</v>
      </c>
      <c r="AA229">
        <v>99.1</v>
      </c>
      <c r="AB229">
        <v>20131128</v>
      </c>
      <c r="AC229">
        <v>98.5</v>
      </c>
      <c r="AE229" s="3">
        <v>41608</v>
      </c>
      <c r="AF229">
        <v>-3.4</v>
      </c>
      <c r="AG229">
        <v>20131128</v>
      </c>
      <c r="AH229">
        <v>-3.9</v>
      </c>
      <c r="AJ229" s="3">
        <v>41608</v>
      </c>
      <c r="AK229">
        <v>0.6</v>
      </c>
      <c r="AL229">
        <v>20131128</v>
      </c>
      <c r="AM229">
        <v>-0.8</v>
      </c>
      <c r="AY229" s="3">
        <v>42490</v>
      </c>
      <c r="AZ229">
        <v>51.7</v>
      </c>
      <c r="BX229" s="3">
        <v>41608</v>
      </c>
      <c r="BY229">
        <v>109.5</v>
      </c>
      <c r="BZ229">
        <v>20131122</v>
      </c>
      <c r="CA229">
        <v>109.3</v>
      </c>
      <c r="CC229" s="3">
        <v>41608</v>
      </c>
      <c r="CD229">
        <v>111.7</v>
      </c>
      <c r="CE229">
        <v>20131122</v>
      </c>
      <c r="CF229">
        <v>112.2</v>
      </c>
      <c r="CH229" s="3">
        <v>41608</v>
      </c>
      <c r="CI229">
        <v>28.7</v>
      </c>
      <c r="CJ229">
        <v>20131119</v>
      </c>
      <c r="CK229">
        <v>28.7</v>
      </c>
      <c r="CM229" s="3">
        <v>41608</v>
      </c>
      <c r="CN229">
        <v>54.6</v>
      </c>
      <c r="CO229">
        <v>20131119</v>
      </c>
      <c r="CP229">
        <v>54.6</v>
      </c>
      <c r="CW229" s="3">
        <v>42063</v>
      </c>
      <c r="CX229">
        <v>51.1</v>
      </c>
      <c r="DB229" s="3">
        <v>42490</v>
      </c>
      <c r="DC229">
        <v>54.5</v>
      </c>
      <c r="DG229" s="3">
        <v>41608</v>
      </c>
      <c r="DH229">
        <v>100</v>
      </c>
      <c r="DI229">
        <v>20131209</v>
      </c>
      <c r="DJ229">
        <v>101</v>
      </c>
      <c r="DL229" s="3">
        <v>41608</v>
      </c>
      <c r="DM229">
        <v>85</v>
      </c>
      <c r="DN229">
        <v>20131127</v>
      </c>
      <c r="DO229">
        <v>84</v>
      </c>
      <c r="DQ229" s="3">
        <v>41608</v>
      </c>
      <c r="DR229">
        <v>94</v>
      </c>
      <c r="DS229" t="s">
        <v>22</v>
      </c>
      <c r="DT229" t="s">
        <v>22</v>
      </c>
      <c r="DV229" s="3">
        <v>41608</v>
      </c>
      <c r="DW229">
        <v>98</v>
      </c>
      <c r="DX229">
        <v>20131125</v>
      </c>
      <c r="DY229">
        <v>98</v>
      </c>
      <c r="EU229" s="3">
        <v>41608</v>
      </c>
      <c r="EV229">
        <v>1.4</v>
      </c>
      <c r="EW229">
        <v>20140114</v>
      </c>
      <c r="EX229">
        <v>1.8</v>
      </c>
      <c r="FJ229" s="3">
        <v>41608</v>
      </c>
      <c r="FK229">
        <v>0.9</v>
      </c>
      <c r="FL229">
        <v>20140108</v>
      </c>
      <c r="FM229">
        <v>2.1</v>
      </c>
      <c r="FO229" s="3">
        <v>41608</v>
      </c>
      <c r="FP229">
        <v>2</v>
      </c>
      <c r="FQ229">
        <v>20140109</v>
      </c>
      <c r="FR229">
        <v>1.9</v>
      </c>
      <c r="FT229" s="3">
        <v>41608</v>
      </c>
      <c r="FU229">
        <v>1.9</v>
      </c>
      <c r="FV229">
        <v>20140107</v>
      </c>
      <c r="FW229">
        <v>1.5</v>
      </c>
      <c r="FY229" s="3">
        <v>41608</v>
      </c>
      <c r="FZ229">
        <v>1.1000000000000001</v>
      </c>
      <c r="GA229">
        <v>20140110</v>
      </c>
      <c r="GB229">
        <v>1.3</v>
      </c>
      <c r="GI229" s="3">
        <v>41608</v>
      </c>
      <c r="GJ229">
        <v>0.3</v>
      </c>
      <c r="GK229">
        <v>20140110</v>
      </c>
      <c r="GL229">
        <v>0.2</v>
      </c>
    </row>
    <row r="230" spans="6:194" x14ac:dyDescent="0.25">
      <c r="F230" s="3">
        <v>41639</v>
      </c>
      <c r="G230">
        <v>13.8</v>
      </c>
      <c r="H230">
        <v>20140207</v>
      </c>
      <c r="I230">
        <v>14.2</v>
      </c>
      <c r="P230" s="3">
        <v>41639</v>
      </c>
      <c r="Q230">
        <v>0.34</v>
      </c>
      <c r="R230">
        <v>20140109</v>
      </c>
      <c r="S230">
        <v>0.27</v>
      </c>
      <c r="U230" s="3">
        <v>41639</v>
      </c>
      <c r="V230">
        <v>-13.7</v>
      </c>
      <c r="W230">
        <v>20140109</v>
      </c>
      <c r="X230">
        <v>-13.6</v>
      </c>
      <c r="Z230" s="3">
        <v>41639</v>
      </c>
      <c r="AA230">
        <v>100.6</v>
      </c>
      <c r="AB230">
        <v>20140109</v>
      </c>
      <c r="AC230">
        <v>100</v>
      </c>
      <c r="AE230" s="3">
        <v>41639</v>
      </c>
      <c r="AF230">
        <v>-2.8</v>
      </c>
      <c r="AG230">
        <v>20140109</v>
      </c>
      <c r="AH230">
        <v>-3.4</v>
      </c>
      <c r="AJ230" s="3">
        <v>41639</v>
      </c>
      <c r="AK230">
        <v>1.7</v>
      </c>
      <c r="AL230">
        <v>20140109</v>
      </c>
      <c r="AM230">
        <v>0.2</v>
      </c>
      <c r="AY230" s="3">
        <v>42521</v>
      </c>
      <c r="AZ230">
        <v>51.5</v>
      </c>
      <c r="BX230" s="3">
        <v>41639</v>
      </c>
      <c r="BY230">
        <v>109.5</v>
      </c>
      <c r="BZ230">
        <v>20131218</v>
      </c>
      <c r="CA230">
        <v>109.5</v>
      </c>
      <c r="CC230" s="3">
        <v>41639</v>
      </c>
      <c r="CD230">
        <v>111.6</v>
      </c>
      <c r="CE230">
        <v>20131218</v>
      </c>
      <c r="CF230">
        <v>111.6</v>
      </c>
      <c r="CH230" s="3">
        <v>41639</v>
      </c>
      <c r="CI230">
        <v>32.4</v>
      </c>
      <c r="CJ230">
        <v>20131217</v>
      </c>
      <c r="CK230">
        <v>32.4</v>
      </c>
      <c r="CM230" s="3">
        <v>41639</v>
      </c>
      <c r="CN230">
        <v>62</v>
      </c>
      <c r="CO230">
        <v>20131217</v>
      </c>
      <c r="CP230">
        <v>62</v>
      </c>
      <c r="CW230" s="3">
        <v>42094</v>
      </c>
      <c r="CX230">
        <v>52.8</v>
      </c>
      <c r="DB230" s="3">
        <v>42521</v>
      </c>
      <c r="DC230">
        <v>55.2</v>
      </c>
      <c r="DG230" s="3">
        <v>41639</v>
      </c>
      <c r="DH230">
        <v>98</v>
      </c>
      <c r="DI230">
        <v>20140110</v>
      </c>
      <c r="DJ230">
        <v>100</v>
      </c>
      <c r="DL230" s="3">
        <v>41639</v>
      </c>
      <c r="DM230">
        <v>85</v>
      </c>
      <c r="DN230">
        <v>20140107</v>
      </c>
      <c r="DO230">
        <v>85</v>
      </c>
      <c r="DQ230" s="3">
        <v>41639</v>
      </c>
      <c r="DR230">
        <v>94</v>
      </c>
      <c r="DS230">
        <v>20131220</v>
      </c>
      <c r="DT230">
        <v>94</v>
      </c>
      <c r="DV230" s="3">
        <v>41639</v>
      </c>
      <c r="DW230">
        <v>100</v>
      </c>
      <c r="DX230">
        <v>20131220</v>
      </c>
      <c r="DY230">
        <v>100</v>
      </c>
      <c r="EU230" s="3">
        <v>41639</v>
      </c>
      <c r="EV230">
        <v>-0.3</v>
      </c>
      <c r="EW230">
        <v>20140212</v>
      </c>
      <c r="EX230">
        <v>-0.7</v>
      </c>
      <c r="FJ230" s="3">
        <v>41639</v>
      </c>
      <c r="FK230">
        <v>-1</v>
      </c>
      <c r="FL230">
        <v>20140206</v>
      </c>
      <c r="FM230">
        <v>-0.5</v>
      </c>
      <c r="FO230" s="3">
        <v>41639</v>
      </c>
      <c r="FP230">
        <v>-0.1</v>
      </c>
      <c r="FQ230">
        <v>20140207</v>
      </c>
      <c r="FR230">
        <v>-0.6</v>
      </c>
      <c r="FT230" s="3">
        <v>41639</v>
      </c>
      <c r="FU230">
        <v>-2.8</v>
      </c>
      <c r="FV230">
        <v>20140131</v>
      </c>
      <c r="FW230">
        <v>-2.5</v>
      </c>
      <c r="FY230" s="3">
        <v>41639</v>
      </c>
      <c r="FZ230">
        <v>-0.8</v>
      </c>
      <c r="GA230">
        <v>20140210</v>
      </c>
      <c r="GB230">
        <v>-0.3</v>
      </c>
      <c r="GI230" s="3">
        <v>41639</v>
      </c>
      <c r="GJ230">
        <v>-0.3</v>
      </c>
      <c r="GK230">
        <v>20140210</v>
      </c>
      <c r="GL230">
        <v>0</v>
      </c>
    </row>
    <row r="231" spans="6:194" x14ac:dyDescent="0.25">
      <c r="F231" s="3">
        <v>41670</v>
      </c>
      <c r="G231">
        <v>14.7</v>
      </c>
      <c r="H231">
        <v>20140311</v>
      </c>
      <c r="I231">
        <v>15</v>
      </c>
      <c r="P231" s="3">
        <v>41670</v>
      </c>
      <c r="Q231">
        <v>0.32</v>
      </c>
      <c r="R231">
        <v>20140130</v>
      </c>
      <c r="S231">
        <v>0.19</v>
      </c>
      <c r="U231" s="3">
        <v>41670</v>
      </c>
      <c r="V231">
        <v>-11.8</v>
      </c>
      <c r="W231">
        <v>20140130</v>
      </c>
      <c r="X231">
        <v>-11.7</v>
      </c>
      <c r="Z231" s="3">
        <v>41670</v>
      </c>
      <c r="AA231">
        <v>101.4</v>
      </c>
      <c r="AB231">
        <v>20140130</v>
      </c>
      <c r="AC231">
        <v>100.9</v>
      </c>
      <c r="AE231" s="3">
        <v>41670</v>
      </c>
      <c r="AF231">
        <v>-3.3</v>
      </c>
      <c r="AG231">
        <v>20140130</v>
      </c>
      <c r="AH231">
        <v>-3.9</v>
      </c>
      <c r="AJ231" s="3">
        <v>41670</v>
      </c>
      <c r="AK231">
        <v>3.9</v>
      </c>
      <c r="AL231">
        <v>20140130</v>
      </c>
      <c r="AM231">
        <v>2.2999999999999998</v>
      </c>
      <c r="AY231" s="3">
        <v>42551</v>
      </c>
      <c r="AZ231">
        <v>52.8</v>
      </c>
      <c r="BX231" s="3">
        <v>41670</v>
      </c>
      <c r="BY231">
        <v>110.8</v>
      </c>
      <c r="BZ231">
        <v>20140127</v>
      </c>
      <c r="CA231">
        <v>110.6</v>
      </c>
      <c r="CC231" s="3">
        <v>41670</v>
      </c>
      <c r="CD231">
        <v>113.6</v>
      </c>
      <c r="CE231">
        <v>20140127</v>
      </c>
      <c r="CF231">
        <v>112.4</v>
      </c>
      <c r="CH231" s="3">
        <v>41670</v>
      </c>
      <c r="CI231">
        <v>41.2</v>
      </c>
      <c r="CJ231">
        <v>20140121</v>
      </c>
      <c r="CK231">
        <v>41.2</v>
      </c>
      <c r="CM231" s="3">
        <v>41670</v>
      </c>
      <c r="CN231">
        <v>61.7</v>
      </c>
      <c r="CO231">
        <v>20140121</v>
      </c>
      <c r="CP231">
        <v>61.7</v>
      </c>
      <c r="CW231" s="3">
        <v>42124</v>
      </c>
      <c r="CX231">
        <v>52.1</v>
      </c>
      <c r="DB231" s="3">
        <v>42551</v>
      </c>
      <c r="DC231">
        <v>53.7</v>
      </c>
      <c r="DG231" s="3">
        <v>41670</v>
      </c>
      <c r="DH231">
        <v>98</v>
      </c>
      <c r="DI231">
        <v>20140210</v>
      </c>
      <c r="DJ231">
        <v>99</v>
      </c>
      <c r="DL231" s="3">
        <v>41670</v>
      </c>
      <c r="DM231">
        <v>86</v>
      </c>
      <c r="DN231">
        <v>20140128</v>
      </c>
      <c r="DO231">
        <v>86</v>
      </c>
      <c r="DQ231" s="3">
        <v>41670</v>
      </c>
      <c r="DR231">
        <v>94</v>
      </c>
      <c r="DS231">
        <v>20140123</v>
      </c>
      <c r="DT231">
        <v>94</v>
      </c>
      <c r="DV231" s="3">
        <v>41670</v>
      </c>
      <c r="DW231">
        <v>100</v>
      </c>
      <c r="DX231">
        <v>20140123</v>
      </c>
      <c r="DY231">
        <v>100</v>
      </c>
      <c r="EU231" s="3">
        <v>41670</v>
      </c>
      <c r="EV231">
        <v>-0.2</v>
      </c>
      <c r="EW231">
        <v>20140312</v>
      </c>
      <c r="EX231">
        <v>-0.2</v>
      </c>
      <c r="FJ231" s="3">
        <v>41670</v>
      </c>
      <c r="FK231">
        <v>1.2</v>
      </c>
      <c r="FL231">
        <v>20140306</v>
      </c>
      <c r="FM231">
        <v>1.2</v>
      </c>
      <c r="FO231" s="3">
        <v>41670</v>
      </c>
      <c r="FP231">
        <v>0</v>
      </c>
      <c r="FQ231">
        <v>20140307</v>
      </c>
      <c r="FR231">
        <v>0.8</v>
      </c>
      <c r="FT231" s="3">
        <v>41670</v>
      </c>
      <c r="FU231">
        <v>2.9</v>
      </c>
      <c r="FV231">
        <v>20140228</v>
      </c>
      <c r="FW231">
        <v>2.5</v>
      </c>
      <c r="FY231" s="3">
        <v>41670</v>
      </c>
      <c r="FZ231">
        <v>-1.2</v>
      </c>
      <c r="GA231">
        <v>20140310</v>
      </c>
      <c r="GB231">
        <v>-0.2</v>
      </c>
      <c r="GI231" s="3">
        <v>41670</v>
      </c>
      <c r="GJ231">
        <v>-0.8</v>
      </c>
      <c r="GK231">
        <v>20140310</v>
      </c>
      <c r="GL231">
        <v>0.7</v>
      </c>
    </row>
    <row r="232" spans="6:194" x14ac:dyDescent="0.25">
      <c r="F232" s="3">
        <v>41698</v>
      </c>
      <c r="G232">
        <v>16</v>
      </c>
      <c r="H232">
        <v>20140409</v>
      </c>
      <c r="I232">
        <v>16.3</v>
      </c>
      <c r="P232" s="3">
        <v>41698</v>
      </c>
      <c r="Q232">
        <v>0.43</v>
      </c>
      <c r="R232">
        <v>20140227</v>
      </c>
      <c r="S232">
        <v>0.37</v>
      </c>
      <c r="U232" s="3">
        <v>41698</v>
      </c>
      <c r="V232">
        <v>-12.9</v>
      </c>
      <c r="W232">
        <v>20140227</v>
      </c>
      <c r="X232">
        <v>-12.7</v>
      </c>
      <c r="Z232" s="3">
        <v>41698</v>
      </c>
      <c r="AA232">
        <v>101.2</v>
      </c>
      <c r="AB232">
        <v>20140227</v>
      </c>
      <c r="AC232">
        <v>101.2</v>
      </c>
      <c r="AE232" s="3">
        <v>41698</v>
      </c>
      <c r="AF232">
        <v>-3.1</v>
      </c>
      <c r="AG232">
        <v>20140227</v>
      </c>
      <c r="AH232">
        <v>-3.4</v>
      </c>
      <c r="AJ232" s="3">
        <v>41698</v>
      </c>
      <c r="AK232">
        <v>3.7</v>
      </c>
      <c r="AL232">
        <v>20140227</v>
      </c>
      <c r="AM232">
        <v>3.2</v>
      </c>
      <c r="AY232" s="3">
        <v>42582</v>
      </c>
      <c r="AZ232">
        <v>52</v>
      </c>
      <c r="BX232" s="3">
        <v>41698</v>
      </c>
      <c r="BY232">
        <v>111</v>
      </c>
      <c r="BZ232">
        <v>20140224</v>
      </c>
      <c r="CA232">
        <v>111.3</v>
      </c>
      <c r="CC232" s="3">
        <v>41698</v>
      </c>
      <c r="CD232">
        <v>114.4</v>
      </c>
      <c r="CE232">
        <v>20140224</v>
      </c>
      <c r="CF232">
        <v>114.4</v>
      </c>
      <c r="CH232" s="3">
        <v>41698</v>
      </c>
      <c r="CI232">
        <v>50</v>
      </c>
      <c r="CJ232">
        <v>20140218</v>
      </c>
      <c r="CK232">
        <v>50</v>
      </c>
      <c r="CM232" s="3">
        <v>41698</v>
      </c>
      <c r="CN232">
        <v>55.7</v>
      </c>
      <c r="CO232">
        <v>20140218</v>
      </c>
      <c r="CP232">
        <v>55.7</v>
      </c>
      <c r="CW232" s="3">
        <v>42155</v>
      </c>
      <c r="CX232">
        <v>51.1</v>
      </c>
      <c r="DB232" s="3">
        <v>42582</v>
      </c>
      <c r="DC232">
        <v>54.4</v>
      </c>
      <c r="DG232" s="3">
        <v>41698</v>
      </c>
      <c r="DH232">
        <v>100</v>
      </c>
      <c r="DI232">
        <v>20140310</v>
      </c>
      <c r="DJ232">
        <v>98</v>
      </c>
      <c r="DL232" s="3">
        <v>41698</v>
      </c>
      <c r="DM232">
        <v>85</v>
      </c>
      <c r="DN232">
        <v>20140227</v>
      </c>
      <c r="DO232">
        <v>85</v>
      </c>
      <c r="DQ232" s="3">
        <v>41698</v>
      </c>
      <c r="DR232">
        <v>94</v>
      </c>
      <c r="DS232">
        <v>20140225</v>
      </c>
      <c r="DT232">
        <v>94</v>
      </c>
      <c r="DV232" s="3">
        <v>41698</v>
      </c>
      <c r="DW232">
        <v>99</v>
      </c>
      <c r="DX232">
        <v>20140225</v>
      </c>
      <c r="DY232">
        <v>100</v>
      </c>
      <c r="EU232" s="3">
        <v>41698</v>
      </c>
      <c r="EV232">
        <v>0.1</v>
      </c>
      <c r="EW232">
        <v>20140414</v>
      </c>
      <c r="EX232">
        <v>0.2</v>
      </c>
      <c r="FJ232" s="3">
        <v>41698</v>
      </c>
      <c r="FK232">
        <v>0.2</v>
      </c>
      <c r="FL232">
        <v>20140404</v>
      </c>
      <c r="FM232">
        <v>0.6</v>
      </c>
      <c r="FO232" s="3">
        <v>41698</v>
      </c>
      <c r="FP232">
        <v>0.2</v>
      </c>
      <c r="FQ232">
        <v>20140407</v>
      </c>
      <c r="FR232">
        <v>0.4</v>
      </c>
      <c r="FT232" s="3">
        <v>41698</v>
      </c>
      <c r="FU232">
        <v>0.6</v>
      </c>
      <c r="FV232">
        <v>20140331</v>
      </c>
      <c r="FW232">
        <v>1.3</v>
      </c>
      <c r="FY232" s="3">
        <v>41698</v>
      </c>
      <c r="FZ232">
        <v>0.8</v>
      </c>
      <c r="GA232">
        <v>20140410</v>
      </c>
      <c r="GB232">
        <v>0.1</v>
      </c>
      <c r="GI232" s="3">
        <v>41698</v>
      </c>
      <c r="GJ232">
        <v>0.9</v>
      </c>
      <c r="GK232">
        <v>20140410</v>
      </c>
      <c r="GL232">
        <v>0.3</v>
      </c>
    </row>
    <row r="233" spans="6:194" x14ac:dyDescent="0.25">
      <c r="F233" s="3">
        <v>41729</v>
      </c>
      <c r="G233">
        <v>16.5</v>
      </c>
      <c r="H233">
        <v>20140509</v>
      </c>
      <c r="I233">
        <v>16.399999999999999</v>
      </c>
      <c r="P233" s="3">
        <v>41729</v>
      </c>
      <c r="Q233">
        <v>0.48</v>
      </c>
      <c r="R233">
        <v>20140328</v>
      </c>
      <c r="S233">
        <v>0.39</v>
      </c>
      <c r="U233" s="3">
        <v>41729</v>
      </c>
      <c r="V233">
        <v>-9.5</v>
      </c>
      <c r="W233">
        <v>20140328</v>
      </c>
      <c r="X233">
        <v>-9.3000000000000007</v>
      </c>
      <c r="Z233" s="3">
        <v>41729</v>
      </c>
      <c r="AA233">
        <v>102.7</v>
      </c>
      <c r="AB233">
        <v>20140328</v>
      </c>
      <c r="AC233">
        <v>102.4</v>
      </c>
      <c r="AE233" s="3">
        <v>41729</v>
      </c>
      <c r="AF233">
        <v>-2.9</v>
      </c>
      <c r="AG233">
        <v>20140328</v>
      </c>
      <c r="AH233">
        <v>-3.3</v>
      </c>
      <c r="AJ233" s="3">
        <v>41729</v>
      </c>
      <c r="AK233">
        <v>5.6</v>
      </c>
      <c r="AL233">
        <v>20140328</v>
      </c>
      <c r="AM233">
        <v>4.2</v>
      </c>
      <c r="BX233" s="3">
        <v>41729</v>
      </c>
      <c r="BY233">
        <v>110.7</v>
      </c>
      <c r="BZ233">
        <v>20140325</v>
      </c>
      <c r="CA233">
        <v>110.7</v>
      </c>
      <c r="CC233" s="3">
        <v>41729</v>
      </c>
      <c r="CD233">
        <v>115.4</v>
      </c>
      <c r="CE233">
        <v>20140325</v>
      </c>
      <c r="CF233">
        <v>115.2</v>
      </c>
      <c r="CH233" s="3">
        <v>41729</v>
      </c>
      <c r="CI233">
        <v>51.3</v>
      </c>
      <c r="CJ233">
        <v>20140318</v>
      </c>
      <c r="CK233">
        <v>51.3</v>
      </c>
      <c r="CM233" s="3">
        <v>41729</v>
      </c>
      <c r="CN233">
        <v>46.6</v>
      </c>
      <c r="CO233">
        <v>20140318</v>
      </c>
      <c r="CP233">
        <v>46.6</v>
      </c>
      <c r="CW233" s="3">
        <v>42185</v>
      </c>
      <c r="CX233">
        <v>51.9</v>
      </c>
      <c r="DG233" s="3">
        <v>41729</v>
      </c>
      <c r="DH233">
        <v>98</v>
      </c>
      <c r="DI233">
        <v>20140408</v>
      </c>
      <c r="DJ233">
        <v>99</v>
      </c>
      <c r="DL233" s="3">
        <v>41729</v>
      </c>
      <c r="DM233">
        <v>88</v>
      </c>
      <c r="DN233">
        <v>20140327</v>
      </c>
      <c r="DO233">
        <v>88</v>
      </c>
      <c r="DQ233" s="3">
        <v>41729</v>
      </c>
      <c r="DR233">
        <v>95</v>
      </c>
      <c r="DS233">
        <v>20140325</v>
      </c>
      <c r="DT233">
        <v>95</v>
      </c>
      <c r="DV233" s="3">
        <v>41729</v>
      </c>
      <c r="DW233">
        <v>101</v>
      </c>
      <c r="DX233">
        <v>20140325</v>
      </c>
      <c r="DY233">
        <v>100</v>
      </c>
      <c r="EU233" s="3">
        <v>41729</v>
      </c>
      <c r="EV233">
        <v>-0.5</v>
      </c>
      <c r="EW233">
        <v>20140514</v>
      </c>
      <c r="EX233">
        <v>-0.3</v>
      </c>
      <c r="FJ233" s="3">
        <v>41729</v>
      </c>
      <c r="FK233">
        <v>-2.2000000000000002</v>
      </c>
      <c r="FL233">
        <v>20140507</v>
      </c>
      <c r="FM233">
        <v>-2.8</v>
      </c>
      <c r="FO233" s="3">
        <v>41729</v>
      </c>
      <c r="FP233">
        <v>-0.1</v>
      </c>
      <c r="FQ233">
        <v>20140508</v>
      </c>
      <c r="FR233">
        <v>-0.5</v>
      </c>
      <c r="FT233" s="3">
        <v>41729</v>
      </c>
      <c r="FU233">
        <v>0.2</v>
      </c>
      <c r="FV233">
        <v>20140430</v>
      </c>
      <c r="FW233">
        <v>-0.7</v>
      </c>
      <c r="FY233" s="3">
        <v>41729</v>
      </c>
      <c r="FZ233">
        <v>-0.4</v>
      </c>
      <c r="GA233">
        <v>20140507</v>
      </c>
      <c r="GB233">
        <v>-0.7</v>
      </c>
      <c r="GI233" s="3">
        <v>41729</v>
      </c>
      <c r="GJ233">
        <v>-0.3</v>
      </c>
      <c r="GK233">
        <v>20140507</v>
      </c>
      <c r="GL233">
        <v>-0.7</v>
      </c>
    </row>
    <row r="234" spans="6:194" x14ac:dyDescent="0.25">
      <c r="F234" s="3">
        <v>41759</v>
      </c>
      <c r="G234">
        <v>17.3</v>
      </c>
      <c r="H234">
        <v>20140606</v>
      </c>
      <c r="I234">
        <v>17.399999999999999</v>
      </c>
      <c r="P234" s="3">
        <v>41759</v>
      </c>
      <c r="Q234">
        <v>0.36</v>
      </c>
      <c r="R234">
        <v>20140429</v>
      </c>
      <c r="S234">
        <v>0.27</v>
      </c>
      <c r="U234" s="3">
        <v>41759</v>
      </c>
      <c r="V234">
        <v>-8.8000000000000007</v>
      </c>
      <c r="W234">
        <v>20140429</v>
      </c>
      <c r="X234">
        <v>-8.6</v>
      </c>
      <c r="Z234" s="3">
        <v>41759</v>
      </c>
      <c r="AA234">
        <v>102.2</v>
      </c>
      <c r="AB234">
        <v>20140429</v>
      </c>
      <c r="AC234">
        <v>102</v>
      </c>
      <c r="AE234" s="3">
        <v>41759</v>
      </c>
      <c r="AF234">
        <v>-3</v>
      </c>
      <c r="AG234">
        <v>20140429</v>
      </c>
      <c r="AH234">
        <v>-3.6</v>
      </c>
      <c r="AJ234" s="3">
        <v>41759</v>
      </c>
      <c r="AK234">
        <v>4.8</v>
      </c>
      <c r="AL234">
        <v>20140429</v>
      </c>
      <c r="AM234">
        <v>3.5</v>
      </c>
      <c r="BX234" s="3">
        <v>41759</v>
      </c>
      <c r="BY234">
        <v>110.6</v>
      </c>
      <c r="BZ234">
        <v>20140424</v>
      </c>
      <c r="CA234">
        <v>111.2</v>
      </c>
      <c r="CC234" s="3">
        <v>41759</v>
      </c>
      <c r="CD234">
        <v>115.1</v>
      </c>
      <c r="CE234">
        <v>20140424</v>
      </c>
      <c r="CF234">
        <v>115.3</v>
      </c>
      <c r="CH234" s="3">
        <v>41759</v>
      </c>
      <c r="CI234">
        <v>59.5</v>
      </c>
      <c r="CJ234">
        <v>20140415</v>
      </c>
      <c r="CK234">
        <v>59.5</v>
      </c>
      <c r="CM234" s="3">
        <v>41759</v>
      </c>
      <c r="CN234">
        <v>43.2</v>
      </c>
      <c r="CO234">
        <v>20140415</v>
      </c>
      <c r="CP234">
        <v>43.2</v>
      </c>
      <c r="CW234" s="3">
        <v>42216</v>
      </c>
      <c r="CX234">
        <v>51.8</v>
      </c>
      <c r="DG234" s="3">
        <v>41759</v>
      </c>
      <c r="DH234">
        <v>97</v>
      </c>
      <c r="DI234">
        <v>20140512</v>
      </c>
      <c r="DJ234">
        <v>98</v>
      </c>
      <c r="DL234" s="3">
        <v>41759</v>
      </c>
      <c r="DM234">
        <v>85</v>
      </c>
      <c r="DN234">
        <v>20140429</v>
      </c>
      <c r="DO234">
        <v>85</v>
      </c>
      <c r="DQ234" s="3">
        <v>41759</v>
      </c>
      <c r="DR234">
        <v>95</v>
      </c>
      <c r="DS234">
        <v>20140424</v>
      </c>
      <c r="DT234">
        <v>94</v>
      </c>
      <c r="DV234" s="3">
        <v>41759</v>
      </c>
      <c r="DW234">
        <v>101</v>
      </c>
      <c r="DX234">
        <v>20140424</v>
      </c>
      <c r="DY234">
        <v>100</v>
      </c>
      <c r="EU234" s="3">
        <v>41759</v>
      </c>
      <c r="EV234">
        <v>1.2</v>
      </c>
      <c r="EW234">
        <v>20140612</v>
      </c>
      <c r="EX234">
        <v>0.8</v>
      </c>
      <c r="FJ234" s="3">
        <v>41759</v>
      </c>
      <c r="FK234">
        <v>2.2999999999999998</v>
      </c>
      <c r="FL234">
        <v>20140605</v>
      </c>
      <c r="FM234">
        <v>3.1</v>
      </c>
      <c r="FO234" s="3">
        <v>41759</v>
      </c>
      <c r="FP234">
        <v>-0.4</v>
      </c>
      <c r="FQ234">
        <v>20140606</v>
      </c>
      <c r="FR234">
        <v>0.2</v>
      </c>
      <c r="FT234" s="3">
        <v>41759</v>
      </c>
      <c r="FU234">
        <v>-0.8</v>
      </c>
      <c r="FV234">
        <v>20140530</v>
      </c>
      <c r="FW234">
        <v>-0.9</v>
      </c>
      <c r="FY234" s="3">
        <v>41759</v>
      </c>
      <c r="FZ234">
        <v>0.4</v>
      </c>
      <c r="GA234">
        <v>20140610</v>
      </c>
      <c r="GB234">
        <v>0.3</v>
      </c>
      <c r="GI234" s="3">
        <v>41759</v>
      </c>
      <c r="GJ234">
        <v>0.3</v>
      </c>
      <c r="GK234">
        <v>20140610</v>
      </c>
      <c r="GL234">
        <v>0.3</v>
      </c>
    </row>
    <row r="235" spans="6:194" x14ac:dyDescent="0.25">
      <c r="F235" s="3">
        <v>41790</v>
      </c>
      <c r="G235">
        <v>17.399999999999999</v>
      </c>
      <c r="H235">
        <v>20140708</v>
      </c>
      <c r="I235">
        <v>17.8</v>
      </c>
      <c r="P235" s="3">
        <v>41790</v>
      </c>
      <c r="Q235">
        <v>0.41</v>
      </c>
      <c r="R235">
        <v>20140528</v>
      </c>
      <c r="S235">
        <v>0.37</v>
      </c>
      <c r="U235" s="3">
        <v>41790</v>
      </c>
      <c r="V235">
        <v>-7.3</v>
      </c>
      <c r="W235">
        <v>20140528</v>
      </c>
      <c r="X235">
        <v>-7.1</v>
      </c>
      <c r="Z235" s="3">
        <v>41790</v>
      </c>
      <c r="AA235">
        <v>102.8</v>
      </c>
      <c r="AB235">
        <v>20140528</v>
      </c>
      <c r="AC235">
        <v>102.7</v>
      </c>
      <c r="AE235" s="3">
        <v>41790</v>
      </c>
      <c r="AF235">
        <v>-2.8</v>
      </c>
      <c r="AG235">
        <v>20140528</v>
      </c>
      <c r="AH235">
        <v>-3</v>
      </c>
      <c r="AJ235" s="3">
        <v>41790</v>
      </c>
      <c r="AK235">
        <v>4.9000000000000004</v>
      </c>
      <c r="AL235">
        <v>20140528</v>
      </c>
      <c r="AM235">
        <v>3.8</v>
      </c>
      <c r="BX235" s="3">
        <v>41790</v>
      </c>
      <c r="BY235">
        <v>109.9</v>
      </c>
      <c r="BZ235">
        <v>20140523</v>
      </c>
      <c r="CA235">
        <v>110.4</v>
      </c>
      <c r="CC235" s="3">
        <v>41790</v>
      </c>
      <c r="CD235">
        <v>114.5</v>
      </c>
      <c r="CE235">
        <v>20140523</v>
      </c>
      <c r="CF235">
        <v>114.8</v>
      </c>
      <c r="CH235" s="3">
        <v>41790</v>
      </c>
      <c r="CI235">
        <v>62.1</v>
      </c>
      <c r="CJ235">
        <v>20140513</v>
      </c>
      <c r="CK235">
        <v>62.1</v>
      </c>
      <c r="CM235" s="3">
        <v>41790</v>
      </c>
      <c r="CN235">
        <v>33.1</v>
      </c>
      <c r="CO235">
        <v>20140513</v>
      </c>
      <c r="CP235">
        <v>33.1</v>
      </c>
      <c r="CW235" s="3">
        <v>42247</v>
      </c>
      <c r="CX235">
        <v>53.3</v>
      </c>
      <c r="DG235" s="3">
        <v>41790</v>
      </c>
      <c r="DH235">
        <v>97</v>
      </c>
      <c r="DI235">
        <v>20140610</v>
      </c>
      <c r="DJ235">
        <v>97</v>
      </c>
      <c r="DL235" s="3">
        <v>41790</v>
      </c>
      <c r="DM235">
        <v>86</v>
      </c>
      <c r="DN235">
        <v>20140527</v>
      </c>
      <c r="DO235">
        <v>85</v>
      </c>
      <c r="DQ235" s="3">
        <v>41790</v>
      </c>
      <c r="DR235">
        <v>95</v>
      </c>
      <c r="DS235">
        <v>20140522</v>
      </c>
      <c r="DT235">
        <v>94</v>
      </c>
      <c r="DV235" s="3">
        <v>41790</v>
      </c>
      <c r="DW235">
        <v>99</v>
      </c>
      <c r="DX235">
        <v>20140522</v>
      </c>
      <c r="DY235">
        <v>99</v>
      </c>
      <c r="EU235" s="3">
        <v>41790</v>
      </c>
      <c r="EV235">
        <v>-0.7</v>
      </c>
      <c r="EW235">
        <v>20140714</v>
      </c>
      <c r="EX235">
        <v>-1.1000000000000001</v>
      </c>
      <c r="FJ235" s="3">
        <v>41790</v>
      </c>
      <c r="FK235">
        <v>-3.5</v>
      </c>
      <c r="FL235">
        <v>20140704</v>
      </c>
      <c r="FM235">
        <v>-1.7</v>
      </c>
      <c r="FO235" s="3">
        <v>41790</v>
      </c>
      <c r="FP235">
        <v>-1.1000000000000001</v>
      </c>
      <c r="FQ235">
        <v>20140707</v>
      </c>
      <c r="FR235">
        <v>-1.8</v>
      </c>
      <c r="FT235" s="3">
        <v>41790</v>
      </c>
      <c r="FU235">
        <v>-0.4</v>
      </c>
      <c r="FV235">
        <v>20140630</v>
      </c>
      <c r="FW235">
        <v>-0.6</v>
      </c>
      <c r="FY235" s="3">
        <v>41790</v>
      </c>
      <c r="FZ235">
        <v>-1.6</v>
      </c>
      <c r="GA235">
        <v>20140710</v>
      </c>
      <c r="GB235">
        <v>-1.7</v>
      </c>
      <c r="GI235" s="3">
        <v>41790</v>
      </c>
      <c r="GJ235">
        <v>-2.2000000000000002</v>
      </c>
      <c r="GK235">
        <v>20140710</v>
      </c>
      <c r="GL235">
        <v>-2.2999999999999998</v>
      </c>
    </row>
    <row r="236" spans="6:194" x14ac:dyDescent="0.25">
      <c r="F236" s="3">
        <v>41820</v>
      </c>
      <c r="G236">
        <v>16.100000000000001</v>
      </c>
      <c r="H236">
        <v>20140808</v>
      </c>
      <c r="I236">
        <v>16.5</v>
      </c>
      <c r="P236" s="3">
        <v>41820</v>
      </c>
      <c r="Q236">
        <v>0.25</v>
      </c>
      <c r="R236">
        <v>20140627</v>
      </c>
      <c r="S236">
        <v>0.22</v>
      </c>
      <c r="U236" s="3">
        <v>41820</v>
      </c>
      <c r="V236">
        <v>-7.7</v>
      </c>
      <c r="W236">
        <v>20140627</v>
      </c>
      <c r="X236">
        <v>-7.5</v>
      </c>
      <c r="Z236" s="3">
        <v>41820</v>
      </c>
      <c r="AA236">
        <v>102.3</v>
      </c>
      <c r="AB236">
        <v>20140627</v>
      </c>
      <c r="AC236">
        <v>102</v>
      </c>
      <c r="AE236" s="3">
        <v>41820</v>
      </c>
      <c r="AF236">
        <v>-4.2</v>
      </c>
      <c r="AG236">
        <v>20140627</v>
      </c>
      <c r="AH236">
        <v>-4.3</v>
      </c>
      <c r="AJ236" s="3">
        <v>41820</v>
      </c>
      <c r="AK236">
        <v>5.9</v>
      </c>
      <c r="AL236">
        <v>20140627</v>
      </c>
      <c r="AM236">
        <v>4.2</v>
      </c>
      <c r="BX236" s="3">
        <v>41820</v>
      </c>
      <c r="BY236">
        <v>109.3</v>
      </c>
      <c r="BZ236">
        <v>20140624</v>
      </c>
      <c r="CA236">
        <v>109.7</v>
      </c>
      <c r="CC236" s="3">
        <v>41820</v>
      </c>
      <c r="CD236">
        <v>114.4</v>
      </c>
      <c r="CE236">
        <v>20140624</v>
      </c>
      <c r="CF236">
        <v>114.8</v>
      </c>
      <c r="CH236" s="3">
        <v>41820</v>
      </c>
      <c r="CI236">
        <v>67.7</v>
      </c>
      <c r="CJ236">
        <v>20140617</v>
      </c>
      <c r="CK236">
        <v>67.7</v>
      </c>
      <c r="CM236" s="3">
        <v>41820</v>
      </c>
      <c r="CN236">
        <v>29.8</v>
      </c>
      <c r="CO236">
        <v>20140617</v>
      </c>
      <c r="CP236">
        <v>29.8</v>
      </c>
      <c r="CW236" s="3">
        <v>42277</v>
      </c>
      <c r="CX236">
        <v>52.3</v>
      </c>
      <c r="DG236" s="3">
        <v>41820</v>
      </c>
      <c r="DH236">
        <v>97</v>
      </c>
      <c r="DI236">
        <v>20140708</v>
      </c>
      <c r="DJ236">
        <v>97</v>
      </c>
      <c r="DL236" s="3">
        <v>41820</v>
      </c>
      <c r="DM236">
        <v>86</v>
      </c>
      <c r="DN236">
        <v>20140626</v>
      </c>
      <c r="DO236">
        <v>86</v>
      </c>
      <c r="DQ236" s="3">
        <v>41820</v>
      </c>
      <c r="DR236">
        <v>94</v>
      </c>
      <c r="DS236">
        <v>20140625</v>
      </c>
      <c r="DT236">
        <v>92</v>
      </c>
      <c r="DV236" s="3">
        <v>41820</v>
      </c>
      <c r="DW236">
        <v>98</v>
      </c>
      <c r="DX236">
        <v>20140625</v>
      </c>
      <c r="DY236">
        <v>98</v>
      </c>
      <c r="EU236" s="3">
        <v>41820</v>
      </c>
      <c r="EV236">
        <v>-0.3</v>
      </c>
      <c r="EW236">
        <v>20140813</v>
      </c>
      <c r="EX236">
        <v>-0.3</v>
      </c>
      <c r="FJ236" s="3">
        <v>41820</v>
      </c>
      <c r="FK236">
        <v>-0.2</v>
      </c>
      <c r="FL236">
        <v>20140806</v>
      </c>
      <c r="FM236">
        <v>-3.2</v>
      </c>
      <c r="FO236" s="3">
        <v>41820</v>
      </c>
      <c r="FP236">
        <v>0.4</v>
      </c>
      <c r="FQ236">
        <v>20140807</v>
      </c>
      <c r="FR236">
        <v>0.3</v>
      </c>
      <c r="FT236" s="3">
        <v>41820</v>
      </c>
      <c r="FU236">
        <v>1.7</v>
      </c>
      <c r="FV236">
        <v>20140731</v>
      </c>
      <c r="FW236">
        <v>1.3</v>
      </c>
      <c r="FY236" s="3">
        <v>41820</v>
      </c>
      <c r="FZ236">
        <v>1.1000000000000001</v>
      </c>
      <c r="GA236">
        <v>20140808</v>
      </c>
      <c r="GB236">
        <v>1.3</v>
      </c>
      <c r="GI236" s="3">
        <v>41820</v>
      </c>
      <c r="GJ236">
        <v>1.2</v>
      </c>
      <c r="GK236">
        <v>20140808</v>
      </c>
      <c r="GL236">
        <v>1.6</v>
      </c>
    </row>
    <row r="237" spans="6:194" x14ac:dyDescent="0.25">
      <c r="F237" s="3">
        <v>41851</v>
      </c>
      <c r="G237">
        <v>23.1</v>
      </c>
      <c r="H237">
        <v>20140908</v>
      </c>
      <c r="I237">
        <v>23.4</v>
      </c>
      <c r="P237" s="3">
        <v>41851</v>
      </c>
      <c r="Q237">
        <v>0.23</v>
      </c>
      <c r="R237">
        <v>20140730</v>
      </c>
      <c r="S237">
        <v>0.17</v>
      </c>
      <c r="U237" s="3">
        <v>41851</v>
      </c>
      <c r="V237">
        <v>-8.5</v>
      </c>
      <c r="W237">
        <v>20140730</v>
      </c>
      <c r="X237">
        <v>-8.4</v>
      </c>
      <c r="Z237" s="3">
        <v>41851</v>
      </c>
      <c r="AA237">
        <v>102.4</v>
      </c>
      <c r="AB237">
        <v>20140730</v>
      </c>
      <c r="AC237">
        <v>102.2</v>
      </c>
      <c r="AE237" s="3">
        <v>41851</v>
      </c>
      <c r="AF237">
        <v>-3.5</v>
      </c>
      <c r="AG237">
        <v>20140730</v>
      </c>
      <c r="AH237">
        <v>-3.8</v>
      </c>
      <c r="AJ237" s="3">
        <v>41851</v>
      </c>
      <c r="AK237">
        <v>5.3</v>
      </c>
      <c r="AL237">
        <v>20140730</v>
      </c>
      <c r="AM237">
        <v>3.6</v>
      </c>
      <c r="BX237" s="3">
        <v>41851</v>
      </c>
      <c r="BY237">
        <v>108</v>
      </c>
      <c r="BZ237">
        <v>20140725</v>
      </c>
      <c r="CA237">
        <v>108</v>
      </c>
      <c r="CC237" s="3">
        <v>41851</v>
      </c>
      <c r="CD237">
        <v>113.1</v>
      </c>
      <c r="CE237">
        <v>20140725</v>
      </c>
      <c r="CF237">
        <v>112.9</v>
      </c>
      <c r="CH237" s="3">
        <v>41851</v>
      </c>
      <c r="CI237">
        <v>61.8</v>
      </c>
      <c r="CJ237">
        <v>20140715</v>
      </c>
      <c r="CK237">
        <v>61.8</v>
      </c>
      <c r="CM237" s="3">
        <v>41851</v>
      </c>
      <c r="CN237">
        <v>27.1</v>
      </c>
      <c r="CO237">
        <v>20140715</v>
      </c>
      <c r="CP237">
        <v>27.1</v>
      </c>
      <c r="CW237" s="3">
        <v>42308</v>
      </c>
      <c r="CX237">
        <v>52.1</v>
      </c>
      <c r="DG237" s="3">
        <v>41851</v>
      </c>
      <c r="DH237">
        <v>97</v>
      </c>
      <c r="DI237">
        <v>20140808</v>
      </c>
      <c r="DJ237">
        <v>96</v>
      </c>
      <c r="DL237" s="3">
        <v>41851</v>
      </c>
      <c r="DM237">
        <v>87</v>
      </c>
      <c r="DN237">
        <v>20140730</v>
      </c>
      <c r="DO237">
        <v>86</v>
      </c>
      <c r="DQ237" s="3">
        <v>41851</v>
      </c>
      <c r="DR237">
        <v>93</v>
      </c>
      <c r="DS237">
        <v>20140723</v>
      </c>
      <c r="DT237">
        <v>93</v>
      </c>
      <c r="DV237" s="3">
        <v>41851</v>
      </c>
      <c r="DW237">
        <v>97</v>
      </c>
      <c r="DX237">
        <v>20140723</v>
      </c>
      <c r="DY237">
        <v>97</v>
      </c>
      <c r="EU237" s="3">
        <v>41851</v>
      </c>
      <c r="EV237">
        <v>0.6</v>
      </c>
      <c r="EW237">
        <v>20140912</v>
      </c>
      <c r="EX237">
        <v>1</v>
      </c>
      <c r="FJ237" s="3">
        <v>41851</v>
      </c>
      <c r="FK237">
        <v>6.6</v>
      </c>
      <c r="FL237">
        <v>20140904</v>
      </c>
      <c r="FM237">
        <v>4.5999999999999996</v>
      </c>
      <c r="FO237" s="3">
        <v>41851</v>
      </c>
      <c r="FP237">
        <v>1.2</v>
      </c>
      <c r="FQ237">
        <v>20140905</v>
      </c>
      <c r="FR237">
        <v>1.9</v>
      </c>
      <c r="FT237" s="3">
        <v>41851</v>
      </c>
      <c r="FU237">
        <v>-1.5</v>
      </c>
      <c r="FV237">
        <v>20140829</v>
      </c>
      <c r="FW237">
        <v>-1.4</v>
      </c>
      <c r="FY237" s="3">
        <v>41851</v>
      </c>
      <c r="FZ237">
        <v>0.9</v>
      </c>
      <c r="GA237">
        <v>20140910</v>
      </c>
      <c r="GB237">
        <v>0.2</v>
      </c>
      <c r="GI237" s="3">
        <v>41851</v>
      </c>
      <c r="GJ237">
        <v>1.1000000000000001</v>
      </c>
      <c r="GK237">
        <v>20140910</v>
      </c>
      <c r="GL237">
        <v>-0.3</v>
      </c>
    </row>
    <row r="238" spans="6:194" x14ac:dyDescent="0.25">
      <c r="F238" s="3">
        <v>41882</v>
      </c>
      <c r="G238">
        <v>13.5</v>
      </c>
      <c r="H238">
        <v>20141009</v>
      </c>
      <c r="I238">
        <v>14.1</v>
      </c>
      <c r="P238" s="3">
        <v>41882</v>
      </c>
      <c r="Q238">
        <v>0.21</v>
      </c>
      <c r="R238">
        <v>20140828</v>
      </c>
      <c r="S238">
        <v>0.16</v>
      </c>
      <c r="U238" s="3">
        <v>41882</v>
      </c>
      <c r="V238">
        <v>-10.199999999999999</v>
      </c>
      <c r="W238">
        <v>20140828</v>
      </c>
      <c r="X238">
        <v>-10</v>
      </c>
      <c r="Z238" s="3">
        <v>41882</v>
      </c>
      <c r="AA238">
        <v>100.7</v>
      </c>
      <c r="AB238">
        <v>20140828</v>
      </c>
      <c r="AC238">
        <v>100.6</v>
      </c>
      <c r="AE238" s="3">
        <v>41882</v>
      </c>
      <c r="AF238">
        <v>-4.9000000000000004</v>
      </c>
      <c r="AG238">
        <v>20140828</v>
      </c>
      <c r="AH238">
        <v>-5.3</v>
      </c>
      <c r="AJ238" s="3">
        <v>41882</v>
      </c>
      <c r="AK238">
        <v>4.3</v>
      </c>
      <c r="AL238">
        <v>20140828</v>
      </c>
      <c r="AM238">
        <v>3.1</v>
      </c>
      <c r="BX238" s="3">
        <v>41882</v>
      </c>
      <c r="BY238">
        <v>106.6</v>
      </c>
      <c r="BZ238">
        <v>20140825</v>
      </c>
      <c r="CA238">
        <v>106.3</v>
      </c>
      <c r="CC238" s="3">
        <v>41882</v>
      </c>
      <c r="CD238">
        <v>110.9</v>
      </c>
      <c r="CE238">
        <v>20140825</v>
      </c>
      <c r="CF238">
        <v>111.1</v>
      </c>
      <c r="CH238" s="3">
        <v>41882</v>
      </c>
      <c r="CI238">
        <v>44.3</v>
      </c>
      <c r="CJ238">
        <v>20140812</v>
      </c>
      <c r="CK238">
        <v>44.3</v>
      </c>
      <c r="CM238" s="3">
        <v>41882</v>
      </c>
      <c r="CN238">
        <v>8.6</v>
      </c>
      <c r="CO238">
        <v>20140812</v>
      </c>
      <c r="CP238">
        <v>8.6</v>
      </c>
      <c r="CW238" s="3">
        <v>42338</v>
      </c>
      <c r="CX238">
        <v>52.9</v>
      </c>
      <c r="DG238" s="3">
        <v>41882</v>
      </c>
      <c r="DH238">
        <v>97</v>
      </c>
      <c r="DI238">
        <v>20140908</v>
      </c>
      <c r="DJ238">
        <v>97</v>
      </c>
      <c r="DL238" s="3">
        <v>41882</v>
      </c>
      <c r="DM238">
        <v>87</v>
      </c>
      <c r="DN238">
        <v>20140905</v>
      </c>
      <c r="DO238">
        <v>86</v>
      </c>
      <c r="DQ238" s="3">
        <v>41882</v>
      </c>
      <c r="DR238">
        <v>92</v>
      </c>
      <c r="DS238">
        <v>20140827</v>
      </c>
      <c r="DT238">
        <v>91</v>
      </c>
      <c r="DV238" s="3">
        <v>41882</v>
      </c>
      <c r="DW238">
        <v>96</v>
      </c>
      <c r="DX238">
        <v>20140827</v>
      </c>
      <c r="DY238">
        <v>96</v>
      </c>
      <c r="EU238" s="3">
        <v>41882</v>
      </c>
      <c r="EV238">
        <v>-1</v>
      </c>
      <c r="EW238">
        <v>20141014</v>
      </c>
      <c r="EX238">
        <v>-1.8</v>
      </c>
      <c r="FJ238" s="3">
        <v>41882</v>
      </c>
      <c r="FK238">
        <v>-5.0999999999999996</v>
      </c>
      <c r="FL238">
        <v>20141006</v>
      </c>
      <c r="FM238">
        <v>-5.7</v>
      </c>
      <c r="FO238" s="3">
        <v>41882</v>
      </c>
      <c r="FP238">
        <v>-2.5</v>
      </c>
      <c r="FQ238">
        <v>20141007</v>
      </c>
      <c r="FR238">
        <v>-4</v>
      </c>
      <c r="FT238" s="3">
        <v>41882</v>
      </c>
      <c r="FU238">
        <v>1.2</v>
      </c>
      <c r="FV238">
        <v>20140930</v>
      </c>
      <c r="FW238">
        <v>2.5</v>
      </c>
      <c r="FY238" s="3">
        <v>41882</v>
      </c>
      <c r="FZ238">
        <v>-1.1000000000000001</v>
      </c>
      <c r="GA238">
        <v>20141010</v>
      </c>
      <c r="GB238">
        <v>0</v>
      </c>
      <c r="GI238" s="3">
        <v>41882</v>
      </c>
      <c r="GJ238">
        <v>-1.4</v>
      </c>
      <c r="GK238">
        <v>20141010</v>
      </c>
      <c r="GL238">
        <v>-0.2</v>
      </c>
    </row>
    <row r="239" spans="6:194" x14ac:dyDescent="0.25">
      <c r="F239" s="3">
        <v>41912</v>
      </c>
      <c r="G239">
        <v>21.6</v>
      </c>
      <c r="H239">
        <v>20141107</v>
      </c>
      <c r="I239">
        <v>21.9</v>
      </c>
      <c r="P239" s="3">
        <v>41912</v>
      </c>
      <c r="Q239">
        <v>0.09</v>
      </c>
      <c r="R239">
        <v>20140929</v>
      </c>
      <c r="S239">
        <v>7.0000000000000007E-2</v>
      </c>
      <c r="U239" s="3">
        <v>41912</v>
      </c>
      <c r="V239">
        <v>-11.5</v>
      </c>
      <c r="W239">
        <v>20140929</v>
      </c>
      <c r="X239">
        <v>-11.4</v>
      </c>
      <c r="Z239" s="3">
        <v>41912</v>
      </c>
      <c r="AA239">
        <v>100.1</v>
      </c>
      <c r="AB239">
        <v>20140929</v>
      </c>
      <c r="AC239">
        <v>99.9</v>
      </c>
      <c r="AE239" s="3">
        <v>41912</v>
      </c>
      <c r="AF239">
        <v>-4.9000000000000004</v>
      </c>
      <c r="AG239">
        <v>20140929</v>
      </c>
      <c r="AH239">
        <v>-5.5</v>
      </c>
      <c r="AJ239" s="3">
        <v>41912</v>
      </c>
      <c r="AK239">
        <v>4.5</v>
      </c>
      <c r="AL239">
        <v>20140929</v>
      </c>
      <c r="AM239">
        <v>3.2</v>
      </c>
      <c r="BX239" s="3">
        <v>41912</v>
      </c>
      <c r="BY239">
        <v>105.6</v>
      </c>
      <c r="BZ239">
        <v>20140924</v>
      </c>
      <c r="CA239">
        <v>104.7</v>
      </c>
      <c r="CC239" s="3">
        <v>41912</v>
      </c>
      <c r="CD239">
        <v>110.8</v>
      </c>
      <c r="CE239">
        <v>20140924</v>
      </c>
      <c r="CF239">
        <v>110.5</v>
      </c>
      <c r="CH239" s="3">
        <v>41912</v>
      </c>
      <c r="CI239">
        <v>25.4</v>
      </c>
      <c r="CJ239">
        <v>20140916</v>
      </c>
      <c r="CK239">
        <v>25.4</v>
      </c>
      <c r="CM239" s="3">
        <v>41912</v>
      </c>
      <c r="CN239">
        <v>6.9</v>
      </c>
      <c r="CO239">
        <v>20140916</v>
      </c>
      <c r="CP239">
        <v>6.9</v>
      </c>
      <c r="CW239" s="3">
        <v>42369</v>
      </c>
      <c r="CX239">
        <v>53.2</v>
      </c>
      <c r="DG239" s="3">
        <v>41912</v>
      </c>
      <c r="DH239">
        <v>97</v>
      </c>
      <c r="DI239">
        <v>20141008</v>
      </c>
      <c r="DJ239">
        <v>96</v>
      </c>
      <c r="DL239" s="3">
        <v>41912</v>
      </c>
      <c r="DM239">
        <v>86</v>
      </c>
      <c r="DN239">
        <v>20140926</v>
      </c>
      <c r="DO239">
        <v>86</v>
      </c>
      <c r="DQ239" s="3">
        <v>41912</v>
      </c>
      <c r="DR239">
        <v>91</v>
      </c>
      <c r="DS239">
        <v>20140923</v>
      </c>
      <c r="DT239">
        <v>91</v>
      </c>
      <c r="DV239" s="3">
        <v>41912</v>
      </c>
      <c r="DW239">
        <v>96</v>
      </c>
      <c r="DX239">
        <v>20140923</v>
      </c>
      <c r="DY239">
        <v>96</v>
      </c>
      <c r="EU239" s="3">
        <v>41912</v>
      </c>
      <c r="EV239">
        <v>0.9</v>
      </c>
      <c r="EW239">
        <v>20141112</v>
      </c>
      <c r="EX239">
        <v>0.6</v>
      </c>
      <c r="FJ239" s="3">
        <v>41912</v>
      </c>
      <c r="FK239">
        <v>1.5</v>
      </c>
      <c r="FL239">
        <v>20141106</v>
      </c>
      <c r="FM239">
        <v>0.8</v>
      </c>
      <c r="FO239" s="3">
        <v>41912</v>
      </c>
      <c r="FP239">
        <v>1.7</v>
      </c>
      <c r="FQ239">
        <v>20141107</v>
      </c>
      <c r="FR239">
        <v>1.4</v>
      </c>
      <c r="FT239" s="3">
        <v>41912</v>
      </c>
      <c r="FU239">
        <v>-1.2</v>
      </c>
      <c r="FV239">
        <v>20141031</v>
      </c>
      <c r="FW239">
        <v>-3.2</v>
      </c>
      <c r="FY239" s="3">
        <v>41912</v>
      </c>
      <c r="FZ239">
        <v>1.2</v>
      </c>
      <c r="GA239">
        <v>20141107</v>
      </c>
      <c r="GB239">
        <v>0</v>
      </c>
      <c r="GI239" s="3">
        <v>41912</v>
      </c>
      <c r="GJ239">
        <v>1.6</v>
      </c>
      <c r="GK239">
        <v>20141107</v>
      </c>
      <c r="GL239">
        <v>0.6</v>
      </c>
    </row>
    <row r="240" spans="6:194" x14ac:dyDescent="0.25">
      <c r="F240" s="3">
        <v>41943</v>
      </c>
      <c r="G240">
        <v>21.5</v>
      </c>
      <c r="H240">
        <v>20141209</v>
      </c>
      <c r="I240">
        <v>21.9</v>
      </c>
      <c r="P240" s="3">
        <v>41943</v>
      </c>
      <c r="Q240">
        <v>0.12</v>
      </c>
      <c r="R240">
        <v>20141030</v>
      </c>
      <c r="S240">
        <v>0.05</v>
      </c>
      <c r="U240" s="3">
        <v>41943</v>
      </c>
      <c r="V240">
        <v>-11.3</v>
      </c>
      <c r="W240">
        <v>20141030</v>
      </c>
      <c r="X240">
        <v>-11.1</v>
      </c>
      <c r="Z240" s="3">
        <v>41943</v>
      </c>
      <c r="AA240">
        <v>100.7</v>
      </c>
      <c r="AB240">
        <v>20141030</v>
      </c>
      <c r="AC240">
        <v>100.7</v>
      </c>
      <c r="AE240" s="3">
        <v>41943</v>
      </c>
      <c r="AF240">
        <v>-4.5</v>
      </c>
      <c r="AG240">
        <v>20141030</v>
      </c>
      <c r="AH240">
        <v>-5.0999999999999996</v>
      </c>
      <c r="AJ240" s="3">
        <v>41943</v>
      </c>
      <c r="AK240">
        <v>4.9000000000000004</v>
      </c>
      <c r="AL240">
        <v>20141030</v>
      </c>
      <c r="AM240">
        <v>4.4000000000000004</v>
      </c>
      <c r="BX240" s="3">
        <v>41943</v>
      </c>
      <c r="BY240">
        <v>103.7</v>
      </c>
      <c r="BZ240">
        <v>20141027</v>
      </c>
      <c r="CA240">
        <v>103.2</v>
      </c>
      <c r="CC240" s="3">
        <v>41943</v>
      </c>
      <c r="CD240">
        <v>108.2</v>
      </c>
      <c r="CE240">
        <v>20141027</v>
      </c>
      <c r="CF240">
        <v>108.4</v>
      </c>
      <c r="CH240" s="3">
        <v>41943</v>
      </c>
      <c r="CI240">
        <v>3.2</v>
      </c>
      <c r="CJ240">
        <v>20141014</v>
      </c>
      <c r="CK240">
        <v>3.2</v>
      </c>
      <c r="CM240" s="3">
        <v>41943</v>
      </c>
      <c r="CN240">
        <v>-3.6</v>
      </c>
      <c r="CO240">
        <v>20141014</v>
      </c>
      <c r="CP240">
        <v>-3.6</v>
      </c>
      <c r="CW240" s="3">
        <v>42400</v>
      </c>
      <c r="CX240">
        <v>52.3</v>
      </c>
      <c r="DG240" s="3">
        <v>41943</v>
      </c>
      <c r="DH240">
        <v>96</v>
      </c>
      <c r="DI240">
        <v>20141107</v>
      </c>
      <c r="DJ240">
        <v>96</v>
      </c>
      <c r="DL240" s="3">
        <v>41943</v>
      </c>
      <c r="DM240">
        <v>86</v>
      </c>
      <c r="DN240">
        <v>20141029</v>
      </c>
      <c r="DO240">
        <v>85</v>
      </c>
      <c r="DQ240" s="3">
        <v>41943</v>
      </c>
      <c r="DR240">
        <v>91</v>
      </c>
      <c r="DS240">
        <v>20141023</v>
      </c>
      <c r="DT240">
        <v>91</v>
      </c>
      <c r="DV240" s="3">
        <v>41943</v>
      </c>
      <c r="DW240">
        <v>98</v>
      </c>
      <c r="DX240">
        <v>20141023</v>
      </c>
      <c r="DY240">
        <v>97</v>
      </c>
      <c r="EU240" s="3">
        <v>41943</v>
      </c>
      <c r="EV240">
        <v>0</v>
      </c>
      <c r="EW240">
        <v>20141212</v>
      </c>
      <c r="EX240">
        <v>0.1</v>
      </c>
      <c r="FJ240" s="3">
        <v>41943</v>
      </c>
      <c r="FK240">
        <v>2.5</v>
      </c>
      <c r="FL240">
        <v>20141205</v>
      </c>
      <c r="FM240">
        <v>2.5</v>
      </c>
      <c r="FO240" s="3">
        <v>41943</v>
      </c>
      <c r="FP240">
        <v>0.3</v>
      </c>
      <c r="FQ240">
        <v>20141208</v>
      </c>
      <c r="FR240">
        <v>0.2</v>
      </c>
      <c r="FT240" s="3">
        <v>41943</v>
      </c>
      <c r="FU240">
        <v>1.1000000000000001</v>
      </c>
      <c r="FV240">
        <v>20141128</v>
      </c>
      <c r="FW240">
        <v>1.9</v>
      </c>
      <c r="FY240" s="3">
        <v>41943</v>
      </c>
      <c r="FZ240">
        <v>-1.6</v>
      </c>
      <c r="GA240">
        <v>20141210</v>
      </c>
      <c r="GB240">
        <v>-0.8</v>
      </c>
      <c r="GI240" s="3">
        <v>41943</v>
      </c>
      <c r="GJ240">
        <v>-1.3</v>
      </c>
      <c r="GK240">
        <v>20141210</v>
      </c>
      <c r="GL240">
        <v>-0.2</v>
      </c>
    </row>
    <row r="241" spans="6:194" x14ac:dyDescent="0.25">
      <c r="F241" s="3">
        <v>41973</v>
      </c>
      <c r="G241">
        <v>17.399999999999999</v>
      </c>
      <c r="H241">
        <v>20150109</v>
      </c>
      <c r="I241">
        <v>17.899999999999999</v>
      </c>
      <c r="P241" s="3">
        <v>41973</v>
      </c>
      <c r="Q241">
        <v>0.24</v>
      </c>
      <c r="R241">
        <v>20141127</v>
      </c>
      <c r="S241">
        <v>0.18</v>
      </c>
      <c r="U241" s="3">
        <v>41973</v>
      </c>
      <c r="V241">
        <v>-11.7</v>
      </c>
      <c r="W241">
        <v>20141127</v>
      </c>
      <c r="X241">
        <v>-11.6</v>
      </c>
      <c r="Z241" s="3">
        <v>41973</v>
      </c>
      <c r="AA241">
        <v>100.6</v>
      </c>
      <c r="AB241">
        <v>20141127</v>
      </c>
      <c r="AC241">
        <v>100.8</v>
      </c>
      <c r="AE241" s="3">
        <v>41973</v>
      </c>
      <c r="AF241">
        <v>-3.9</v>
      </c>
      <c r="AG241">
        <v>20141127</v>
      </c>
      <c r="AH241">
        <v>-4.3</v>
      </c>
      <c r="AJ241" s="3">
        <v>41973</v>
      </c>
      <c r="AK241">
        <v>4.7</v>
      </c>
      <c r="AL241">
        <v>20141127</v>
      </c>
      <c r="AM241">
        <v>4.4000000000000004</v>
      </c>
      <c r="BX241" s="3">
        <v>41973</v>
      </c>
      <c r="BY241">
        <v>104.8</v>
      </c>
      <c r="BZ241">
        <v>20141124</v>
      </c>
      <c r="CA241">
        <v>104.7</v>
      </c>
      <c r="CC241" s="3">
        <v>41973</v>
      </c>
      <c r="CD241">
        <v>109.4</v>
      </c>
      <c r="CE241">
        <v>20141124</v>
      </c>
      <c r="CF241">
        <v>110</v>
      </c>
      <c r="CH241" s="3">
        <v>41973</v>
      </c>
      <c r="CI241">
        <v>3.3</v>
      </c>
      <c r="CJ241">
        <v>20141118</v>
      </c>
      <c r="CK241">
        <v>3.3</v>
      </c>
      <c r="CM241" s="3">
        <v>41973</v>
      </c>
      <c r="CN241">
        <v>11.5</v>
      </c>
      <c r="CO241">
        <v>20141118</v>
      </c>
      <c r="CP241">
        <v>11.5</v>
      </c>
      <c r="CW241" s="3">
        <v>42429</v>
      </c>
      <c r="CX241">
        <v>50.5</v>
      </c>
      <c r="DG241" s="3">
        <v>41973</v>
      </c>
      <c r="DH241">
        <v>97</v>
      </c>
      <c r="DI241">
        <v>20141208</v>
      </c>
      <c r="DJ241">
        <v>97</v>
      </c>
      <c r="DL241" s="3">
        <v>41973</v>
      </c>
      <c r="DM241">
        <v>88</v>
      </c>
      <c r="DN241">
        <v>20141126</v>
      </c>
      <c r="DO241">
        <v>87</v>
      </c>
      <c r="DQ241" s="3">
        <v>41973</v>
      </c>
      <c r="DR241">
        <v>93</v>
      </c>
      <c r="DS241">
        <v>20141125</v>
      </c>
      <c r="DT241">
        <v>94</v>
      </c>
      <c r="DV241" s="3">
        <v>41973</v>
      </c>
      <c r="DW241">
        <v>99</v>
      </c>
      <c r="DX241">
        <v>20141125</v>
      </c>
      <c r="DY241">
        <v>99</v>
      </c>
      <c r="EU241" s="3">
        <v>41973</v>
      </c>
      <c r="EV241">
        <v>0.1</v>
      </c>
      <c r="EW241">
        <v>20150114</v>
      </c>
      <c r="EX241">
        <v>0.2</v>
      </c>
      <c r="FJ241" s="3">
        <v>41973</v>
      </c>
      <c r="FK241">
        <v>-2.5</v>
      </c>
      <c r="FL241">
        <v>20150108</v>
      </c>
      <c r="FM241">
        <v>-2.4</v>
      </c>
      <c r="FO241" s="3">
        <v>41973</v>
      </c>
      <c r="FP241">
        <v>0.2</v>
      </c>
      <c r="FQ241">
        <v>20150109</v>
      </c>
      <c r="FR241">
        <v>-0.1</v>
      </c>
      <c r="FT241" s="3">
        <v>41973</v>
      </c>
      <c r="FU241">
        <v>0.8</v>
      </c>
      <c r="FV241">
        <v>20150107</v>
      </c>
      <c r="FW241">
        <v>1</v>
      </c>
      <c r="FY241" s="3">
        <v>41973</v>
      </c>
      <c r="FZ241">
        <v>-0.5</v>
      </c>
      <c r="GA241">
        <v>20150109</v>
      </c>
      <c r="GB241">
        <v>-0.3</v>
      </c>
      <c r="GI241" s="3">
        <v>41973</v>
      </c>
      <c r="GJ241">
        <v>-0.9</v>
      </c>
      <c r="GK241">
        <v>20150109</v>
      </c>
      <c r="GL241">
        <v>-0.6</v>
      </c>
    </row>
    <row r="242" spans="6:194" x14ac:dyDescent="0.25">
      <c r="F242" s="3">
        <v>42004</v>
      </c>
      <c r="G242">
        <v>18.399999999999999</v>
      </c>
      <c r="H242">
        <v>20150209</v>
      </c>
      <c r="I242">
        <v>19.100000000000001</v>
      </c>
      <c r="P242" s="3">
        <v>42004</v>
      </c>
      <c r="Q242">
        <v>0.09</v>
      </c>
      <c r="R242">
        <v>20150108</v>
      </c>
      <c r="S242">
        <v>0.04</v>
      </c>
      <c r="U242" s="3">
        <v>42004</v>
      </c>
      <c r="V242">
        <v>-11</v>
      </c>
      <c r="W242">
        <v>20150108</v>
      </c>
      <c r="X242">
        <v>-10.9</v>
      </c>
      <c r="Z242" s="3">
        <v>42004</v>
      </c>
      <c r="AA242">
        <v>100.7</v>
      </c>
      <c r="AB242">
        <v>20150108</v>
      </c>
      <c r="AC242">
        <v>100.7</v>
      </c>
      <c r="AE242" s="3">
        <v>42004</v>
      </c>
      <c r="AF242">
        <v>-4.9000000000000004</v>
      </c>
      <c r="AG242">
        <v>20150108</v>
      </c>
      <c r="AH242">
        <v>-5.2</v>
      </c>
      <c r="AJ242" s="3">
        <v>42004</v>
      </c>
      <c r="AK242">
        <v>6.5</v>
      </c>
      <c r="AL242">
        <v>20150108</v>
      </c>
      <c r="AM242">
        <v>5.6</v>
      </c>
      <c r="BX242" s="3">
        <v>42004</v>
      </c>
      <c r="BY242">
        <v>105.5</v>
      </c>
      <c r="BZ242">
        <v>20141218</v>
      </c>
      <c r="CA242">
        <v>105.5</v>
      </c>
      <c r="CC242" s="3">
        <v>42004</v>
      </c>
      <c r="CD242">
        <v>110</v>
      </c>
      <c r="CE242">
        <v>20141218</v>
      </c>
      <c r="CF242">
        <v>110</v>
      </c>
      <c r="CH242" s="3">
        <v>42004</v>
      </c>
      <c r="CI242">
        <v>10</v>
      </c>
      <c r="CJ242">
        <v>20141216</v>
      </c>
      <c r="CK242">
        <v>10</v>
      </c>
      <c r="CM242" s="3">
        <v>42004</v>
      </c>
      <c r="CN242">
        <v>34.9</v>
      </c>
      <c r="CO242">
        <v>20141216</v>
      </c>
      <c r="CP242">
        <v>34.9</v>
      </c>
      <c r="CW242" s="3">
        <v>42460</v>
      </c>
      <c r="CX242">
        <v>50.7</v>
      </c>
      <c r="DG242" s="3">
        <v>42004</v>
      </c>
      <c r="DH242">
        <v>96</v>
      </c>
      <c r="DI242">
        <v>20150112</v>
      </c>
      <c r="DJ242">
        <v>96</v>
      </c>
      <c r="DL242" s="3">
        <v>42004</v>
      </c>
      <c r="DM242">
        <v>90</v>
      </c>
      <c r="DN242">
        <v>20150106</v>
      </c>
      <c r="DO242">
        <v>90</v>
      </c>
      <c r="DQ242" s="3">
        <v>42004</v>
      </c>
      <c r="DR242">
        <v>94</v>
      </c>
      <c r="DS242">
        <v>20141219</v>
      </c>
      <c r="DT242">
        <v>94</v>
      </c>
      <c r="DV242" s="3">
        <v>42004</v>
      </c>
      <c r="DW242">
        <v>99</v>
      </c>
      <c r="DX242">
        <v>20141219</v>
      </c>
      <c r="DY242">
        <v>99</v>
      </c>
      <c r="EU242" s="3">
        <v>42004</v>
      </c>
      <c r="EV242">
        <v>1.1000000000000001</v>
      </c>
      <c r="EW242">
        <v>20150212</v>
      </c>
      <c r="EX242">
        <v>0</v>
      </c>
      <c r="FJ242" s="3">
        <v>42004</v>
      </c>
      <c r="FK242">
        <v>3.6</v>
      </c>
      <c r="FL242">
        <v>20150205</v>
      </c>
      <c r="FM242">
        <v>4.2</v>
      </c>
      <c r="FO242" s="3">
        <v>42004</v>
      </c>
      <c r="FP242">
        <v>1.2</v>
      </c>
      <c r="FQ242">
        <v>20150206</v>
      </c>
      <c r="FR242">
        <v>0.1</v>
      </c>
      <c r="FT242" s="3">
        <v>42004</v>
      </c>
      <c r="FU242">
        <v>0.1</v>
      </c>
      <c r="FV242">
        <v>20150130</v>
      </c>
      <c r="FW242">
        <v>0.2</v>
      </c>
      <c r="FY242" s="3">
        <v>42004</v>
      </c>
      <c r="FZ242">
        <v>3.6</v>
      </c>
      <c r="GA242">
        <v>20150210</v>
      </c>
      <c r="GB242">
        <v>1.5</v>
      </c>
      <c r="GI242" s="3">
        <v>42004</v>
      </c>
      <c r="GJ242">
        <v>3.7</v>
      </c>
      <c r="GK242">
        <v>20150210</v>
      </c>
      <c r="GL242">
        <v>1.2</v>
      </c>
    </row>
    <row r="243" spans="6:194" x14ac:dyDescent="0.25">
      <c r="F243" s="3">
        <v>42035</v>
      </c>
      <c r="G243">
        <v>15.9</v>
      </c>
      <c r="H243">
        <v>20150309</v>
      </c>
      <c r="I243">
        <v>15.9</v>
      </c>
      <c r="P243" s="3">
        <v>42035</v>
      </c>
      <c r="Q243">
        <v>0.18</v>
      </c>
      <c r="R243">
        <v>20150129</v>
      </c>
      <c r="S243">
        <v>0.16</v>
      </c>
      <c r="U243" s="3">
        <v>42035</v>
      </c>
      <c r="V243">
        <v>-8.4</v>
      </c>
      <c r="W243">
        <v>20150129</v>
      </c>
      <c r="X243">
        <v>-8.5</v>
      </c>
      <c r="Z243" s="3">
        <v>42035</v>
      </c>
      <c r="AA243">
        <v>101.4</v>
      </c>
      <c r="AB243">
        <v>20150129</v>
      </c>
      <c r="AC243">
        <v>101.2</v>
      </c>
      <c r="AE243" s="3">
        <v>42035</v>
      </c>
      <c r="AF243">
        <v>-4.5</v>
      </c>
      <c r="AG243">
        <v>20150129</v>
      </c>
      <c r="AH243">
        <v>-5</v>
      </c>
      <c r="AJ243" s="3">
        <v>42035</v>
      </c>
      <c r="AK243">
        <v>5.5</v>
      </c>
      <c r="AL243">
        <v>20150129</v>
      </c>
      <c r="AM243">
        <v>4.8</v>
      </c>
      <c r="BX243" s="3">
        <v>42035</v>
      </c>
      <c r="BY243">
        <v>106.7</v>
      </c>
      <c r="BZ243">
        <v>20150126</v>
      </c>
      <c r="CA243">
        <v>106.7</v>
      </c>
      <c r="CC243" s="3">
        <v>42035</v>
      </c>
      <c r="CD243">
        <v>111.9</v>
      </c>
      <c r="CE243">
        <v>20150126</v>
      </c>
      <c r="CF243">
        <v>111.7</v>
      </c>
      <c r="CH243" s="3">
        <v>42035</v>
      </c>
      <c r="CI243">
        <v>22.4</v>
      </c>
      <c r="CJ243">
        <v>20150120</v>
      </c>
      <c r="CK243">
        <v>22.4</v>
      </c>
      <c r="CM243" s="3">
        <v>42035</v>
      </c>
      <c r="CN243">
        <v>48.4</v>
      </c>
      <c r="CO243">
        <v>20150120</v>
      </c>
      <c r="CP243">
        <v>48.4</v>
      </c>
      <c r="CW243" s="3">
        <v>42490</v>
      </c>
      <c r="CX243">
        <v>51.8</v>
      </c>
      <c r="DG243" s="3">
        <v>42035</v>
      </c>
      <c r="DH243">
        <v>97</v>
      </c>
      <c r="DI243">
        <v>20150209</v>
      </c>
      <c r="DJ243">
        <v>98</v>
      </c>
      <c r="DL243" s="3">
        <v>42035</v>
      </c>
      <c r="DM243">
        <v>90</v>
      </c>
      <c r="DN243">
        <v>20150128</v>
      </c>
      <c r="DO243">
        <v>90</v>
      </c>
      <c r="DQ243" s="3">
        <v>42035</v>
      </c>
      <c r="DR243">
        <v>94</v>
      </c>
      <c r="DS243">
        <v>20150123</v>
      </c>
      <c r="DT243">
        <v>94</v>
      </c>
      <c r="DV243" s="3">
        <v>42035</v>
      </c>
      <c r="DW243">
        <v>100</v>
      </c>
      <c r="DX243">
        <v>20150123</v>
      </c>
      <c r="DY243">
        <v>99</v>
      </c>
      <c r="EU243" s="3">
        <v>42035</v>
      </c>
      <c r="EV243">
        <v>-0.9</v>
      </c>
      <c r="EW243">
        <v>20150312</v>
      </c>
      <c r="EX243">
        <v>-0.1</v>
      </c>
      <c r="FJ243" s="3">
        <v>42035</v>
      </c>
      <c r="FK243">
        <v>-2</v>
      </c>
      <c r="FL243">
        <v>20150305</v>
      </c>
      <c r="FM243">
        <v>-3.9</v>
      </c>
      <c r="FO243" s="3">
        <v>42035</v>
      </c>
      <c r="FP243">
        <v>-1.1000000000000001</v>
      </c>
      <c r="FQ243">
        <v>20150306</v>
      </c>
      <c r="FR243">
        <v>0.6</v>
      </c>
      <c r="FT243" s="3">
        <v>42035</v>
      </c>
      <c r="FU243">
        <v>0.9</v>
      </c>
      <c r="FV243">
        <v>20150303</v>
      </c>
      <c r="FW243">
        <v>2.9</v>
      </c>
      <c r="FY243" s="3">
        <v>42035</v>
      </c>
      <c r="FZ243">
        <v>-1.2</v>
      </c>
      <c r="GA243">
        <v>20150310</v>
      </c>
      <c r="GB243">
        <v>0.4</v>
      </c>
      <c r="GI243" s="3">
        <v>42035</v>
      </c>
      <c r="GJ243">
        <v>-1.6</v>
      </c>
      <c r="GK243">
        <v>20150310</v>
      </c>
      <c r="GL243">
        <v>-0.1</v>
      </c>
    </row>
    <row r="244" spans="6:194" x14ac:dyDescent="0.25">
      <c r="F244" s="3">
        <v>42063</v>
      </c>
      <c r="G244">
        <v>19.399999999999999</v>
      </c>
      <c r="H244">
        <v>20150409</v>
      </c>
      <c r="I244">
        <v>19.2</v>
      </c>
      <c r="P244" s="3">
        <v>42063</v>
      </c>
      <c r="Q244">
        <v>0.1</v>
      </c>
      <c r="R244">
        <v>20150226</v>
      </c>
      <c r="S244">
        <v>7.0000000000000007E-2</v>
      </c>
      <c r="U244" s="3">
        <v>42063</v>
      </c>
      <c r="V244">
        <v>-6.6</v>
      </c>
      <c r="W244">
        <v>20150226</v>
      </c>
      <c r="X244">
        <v>-6.7</v>
      </c>
      <c r="Z244" s="3">
        <v>42063</v>
      </c>
      <c r="AA244">
        <v>102.2</v>
      </c>
      <c r="AB244">
        <v>20150226</v>
      </c>
      <c r="AC244">
        <v>102.1</v>
      </c>
      <c r="AE244" s="3">
        <v>42063</v>
      </c>
      <c r="AF244">
        <v>-4.5</v>
      </c>
      <c r="AG244">
        <v>20150226</v>
      </c>
      <c r="AH244">
        <v>-4.7</v>
      </c>
      <c r="AJ244" s="3">
        <v>42063</v>
      </c>
      <c r="AK244">
        <v>5.6</v>
      </c>
      <c r="AL244">
        <v>20150226</v>
      </c>
      <c r="AM244">
        <v>4.5</v>
      </c>
      <c r="BX244" s="3">
        <v>42063</v>
      </c>
      <c r="BY244">
        <v>106.9</v>
      </c>
      <c r="BZ244">
        <v>20150223</v>
      </c>
      <c r="CA244">
        <v>106.8</v>
      </c>
      <c r="CC244" s="3">
        <v>42063</v>
      </c>
      <c r="CD244">
        <v>111.5</v>
      </c>
      <c r="CE244">
        <v>20150223</v>
      </c>
      <c r="CF244">
        <v>111.3</v>
      </c>
      <c r="CH244" s="3">
        <v>42063</v>
      </c>
      <c r="CI244">
        <v>45.5</v>
      </c>
      <c r="CJ244">
        <v>20150217</v>
      </c>
      <c r="CK244">
        <v>45.5</v>
      </c>
      <c r="CM244" s="3">
        <v>42063</v>
      </c>
      <c r="CN244">
        <v>53</v>
      </c>
      <c r="CO244">
        <v>20150217</v>
      </c>
      <c r="CP244">
        <v>53</v>
      </c>
      <c r="CW244" s="3">
        <v>42521</v>
      </c>
      <c r="CX244">
        <v>52.1</v>
      </c>
      <c r="DG244" s="3">
        <v>42063</v>
      </c>
      <c r="DH244">
        <v>97</v>
      </c>
      <c r="DI244">
        <v>20150309</v>
      </c>
      <c r="DJ244">
        <v>96</v>
      </c>
      <c r="DL244" s="3">
        <v>42063</v>
      </c>
      <c r="DM244">
        <v>92</v>
      </c>
      <c r="DN244">
        <v>20150225</v>
      </c>
      <c r="DO244">
        <v>92</v>
      </c>
      <c r="DQ244" s="3">
        <v>42063</v>
      </c>
      <c r="DR244">
        <v>94</v>
      </c>
      <c r="DS244">
        <v>20150224</v>
      </c>
      <c r="DT244">
        <v>94</v>
      </c>
      <c r="DV244" s="3">
        <v>42063</v>
      </c>
      <c r="DW244">
        <v>100</v>
      </c>
      <c r="DX244">
        <v>20150224</v>
      </c>
      <c r="DY244">
        <v>99</v>
      </c>
      <c r="EU244" s="3">
        <v>42063</v>
      </c>
      <c r="EV244">
        <v>1.3</v>
      </c>
      <c r="EW244">
        <v>20150414</v>
      </c>
      <c r="EX244">
        <v>1.1000000000000001</v>
      </c>
      <c r="FJ244" s="3">
        <v>42063</v>
      </c>
      <c r="FK244">
        <v>-1.3</v>
      </c>
      <c r="FL244">
        <v>20150408</v>
      </c>
      <c r="FM244">
        <v>-0.9</v>
      </c>
      <c r="FO244" s="3">
        <v>42063</v>
      </c>
      <c r="FP244">
        <v>0.2</v>
      </c>
      <c r="FQ244">
        <v>20150409</v>
      </c>
      <c r="FR244">
        <v>0.2</v>
      </c>
      <c r="FT244" s="3">
        <v>42063</v>
      </c>
      <c r="FU244">
        <v>0.3</v>
      </c>
      <c r="FV244">
        <v>20150331</v>
      </c>
      <c r="FW244">
        <v>-0.5</v>
      </c>
      <c r="FY244" s="3">
        <v>42063</v>
      </c>
      <c r="FZ244">
        <v>0.1</v>
      </c>
      <c r="GA244">
        <v>20150410</v>
      </c>
      <c r="GB244">
        <v>0</v>
      </c>
      <c r="GI244" s="3">
        <v>42063</v>
      </c>
      <c r="GJ244">
        <v>-0.2</v>
      </c>
      <c r="GK244">
        <v>20150410</v>
      </c>
      <c r="GL244">
        <v>0</v>
      </c>
    </row>
    <row r="245" spans="6:194" x14ac:dyDescent="0.25">
      <c r="F245" s="3">
        <v>42094</v>
      </c>
      <c r="G245">
        <v>23</v>
      </c>
      <c r="H245">
        <v>20150508</v>
      </c>
      <c r="I245">
        <v>23</v>
      </c>
      <c r="P245" s="3">
        <v>42094</v>
      </c>
      <c r="Q245">
        <v>0.24</v>
      </c>
      <c r="R245">
        <v>20150330</v>
      </c>
      <c r="S245">
        <v>0.23</v>
      </c>
      <c r="U245" s="3">
        <v>42094</v>
      </c>
      <c r="V245">
        <v>-3.6</v>
      </c>
      <c r="W245">
        <v>20150330</v>
      </c>
      <c r="X245">
        <v>-3.7</v>
      </c>
      <c r="Z245" s="3">
        <v>42094</v>
      </c>
      <c r="AA245">
        <v>103.9</v>
      </c>
      <c r="AB245">
        <v>20150330</v>
      </c>
      <c r="AC245">
        <v>103.9</v>
      </c>
      <c r="AE245" s="3">
        <v>42094</v>
      </c>
      <c r="AF245">
        <v>-2.8</v>
      </c>
      <c r="AG245">
        <v>20150330</v>
      </c>
      <c r="AH245">
        <v>-2.9</v>
      </c>
      <c r="AJ245" s="3">
        <v>42094</v>
      </c>
      <c r="AK245">
        <v>6.4</v>
      </c>
      <c r="AL245">
        <v>20150330</v>
      </c>
      <c r="AM245">
        <v>6</v>
      </c>
      <c r="BX245" s="3">
        <v>42094</v>
      </c>
      <c r="BY245">
        <v>107.9</v>
      </c>
      <c r="BZ245">
        <v>20150325</v>
      </c>
      <c r="CA245">
        <v>107.9</v>
      </c>
      <c r="CC245" s="3">
        <v>42094</v>
      </c>
      <c r="CD245">
        <v>112.2</v>
      </c>
      <c r="CE245">
        <v>20150325</v>
      </c>
      <c r="CF245">
        <v>112</v>
      </c>
      <c r="CH245" s="3">
        <v>42094</v>
      </c>
      <c r="CI245">
        <v>55.1</v>
      </c>
      <c r="CJ245">
        <v>20150317</v>
      </c>
      <c r="CK245">
        <v>55.1</v>
      </c>
      <c r="CM245" s="3">
        <v>42094</v>
      </c>
      <c r="CN245">
        <v>54.8</v>
      </c>
      <c r="CO245">
        <v>20150317</v>
      </c>
      <c r="CP245">
        <v>54.8</v>
      </c>
      <c r="CW245" s="3">
        <v>42551</v>
      </c>
      <c r="CX245">
        <v>54.5</v>
      </c>
      <c r="DG245" s="3">
        <v>42094</v>
      </c>
      <c r="DH245">
        <v>97</v>
      </c>
      <c r="DI245">
        <v>20150409</v>
      </c>
      <c r="DJ245">
        <v>97</v>
      </c>
      <c r="DL245" s="3">
        <v>42094</v>
      </c>
      <c r="DM245">
        <v>94</v>
      </c>
      <c r="DN245">
        <v>20150327</v>
      </c>
      <c r="DO245">
        <v>93</v>
      </c>
      <c r="DQ245" s="3">
        <v>42094</v>
      </c>
      <c r="DR245">
        <v>95</v>
      </c>
      <c r="DS245">
        <v>20150325</v>
      </c>
      <c r="DT245">
        <v>96</v>
      </c>
      <c r="DV245" s="3">
        <v>42094</v>
      </c>
      <c r="DW245">
        <v>99</v>
      </c>
      <c r="DX245">
        <v>20150325</v>
      </c>
      <c r="DY245">
        <v>99</v>
      </c>
      <c r="EU245" s="3">
        <v>42094</v>
      </c>
      <c r="EV245">
        <v>0.1</v>
      </c>
      <c r="EW245">
        <v>20150513</v>
      </c>
      <c r="EX245">
        <v>-0.3</v>
      </c>
      <c r="FJ245" s="3">
        <v>42094</v>
      </c>
      <c r="FK245">
        <v>0.8</v>
      </c>
      <c r="FL245">
        <v>20150507</v>
      </c>
      <c r="FM245">
        <v>0.9</v>
      </c>
      <c r="FO245" s="3">
        <v>42094</v>
      </c>
      <c r="FP245">
        <v>0.3</v>
      </c>
      <c r="FQ245">
        <v>20150508</v>
      </c>
      <c r="FR245">
        <v>-0.5</v>
      </c>
      <c r="FT245" s="3">
        <v>42094</v>
      </c>
      <c r="FU245">
        <v>0</v>
      </c>
      <c r="FV245">
        <v>20150430</v>
      </c>
      <c r="FW245">
        <v>-2.2999999999999998</v>
      </c>
      <c r="FY245" s="3">
        <v>42094</v>
      </c>
      <c r="FZ245">
        <v>0.8</v>
      </c>
      <c r="GA245">
        <v>20150507</v>
      </c>
      <c r="GB245">
        <v>-0.3</v>
      </c>
      <c r="GI245" s="3">
        <v>42094</v>
      </c>
      <c r="GJ245">
        <v>1.5</v>
      </c>
      <c r="GK245">
        <v>20150507</v>
      </c>
      <c r="GL245">
        <v>0.3</v>
      </c>
    </row>
    <row r="246" spans="6:194" x14ac:dyDescent="0.25">
      <c r="F246" s="3">
        <v>42124</v>
      </c>
      <c r="G246">
        <v>21.8</v>
      </c>
      <c r="H246">
        <v>20150608</v>
      </c>
      <c r="I246">
        <v>22.1</v>
      </c>
      <c r="P246" s="3">
        <v>42124</v>
      </c>
      <c r="Q246">
        <v>0.35</v>
      </c>
      <c r="R246">
        <v>20150429</v>
      </c>
      <c r="S246">
        <v>0.32</v>
      </c>
      <c r="U246" s="3">
        <v>42124</v>
      </c>
      <c r="V246">
        <v>-4.5999999999999996</v>
      </c>
      <c r="W246">
        <v>20150429</v>
      </c>
      <c r="X246">
        <v>-4.5999999999999996</v>
      </c>
      <c r="Z246" s="3">
        <v>42124</v>
      </c>
      <c r="AA246">
        <v>103.8</v>
      </c>
      <c r="AB246">
        <v>20150429</v>
      </c>
      <c r="AC246">
        <v>103.7</v>
      </c>
      <c r="AE246" s="3">
        <v>42124</v>
      </c>
      <c r="AF246">
        <v>-3.1</v>
      </c>
      <c r="AG246">
        <v>20150429</v>
      </c>
      <c r="AH246">
        <v>-3.2</v>
      </c>
      <c r="AJ246" s="3">
        <v>42124</v>
      </c>
      <c r="AK246">
        <v>7.4</v>
      </c>
      <c r="AL246">
        <v>20150429</v>
      </c>
      <c r="AM246">
        <v>6.7</v>
      </c>
      <c r="BX246" s="3">
        <v>42124</v>
      </c>
      <c r="BY246">
        <v>108.5</v>
      </c>
      <c r="BZ246">
        <v>20150424</v>
      </c>
      <c r="CA246">
        <v>108.6</v>
      </c>
      <c r="CC246" s="3">
        <v>42124</v>
      </c>
      <c r="CD246">
        <v>114.1</v>
      </c>
      <c r="CE246">
        <v>20150424</v>
      </c>
      <c r="CF246">
        <v>113.9</v>
      </c>
      <c r="CH246" s="3">
        <v>42124</v>
      </c>
      <c r="CI246">
        <v>70.2</v>
      </c>
      <c r="CJ246">
        <v>20150421</v>
      </c>
      <c r="CK246">
        <v>70.2</v>
      </c>
      <c r="CM246" s="3">
        <v>42124</v>
      </c>
      <c r="CN246">
        <v>53.3</v>
      </c>
      <c r="CO246">
        <v>20150421</v>
      </c>
      <c r="CP246">
        <v>53.3</v>
      </c>
      <c r="CW246" s="3">
        <v>42582</v>
      </c>
      <c r="CX246">
        <v>53.8</v>
      </c>
      <c r="DG246" s="3">
        <v>42124</v>
      </c>
      <c r="DH246">
        <v>98</v>
      </c>
      <c r="DI246">
        <v>20150512</v>
      </c>
      <c r="DJ246">
        <v>98</v>
      </c>
      <c r="DL246" s="3">
        <v>42124</v>
      </c>
      <c r="DM246">
        <v>95</v>
      </c>
      <c r="DN246">
        <v>20150428</v>
      </c>
      <c r="DO246">
        <v>94</v>
      </c>
      <c r="DQ246" s="3">
        <v>42124</v>
      </c>
      <c r="DR246">
        <v>96</v>
      </c>
      <c r="DS246">
        <v>20150423</v>
      </c>
      <c r="DT246">
        <v>96</v>
      </c>
      <c r="DV246" s="3">
        <v>42124</v>
      </c>
      <c r="DW246">
        <v>102</v>
      </c>
      <c r="DX246">
        <v>20150423</v>
      </c>
      <c r="DY246">
        <v>101</v>
      </c>
      <c r="EU246" s="3">
        <v>42124</v>
      </c>
      <c r="EV246">
        <v>-0.6</v>
      </c>
      <c r="EW246">
        <v>20150612</v>
      </c>
      <c r="EX246">
        <v>0.1</v>
      </c>
      <c r="FJ246" s="3">
        <v>42124</v>
      </c>
      <c r="FK246">
        <v>1.2</v>
      </c>
      <c r="FL246">
        <v>20150605</v>
      </c>
      <c r="FM246">
        <v>1.4</v>
      </c>
      <c r="FO246" s="3">
        <v>42124</v>
      </c>
      <c r="FP246">
        <v>0</v>
      </c>
      <c r="FQ246">
        <v>20150608</v>
      </c>
      <c r="FR246">
        <v>0.9</v>
      </c>
      <c r="FT246" s="3">
        <v>42124</v>
      </c>
      <c r="FU246">
        <v>0.2</v>
      </c>
      <c r="FV246">
        <v>20150529</v>
      </c>
      <c r="FW246">
        <v>1.7</v>
      </c>
      <c r="FY246" s="3">
        <v>42124</v>
      </c>
      <c r="FZ246">
        <v>-1.5</v>
      </c>
      <c r="GA246">
        <v>20150610</v>
      </c>
      <c r="GB246">
        <v>-0.9</v>
      </c>
      <c r="GI246" s="3">
        <v>42124</v>
      </c>
      <c r="GJ246">
        <v>-1.4</v>
      </c>
      <c r="GK246">
        <v>20150610</v>
      </c>
      <c r="GL246">
        <v>-1</v>
      </c>
    </row>
    <row r="247" spans="6:194" x14ac:dyDescent="0.25">
      <c r="F247" s="3">
        <v>42155</v>
      </c>
      <c r="G247">
        <v>19.399999999999999</v>
      </c>
      <c r="H247">
        <v>20150709</v>
      </c>
      <c r="I247">
        <v>19.5</v>
      </c>
      <c r="P247" s="3">
        <v>42155</v>
      </c>
      <c r="Q247">
        <v>0.3</v>
      </c>
      <c r="R247">
        <v>20150528</v>
      </c>
      <c r="S247">
        <v>0.28000000000000003</v>
      </c>
      <c r="U247" s="3">
        <v>42155</v>
      </c>
      <c r="V247">
        <v>-5.5</v>
      </c>
      <c r="W247">
        <v>20150528</v>
      </c>
      <c r="X247">
        <v>-5.5</v>
      </c>
      <c r="Z247" s="3">
        <v>42155</v>
      </c>
      <c r="AA247">
        <v>103.8</v>
      </c>
      <c r="AB247">
        <v>20150528</v>
      </c>
      <c r="AC247">
        <v>103.8</v>
      </c>
      <c r="AE247" s="3">
        <v>42155</v>
      </c>
      <c r="AF247">
        <v>-2.9</v>
      </c>
      <c r="AG247">
        <v>20150528</v>
      </c>
      <c r="AH247">
        <v>-3</v>
      </c>
      <c r="AJ247" s="3">
        <v>42155</v>
      </c>
      <c r="AK247">
        <v>8.1999999999999993</v>
      </c>
      <c r="AL247">
        <v>20150528</v>
      </c>
      <c r="AM247">
        <v>7.8</v>
      </c>
      <c r="BX247" s="3">
        <v>42155</v>
      </c>
      <c r="BY247">
        <v>108.5</v>
      </c>
      <c r="BZ247">
        <v>20150522</v>
      </c>
      <c r="CA247">
        <v>108.5</v>
      </c>
      <c r="CC247" s="3">
        <v>42155</v>
      </c>
      <c r="CD247">
        <v>114.3</v>
      </c>
      <c r="CE247">
        <v>20150522</v>
      </c>
      <c r="CF247">
        <v>114.3</v>
      </c>
      <c r="CH247" s="3">
        <v>42155</v>
      </c>
      <c r="CI247">
        <v>65.7</v>
      </c>
      <c r="CJ247">
        <v>20150519</v>
      </c>
      <c r="CK247">
        <v>65.7</v>
      </c>
      <c r="CM247" s="3">
        <v>42155</v>
      </c>
      <c r="CN247">
        <v>41.9</v>
      </c>
      <c r="CO247">
        <v>20150519</v>
      </c>
      <c r="CP247">
        <v>41.9</v>
      </c>
      <c r="DG247" s="3">
        <v>42155</v>
      </c>
      <c r="DH247">
        <v>99</v>
      </c>
      <c r="DI247">
        <v>20150608</v>
      </c>
      <c r="DJ247">
        <v>99</v>
      </c>
      <c r="DL247" s="3">
        <v>42155</v>
      </c>
      <c r="DM247">
        <v>93</v>
      </c>
      <c r="DN247">
        <v>20150527</v>
      </c>
      <c r="DO247">
        <v>93</v>
      </c>
      <c r="DQ247" s="3">
        <v>42155</v>
      </c>
      <c r="DR247">
        <v>98</v>
      </c>
      <c r="DS247">
        <v>20150522</v>
      </c>
      <c r="DT247">
        <v>97</v>
      </c>
      <c r="DV247" s="3">
        <v>42155</v>
      </c>
      <c r="DW247">
        <v>102</v>
      </c>
      <c r="DX247">
        <v>20150522</v>
      </c>
      <c r="DY247">
        <v>103</v>
      </c>
      <c r="EU247" s="3">
        <v>42155</v>
      </c>
      <c r="EV247">
        <v>0.2</v>
      </c>
      <c r="EW247">
        <v>20150714</v>
      </c>
      <c r="EX247">
        <v>-0.4</v>
      </c>
      <c r="FJ247" s="3">
        <v>42155</v>
      </c>
      <c r="FK247">
        <v>-0.5</v>
      </c>
      <c r="FL247">
        <v>20150706</v>
      </c>
      <c r="FM247">
        <v>-0.2</v>
      </c>
      <c r="FO247" s="3">
        <v>42155</v>
      </c>
      <c r="FP247">
        <v>-0.1</v>
      </c>
      <c r="FQ247">
        <v>20150707</v>
      </c>
      <c r="FR247">
        <v>0</v>
      </c>
      <c r="FT247" s="3">
        <v>42155</v>
      </c>
      <c r="FU247">
        <v>0.3</v>
      </c>
      <c r="FV247">
        <v>20150630</v>
      </c>
      <c r="FW247">
        <v>0.5</v>
      </c>
      <c r="FY247" s="3">
        <v>42155</v>
      </c>
      <c r="FZ247">
        <v>0.9</v>
      </c>
      <c r="GA247">
        <v>20150710</v>
      </c>
      <c r="GB247">
        <v>0.4</v>
      </c>
      <c r="GI247" s="3">
        <v>42155</v>
      </c>
      <c r="GJ247">
        <v>0.9</v>
      </c>
      <c r="GK247">
        <v>20150710</v>
      </c>
      <c r="GL247">
        <v>0.6</v>
      </c>
    </row>
    <row r="248" spans="6:194" x14ac:dyDescent="0.25">
      <c r="F248" s="3">
        <v>42185</v>
      </c>
      <c r="G248">
        <v>23.9</v>
      </c>
      <c r="H248">
        <v>20150807</v>
      </c>
      <c r="I248">
        <v>24</v>
      </c>
      <c r="P248" s="3">
        <v>42185</v>
      </c>
      <c r="Q248">
        <v>0.14000000000000001</v>
      </c>
      <c r="R248">
        <v>20150629</v>
      </c>
      <c r="S248">
        <v>0.14000000000000001</v>
      </c>
      <c r="U248" s="3">
        <v>42185</v>
      </c>
      <c r="V248">
        <v>-5.5</v>
      </c>
      <c r="W248">
        <v>20150629</v>
      </c>
      <c r="X248">
        <v>-5.6</v>
      </c>
      <c r="Z248" s="3">
        <v>42185</v>
      </c>
      <c r="AA248">
        <v>103.4</v>
      </c>
      <c r="AB248">
        <v>20150629</v>
      </c>
      <c r="AC248">
        <v>103.5</v>
      </c>
      <c r="AE248" s="3">
        <v>42185</v>
      </c>
      <c r="AF248">
        <v>-3.4</v>
      </c>
      <c r="AG248">
        <v>20150629</v>
      </c>
      <c r="AH248">
        <v>-3.4</v>
      </c>
      <c r="AJ248" s="3">
        <v>42185</v>
      </c>
      <c r="AK248">
        <v>8.3000000000000007</v>
      </c>
      <c r="AL248">
        <v>20150629</v>
      </c>
      <c r="AM248">
        <v>7.9</v>
      </c>
      <c r="BX248" s="3">
        <v>42185</v>
      </c>
      <c r="BY248">
        <v>107.5</v>
      </c>
      <c r="BZ248">
        <v>20150624</v>
      </c>
      <c r="CA248">
        <v>107.4</v>
      </c>
      <c r="CC248" s="3">
        <v>42185</v>
      </c>
      <c r="CD248">
        <v>113.2</v>
      </c>
      <c r="CE248">
        <v>20150624</v>
      </c>
      <c r="CF248">
        <v>113.1</v>
      </c>
      <c r="CH248" s="3">
        <v>42185</v>
      </c>
      <c r="CI248">
        <v>62.9</v>
      </c>
      <c r="CJ248">
        <v>20150616</v>
      </c>
      <c r="CK248">
        <v>62.9</v>
      </c>
      <c r="CM248" s="3">
        <v>42185</v>
      </c>
      <c r="CN248">
        <v>31.5</v>
      </c>
      <c r="CO248">
        <v>20150616</v>
      </c>
      <c r="CP248">
        <v>31.5</v>
      </c>
      <c r="DG248" s="3">
        <v>42185</v>
      </c>
      <c r="DH248">
        <v>98</v>
      </c>
      <c r="DI248">
        <v>20150708</v>
      </c>
      <c r="DJ248">
        <v>98</v>
      </c>
      <c r="DL248" s="3">
        <v>42185</v>
      </c>
      <c r="DM248">
        <v>94</v>
      </c>
      <c r="DN248">
        <v>20150626</v>
      </c>
      <c r="DO248">
        <v>94</v>
      </c>
      <c r="DQ248" s="3">
        <v>42185</v>
      </c>
      <c r="DR248">
        <v>98</v>
      </c>
      <c r="DS248">
        <v>20150623</v>
      </c>
      <c r="DT248">
        <v>97</v>
      </c>
      <c r="DV248" s="3">
        <v>42185</v>
      </c>
      <c r="DW248">
        <v>101</v>
      </c>
      <c r="DX248">
        <v>20150623</v>
      </c>
      <c r="DY248">
        <v>100</v>
      </c>
      <c r="EU248" s="3">
        <v>42185</v>
      </c>
      <c r="EV248">
        <v>0.3</v>
      </c>
      <c r="EW248">
        <v>20150812</v>
      </c>
      <c r="EX248">
        <v>-0.4</v>
      </c>
      <c r="FJ248" s="3">
        <v>42185</v>
      </c>
      <c r="FK248">
        <v>2.6</v>
      </c>
      <c r="FL248">
        <v>20150806</v>
      </c>
      <c r="FM248">
        <v>2</v>
      </c>
      <c r="FO248" s="3">
        <v>42185</v>
      </c>
      <c r="FP248">
        <v>0</v>
      </c>
      <c r="FQ248">
        <v>20150807</v>
      </c>
      <c r="FR248">
        <v>-1.4</v>
      </c>
      <c r="FT248" s="3">
        <v>42185</v>
      </c>
      <c r="FU248">
        <v>-0.8</v>
      </c>
      <c r="FV248">
        <v>20150731</v>
      </c>
      <c r="FW248">
        <v>-2.2999999999999998</v>
      </c>
      <c r="FY248" s="3">
        <v>42185</v>
      </c>
      <c r="FZ248">
        <v>1</v>
      </c>
      <c r="GA248">
        <v>20150807</v>
      </c>
      <c r="GB248">
        <v>-0.1</v>
      </c>
      <c r="GI248" s="3">
        <v>42185</v>
      </c>
      <c r="GJ248">
        <v>0.9</v>
      </c>
      <c r="GK248">
        <v>20150807</v>
      </c>
      <c r="GL248">
        <v>-0.7</v>
      </c>
    </row>
    <row r="249" spans="6:194" x14ac:dyDescent="0.25">
      <c r="F249" s="3">
        <v>42216</v>
      </c>
      <c r="G249">
        <v>24.8</v>
      </c>
      <c r="H249">
        <v>20150908</v>
      </c>
      <c r="I249">
        <v>25</v>
      </c>
      <c r="P249" s="3">
        <v>42216</v>
      </c>
      <c r="Q249">
        <v>0.42</v>
      </c>
      <c r="R249">
        <v>20150730</v>
      </c>
      <c r="S249">
        <v>0.39</v>
      </c>
      <c r="U249" s="3">
        <v>42216</v>
      </c>
      <c r="V249">
        <v>-7.1</v>
      </c>
      <c r="W249">
        <v>20150730</v>
      </c>
      <c r="X249">
        <v>-7.1</v>
      </c>
      <c r="Z249" s="3">
        <v>42216</v>
      </c>
      <c r="AA249">
        <v>104</v>
      </c>
      <c r="AB249">
        <v>20150730</v>
      </c>
      <c r="AC249">
        <v>104</v>
      </c>
      <c r="AE249" s="3">
        <v>42216</v>
      </c>
      <c r="AF249">
        <v>-2.8</v>
      </c>
      <c r="AG249">
        <v>20150730</v>
      </c>
      <c r="AH249">
        <v>-2.9</v>
      </c>
      <c r="AJ249" s="3">
        <v>42216</v>
      </c>
      <c r="AK249">
        <v>9.1999999999999993</v>
      </c>
      <c r="AL249">
        <v>20150730</v>
      </c>
      <c r="AM249">
        <v>8.9</v>
      </c>
      <c r="BX249" s="3">
        <v>42216</v>
      </c>
      <c r="BY249">
        <v>108.1</v>
      </c>
      <c r="BZ249">
        <v>20150727</v>
      </c>
      <c r="CA249">
        <v>108</v>
      </c>
      <c r="CC249" s="3">
        <v>42216</v>
      </c>
      <c r="CD249">
        <v>113.9</v>
      </c>
      <c r="CE249">
        <v>20150727</v>
      </c>
      <c r="CF249">
        <v>113.9</v>
      </c>
      <c r="CH249" s="3">
        <v>42216</v>
      </c>
      <c r="CI249">
        <v>63.9</v>
      </c>
      <c r="CJ249">
        <v>20150714</v>
      </c>
      <c r="CK249">
        <v>63.9</v>
      </c>
      <c r="CM249" s="3">
        <v>42216</v>
      </c>
      <c r="CN249">
        <v>29.7</v>
      </c>
      <c r="CO249">
        <v>20150714</v>
      </c>
      <c r="CP249">
        <v>29.7</v>
      </c>
      <c r="DG249" s="3">
        <v>42216</v>
      </c>
      <c r="DH249">
        <v>98</v>
      </c>
      <c r="DI249">
        <v>20150810</v>
      </c>
      <c r="DJ249">
        <v>98</v>
      </c>
      <c r="DL249" s="3">
        <v>42216</v>
      </c>
      <c r="DM249">
        <v>93</v>
      </c>
      <c r="DN249">
        <v>20150729</v>
      </c>
      <c r="DO249">
        <v>93</v>
      </c>
      <c r="DQ249" s="3">
        <v>42216</v>
      </c>
      <c r="DR249">
        <v>99</v>
      </c>
      <c r="DS249">
        <v>20150722</v>
      </c>
      <c r="DT249">
        <v>99</v>
      </c>
      <c r="DV249" s="3">
        <v>42216</v>
      </c>
      <c r="DW249">
        <v>103</v>
      </c>
      <c r="DX249">
        <v>20150722</v>
      </c>
      <c r="DY249">
        <v>102</v>
      </c>
      <c r="EU249" s="3">
        <v>42216</v>
      </c>
      <c r="EV249">
        <v>0.4</v>
      </c>
      <c r="EW249">
        <v>20150914</v>
      </c>
      <c r="EX249">
        <v>0.6</v>
      </c>
      <c r="FJ249" s="3">
        <v>42216</v>
      </c>
      <c r="FK249">
        <v>-2</v>
      </c>
      <c r="FL249">
        <v>20150904</v>
      </c>
      <c r="FM249">
        <v>-1.4</v>
      </c>
      <c r="FO249" s="3">
        <v>42216</v>
      </c>
      <c r="FP249">
        <v>0.6</v>
      </c>
      <c r="FQ249">
        <v>20150907</v>
      </c>
      <c r="FR249">
        <v>0.7</v>
      </c>
      <c r="FT249" s="3">
        <v>42216</v>
      </c>
      <c r="FU249">
        <v>1.2</v>
      </c>
      <c r="FV249">
        <v>20150831</v>
      </c>
      <c r="FW249">
        <v>1.4</v>
      </c>
      <c r="FY249" s="3">
        <v>42216</v>
      </c>
      <c r="FZ249">
        <v>-2.2000000000000002</v>
      </c>
      <c r="GA249">
        <v>20150910</v>
      </c>
      <c r="GB249">
        <v>-0.8</v>
      </c>
      <c r="GI249" s="3">
        <v>42216</v>
      </c>
      <c r="GJ249">
        <v>-2.4</v>
      </c>
      <c r="GK249">
        <v>20150910</v>
      </c>
      <c r="GL249">
        <v>-1</v>
      </c>
    </row>
    <row r="250" spans="6:194" x14ac:dyDescent="0.25">
      <c r="F250" s="3">
        <v>42247</v>
      </c>
      <c r="G250">
        <v>15.2</v>
      </c>
      <c r="H250">
        <v>20151008</v>
      </c>
      <c r="I250">
        <v>15.3</v>
      </c>
      <c r="P250" s="3">
        <v>42247</v>
      </c>
      <c r="Q250">
        <v>0.2</v>
      </c>
      <c r="R250">
        <v>20150828</v>
      </c>
      <c r="S250">
        <v>0.21</v>
      </c>
      <c r="U250" s="3">
        <v>42247</v>
      </c>
      <c r="V250">
        <v>-6.8</v>
      </c>
      <c r="W250">
        <v>20150828</v>
      </c>
      <c r="X250">
        <v>-6.9</v>
      </c>
      <c r="Z250" s="3">
        <v>42247</v>
      </c>
      <c r="AA250">
        <v>104</v>
      </c>
      <c r="AB250">
        <v>20150828</v>
      </c>
      <c r="AC250">
        <v>104.2</v>
      </c>
      <c r="AE250" s="3">
        <v>42247</v>
      </c>
      <c r="AF250">
        <v>-3.7</v>
      </c>
      <c r="AG250">
        <v>20150828</v>
      </c>
      <c r="AH250">
        <v>-3.7</v>
      </c>
      <c r="AJ250" s="3">
        <v>42247</v>
      </c>
      <c r="AK250">
        <v>10.4</v>
      </c>
      <c r="AL250">
        <v>20150828</v>
      </c>
      <c r="AM250">
        <v>10.199999999999999</v>
      </c>
      <c r="BX250" s="3">
        <v>42247</v>
      </c>
      <c r="BY250">
        <v>108.5</v>
      </c>
      <c r="BZ250">
        <v>20150825</v>
      </c>
      <c r="CA250">
        <v>108.3</v>
      </c>
      <c r="CC250" s="3">
        <v>42247</v>
      </c>
      <c r="CD250">
        <v>115.1</v>
      </c>
      <c r="CE250">
        <v>20150825</v>
      </c>
      <c r="CF250">
        <v>114.8</v>
      </c>
      <c r="CH250" s="3">
        <v>42247</v>
      </c>
      <c r="CI250">
        <v>65.7</v>
      </c>
      <c r="CJ250">
        <v>20150811</v>
      </c>
      <c r="CK250">
        <v>65.7</v>
      </c>
      <c r="CM250" s="3">
        <v>42247</v>
      </c>
      <c r="CN250">
        <v>25</v>
      </c>
      <c r="CO250">
        <v>20150811</v>
      </c>
      <c r="CP250">
        <v>25</v>
      </c>
      <c r="DG250" s="3">
        <v>42247</v>
      </c>
      <c r="DH250">
        <v>98</v>
      </c>
      <c r="DI250">
        <v>20150908</v>
      </c>
      <c r="DJ250">
        <v>98</v>
      </c>
      <c r="DL250" s="3">
        <v>42247</v>
      </c>
      <c r="DM250">
        <v>94</v>
      </c>
      <c r="DN250">
        <v>20150904</v>
      </c>
      <c r="DO250">
        <v>93</v>
      </c>
      <c r="DQ250" s="3">
        <v>42247</v>
      </c>
      <c r="DR250">
        <v>100</v>
      </c>
      <c r="DS250">
        <v>20150827</v>
      </c>
      <c r="DT250">
        <v>100</v>
      </c>
      <c r="DV250" s="3">
        <v>42247</v>
      </c>
      <c r="DW250">
        <v>103</v>
      </c>
      <c r="DX250">
        <v>20150827</v>
      </c>
      <c r="DY250">
        <v>103</v>
      </c>
      <c r="EU250" s="3">
        <v>42247</v>
      </c>
      <c r="EV250">
        <v>-0.4</v>
      </c>
      <c r="EW250">
        <v>20151014</v>
      </c>
      <c r="EX250">
        <v>-0.5</v>
      </c>
      <c r="FJ250" s="3">
        <v>42247</v>
      </c>
      <c r="FK250">
        <v>-1.8</v>
      </c>
      <c r="FL250">
        <v>20151006</v>
      </c>
      <c r="FM250">
        <v>-1.8</v>
      </c>
      <c r="FO250" s="3">
        <v>42247</v>
      </c>
      <c r="FP250">
        <v>-0.6</v>
      </c>
      <c r="FQ250">
        <v>20151007</v>
      </c>
      <c r="FR250">
        <v>-1.2</v>
      </c>
      <c r="FT250" s="3">
        <v>42247</v>
      </c>
      <c r="FU250">
        <v>-0.4</v>
      </c>
      <c r="FV250">
        <v>20150930</v>
      </c>
      <c r="FW250">
        <v>-0.4</v>
      </c>
      <c r="FY250" s="3">
        <v>42247</v>
      </c>
      <c r="FZ250">
        <v>2.8</v>
      </c>
      <c r="GA250">
        <v>20151009</v>
      </c>
      <c r="GB250">
        <v>1.6</v>
      </c>
      <c r="GI250" s="3">
        <v>42247</v>
      </c>
      <c r="GJ250">
        <v>3.2</v>
      </c>
      <c r="GK250">
        <v>20151009</v>
      </c>
      <c r="GL250">
        <v>2.2000000000000002</v>
      </c>
    </row>
    <row r="251" spans="6:194" x14ac:dyDescent="0.25">
      <c r="F251" s="3">
        <v>42277</v>
      </c>
      <c r="G251">
        <v>22.6</v>
      </c>
      <c r="H251">
        <v>20151109</v>
      </c>
      <c r="I251">
        <v>22.9</v>
      </c>
      <c r="P251" s="3">
        <v>42277</v>
      </c>
      <c r="Q251">
        <v>0.34</v>
      </c>
      <c r="R251">
        <v>20150929</v>
      </c>
      <c r="S251">
        <v>0.34</v>
      </c>
      <c r="U251" s="3">
        <v>42277</v>
      </c>
      <c r="V251">
        <v>-7</v>
      </c>
      <c r="W251">
        <v>20150929</v>
      </c>
      <c r="X251">
        <v>-7.1</v>
      </c>
      <c r="Z251" s="3">
        <v>42277</v>
      </c>
      <c r="AA251">
        <v>105.6</v>
      </c>
      <c r="AB251">
        <v>20150929</v>
      </c>
      <c r="AC251">
        <v>105.6</v>
      </c>
      <c r="AE251" s="3">
        <v>42277</v>
      </c>
      <c r="AF251">
        <v>-2.2000000000000002</v>
      </c>
      <c r="AG251">
        <v>20150929</v>
      </c>
      <c r="AH251">
        <v>-2.2000000000000002</v>
      </c>
      <c r="AJ251" s="3">
        <v>42277</v>
      </c>
      <c r="AK251">
        <v>12.7</v>
      </c>
      <c r="AL251">
        <v>20150929</v>
      </c>
      <c r="AM251">
        <v>12.4</v>
      </c>
      <c r="BX251" s="3">
        <v>42277</v>
      </c>
      <c r="BY251">
        <v>108.6</v>
      </c>
      <c r="BZ251">
        <v>20150924</v>
      </c>
      <c r="CA251">
        <v>108.5</v>
      </c>
      <c r="CC251" s="3">
        <v>42277</v>
      </c>
      <c r="CD251">
        <v>114.2</v>
      </c>
      <c r="CE251">
        <v>20150924</v>
      </c>
      <c r="CF251">
        <v>114</v>
      </c>
      <c r="CH251" s="3">
        <v>42277</v>
      </c>
      <c r="CI251">
        <v>67.5</v>
      </c>
      <c r="CJ251">
        <v>20150915</v>
      </c>
      <c r="CK251">
        <v>67.5</v>
      </c>
      <c r="CM251" s="3">
        <v>42277</v>
      </c>
      <c r="CN251">
        <v>12.1</v>
      </c>
      <c r="CO251">
        <v>20150915</v>
      </c>
      <c r="CP251">
        <v>12.1</v>
      </c>
      <c r="DG251" s="3">
        <v>42277</v>
      </c>
      <c r="DH251">
        <v>98</v>
      </c>
      <c r="DI251">
        <v>20151008</v>
      </c>
      <c r="DJ251">
        <v>97</v>
      </c>
      <c r="DL251" s="3">
        <v>42277</v>
      </c>
      <c r="DM251">
        <v>97</v>
      </c>
      <c r="DN251">
        <v>20150925</v>
      </c>
      <c r="DO251">
        <v>97</v>
      </c>
      <c r="DQ251" s="3">
        <v>42277</v>
      </c>
      <c r="DR251">
        <v>100</v>
      </c>
      <c r="DS251">
        <v>20150924</v>
      </c>
      <c r="DT251">
        <v>100</v>
      </c>
      <c r="DV251" s="3">
        <v>42277</v>
      </c>
      <c r="DW251">
        <v>105</v>
      </c>
      <c r="DX251">
        <v>20150924</v>
      </c>
      <c r="DY251">
        <v>104</v>
      </c>
      <c r="EU251" s="3">
        <v>42277</v>
      </c>
      <c r="EV251">
        <v>0</v>
      </c>
      <c r="EW251">
        <v>20151112</v>
      </c>
      <c r="EX251">
        <v>-0.3</v>
      </c>
      <c r="FJ251" s="3">
        <v>42277</v>
      </c>
      <c r="FK251">
        <v>-1</v>
      </c>
      <c r="FL251">
        <v>20151105</v>
      </c>
      <c r="FM251">
        <v>-1.7</v>
      </c>
      <c r="FO251" s="3">
        <v>42277</v>
      </c>
      <c r="FP251">
        <v>-0.6</v>
      </c>
      <c r="FQ251">
        <v>20151106</v>
      </c>
      <c r="FR251">
        <v>-1.1000000000000001</v>
      </c>
      <c r="FT251" s="3">
        <v>42277</v>
      </c>
      <c r="FU251">
        <v>0</v>
      </c>
      <c r="FV251">
        <v>20151030</v>
      </c>
      <c r="FW251">
        <v>0</v>
      </c>
      <c r="FY251" s="3">
        <v>42277</v>
      </c>
      <c r="FZ251">
        <v>-0.3</v>
      </c>
      <c r="GA251">
        <v>20151110</v>
      </c>
      <c r="GB251">
        <v>0.1</v>
      </c>
      <c r="GI251" s="3">
        <v>42277</v>
      </c>
      <c r="GJ251">
        <v>-0.3</v>
      </c>
      <c r="GK251">
        <v>20151110</v>
      </c>
      <c r="GL251">
        <v>0</v>
      </c>
    </row>
    <row r="252" spans="6:194" x14ac:dyDescent="0.25">
      <c r="F252" s="3">
        <v>42308</v>
      </c>
      <c r="G252">
        <v>22.2</v>
      </c>
      <c r="H252">
        <v>20151209</v>
      </c>
      <c r="I252">
        <v>22.5</v>
      </c>
      <c r="P252" s="3">
        <v>42308</v>
      </c>
      <c r="Q252">
        <v>0.45</v>
      </c>
      <c r="R252">
        <v>20151029</v>
      </c>
      <c r="S252">
        <v>0.44</v>
      </c>
      <c r="U252" s="3">
        <v>42308</v>
      </c>
      <c r="V252">
        <v>-7.5</v>
      </c>
      <c r="W252">
        <v>20151029</v>
      </c>
      <c r="X252">
        <v>-7.7</v>
      </c>
      <c r="Z252" s="3">
        <v>42308</v>
      </c>
      <c r="AA252">
        <v>106</v>
      </c>
      <c r="AB252">
        <v>20151029</v>
      </c>
      <c r="AC252">
        <v>105.9</v>
      </c>
      <c r="AE252" s="3">
        <v>42308</v>
      </c>
      <c r="AF252">
        <v>-1.9</v>
      </c>
      <c r="AG252">
        <v>20151029</v>
      </c>
      <c r="AH252">
        <v>-2</v>
      </c>
      <c r="AJ252" s="3">
        <v>42308</v>
      </c>
      <c r="AK252">
        <v>12.4</v>
      </c>
      <c r="AL252">
        <v>20151029</v>
      </c>
      <c r="AM252">
        <v>11.9</v>
      </c>
      <c r="BX252" s="3">
        <v>42308</v>
      </c>
      <c r="BY252">
        <v>108.3</v>
      </c>
      <c r="BZ252">
        <v>20151026</v>
      </c>
      <c r="CA252">
        <v>108.2</v>
      </c>
      <c r="CC252" s="3">
        <v>42308</v>
      </c>
      <c r="CD252">
        <v>112.9</v>
      </c>
      <c r="CE252">
        <v>20151026</v>
      </c>
      <c r="CF252">
        <v>112.6</v>
      </c>
      <c r="CH252" s="3">
        <v>42308</v>
      </c>
      <c r="CI252">
        <v>55.2</v>
      </c>
      <c r="CJ252">
        <v>20151013</v>
      </c>
      <c r="CK252">
        <v>55.2</v>
      </c>
      <c r="CM252" s="3">
        <v>42308</v>
      </c>
      <c r="CN252">
        <v>1.9</v>
      </c>
      <c r="CO252">
        <v>20151013</v>
      </c>
      <c r="CP252">
        <v>1.9</v>
      </c>
      <c r="DG252" s="3">
        <v>42308</v>
      </c>
      <c r="DH252">
        <v>99</v>
      </c>
      <c r="DI252">
        <v>20151109</v>
      </c>
      <c r="DJ252">
        <v>99</v>
      </c>
      <c r="DL252" s="3">
        <v>42308</v>
      </c>
      <c r="DM252">
        <v>96</v>
      </c>
      <c r="DN252">
        <v>20151028</v>
      </c>
      <c r="DO252">
        <v>96</v>
      </c>
      <c r="DQ252" s="3">
        <v>42308</v>
      </c>
      <c r="DR252">
        <v>101</v>
      </c>
      <c r="DS252">
        <v>20151022</v>
      </c>
      <c r="DT252">
        <v>101</v>
      </c>
      <c r="DV252" s="3">
        <v>42308</v>
      </c>
      <c r="DW252">
        <v>104</v>
      </c>
      <c r="DX252">
        <v>20151022</v>
      </c>
      <c r="DY252">
        <v>103</v>
      </c>
      <c r="EU252" s="3">
        <v>42308</v>
      </c>
      <c r="EV252">
        <v>0.6</v>
      </c>
      <c r="EW252">
        <v>20151214</v>
      </c>
      <c r="EX252">
        <v>0.6</v>
      </c>
      <c r="FJ252" s="3">
        <v>42308</v>
      </c>
      <c r="FK252">
        <v>1.6</v>
      </c>
      <c r="FL252">
        <v>20151204</v>
      </c>
      <c r="FM252">
        <v>1.8</v>
      </c>
      <c r="FO252" s="3">
        <v>42308</v>
      </c>
      <c r="FP252">
        <v>0.4</v>
      </c>
      <c r="FQ252">
        <v>20151207</v>
      </c>
      <c r="FR252">
        <v>0.2</v>
      </c>
      <c r="FT252" s="3">
        <v>42308</v>
      </c>
      <c r="FU252">
        <v>-0.2</v>
      </c>
      <c r="FV252">
        <v>20151130</v>
      </c>
      <c r="FW252">
        <v>-0.4</v>
      </c>
      <c r="FY252" s="3">
        <v>42308</v>
      </c>
      <c r="FZ252">
        <v>0.5</v>
      </c>
      <c r="GA252">
        <v>20151210</v>
      </c>
      <c r="GB252">
        <v>0.5</v>
      </c>
      <c r="GI252" s="3">
        <v>42308</v>
      </c>
      <c r="GJ252">
        <v>-0.2</v>
      </c>
      <c r="GK252">
        <v>20151210</v>
      </c>
      <c r="GL252">
        <v>-0.5</v>
      </c>
    </row>
    <row r="253" spans="6:194" x14ac:dyDescent="0.25">
      <c r="F253" s="3">
        <v>42338</v>
      </c>
      <c r="G253">
        <v>21</v>
      </c>
      <c r="H253">
        <v>20160108</v>
      </c>
      <c r="I253">
        <v>20.6</v>
      </c>
      <c r="P253" s="3">
        <v>42338</v>
      </c>
      <c r="Q253">
        <v>0.36</v>
      </c>
      <c r="R253">
        <v>20151127</v>
      </c>
      <c r="S253">
        <v>0.36</v>
      </c>
      <c r="U253" s="3">
        <v>42338</v>
      </c>
      <c r="V253">
        <v>-5.9</v>
      </c>
      <c r="W253">
        <v>20151127</v>
      </c>
      <c r="X253">
        <v>-5.9</v>
      </c>
      <c r="Z253" s="3">
        <v>42338</v>
      </c>
      <c r="AA253">
        <v>106</v>
      </c>
      <c r="AB253">
        <v>20151127</v>
      </c>
      <c r="AC253">
        <v>106.1</v>
      </c>
      <c r="AE253" s="3">
        <v>42338</v>
      </c>
      <c r="AF253">
        <v>-3.3</v>
      </c>
      <c r="AG253">
        <v>20151127</v>
      </c>
      <c r="AH253">
        <v>-3.2</v>
      </c>
      <c r="AJ253" s="3">
        <v>42338</v>
      </c>
      <c r="AK253">
        <v>12.9</v>
      </c>
      <c r="AL253">
        <v>20151127</v>
      </c>
      <c r="AM253">
        <v>12.8</v>
      </c>
      <c r="BX253" s="3">
        <v>42338</v>
      </c>
      <c r="BY253">
        <v>109.1</v>
      </c>
      <c r="BZ253">
        <v>20151124</v>
      </c>
      <c r="CA253">
        <v>109</v>
      </c>
      <c r="CC253" s="3">
        <v>42338</v>
      </c>
      <c r="CD253">
        <v>113.6</v>
      </c>
      <c r="CE253">
        <v>20151124</v>
      </c>
      <c r="CF253">
        <v>113.4</v>
      </c>
      <c r="CH253" s="3">
        <v>42338</v>
      </c>
      <c r="CI253">
        <v>54.4</v>
      </c>
      <c r="CJ253">
        <v>20151117</v>
      </c>
      <c r="CK253">
        <v>54.4</v>
      </c>
      <c r="CM253" s="3">
        <v>42338</v>
      </c>
      <c r="CN253">
        <v>10.4</v>
      </c>
      <c r="CO253">
        <v>20151117</v>
      </c>
      <c r="CP253">
        <v>10.4</v>
      </c>
      <c r="DG253" s="3">
        <v>42338</v>
      </c>
      <c r="DH253">
        <v>98</v>
      </c>
      <c r="DI253">
        <v>20151208</v>
      </c>
      <c r="DJ253">
        <v>98</v>
      </c>
      <c r="DL253" s="3">
        <v>42338</v>
      </c>
      <c r="DM253">
        <v>96</v>
      </c>
      <c r="DN253">
        <v>20151125</v>
      </c>
      <c r="DO253">
        <v>96</v>
      </c>
      <c r="DQ253" s="3">
        <v>42338</v>
      </c>
      <c r="DR253">
        <v>102</v>
      </c>
      <c r="DS253">
        <v>20151124</v>
      </c>
      <c r="DT253">
        <v>102</v>
      </c>
      <c r="DV253" s="3">
        <v>42338</v>
      </c>
      <c r="DW253">
        <v>102</v>
      </c>
      <c r="DX253">
        <v>20151124</v>
      </c>
      <c r="DY253">
        <v>102</v>
      </c>
      <c r="EU253" s="3">
        <v>42338</v>
      </c>
      <c r="EV253">
        <v>-0.2</v>
      </c>
      <c r="EW253">
        <v>20160113</v>
      </c>
      <c r="EX253">
        <v>-0.7</v>
      </c>
      <c r="FJ253" s="3">
        <v>42338</v>
      </c>
      <c r="FK253">
        <v>0.7</v>
      </c>
      <c r="FL253">
        <v>20160107</v>
      </c>
      <c r="FM253">
        <v>1.5</v>
      </c>
      <c r="FO253" s="3">
        <v>42338</v>
      </c>
      <c r="FP253">
        <v>-0.2</v>
      </c>
      <c r="FQ253">
        <v>20160108</v>
      </c>
      <c r="FR253">
        <v>-0.3</v>
      </c>
      <c r="FT253" s="3">
        <v>42338</v>
      </c>
      <c r="FU253">
        <v>0.5</v>
      </c>
      <c r="FV253">
        <v>20160107</v>
      </c>
      <c r="FW253">
        <v>0.2</v>
      </c>
      <c r="FY253" s="3">
        <v>42338</v>
      </c>
      <c r="FZ253">
        <v>-0.6</v>
      </c>
      <c r="GA253">
        <v>20160108</v>
      </c>
      <c r="GB253">
        <v>-0.9</v>
      </c>
      <c r="GI253" s="3">
        <v>42338</v>
      </c>
      <c r="GJ253">
        <v>0.4</v>
      </c>
      <c r="GK253">
        <v>20160108</v>
      </c>
      <c r="GL253">
        <v>0.4</v>
      </c>
    </row>
    <row r="254" spans="6:194" x14ac:dyDescent="0.25">
      <c r="F254" s="3">
        <v>42369</v>
      </c>
      <c r="G254">
        <v>18.7</v>
      </c>
      <c r="H254">
        <v>20160209</v>
      </c>
      <c r="I254">
        <v>18.8</v>
      </c>
      <c r="P254" s="3">
        <v>42369</v>
      </c>
      <c r="Q254">
        <v>0.41</v>
      </c>
      <c r="R254">
        <v>20160107</v>
      </c>
      <c r="S254">
        <v>0.41</v>
      </c>
      <c r="U254" s="3">
        <v>42369</v>
      </c>
      <c r="V254">
        <v>-5.7</v>
      </c>
      <c r="W254">
        <v>20160107</v>
      </c>
      <c r="X254">
        <v>-5.7</v>
      </c>
      <c r="Z254" s="3">
        <v>42369</v>
      </c>
      <c r="AA254">
        <v>106.6</v>
      </c>
      <c r="AB254">
        <v>20160107</v>
      </c>
      <c r="AC254">
        <v>106.8</v>
      </c>
      <c r="AE254" s="3">
        <v>42369</v>
      </c>
      <c r="AF254">
        <v>-1.9</v>
      </c>
      <c r="AG254">
        <v>20160107</v>
      </c>
      <c r="AH254">
        <v>-2</v>
      </c>
      <c r="AJ254" s="3">
        <v>42369</v>
      </c>
      <c r="AK254">
        <v>12.8</v>
      </c>
      <c r="AL254">
        <v>20160107</v>
      </c>
      <c r="AM254">
        <v>13.1</v>
      </c>
      <c r="BX254" s="3">
        <v>42369</v>
      </c>
      <c r="BY254">
        <v>108.6</v>
      </c>
      <c r="BZ254">
        <v>20151217</v>
      </c>
      <c r="CA254">
        <v>108.7</v>
      </c>
      <c r="CC254" s="3">
        <v>42369</v>
      </c>
      <c r="CD254">
        <v>113</v>
      </c>
      <c r="CE254">
        <v>20151217</v>
      </c>
      <c r="CF254">
        <v>112.8</v>
      </c>
      <c r="CH254" s="3">
        <v>42369</v>
      </c>
      <c r="CI254">
        <v>55</v>
      </c>
      <c r="CJ254">
        <v>20151215</v>
      </c>
      <c r="CK254">
        <v>55</v>
      </c>
      <c r="CM254" s="3">
        <v>42369</v>
      </c>
      <c r="CN254">
        <v>16.100000000000001</v>
      </c>
      <c r="CO254">
        <v>20151215</v>
      </c>
      <c r="CP254">
        <v>16.100000000000001</v>
      </c>
      <c r="DG254" s="3">
        <v>42369</v>
      </c>
      <c r="DH254">
        <v>99</v>
      </c>
      <c r="DI254">
        <v>20160112</v>
      </c>
      <c r="DJ254">
        <v>99</v>
      </c>
      <c r="DL254" s="3">
        <v>42369</v>
      </c>
      <c r="DM254">
        <v>96</v>
      </c>
      <c r="DN254">
        <v>20160106</v>
      </c>
      <c r="DO254">
        <v>96</v>
      </c>
      <c r="DQ254" s="3">
        <v>42369</v>
      </c>
      <c r="DR254">
        <v>101</v>
      </c>
      <c r="DS254">
        <v>20151217</v>
      </c>
      <c r="DT254">
        <v>101</v>
      </c>
      <c r="DV254" s="3">
        <v>42369</v>
      </c>
      <c r="DW254">
        <v>103</v>
      </c>
      <c r="DX254">
        <v>20151217</v>
      </c>
      <c r="DY254">
        <v>103</v>
      </c>
      <c r="EU254" s="3">
        <v>42369</v>
      </c>
      <c r="EV254">
        <v>-0.5</v>
      </c>
      <c r="EW254">
        <v>20160212</v>
      </c>
      <c r="EX254">
        <v>-1</v>
      </c>
      <c r="FJ254" s="3">
        <v>42369</v>
      </c>
      <c r="FK254">
        <v>-0.5</v>
      </c>
      <c r="FL254">
        <v>20160205</v>
      </c>
      <c r="FM254">
        <v>-0.7</v>
      </c>
      <c r="FO254" s="3">
        <v>42369</v>
      </c>
      <c r="FP254">
        <v>-0.1</v>
      </c>
      <c r="FQ254">
        <v>20160209</v>
      </c>
      <c r="FR254">
        <v>-1.2</v>
      </c>
      <c r="FT254" s="3">
        <v>42369</v>
      </c>
      <c r="FU254">
        <v>0.8</v>
      </c>
      <c r="FV254">
        <v>20160129</v>
      </c>
      <c r="FW254">
        <v>-0.2</v>
      </c>
      <c r="FY254" s="3">
        <v>42369</v>
      </c>
      <c r="FZ254">
        <v>-0.8</v>
      </c>
      <c r="GA254">
        <v>20160210</v>
      </c>
      <c r="GB254">
        <v>-1.6</v>
      </c>
      <c r="GI254" s="3">
        <v>42369</v>
      </c>
      <c r="GJ254">
        <v>-0.3</v>
      </c>
      <c r="GK254">
        <v>20160210</v>
      </c>
      <c r="GL254">
        <v>-0.8</v>
      </c>
    </row>
    <row r="255" spans="6:194" x14ac:dyDescent="0.25">
      <c r="F255" s="3">
        <v>42400</v>
      </c>
      <c r="G255">
        <v>13.3</v>
      </c>
      <c r="H255">
        <v>20160310</v>
      </c>
      <c r="I255">
        <v>13.6</v>
      </c>
      <c r="P255" s="3">
        <v>42400</v>
      </c>
      <c r="Q255">
        <v>0.31</v>
      </c>
      <c r="R255">
        <v>20160128</v>
      </c>
      <c r="S255">
        <v>0.28999999999999998</v>
      </c>
      <c r="U255" s="3">
        <v>42400</v>
      </c>
      <c r="V255">
        <v>-6.3</v>
      </c>
      <c r="W255">
        <v>20160128</v>
      </c>
      <c r="X255">
        <v>-6.3</v>
      </c>
      <c r="Z255" s="3">
        <v>42400</v>
      </c>
      <c r="AA255">
        <v>105.1</v>
      </c>
      <c r="AB255">
        <v>20160128</v>
      </c>
      <c r="AC255">
        <v>105</v>
      </c>
      <c r="AE255" s="3">
        <v>42400</v>
      </c>
      <c r="AF255">
        <v>-3.1</v>
      </c>
      <c r="AG255">
        <v>20160128</v>
      </c>
      <c r="AH255">
        <v>-3.2</v>
      </c>
      <c r="AJ255" s="3">
        <v>42400</v>
      </c>
      <c r="AK255">
        <v>11.7</v>
      </c>
      <c r="AL255">
        <v>20160128</v>
      </c>
      <c r="AM255">
        <v>11.6</v>
      </c>
      <c r="BX255" s="3">
        <v>42400</v>
      </c>
      <c r="BY255">
        <v>107.4</v>
      </c>
      <c r="BZ255">
        <v>20160125</v>
      </c>
      <c r="CA255">
        <v>107.3</v>
      </c>
      <c r="CC255" s="3">
        <v>42400</v>
      </c>
      <c r="CD255">
        <v>112.6</v>
      </c>
      <c r="CE255">
        <v>20160125</v>
      </c>
      <c r="CF255">
        <v>112.5</v>
      </c>
      <c r="CH255" s="3">
        <v>42400</v>
      </c>
      <c r="CI255">
        <v>59.7</v>
      </c>
      <c r="CJ255">
        <v>20160119</v>
      </c>
      <c r="CK255">
        <v>59.7</v>
      </c>
      <c r="CM255" s="3">
        <v>42400</v>
      </c>
      <c r="CN255">
        <v>10.199999999999999</v>
      </c>
      <c r="CO255">
        <v>20160119</v>
      </c>
      <c r="CP255">
        <v>10.199999999999999</v>
      </c>
      <c r="DG255" s="3">
        <v>42400</v>
      </c>
      <c r="DH255">
        <v>101</v>
      </c>
      <c r="DI255">
        <v>20160208</v>
      </c>
      <c r="DJ255">
        <v>101</v>
      </c>
      <c r="DL255" s="3">
        <v>42400</v>
      </c>
      <c r="DM255">
        <v>97</v>
      </c>
      <c r="DN255">
        <v>20160127</v>
      </c>
      <c r="DO255">
        <v>97</v>
      </c>
      <c r="DQ255" s="3">
        <v>42400</v>
      </c>
      <c r="DR255">
        <v>102</v>
      </c>
      <c r="DS255">
        <v>20160121</v>
      </c>
      <c r="DT255">
        <v>102</v>
      </c>
      <c r="DV255" s="3">
        <v>42400</v>
      </c>
      <c r="DW255">
        <v>103</v>
      </c>
      <c r="DX255">
        <v>20160121</v>
      </c>
      <c r="DY255">
        <v>102</v>
      </c>
      <c r="EU255" s="3">
        <v>42400</v>
      </c>
      <c r="EV255">
        <v>2.4</v>
      </c>
      <c r="EW255">
        <v>20160314</v>
      </c>
      <c r="EX255">
        <v>2.1</v>
      </c>
      <c r="FJ255" s="3">
        <v>42400</v>
      </c>
      <c r="FK255">
        <v>0.5</v>
      </c>
      <c r="FL255">
        <v>20160307</v>
      </c>
      <c r="FM255">
        <v>-0.1</v>
      </c>
      <c r="FO255" s="3">
        <v>42400</v>
      </c>
      <c r="FP255">
        <v>2.8</v>
      </c>
      <c r="FQ255">
        <v>20160308</v>
      </c>
      <c r="FR255">
        <v>3.3</v>
      </c>
      <c r="FT255" s="3">
        <v>42400</v>
      </c>
      <c r="FU255">
        <v>0</v>
      </c>
      <c r="FV255">
        <v>20160229</v>
      </c>
      <c r="FW255">
        <v>0.7</v>
      </c>
      <c r="FY255" s="3">
        <v>42400</v>
      </c>
      <c r="FZ255">
        <v>1.2</v>
      </c>
      <c r="GA255">
        <v>20160310</v>
      </c>
      <c r="GB255">
        <v>1.3</v>
      </c>
      <c r="GI255" s="3">
        <v>42400</v>
      </c>
      <c r="GJ255">
        <v>0.6</v>
      </c>
      <c r="GK255">
        <v>20160310</v>
      </c>
      <c r="GL255">
        <v>0.8</v>
      </c>
    </row>
    <row r="256" spans="6:194" x14ac:dyDescent="0.25">
      <c r="F256" s="3">
        <v>42429</v>
      </c>
      <c r="G256">
        <v>19.899999999999999</v>
      </c>
      <c r="H256">
        <v>20160408</v>
      </c>
      <c r="I256">
        <v>20.3</v>
      </c>
      <c r="P256" s="3">
        <v>42429</v>
      </c>
      <c r="Q256">
        <v>0.1</v>
      </c>
      <c r="R256">
        <v>20160226</v>
      </c>
      <c r="S256">
        <v>7.0000000000000007E-2</v>
      </c>
      <c r="U256" s="3">
        <v>42429</v>
      </c>
      <c r="V256">
        <v>-8.8000000000000007</v>
      </c>
      <c r="W256">
        <v>20160226</v>
      </c>
      <c r="X256">
        <v>-8.8000000000000007</v>
      </c>
      <c r="Z256" s="3">
        <v>42429</v>
      </c>
      <c r="AA256">
        <v>103.9</v>
      </c>
      <c r="AB256">
        <v>20160226</v>
      </c>
      <c r="AC256">
        <v>103.8</v>
      </c>
      <c r="AE256" s="3">
        <v>42429</v>
      </c>
      <c r="AF256">
        <v>-4.0999999999999996</v>
      </c>
      <c r="AG256">
        <v>20160226</v>
      </c>
      <c r="AH256">
        <v>-4.4000000000000004</v>
      </c>
      <c r="AJ256" s="3">
        <v>42429</v>
      </c>
      <c r="AK256">
        <v>10.8</v>
      </c>
      <c r="AL256">
        <v>20160226</v>
      </c>
      <c r="AM256">
        <v>10.6</v>
      </c>
      <c r="BX256" s="3">
        <v>42429</v>
      </c>
      <c r="BY256">
        <v>105.8</v>
      </c>
      <c r="BZ256">
        <v>20160223</v>
      </c>
      <c r="CA256">
        <v>105.7</v>
      </c>
      <c r="CC256" s="3">
        <v>42429</v>
      </c>
      <c r="CD256">
        <v>113.1</v>
      </c>
      <c r="CE256">
        <v>20160223</v>
      </c>
      <c r="CF256">
        <v>112.9</v>
      </c>
      <c r="CH256" s="3">
        <v>42429</v>
      </c>
      <c r="CI256">
        <v>52.3</v>
      </c>
      <c r="CJ256">
        <v>20160216</v>
      </c>
      <c r="CK256">
        <v>52.3</v>
      </c>
      <c r="CM256" s="3">
        <v>42429</v>
      </c>
      <c r="CN256">
        <v>1</v>
      </c>
      <c r="CO256">
        <v>20160216</v>
      </c>
      <c r="CP256">
        <v>1</v>
      </c>
      <c r="DG256" s="3">
        <v>42429</v>
      </c>
      <c r="DH256">
        <v>98</v>
      </c>
      <c r="DI256">
        <v>20160309</v>
      </c>
      <c r="DJ256">
        <v>98</v>
      </c>
      <c r="DL256" s="3">
        <v>42429</v>
      </c>
      <c r="DM256">
        <v>95</v>
      </c>
      <c r="DN256">
        <v>20160224</v>
      </c>
      <c r="DO256">
        <v>95</v>
      </c>
      <c r="DQ256" s="3">
        <v>42429</v>
      </c>
      <c r="DR256">
        <v>101</v>
      </c>
      <c r="DS256">
        <v>20160223</v>
      </c>
      <c r="DT256">
        <v>100</v>
      </c>
      <c r="DV256" s="3">
        <v>42429</v>
      </c>
      <c r="DW256">
        <v>103</v>
      </c>
      <c r="DX256">
        <v>20160223</v>
      </c>
      <c r="DY256">
        <v>103</v>
      </c>
      <c r="EU256" s="3">
        <v>42429</v>
      </c>
      <c r="EV256">
        <v>-1.2</v>
      </c>
      <c r="EW256">
        <v>20160413</v>
      </c>
      <c r="EX256">
        <v>-0.8</v>
      </c>
      <c r="FJ256" s="3">
        <v>42429</v>
      </c>
      <c r="FK256">
        <v>-0.8</v>
      </c>
      <c r="FL256">
        <v>20160405</v>
      </c>
      <c r="FM256">
        <v>-1.2</v>
      </c>
      <c r="FO256" s="3">
        <v>42429</v>
      </c>
      <c r="FP256">
        <v>-0.6</v>
      </c>
      <c r="FQ256">
        <v>20160406</v>
      </c>
      <c r="FR256">
        <v>-0.5</v>
      </c>
      <c r="FT256" s="3">
        <v>42429</v>
      </c>
      <c r="FU256">
        <v>0</v>
      </c>
      <c r="FV256">
        <v>20160331</v>
      </c>
      <c r="FW256">
        <v>-0.4</v>
      </c>
      <c r="FY256" s="3">
        <v>42429</v>
      </c>
      <c r="FZ256">
        <v>-1.2</v>
      </c>
      <c r="GA256">
        <v>20160408</v>
      </c>
      <c r="GB256">
        <v>-1</v>
      </c>
      <c r="GI256" s="3">
        <v>42429</v>
      </c>
      <c r="GJ256">
        <v>-1.3</v>
      </c>
      <c r="GK256">
        <v>20160408</v>
      </c>
      <c r="GL256">
        <v>-0.9</v>
      </c>
    </row>
    <row r="257" spans="6:194" x14ac:dyDescent="0.25">
      <c r="F257" s="3">
        <v>42460</v>
      </c>
      <c r="G257">
        <v>26.2</v>
      </c>
      <c r="H257">
        <v>20160510</v>
      </c>
      <c r="I257">
        <v>26</v>
      </c>
      <c r="P257" s="3">
        <v>42460</v>
      </c>
      <c r="Q257">
        <v>0.12</v>
      </c>
      <c r="R257">
        <v>20160330</v>
      </c>
      <c r="S257">
        <v>0.11</v>
      </c>
      <c r="U257" s="3">
        <v>42460</v>
      </c>
      <c r="V257">
        <v>-9.6999999999999993</v>
      </c>
      <c r="W257">
        <v>20160330</v>
      </c>
      <c r="X257">
        <v>-9.6999999999999993</v>
      </c>
      <c r="Z257" s="3">
        <v>42460</v>
      </c>
      <c r="AA257">
        <v>103</v>
      </c>
      <c r="AB257">
        <v>20160330</v>
      </c>
      <c r="AC257">
        <v>103</v>
      </c>
      <c r="AE257" s="3">
        <v>42460</v>
      </c>
      <c r="AF257">
        <v>-4.0999999999999996</v>
      </c>
      <c r="AG257">
        <v>20160330</v>
      </c>
      <c r="AH257">
        <v>-4.2</v>
      </c>
      <c r="AJ257" s="3">
        <v>42460</v>
      </c>
      <c r="AK257">
        <v>9.8000000000000007</v>
      </c>
      <c r="AL257">
        <v>20160330</v>
      </c>
      <c r="AM257">
        <v>9.6</v>
      </c>
      <c r="BX257" s="3">
        <v>42460</v>
      </c>
      <c r="BY257">
        <v>106.8</v>
      </c>
      <c r="BZ257">
        <v>20160322</v>
      </c>
      <c r="CA257">
        <v>106.7</v>
      </c>
      <c r="CC257" s="3">
        <v>42460</v>
      </c>
      <c r="CD257">
        <v>113.9</v>
      </c>
      <c r="CE257">
        <v>20160322</v>
      </c>
      <c r="CF257">
        <v>113.8</v>
      </c>
      <c r="CH257" s="3">
        <v>42460</v>
      </c>
      <c r="CI257">
        <v>50.7</v>
      </c>
      <c r="CJ257">
        <v>20160322</v>
      </c>
      <c r="CK257">
        <v>50.7</v>
      </c>
      <c r="CM257" s="3">
        <v>42460</v>
      </c>
      <c r="CN257">
        <v>4.3</v>
      </c>
      <c r="CO257">
        <v>20160322</v>
      </c>
      <c r="CP257">
        <v>4.3</v>
      </c>
      <c r="DG257" s="3">
        <v>42460</v>
      </c>
      <c r="DH257">
        <v>99</v>
      </c>
      <c r="DI257">
        <v>20160408</v>
      </c>
      <c r="DJ257">
        <v>99</v>
      </c>
      <c r="DL257" s="3">
        <v>42460</v>
      </c>
      <c r="DM257">
        <v>94</v>
      </c>
      <c r="DN257">
        <v>20160325</v>
      </c>
      <c r="DO257">
        <v>94</v>
      </c>
      <c r="DQ257" s="3">
        <v>42460</v>
      </c>
      <c r="DR257">
        <v>101</v>
      </c>
      <c r="DS257">
        <v>20160324</v>
      </c>
      <c r="DT257">
        <v>100</v>
      </c>
      <c r="DV257" s="3">
        <v>42460</v>
      </c>
      <c r="DW257">
        <v>102</v>
      </c>
      <c r="DX257">
        <v>20160324</v>
      </c>
      <c r="DY257">
        <v>101</v>
      </c>
      <c r="EU257" s="3">
        <v>42460</v>
      </c>
      <c r="EV257">
        <v>-0.8</v>
      </c>
      <c r="EW257">
        <v>20160512</v>
      </c>
      <c r="EX257">
        <v>-0.8</v>
      </c>
      <c r="FJ257" s="3">
        <v>42460</v>
      </c>
      <c r="FK257">
        <v>2.6</v>
      </c>
      <c r="FL257">
        <v>20160509</v>
      </c>
      <c r="FM257">
        <v>1.9</v>
      </c>
      <c r="FO257" s="3">
        <v>42460</v>
      </c>
      <c r="FP257">
        <v>-1.1000000000000001</v>
      </c>
      <c r="FQ257">
        <v>20160510</v>
      </c>
      <c r="FR257">
        <v>-1.3</v>
      </c>
      <c r="FT257" s="3">
        <v>42460</v>
      </c>
      <c r="FU257">
        <v>-1.1000000000000001</v>
      </c>
      <c r="FV257">
        <v>20160429</v>
      </c>
      <c r="FW257">
        <v>-1.1000000000000001</v>
      </c>
      <c r="FY257" s="3">
        <v>42460</v>
      </c>
      <c r="FZ257">
        <v>-0.4</v>
      </c>
      <c r="GA257">
        <v>20160510</v>
      </c>
      <c r="GB257">
        <v>-0.3</v>
      </c>
      <c r="GI257" s="3">
        <v>42460</v>
      </c>
      <c r="GJ257">
        <v>-1</v>
      </c>
      <c r="GK257">
        <v>20160510</v>
      </c>
      <c r="GL257">
        <v>-0.9</v>
      </c>
    </row>
    <row r="258" spans="6:194" x14ac:dyDescent="0.25">
      <c r="F258" s="3">
        <v>42490</v>
      </c>
      <c r="G258">
        <v>25.7</v>
      </c>
      <c r="H258">
        <v>20160609</v>
      </c>
      <c r="I258">
        <v>25.6</v>
      </c>
      <c r="P258" s="3">
        <v>42490</v>
      </c>
      <c r="Q258">
        <v>0.15</v>
      </c>
      <c r="R258">
        <v>20160428</v>
      </c>
      <c r="S258">
        <v>0.13</v>
      </c>
      <c r="U258" s="3">
        <v>42490</v>
      </c>
      <c r="V258">
        <v>-9.3000000000000007</v>
      </c>
      <c r="W258">
        <v>20160428</v>
      </c>
      <c r="X258">
        <v>-9.3000000000000007</v>
      </c>
      <c r="Z258" s="3">
        <v>42490</v>
      </c>
      <c r="AA258">
        <v>104</v>
      </c>
      <c r="AB258">
        <v>20160428</v>
      </c>
      <c r="AC258">
        <v>103.9</v>
      </c>
      <c r="AE258" s="3">
        <v>42490</v>
      </c>
      <c r="AF258">
        <v>-3.6</v>
      </c>
      <c r="AG258">
        <v>20160428</v>
      </c>
      <c r="AH258">
        <v>-3.7</v>
      </c>
      <c r="AJ258" s="3">
        <v>42490</v>
      </c>
      <c r="AK258">
        <v>11.6</v>
      </c>
      <c r="AL258">
        <v>20160428</v>
      </c>
      <c r="AM258">
        <v>11.5</v>
      </c>
      <c r="BX258" s="3">
        <v>42490</v>
      </c>
      <c r="BY258">
        <v>106.7</v>
      </c>
      <c r="BZ258">
        <v>20160425</v>
      </c>
      <c r="CA258">
        <v>106.6</v>
      </c>
      <c r="CC258" s="3">
        <v>42490</v>
      </c>
      <c r="CD258">
        <v>113.3</v>
      </c>
      <c r="CE258">
        <v>20160425</v>
      </c>
      <c r="CF258">
        <v>113.2</v>
      </c>
      <c r="CH258" s="3">
        <v>42490</v>
      </c>
      <c r="CI258">
        <v>47.7</v>
      </c>
      <c r="CJ258">
        <v>20160419</v>
      </c>
      <c r="CK258">
        <v>47.7</v>
      </c>
      <c r="CM258" s="3">
        <v>42490</v>
      </c>
      <c r="CN258">
        <v>11.2</v>
      </c>
      <c r="CO258">
        <v>20160419</v>
      </c>
      <c r="CP258">
        <v>11.2</v>
      </c>
      <c r="DG258" s="3">
        <v>42490</v>
      </c>
      <c r="DH258">
        <v>99</v>
      </c>
      <c r="DI258">
        <v>20160510</v>
      </c>
      <c r="DJ258">
        <v>99</v>
      </c>
      <c r="DL258" s="3">
        <v>42490</v>
      </c>
      <c r="DM258">
        <v>94</v>
      </c>
      <c r="DN258">
        <v>20160427</v>
      </c>
      <c r="DO258">
        <v>94</v>
      </c>
      <c r="DQ258" s="3">
        <v>42490</v>
      </c>
      <c r="DR258">
        <v>101</v>
      </c>
      <c r="DS258">
        <v>20160421</v>
      </c>
      <c r="DT258">
        <v>101</v>
      </c>
      <c r="DV258" s="3">
        <v>42490</v>
      </c>
      <c r="DW258">
        <v>105</v>
      </c>
      <c r="DX258">
        <v>20160421</v>
      </c>
      <c r="DY258">
        <v>104</v>
      </c>
      <c r="EU258" s="3">
        <v>42490</v>
      </c>
      <c r="EV258">
        <v>1.4</v>
      </c>
      <c r="EW258">
        <v>20160614</v>
      </c>
      <c r="EX258">
        <v>1.1000000000000001</v>
      </c>
      <c r="FJ258" s="3">
        <v>42490</v>
      </c>
      <c r="FK258">
        <v>-1.9</v>
      </c>
      <c r="FL258">
        <v>20160606</v>
      </c>
      <c r="FM258">
        <v>-2</v>
      </c>
      <c r="FO258" s="3">
        <v>42490</v>
      </c>
      <c r="FP258">
        <v>0.5</v>
      </c>
      <c r="FQ258">
        <v>20160607</v>
      </c>
      <c r="FR258">
        <v>0.8</v>
      </c>
      <c r="FT258" s="3">
        <v>42490</v>
      </c>
      <c r="FU258">
        <v>0.1</v>
      </c>
      <c r="FV258">
        <v>20160531</v>
      </c>
      <c r="FW258">
        <v>-0.9</v>
      </c>
      <c r="FY258" s="3">
        <v>42490</v>
      </c>
      <c r="FZ258">
        <v>1.2</v>
      </c>
      <c r="GA258">
        <v>20160610</v>
      </c>
      <c r="GB258">
        <v>1.2</v>
      </c>
      <c r="GI258" s="3">
        <v>42490</v>
      </c>
      <c r="GJ258">
        <v>1.3</v>
      </c>
      <c r="GK258">
        <v>20160610</v>
      </c>
      <c r="GL258">
        <v>1.3</v>
      </c>
    </row>
    <row r="259" spans="6:194" x14ac:dyDescent="0.25">
      <c r="F259" s="3">
        <v>42521</v>
      </c>
      <c r="G259">
        <v>21</v>
      </c>
      <c r="H259">
        <v>20160708</v>
      </c>
      <c r="I259">
        <v>21</v>
      </c>
      <c r="P259" s="3">
        <v>42521</v>
      </c>
      <c r="Q259">
        <v>0.26</v>
      </c>
      <c r="R259">
        <v>20160530</v>
      </c>
      <c r="S259">
        <v>0.26</v>
      </c>
      <c r="U259" s="3">
        <v>42521</v>
      </c>
      <c r="V259">
        <v>-7</v>
      </c>
      <c r="W259">
        <v>20160530</v>
      </c>
      <c r="X259">
        <v>-7</v>
      </c>
      <c r="Z259" s="3">
        <v>42521</v>
      </c>
      <c r="AA259">
        <v>104.6</v>
      </c>
      <c r="AB259">
        <v>20160530</v>
      </c>
      <c r="AC259">
        <v>104.7</v>
      </c>
      <c r="AE259" s="3">
        <v>42521</v>
      </c>
      <c r="AF259">
        <v>-3.7</v>
      </c>
      <c r="AG259">
        <v>20160530</v>
      </c>
      <c r="AH259">
        <v>-3.6</v>
      </c>
      <c r="AJ259" s="3">
        <v>42521</v>
      </c>
      <c r="AK259">
        <v>11.3</v>
      </c>
      <c r="AL259">
        <v>20160530</v>
      </c>
      <c r="AM259">
        <v>11.3</v>
      </c>
      <c r="BX259" s="3">
        <v>42521</v>
      </c>
      <c r="BY259">
        <v>107.8</v>
      </c>
      <c r="BZ259">
        <v>20160525</v>
      </c>
      <c r="CA259">
        <v>107.7</v>
      </c>
      <c r="CC259" s="3">
        <v>42521</v>
      </c>
      <c r="CD259">
        <v>114.2</v>
      </c>
      <c r="CE259">
        <v>20160525</v>
      </c>
      <c r="CF259">
        <v>114.2</v>
      </c>
      <c r="CH259" s="3">
        <v>42521</v>
      </c>
      <c r="CI259">
        <v>53.1</v>
      </c>
      <c r="CJ259">
        <v>20160524</v>
      </c>
      <c r="CK259">
        <v>53.1</v>
      </c>
      <c r="CM259" s="3">
        <v>42521</v>
      </c>
      <c r="CN259">
        <v>6.4</v>
      </c>
      <c r="CO259">
        <v>20160524</v>
      </c>
      <c r="CP259">
        <v>6.4</v>
      </c>
      <c r="DG259" s="3">
        <v>42521</v>
      </c>
      <c r="DH259">
        <v>97</v>
      </c>
      <c r="DI259">
        <v>20160608</v>
      </c>
      <c r="DJ259">
        <v>97</v>
      </c>
      <c r="DL259" s="3">
        <v>42521</v>
      </c>
      <c r="DM259">
        <v>98</v>
      </c>
      <c r="DN259">
        <v>20160527</v>
      </c>
      <c r="DO259">
        <v>98</v>
      </c>
      <c r="DQ259" s="3">
        <v>42521</v>
      </c>
      <c r="DR259">
        <v>102</v>
      </c>
      <c r="DS259">
        <v>20160524</v>
      </c>
      <c r="DT259">
        <v>102</v>
      </c>
      <c r="DV259" s="3">
        <v>42521</v>
      </c>
      <c r="DW259">
        <v>104</v>
      </c>
      <c r="DX259">
        <v>20160524</v>
      </c>
      <c r="DY259">
        <v>104</v>
      </c>
      <c r="EU259" s="3">
        <v>42521</v>
      </c>
      <c r="EV259">
        <v>-1.2</v>
      </c>
      <c r="EW259">
        <v>20160713</v>
      </c>
      <c r="EX259">
        <v>-1.2</v>
      </c>
      <c r="FJ259" s="3">
        <v>42521</v>
      </c>
      <c r="FK259">
        <v>0</v>
      </c>
      <c r="FL259">
        <v>20160706</v>
      </c>
      <c r="FM259">
        <v>0</v>
      </c>
      <c r="FO259" s="3">
        <v>42521</v>
      </c>
      <c r="FP259">
        <v>-1.3</v>
      </c>
      <c r="FQ259">
        <v>20160707</v>
      </c>
      <c r="FR259">
        <v>-1.3</v>
      </c>
      <c r="FT259" s="3">
        <v>42521</v>
      </c>
      <c r="FU259">
        <v>0.7</v>
      </c>
      <c r="FV259">
        <v>20160630</v>
      </c>
      <c r="FW259">
        <v>0.9</v>
      </c>
      <c r="FY259" s="3">
        <v>42521</v>
      </c>
      <c r="FZ259">
        <v>-0.5</v>
      </c>
      <c r="GA259">
        <v>20160708</v>
      </c>
      <c r="GB259">
        <v>-0.5</v>
      </c>
      <c r="GI259" s="3">
        <v>42521</v>
      </c>
      <c r="GJ259">
        <v>0</v>
      </c>
      <c r="GK259">
        <v>20160708</v>
      </c>
      <c r="GL259">
        <v>0</v>
      </c>
    </row>
    <row r="260" spans="6:194" x14ac:dyDescent="0.25">
      <c r="F260" s="3">
        <v>42551</v>
      </c>
      <c r="G260" t="s">
        <v>22</v>
      </c>
      <c r="H260">
        <v>20160809</v>
      </c>
      <c r="I260" t="s">
        <v>22</v>
      </c>
      <c r="P260" s="3">
        <v>42551</v>
      </c>
      <c r="Q260">
        <v>0.22</v>
      </c>
      <c r="R260">
        <v>20160629</v>
      </c>
      <c r="S260">
        <v>0.22</v>
      </c>
      <c r="U260" s="3">
        <v>42551</v>
      </c>
      <c r="V260">
        <v>-7.2</v>
      </c>
      <c r="W260">
        <v>20160629</v>
      </c>
      <c r="X260">
        <v>-7.3</v>
      </c>
      <c r="Z260" s="3">
        <v>42551</v>
      </c>
      <c r="AA260">
        <v>104.4</v>
      </c>
      <c r="AB260">
        <v>20160629</v>
      </c>
      <c r="AC260">
        <v>104.4</v>
      </c>
      <c r="AE260" s="3">
        <v>42551</v>
      </c>
      <c r="AF260">
        <v>-2.8</v>
      </c>
      <c r="AG260">
        <v>20160629</v>
      </c>
      <c r="AH260">
        <v>-2.8</v>
      </c>
      <c r="AJ260" s="3">
        <v>42551</v>
      </c>
      <c r="AK260">
        <v>10.9</v>
      </c>
      <c r="AL260">
        <v>20160629</v>
      </c>
      <c r="AM260">
        <v>10.8</v>
      </c>
      <c r="BX260" s="3">
        <v>42551</v>
      </c>
      <c r="BY260">
        <v>108.7</v>
      </c>
      <c r="BZ260">
        <v>20160624</v>
      </c>
      <c r="CA260">
        <v>108.7</v>
      </c>
      <c r="CC260" s="3">
        <v>42551</v>
      </c>
      <c r="CD260">
        <v>114.6</v>
      </c>
      <c r="CE260">
        <v>20160624</v>
      </c>
      <c r="CF260">
        <v>114.5</v>
      </c>
      <c r="CH260" s="3">
        <v>42551</v>
      </c>
      <c r="CI260">
        <v>54.5</v>
      </c>
      <c r="CJ260">
        <v>20160621</v>
      </c>
      <c r="CK260">
        <v>54.5</v>
      </c>
      <c r="CM260" s="3">
        <v>42551</v>
      </c>
      <c r="CN260">
        <v>19.2</v>
      </c>
      <c r="CO260">
        <v>20160621</v>
      </c>
      <c r="CP260">
        <v>19.2</v>
      </c>
      <c r="DG260" s="3">
        <v>42551</v>
      </c>
      <c r="DH260">
        <v>97</v>
      </c>
      <c r="DI260">
        <v>20160711</v>
      </c>
      <c r="DJ260">
        <v>97</v>
      </c>
      <c r="DL260" s="3">
        <v>42551</v>
      </c>
      <c r="DM260">
        <v>97</v>
      </c>
      <c r="DN260">
        <v>20160628</v>
      </c>
      <c r="DO260">
        <v>97</v>
      </c>
      <c r="DQ260" s="3">
        <v>42551</v>
      </c>
      <c r="DR260">
        <v>100</v>
      </c>
      <c r="DS260">
        <v>20160623</v>
      </c>
      <c r="DT260">
        <v>100</v>
      </c>
      <c r="DV260" s="3">
        <v>42551</v>
      </c>
      <c r="DW260">
        <v>102</v>
      </c>
      <c r="DX260">
        <v>20160623</v>
      </c>
      <c r="DY260">
        <v>102</v>
      </c>
      <c r="EU260" s="3">
        <v>42551</v>
      </c>
      <c r="EV260" t="s">
        <v>22</v>
      </c>
      <c r="EW260">
        <v>20160812</v>
      </c>
      <c r="EX260" t="s">
        <v>22</v>
      </c>
      <c r="FJ260" s="3">
        <v>42551</v>
      </c>
      <c r="FK260" t="s">
        <v>22</v>
      </c>
      <c r="FL260">
        <v>20160805</v>
      </c>
      <c r="FM260" t="s">
        <v>22</v>
      </c>
      <c r="FO260" s="3">
        <v>42551</v>
      </c>
      <c r="FP260" t="s">
        <v>22</v>
      </c>
      <c r="FQ260">
        <v>20160808</v>
      </c>
      <c r="FR260" t="s">
        <v>22</v>
      </c>
      <c r="FT260" s="3">
        <v>42551</v>
      </c>
      <c r="FU260">
        <v>-0.1</v>
      </c>
      <c r="FV260">
        <v>20160729</v>
      </c>
      <c r="FW260">
        <v>-0.1</v>
      </c>
      <c r="FY260" s="3">
        <v>42551</v>
      </c>
      <c r="FZ260" t="s">
        <v>22</v>
      </c>
      <c r="GA260">
        <v>20160810</v>
      </c>
      <c r="GB260" t="s">
        <v>22</v>
      </c>
      <c r="GI260" s="3">
        <v>42551</v>
      </c>
      <c r="GJ260" t="s">
        <v>22</v>
      </c>
      <c r="GK260">
        <v>20160810</v>
      </c>
      <c r="GL260" t="s">
        <v>22</v>
      </c>
    </row>
    <row r="261" spans="6:194" x14ac:dyDescent="0.25">
      <c r="F261" s="3">
        <v>42582</v>
      </c>
      <c r="G261" t="s">
        <v>22</v>
      </c>
      <c r="H261">
        <v>20160909</v>
      </c>
      <c r="I261" t="s">
        <v>22</v>
      </c>
      <c r="P261" s="3">
        <v>42582</v>
      </c>
      <c r="Q261">
        <v>0.39</v>
      </c>
      <c r="R261">
        <v>20160728</v>
      </c>
      <c r="S261">
        <v>0.39</v>
      </c>
      <c r="U261" s="3">
        <v>42582</v>
      </c>
      <c r="V261">
        <v>-7.9</v>
      </c>
      <c r="W261">
        <v>20160728</v>
      </c>
      <c r="X261">
        <v>-7.9</v>
      </c>
      <c r="Z261" s="3">
        <v>42582</v>
      </c>
      <c r="AA261">
        <v>104.6</v>
      </c>
      <c r="AB261">
        <v>20160728</v>
      </c>
      <c r="AC261">
        <v>104.6</v>
      </c>
      <c r="AE261" s="3">
        <v>42582</v>
      </c>
      <c r="AF261">
        <v>-2.4</v>
      </c>
      <c r="AG261">
        <v>20160728</v>
      </c>
      <c r="AH261">
        <v>-2.4</v>
      </c>
      <c r="AJ261" s="3">
        <v>42582</v>
      </c>
      <c r="AK261">
        <v>11.1</v>
      </c>
      <c r="AL261">
        <v>20160728</v>
      </c>
      <c r="AM261">
        <v>11.1</v>
      </c>
      <c r="BX261" s="3">
        <v>42582</v>
      </c>
      <c r="BY261">
        <v>108.3</v>
      </c>
      <c r="BZ261">
        <v>20160725</v>
      </c>
      <c r="CA261">
        <v>108.3</v>
      </c>
      <c r="CC261" s="3">
        <v>42582</v>
      </c>
      <c r="CD261">
        <v>114.7</v>
      </c>
      <c r="CE261">
        <v>20160725</v>
      </c>
      <c r="CF261">
        <v>114.7</v>
      </c>
      <c r="CH261" s="3">
        <v>42582</v>
      </c>
      <c r="CI261">
        <v>49.8</v>
      </c>
      <c r="CJ261">
        <v>20160719</v>
      </c>
      <c r="CK261">
        <v>49.8</v>
      </c>
      <c r="CM261" s="3">
        <v>42582</v>
      </c>
      <c r="CN261">
        <v>-6.8</v>
      </c>
      <c r="CO261">
        <v>20160719</v>
      </c>
      <c r="CP261">
        <v>-6.8</v>
      </c>
      <c r="DG261" s="3">
        <v>42582</v>
      </c>
      <c r="DH261" t="s">
        <v>22</v>
      </c>
      <c r="DI261">
        <v>20160808</v>
      </c>
      <c r="DJ261" t="s">
        <v>22</v>
      </c>
      <c r="DL261" s="3">
        <v>42582</v>
      </c>
      <c r="DM261">
        <v>96</v>
      </c>
      <c r="DN261">
        <v>20160727</v>
      </c>
      <c r="DO261">
        <v>96</v>
      </c>
      <c r="DQ261" s="3">
        <v>42582</v>
      </c>
      <c r="DR261">
        <v>102</v>
      </c>
      <c r="DS261">
        <v>20160721</v>
      </c>
      <c r="DT261">
        <v>102</v>
      </c>
      <c r="DV261" s="3">
        <v>42582</v>
      </c>
      <c r="DW261">
        <v>103</v>
      </c>
      <c r="DX261">
        <v>20160721</v>
      </c>
      <c r="DY261">
        <v>103</v>
      </c>
      <c r="EU261" s="3">
        <v>42582</v>
      </c>
      <c r="EV261" t="s">
        <v>22</v>
      </c>
      <c r="EW261">
        <v>20160914</v>
      </c>
      <c r="EX261" t="s">
        <v>22</v>
      </c>
      <c r="FJ261" s="3">
        <v>42582</v>
      </c>
      <c r="FK261" t="s">
        <v>22</v>
      </c>
      <c r="FL261">
        <v>20160906</v>
      </c>
      <c r="FM261" t="s">
        <v>22</v>
      </c>
      <c r="FO261" s="3">
        <v>42582</v>
      </c>
      <c r="FP261" t="s">
        <v>22</v>
      </c>
      <c r="FQ261">
        <v>20160907</v>
      </c>
      <c r="FR261" t="s">
        <v>22</v>
      </c>
      <c r="FT261" s="3">
        <v>42582</v>
      </c>
      <c r="FU261" t="s">
        <v>22</v>
      </c>
      <c r="FV261">
        <v>20160903</v>
      </c>
      <c r="FW261" t="s">
        <v>22</v>
      </c>
      <c r="FY261" s="3">
        <v>42582</v>
      </c>
      <c r="FZ261" t="s">
        <v>22</v>
      </c>
      <c r="GA261">
        <v>20160909</v>
      </c>
      <c r="GB261" t="s">
        <v>22</v>
      </c>
      <c r="GI261" s="3">
        <v>42582</v>
      </c>
      <c r="GJ261" t="s">
        <v>22</v>
      </c>
      <c r="GK261">
        <v>20160909</v>
      </c>
      <c r="GL26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australia</vt:lpstr>
      <vt:lpstr>canada</vt:lpstr>
      <vt:lpstr>nz</vt:lpstr>
      <vt:lpstr>norway</vt:lpstr>
      <vt:lpstr>sweden</vt:lpstr>
      <vt:lpstr>switz</vt:lpstr>
      <vt:lpstr>uk</vt:lpstr>
      <vt:lpstr>japan</vt:lpstr>
      <vt:lpstr>eu</vt:lpstr>
      <vt:lpstr>us</vt:lpstr>
    </vt:vector>
  </TitlesOfParts>
  <Company>State Street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Bin</dc:creator>
  <cp:lastModifiedBy>Wu, Bin</cp:lastModifiedBy>
  <dcterms:created xsi:type="dcterms:W3CDTF">2016-08-02T20:52:19Z</dcterms:created>
  <dcterms:modified xsi:type="dcterms:W3CDTF">2016-08-17T22:22:12Z</dcterms:modified>
</cp:coreProperties>
</file>