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s(all)" sheetId="1" r:id="rId4"/>
    <sheet state="visible" name="Sex_assignment" sheetId="2" r:id="rId5"/>
    <sheet state="visible" name="Subjects(chosen)" sheetId="3" r:id="rId6"/>
  </sheets>
  <definedNames>
    <definedName hidden="1" localSheetId="0" name="_xlnm._FilterDatabase">'Subjects(all)'!$A$1:$E$96</definedName>
    <definedName hidden="1" localSheetId="2" name="_xlnm._FilterDatabase">'Subjects(chosen)'!$B$1:$D$51</definedName>
  </definedNames>
  <calcPr/>
</workbook>
</file>

<file path=xl/sharedStrings.xml><?xml version="1.0" encoding="utf-8"?>
<sst xmlns="http://schemas.openxmlformats.org/spreadsheetml/2006/main" count="485" uniqueCount="84">
  <si>
    <t>Subject</t>
  </si>
  <si>
    <t>Release</t>
  </si>
  <si>
    <t>Acquisition</t>
  </si>
  <si>
    <t>Gender</t>
  </si>
  <si>
    <t>Age</t>
  </si>
  <si>
    <t>Q1</t>
  </si>
  <si>
    <t>Q01</t>
  </si>
  <si>
    <t>F</t>
  </si>
  <si>
    <t>26-30</t>
  </si>
  <si>
    <t>TOTAL</t>
  </si>
  <si>
    <t>Q3</t>
  </si>
  <si>
    <t>Q03</t>
  </si>
  <si>
    <t>Male</t>
  </si>
  <si>
    <t>Female</t>
  </si>
  <si>
    <t>Total</t>
  </si>
  <si>
    <t>MEG2</t>
  </si>
  <si>
    <t>Q07</t>
  </si>
  <si>
    <t>22-25</t>
  </si>
  <si>
    <t>31-35</t>
  </si>
  <si>
    <t>S500</t>
  </si>
  <si>
    <t>Q06</t>
  </si>
  <si>
    <t>Q04</t>
  </si>
  <si>
    <t>S900</t>
  </si>
  <si>
    <t>Q10</t>
  </si>
  <si>
    <t>Q2</t>
  </si>
  <si>
    <t>Q02</t>
  </si>
  <si>
    <t>Q05</t>
  </si>
  <si>
    <t>Q08</t>
  </si>
  <si>
    <t>Q09</t>
  </si>
  <si>
    <t>M</t>
  </si>
  <si>
    <t>Subjects</t>
  </si>
  <si>
    <t>Sex</t>
  </si>
  <si>
    <t>Subject_1</t>
  </si>
  <si>
    <t>Subject_2</t>
  </si>
  <si>
    <t>Subject_3</t>
  </si>
  <si>
    <t>Subject_4</t>
  </si>
  <si>
    <t>Subject_5</t>
  </si>
  <si>
    <t>Subject_6</t>
  </si>
  <si>
    <t>Subject_7</t>
  </si>
  <si>
    <t>Subject_8</t>
  </si>
  <si>
    <t>Subject_9</t>
  </si>
  <si>
    <t>Subject_10</t>
  </si>
  <si>
    <t>Subject_11</t>
  </si>
  <si>
    <t>Subject_12</t>
  </si>
  <si>
    <t>Subject_13</t>
  </si>
  <si>
    <t>Subject_14</t>
  </si>
  <si>
    <t>Subject_15</t>
  </si>
  <si>
    <t>Subject_25</t>
  </si>
  <si>
    <t>Subject_26</t>
  </si>
  <si>
    <t>Subject_27</t>
  </si>
  <si>
    <t>Subject_28</t>
  </si>
  <si>
    <t>Subject_29</t>
  </si>
  <si>
    <t>Subject_30</t>
  </si>
  <si>
    <t>Subject_31</t>
  </si>
  <si>
    <t>Subject_32</t>
  </si>
  <si>
    <t>Subject_33</t>
  </si>
  <si>
    <t>Subject_34</t>
  </si>
  <si>
    <t>Subject_35</t>
  </si>
  <si>
    <t>Subject_36</t>
  </si>
  <si>
    <t>Subject_37</t>
  </si>
  <si>
    <t>Subject_38</t>
  </si>
  <si>
    <t>Subject_39</t>
  </si>
  <si>
    <t>Subjects chosen</t>
  </si>
  <si>
    <t>Age group</t>
  </si>
  <si>
    <t>Subject 2</t>
  </si>
  <si>
    <t>Subject 3</t>
  </si>
  <si>
    <t>CHOSEN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</si>
  <si>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</si>
  <si>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</si>
  <si>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</si>
  <si>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</si>
  <si>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</si>
  <si>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</si>
  <si>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</si>
  <si>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</si>
  <si>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</si>
  <si>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</si>
  <si>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</si>
  <si>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</si>
  <si>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25</t>
  </si>
  <si>
    <t>Subject 26</t>
  </si>
  <si>
    <t>Subject 27</t>
  </si>
  <si>
    <t>Subject 28</t>
  </si>
  <si>
    <t>Subject 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</si>
</sst>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9.0"/>
      <color rgb="FF444444"/>
      <name val="Arial"/>
    </font>
    <font>
      <b/>
      <sz val="9.0"/>
      <color rgb="FF0168DB"/>
      <name val="Arial"/>
    </font>
    <font>
      <sz val="9.0"/>
      <color rgb="FF000000"/>
      <name val="Arial"/>
    </font>
    <font>
      <b/>
      <color theme="1"/>
      <name val="Arial"/>
    </font>
    <font>
      <color theme="1"/>
      <name val="Arial"/>
    </font>
    <font>
      <sz val="8.0"/>
      <color rgb="FF000000"/>
      <name val="Arial"/>
    </font>
    <font>
      <i/>
      <color theme="1"/>
      <name val="Arial"/>
    </font>
    <font>
      <i/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4EFFF"/>
        <bgColor rgb="FFE4EFFF"/>
      </patternFill>
    </fill>
    <fill>
      <patternFill patternType="solid">
        <fgColor rgb="FFF3F3F3"/>
        <bgColor rgb="FFF3F3F3"/>
      </patternFill>
    </fill>
    <fill>
      <patternFill patternType="solid">
        <fgColor rgb="FFD3DEEE"/>
        <bgColor rgb="FFD3DEEE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1" fillId="0" fontId="1" numFmtId="0" xfId="0" applyAlignment="1" applyBorder="1" applyFont="1">
      <alignment horizontal="left" readingOrder="0" shrinkToFit="0" wrapText="0"/>
    </xf>
    <xf borderId="1" fillId="2" fontId="1" numFmtId="0" xfId="0" applyAlignment="1" applyBorder="1" applyFill="1" applyFont="1">
      <alignment horizontal="left" readingOrder="0" shrinkToFit="0" wrapText="0"/>
    </xf>
    <xf borderId="0" fillId="3" fontId="2" numFmtId="0" xfId="0" applyAlignment="1" applyFill="1" applyFont="1">
      <alignment readingOrder="0" shrinkToFit="0" wrapText="0"/>
    </xf>
    <xf borderId="0" fillId="3" fontId="3" numFmtId="0" xfId="0" applyAlignment="1" applyFont="1">
      <alignment readingOrder="0" shrinkToFit="0" wrapText="0"/>
    </xf>
    <xf borderId="0" fillId="4" fontId="3" numFmtId="0" xfId="0" applyAlignment="1" applyFill="1" applyFont="1">
      <alignment readingOrder="0" shrinkToFit="0" wrapText="0"/>
    </xf>
    <xf borderId="0" fillId="0" fontId="4" numFmtId="0" xfId="0" applyAlignment="1" applyFont="1">
      <alignment readingOrder="0"/>
    </xf>
    <xf borderId="0" fillId="5" fontId="2" numFmtId="0" xfId="0" applyAlignment="1" applyFill="1" applyFont="1">
      <alignment readingOrder="0" shrinkToFit="0" wrapText="0"/>
    </xf>
    <xf borderId="0" fillId="5" fontId="3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6.71"/>
    <col customWidth="1" min="13" max="13" width="1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>
      <c r="A2" s="4">
        <v>100307.0</v>
      </c>
      <c r="B2" s="5" t="s">
        <v>5</v>
      </c>
      <c r="C2" s="5" t="s">
        <v>6</v>
      </c>
      <c r="D2" s="6" t="s">
        <v>7</v>
      </c>
      <c r="E2" s="5" t="s">
        <v>8</v>
      </c>
      <c r="G2" s="7" t="s">
        <v>9</v>
      </c>
    </row>
    <row r="3">
      <c r="A3" s="8">
        <v>102816.0</v>
      </c>
      <c r="B3" s="9" t="s">
        <v>10</v>
      </c>
      <c r="C3" s="9" t="s">
        <v>11</v>
      </c>
      <c r="D3" s="10" t="s">
        <v>7</v>
      </c>
      <c r="E3" s="9" t="s">
        <v>8</v>
      </c>
      <c r="G3" s="2" t="s">
        <v>4</v>
      </c>
      <c r="H3" s="2" t="s">
        <v>12</v>
      </c>
      <c r="I3" s="2" t="s">
        <v>13</v>
      </c>
      <c r="J3" s="2" t="s">
        <v>14</v>
      </c>
    </row>
    <row r="4">
      <c r="A4" s="4">
        <v>104012.0</v>
      </c>
      <c r="B4" s="5" t="s">
        <v>15</v>
      </c>
      <c r="C4" s="5" t="s">
        <v>16</v>
      </c>
      <c r="D4" s="6" t="s">
        <v>7</v>
      </c>
      <c r="E4" s="5" t="s">
        <v>8</v>
      </c>
      <c r="G4" s="11" t="s">
        <v>17</v>
      </c>
      <c r="H4" s="12">
        <f t="shared" ref="H4:H6" si="1">COUNTIFS($D$2:$D$96,"M",$E$2:$E$96,G4)</f>
        <v>17</v>
      </c>
      <c r="I4" s="12">
        <f t="shared" ref="I4:I6" si="2">COUNTIFS($D$2:$D$96,"F",$E$2:$E$96,G4)</f>
        <v>1</v>
      </c>
      <c r="J4" s="12">
        <f t="shared" ref="J4:J6" si="3">COUNTIF($E$2:$E$96,G4)</f>
        <v>18</v>
      </c>
    </row>
    <row r="5">
      <c r="A5" s="8">
        <v>105923.0</v>
      </c>
      <c r="B5" s="9" t="s">
        <v>15</v>
      </c>
      <c r="C5" s="9" t="s">
        <v>16</v>
      </c>
      <c r="D5" s="10" t="s">
        <v>7</v>
      </c>
      <c r="E5" s="9" t="s">
        <v>18</v>
      </c>
      <c r="G5" s="11" t="s">
        <v>8</v>
      </c>
      <c r="H5" s="12">
        <f t="shared" si="1"/>
        <v>17</v>
      </c>
      <c r="I5" s="12">
        <f t="shared" si="2"/>
        <v>23</v>
      </c>
      <c r="J5" s="12">
        <f t="shared" si="3"/>
        <v>40</v>
      </c>
    </row>
    <row r="6">
      <c r="A6" s="4">
        <v>106521.0</v>
      </c>
      <c r="B6" s="5" t="s">
        <v>19</v>
      </c>
      <c r="C6" s="5" t="s">
        <v>20</v>
      </c>
      <c r="D6" s="6" t="s">
        <v>7</v>
      </c>
      <c r="E6" s="5" t="s">
        <v>8</v>
      </c>
      <c r="G6" s="11" t="s">
        <v>18</v>
      </c>
      <c r="H6" s="12">
        <f t="shared" si="1"/>
        <v>16</v>
      </c>
      <c r="I6" s="12">
        <f t="shared" si="2"/>
        <v>21</v>
      </c>
      <c r="J6" s="12">
        <f t="shared" si="3"/>
        <v>37</v>
      </c>
    </row>
    <row r="7">
      <c r="A7" s="8">
        <v>108323.0</v>
      </c>
      <c r="B7" s="9" t="s">
        <v>19</v>
      </c>
      <c r="C7" s="9" t="s">
        <v>21</v>
      </c>
      <c r="D7" s="10" t="s">
        <v>7</v>
      </c>
      <c r="E7" s="9" t="s">
        <v>8</v>
      </c>
      <c r="J7" s="12">
        <f>SUM(J4:J6)</f>
        <v>95</v>
      </c>
    </row>
    <row r="8">
      <c r="A8" s="4">
        <v>125525.0</v>
      </c>
      <c r="B8" s="5" t="s">
        <v>5</v>
      </c>
      <c r="C8" s="5" t="s">
        <v>6</v>
      </c>
      <c r="D8" s="6" t="s">
        <v>7</v>
      </c>
      <c r="E8" s="5" t="s">
        <v>18</v>
      </c>
    </row>
    <row r="9">
      <c r="A9" s="8">
        <v>133019.0</v>
      </c>
      <c r="B9" s="9" t="s">
        <v>19</v>
      </c>
      <c r="C9" s="9" t="s">
        <v>20</v>
      </c>
      <c r="D9" s="10" t="s">
        <v>7</v>
      </c>
      <c r="E9" s="9" t="s">
        <v>8</v>
      </c>
    </row>
    <row r="10">
      <c r="A10" s="4">
        <v>140117.0</v>
      </c>
      <c r="B10" s="5" t="s">
        <v>19</v>
      </c>
      <c r="C10" s="5" t="s">
        <v>21</v>
      </c>
      <c r="D10" s="6" t="s">
        <v>7</v>
      </c>
      <c r="E10" s="5" t="s">
        <v>8</v>
      </c>
    </row>
    <row r="11">
      <c r="A11" s="8">
        <v>153732.0</v>
      </c>
      <c r="B11" s="9" t="s">
        <v>15</v>
      </c>
      <c r="C11" s="9" t="s">
        <v>16</v>
      </c>
      <c r="D11" s="10" t="s">
        <v>7</v>
      </c>
      <c r="E11" s="9" t="s">
        <v>8</v>
      </c>
    </row>
    <row r="12">
      <c r="A12" s="4">
        <v>156334.0</v>
      </c>
      <c r="B12" s="5" t="s">
        <v>15</v>
      </c>
      <c r="C12" s="5" t="s">
        <v>11</v>
      </c>
      <c r="D12" s="6" t="s">
        <v>7</v>
      </c>
      <c r="E12" s="5" t="s">
        <v>8</v>
      </c>
    </row>
    <row r="13">
      <c r="A13" s="8">
        <v>162026.0</v>
      </c>
      <c r="B13" s="9" t="s">
        <v>19</v>
      </c>
      <c r="C13" s="9" t="s">
        <v>20</v>
      </c>
      <c r="D13" s="10" t="s">
        <v>7</v>
      </c>
      <c r="E13" s="9" t="s">
        <v>18</v>
      </c>
    </row>
    <row r="14">
      <c r="A14" s="4">
        <v>175237.0</v>
      </c>
      <c r="B14" s="5" t="s">
        <v>22</v>
      </c>
      <c r="C14" s="5" t="s">
        <v>23</v>
      </c>
      <c r="D14" s="6" t="s">
        <v>7</v>
      </c>
      <c r="E14" s="5" t="s">
        <v>18</v>
      </c>
    </row>
    <row r="15">
      <c r="A15" s="8">
        <v>177746.0</v>
      </c>
      <c r="B15" s="9" t="s">
        <v>24</v>
      </c>
      <c r="C15" s="9" t="s">
        <v>25</v>
      </c>
      <c r="D15" s="10" t="s">
        <v>7</v>
      </c>
      <c r="E15" s="9" t="s">
        <v>8</v>
      </c>
    </row>
    <row r="16">
      <c r="A16" s="4">
        <v>179245.0</v>
      </c>
      <c r="B16" s="5" t="s">
        <v>22</v>
      </c>
      <c r="C16" s="5" t="s">
        <v>23</v>
      </c>
      <c r="D16" s="6" t="s">
        <v>7</v>
      </c>
      <c r="E16" s="5" t="s">
        <v>18</v>
      </c>
    </row>
    <row r="17">
      <c r="A17" s="8">
        <v>181232.0</v>
      </c>
      <c r="B17" s="9" t="s">
        <v>19</v>
      </c>
      <c r="C17" s="9" t="s">
        <v>21</v>
      </c>
      <c r="D17" s="10" t="s">
        <v>7</v>
      </c>
      <c r="E17" s="9" t="s">
        <v>8</v>
      </c>
    </row>
    <row r="18">
      <c r="A18" s="4">
        <v>187547.0</v>
      </c>
      <c r="B18" s="5" t="s">
        <v>19</v>
      </c>
      <c r="C18" s="5" t="s">
        <v>20</v>
      </c>
      <c r="D18" s="6" t="s">
        <v>7</v>
      </c>
      <c r="E18" s="5" t="s">
        <v>18</v>
      </c>
    </row>
    <row r="19">
      <c r="A19" s="8">
        <v>189349.0</v>
      </c>
      <c r="B19" s="9" t="s">
        <v>19</v>
      </c>
      <c r="C19" s="9" t="s">
        <v>26</v>
      </c>
      <c r="D19" s="10" t="s">
        <v>7</v>
      </c>
      <c r="E19" s="9" t="s">
        <v>8</v>
      </c>
    </row>
    <row r="20">
      <c r="A20" s="4">
        <v>191033.0</v>
      </c>
      <c r="B20" s="5" t="s">
        <v>19</v>
      </c>
      <c r="C20" s="5" t="s">
        <v>20</v>
      </c>
      <c r="D20" s="6" t="s">
        <v>7</v>
      </c>
      <c r="E20" s="5" t="s">
        <v>8</v>
      </c>
    </row>
    <row r="21">
      <c r="A21" s="8">
        <v>191437.0</v>
      </c>
      <c r="B21" s="9" t="s">
        <v>5</v>
      </c>
      <c r="C21" s="9" t="s">
        <v>25</v>
      </c>
      <c r="D21" s="10" t="s">
        <v>7</v>
      </c>
      <c r="E21" s="9" t="s">
        <v>18</v>
      </c>
    </row>
    <row r="22">
      <c r="A22" s="4">
        <v>191841.0</v>
      </c>
      <c r="B22" s="5" t="s">
        <v>19</v>
      </c>
      <c r="C22" s="5" t="s">
        <v>21</v>
      </c>
      <c r="D22" s="6" t="s">
        <v>7</v>
      </c>
      <c r="E22" s="5" t="s">
        <v>8</v>
      </c>
    </row>
    <row r="23">
      <c r="A23" s="8">
        <v>192641.0</v>
      </c>
      <c r="B23" s="9" t="s">
        <v>15</v>
      </c>
      <c r="C23" s="9" t="s">
        <v>16</v>
      </c>
      <c r="D23" s="10" t="s">
        <v>7</v>
      </c>
      <c r="E23" s="9" t="s">
        <v>18</v>
      </c>
    </row>
    <row r="24">
      <c r="A24" s="4">
        <v>195041.0</v>
      </c>
      <c r="B24" s="5" t="s">
        <v>19</v>
      </c>
      <c r="C24" s="5" t="s">
        <v>16</v>
      </c>
      <c r="D24" s="6" t="s">
        <v>7</v>
      </c>
      <c r="E24" s="5" t="s">
        <v>18</v>
      </c>
    </row>
    <row r="25">
      <c r="A25" s="8">
        <v>200109.0</v>
      </c>
      <c r="B25" s="9" t="s">
        <v>19</v>
      </c>
      <c r="C25" s="9" t="s">
        <v>20</v>
      </c>
      <c r="D25" s="10" t="s">
        <v>7</v>
      </c>
      <c r="E25" s="9" t="s">
        <v>18</v>
      </c>
    </row>
    <row r="26">
      <c r="A26" s="4">
        <v>204521.0</v>
      </c>
      <c r="B26" s="5" t="s">
        <v>19</v>
      </c>
      <c r="C26" s="5" t="s">
        <v>16</v>
      </c>
      <c r="D26" s="6" t="s">
        <v>7</v>
      </c>
      <c r="E26" s="5" t="s">
        <v>18</v>
      </c>
    </row>
    <row r="27">
      <c r="A27" s="8">
        <v>212318.0</v>
      </c>
      <c r="B27" s="9" t="s">
        <v>24</v>
      </c>
      <c r="C27" s="9" t="s">
        <v>25</v>
      </c>
      <c r="D27" s="10" t="s">
        <v>7</v>
      </c>
      <c r="E27" s="9" t="s">
        <v>18</v>
      </c>
    </row>
    <row r="28">
      <c r="A28" s="4">
        <v>221319.0</v>
      </c>
      <c r="B28" s="5" t="s">
        <v>24</v>
      </c>
      <c r="C28" s="5" t="s">
        <v>11</v>
      </c>
      <c r="D28" s="6" t="s">
        <v>7</v>
      </c>
      <c r="E28" s="5" t="s">
        <v>8</v>
      </c>
    </row>
    <row r="29">
      <c r="A29" s="8">
        <v>250427.0</v>
      </c>
      <c r="B29" s="9" t="s">
        <v>5</v>
      </c>
      <c r="C29" s="9" t="s">
        <v>6</v>
      </c>
      <c r="D29" s="10" t="s">
        <v>7</v>
      </c>
      <c r="E29" s="9" t="s">
        <v>18</v>
      </c>
    </row>
    <row r="30">
      <c r="A30" s="4">
        <v>255639.0</v>
      </c>
      <c r="B30" s="5" t="s">
        <v>5</v>
      </c>
      <c r="C30" s="5" t="s">
        <v>6</v>
      </c>
      <c r="D30" s="6" t="s">
        <v>7</v>
      </c>
      <c r="E30" s="5" t="s">
        <v>8</v>
      </c>
    </row>
    <row r="31">
      <c r="A31" s="8">
        <v>287248.0</v>
      </c>
      <c r="B31" s="9" t="s">
        <v>15</v>
      </c>
      <c r="C31" s="9" t="s">
        <v>27</v>
      </c>
      <c r="D31" s="10" t="s">
        <v>7</v>
      </c>
      <c r="E31" s="9" t="s">
        <v>8</v>
      </c>
    </row>
    <row r="32">
      <c r="A32" s="4">
        <v>293748.0</v>
      </c>
      <c r="B32" s="5" t="s">
        <v>24</v>
      </c>
      <c r="C32" s="5" t="s">
        <v>25</v>
      </c>
      <c r="D32" s="6" t="s">
        <v>7</v>
      </c>
      <c r="E32" s="5" t="s">
        <v>18</v>
      </c>
    </row>
    <row r="33">
      <c r="A33" s="8">
        <v>358144.0</v>
      </c>
      <c r="B33" s="9" t="s">
        <v>22</v>
      </c>
      <c r="C33" s="9" t="s">
        <v>23</v>
      </c>
      <c r="D33" s="10" t="s">
        <v>7</v>
      </c>
      <c r="E33" s="9" t="s">
        <v>8</v>
      </c>
    </row>
    <row r="34">
      <c r="A34" s="4">
        <v>406836.0</v>
      </c>
      <c r="B34" s="5" t="s">
        <v>22</v>
      </c>
      <c r="C34" s="5" t="s">
        <v>23</v>
      </c>
      <c r="D34" s="6" t="s">
        <v>7</v>
      </c>
      <c r="E34" s="5" t="s">
        <v>18</v>
      </c>
    </row>
    <row r="35">
      <c r="A35" s="8">
        <v>500222.0</v>
      </c>
      <c r="B35" s="9" t="s">
        <v>19</v>
      </c>
      <c r="C35" s="9" t="s">
        <v>26</v>
      </c>
      <c r="D35" s="10" t="s">
        <v>7</v>
      </c>
      <c r="E35" s="9" t="s">
        <v>8</v>
      </c>
    </row>
    <row r="36">
      <c r="A36" s="4">
        <v>555348.0</v>
      </c>
      <c r="B36" s="5" t="s">
        <v>22</v>
      </c>
      <c r="C36" s="5" t="s">
        <v>28</v>
      </c>
      <c r="D36" s="6" t="s">
        <v>7</v>
      </c>
      <c r="E36" s="5" t="s">
        <v>18</v>
      </c>
    </row>
    <row r="37">
      <c r="A37" s="8">
        <v>559053.0</v>
      </c>
      <c r="B37" s="9" t="s">
        <v>5</v>
      </c>
      <c r="C37" s="9" t="s">
        <v>25</v>
      </c>
      <c r="D37" s="10" t="s">
        <v>7</v>
      </c>
      <c r="E37" s="9" t="s">
        <v>18</v>
      </c>
    </row>
    <row r="38">
      <c r="A38" s="4">
        <v>568963.0</v>
      </c>
      <c r="B38" s="5" t="s">
        <v>19</v>
      </c>
      <c r="C38" s="5" t="s">
        <v>26</v>
      </c>
      <c r="D38" s="6" t="s">
        <v>7</v>
      </c>
      <c r="E38" s="5" t="s">
        <v>18</v>
      </c>
    </row>
    <row r="39">
      <c r="A39" s="8">
        <v>660951.0</v>
      </c>
      <c r="B39" s="9" t="s">
        <v>15</v>
      </c>
      <c r="C39" s="9" t="s">
        <v>27</v>
      </c>
      <c r="D39" s="10" t="s">
        <v>7</v>
      </c>
      <c r="E39" s="9" t="s">
        <v>8</v>
      </c>
    </row>
    <row r="40">
      <c r="A40" s="4">
        <v>665254.0</v>
      </c>
      <c r="B40" s="5" t="s">
        <v>5</v>
      </c>
      <c r="C40" s="5" t="s">
        <v>6</v>
      </c>
      <c r="D40" s="6" t="s">
        <v>7</v>
      </c>
      <c r="E40" s="5" t="s">
        <v>18</v>
      </c>
    </row>
    <row r="41">
      <c r="A41" s="8">
        <v>680957.0</v>
      </c>
      <c r="B41" s="9" t="s">
        <v>10</v>
      </c>
      <c r="C41" s="9" t="s">
        <v>11</v>
      </c>
      <c r="D41" s="10" t="s">
        <v>7</v>
      </c>
      <c r="E41" s="9" t="s">
        <v>8</v>
      </c>
    </row>
    <row r="42">
      <c r="A42" s="4">
        <v>706040.0</v>
      </c>
      <c r="B42" s="5" t="s">
        <v>22</v>
      </c>
      <c r="C42" s="5" t="s">
        <v>27</v>
      </c>
      <c r="D42" s="6" t="s">
        <v>7</v>
      </c>
      <c r="E42" s="5" t="s">
        <v>17</v>
      </c>
    </row>
    <row r="43">
      <c r="A43" s="8">
        <v>715950.0</v>
      </c>
      <c r="B43" s="9" t="s">
        <v>15</v>
      </c>
      <c r="C43" s="9" t="s">
        <v>16</v>
      </c>
      <c r="D43" s="10" t="s">
        <v>7</v>
      </c>
      <c r="E43" s="9" t="s">
        <v>8</v>
      </c>
    </row>
    <row r="44">
      <c r="A44" s="4">
        <v>825048.0</v>
      </c>
      <c r="B44" s="5" t="s">
        <v>15</v>
      </c>
      <c r="C44" s="5" t="s">
        <v>16</v>
      </c>
      <c r="D44" s="6" t="s">
        <v>7</v>
      </c>
      <c r="E44" s="5" t="s">
        <v>18</v>
      </c>
    </row>
    <row r="45">
      <c r="A45" s="8">
        <v>872764.0</v>
      </c>
      <c r="B45" s="9" t="s">
        <v>19</v>
      </c>
      <c r="C45" s="9" t="s">
        <v>20</v>
      </c>
      <c r="D45" s="10" t="s">
        <v>7</v>
      </c>
      <c r="E45" s="9" t="s">
        <v>8</v>
      </c>
    </row>
    <row r="46">
      <c r="A46" s="4">
        <v>877168.0</v>
      </c>
      <c r="B46" s="5" t="s">
        <v>5</v>
      </c>
      <c r="C46" s="5" t="s">
        <v>6</v>
      </c>
      <c r="D46" s="6" t="s">
        <v>7</v>
      </c>
      <c r="E46" s="5" t="s">
        <v>18</v>
      </c>
    </row>
    <row r="47">
      <c r="A47" s="8">
        <v>109123.0</v>
      </c>
      <c r="B47" s="9" t="s">
        <v>19</v>
      </c>
      <c r="C47" s="9" t="s">
        <v>20</v>
      </c>
      <c r="D47" s="10" t="s">
        <v>29</v>
      </c>
      <c r="E47" s="9" t="s">
        <v>18</v>
      </c>
    </row>
    <row r="48">
      <c r="A48" s="4">
        <v>111514.0</v>
      </c>
      <c r="B48" s="5" t="s">
        <v>15</v>
      </c>
      <c r="C48" s="5" t="s">
        <v>25</v>
      </c>
      <c r="D48" s="6" t="s">
        <v>29</v>
      </c>
      <c r="E48" s="5" t="s">
        <v>18</v>
      </c>
    </row>
    <row r="49">
      <c r="A49" s="8">
        <v>112920.0</v>
      </c>
      <c r="B49" s="9" t="s">
        <v>22</v>
      </c>
      <c r="C49" s="9" t="s">
        <v>23</v>
      </c>
      <c r="D49" s="10" t="s">
        <v>29</v>
      </c>
      <c r="E49" s="9" t="s">
        <v>18</v>
      </c>
    </row>
    <row r="50">
      <c r="A50" s="4">
        <v>113922.0</v>
      </c>
      <c r="B50" s="5" t="s">
        <v>19</v>
      </c>
      <c r="C50" s="5" t="s">
        <v>21</v>
      </c>
      <c r="D50" s="6" t="s">
        <v>29</v>
      </c>
      <c r="E50" s="5" t="s">
        <v>18</v>
      </c>
    </row>
    <row r="51">
      <c r="A51" s="8">
        <v>116524.0</v>
      </c>
      <c r="B51" s="9" t="s">
        <v>19</v>
      </c>
      <c r="C51" s="9" t="s">
        <v>26</v>
      </c>
      <c r="D51" s="10" t="s">
        <v>29</v>
      </c>
      <c r="E51" s="9" t="s">
        <v>8</v>
      </c>
    </row>
    <row r="52">
      <c r="A52" s="4">
        <v>116726.0</v>
      </c>
      <c r="B52" s="5" t="s">
        <v>22</v>
      </c>
      <c r="C52" s="5" t="s">
        <v>27</v>
      </c>
      <c r="D52" s="6" t="s">
        <v>29</v>
      </c>
      <c r="E52" s="5" t="s">
        <v>8</v>
      </c>
    </row>
    <row r="53">
      <c r="A53" s="8">
        <v>146129.0</v>
      </c>
      <c r="B53" s="9" t="s">
        <v>15</v>
      </c>
      <c r="C53" s="9" t="s">
        <v>27</v>
      </c>
      <c r="D53" s="10" t="s">
        <v>29</v>
      </c>
      <c r="E53" s="9" t="s">
        <v>17</v>
      </c>
    </row>
    <row r="54">
      <c r="A54" s="4">
        <v>149741.0</v>
      </c>
      <c r="B54" s="5" t="s">
        <v>19</v>
      </c>
      <c r="C54" s="5" t="s">
        <v>26</v>
      </c>
      <c r="D54" s="6" t="s">
        <v>29</v>
      </c>
      <c r="E54" s="5" t="s">
        <v>8</v>
      </c>
    </row>
    <row r="55">
      <c r="A55" s="8">
        <v>151526.0</v>
      </c>
      <c r="B55" s="9" t="s">
        <v>10</v>
      </c>
      <c r="C55" s="9" t="s">
        <v>11</v>
      </c>
      <c r="D55" s="10" t="s">
        <v>29</v>
      </c>
      <c r="E55" s="9" t="s">
        <v>8</v>
      </c>
    </row>
    <row r="56">
      <c r="A56" s="4">
        <v>154532.0</v>
      </c>
      <c r="B56" s="5" t="s">
        <v>22</v>
      </c>
      <c r="C56" s="5" t="s">
        <v>28</v>
      </c>
      <c r="D56" s="6" t="s">
        <v>29</v>
      </c>
      <c r="E56" s="5" t="s">
        <v>8</v>
      </c>
    </row>
    <row r="57">
      <c r="A57" s="8">
        <v>158136.0</v>
      </c>
      <c r="B57" s="9" t="s">
        <v>19</v>
      </c>
      <c r="C57" s="9" t="s">
        <v>21</v>
      </c>
      <c r="D57" s="10" t="s">
        <v>29</v>
      </c>
      <c r="E57" s="9" t="s">
        <v>18</v>
      </c>
    </row>
    <row r="58">
      <c r="A58" s="4">
        <v>162935.0</v>
      </c>
      <c r="B58" s="5" t="s">
        <v>22</v>
      </c>
      <c r="C58" s="5" t="s">
        <v>28</v>
      </c>
      <c r="D58" s="6" t="s">
        <v>29</v>
      </c>
      <c r="E58" s="5" t="s">
        <v>17</v>
      </c>
    </row>
    <row r="59">
      <c r="A59" s="8">
        <v>164636.0</v>
      </c>
      <c r="B59" s="9" t="s">
        <v>22</v>
      </c>
      <c r="C59" s="9" t="s">
        <v>28</v>
      </c>
      <c r="D59" s="10" t="s">
        <v>29</v>
      </c>
      <c r="E59" s="9" t="s">
        <v>17</v>
      </c>
    </row>
    <row r="60">
      <c r="A60" s="4">
        <v>166438.0</v>
      </c>
      <c r="B60" s="5" t="s">
        <v>19</v>
      </c>
      <c r="C60" s="5" t="s">
        <v>21</v>
      </c>
      <c r="D60" s="6" t="s">
        <v>29</v>
      </c>
      <c r="E60" s="5" t="s">
        <v>18</v>
      </c>
    </row>
    <row r="61">
      <c r="A61" s="8">
        <v>169040.0</v>
      </c>
      <c r="B61" s="9" t="s">
        <v>22</v>
      </c>
      <c r="C61" s="9" t="s">
        <v>27</v>
      </c>
      <c r="D61" s="10" t="s">
        <v>29</v>
      </c>
      <c r="E61" s="9" t="s">
        <v>17</v>
      </c>
    </row>
    <row r="62">
      <c r="A62" s="4">
        <v>172029.0</v>
      </c>
      <c r="B62" s="5" t="s">
        <v>19</v>
      </c>
      <c r="C62" s="5" t="s">
        <v>20</v>
      </c>
      <c r="D62" s="6" t="s">
        <v>29</v>
      </c>
      <c r="E62" s="5" t="s">
        <v>8</v>
      </c>
    </row>
    <row r="63">
      <c r="A63" s="8">
        <v>174841.0</v>
      </c>
      <c r="B63" s="9" t="s">
        <v>22</v>
      </c>
      <c r="C63" s="9" t="s">
        <v>28</v>
      </c>
      <c r="D63" s="10" t="s">
        <v>29</v>
      </c>
      <c r="E63" s="9" t="s">
        <v>17</v>
      </c>
    </row>
    <row r="64">
      <c r="A64" s="4">
        <v>175540.0</v>
      </c>
      <c r="B64" s="5" t="s">
        <v>15</v>
      </c>
      <c r="C64" s="5" t="s">
        <v>11</v>
      </c>
      <c r="D64" s="6" t="s">
        <v>29</v>
      </c>
      <c r="E64" s="5" t="s">
        <v>18</v>
      </c>
    </row>
    <row r="65">
      <c r="A65" s="8">
        <v>182840.0</v>
      </c>
      <c r="B65" s="9" t="s">
        <v>24</v>
      </c>
      <c r="C65" s="9" t="s">
        <v>11</v>
      </c>
      <c r="D65" s="10" t="s">
        <v>29</v>
      </c>
      <c r="E65" s="9" t="s">
        <v>18</v>
      </c>
    </row>
    <row r="66">
      <c r="A66" s="4">
        <v>185442.0</v>
      </c>
      <c r="B66" s="5" t="s">
        <v>19</v>
      </c>
      <c r="C66" s="5" t="s">
        <v>16</v>
      </c>
      <c r="D66" s="6" t="s">
        <v>29</v>
      </c>
      <c r="E66" s="5" t="s">
        <v>17</v>
      </c>
    </row>
    <row r="67">
      <c r="A67" s="8">
        <v>198653.0</v>
      </c>
      <c r="B67" s="9" t="s">
        <v>22</v>
      </c>
      <c r="C67" s="9" t="s">
        <v>23</v>
      </c>
      <c r="D67" s="10" t="s">
        <v>29</v>
      </c>
      <c r="E67" s="9" t="s">
        <v>17</v>
      </c>
    </row>
    <row r="68">
      <c r="A68" s="4">
        <v>205119.0</v>
      </c>
      <c r="B68" s="5" t="s">
        <v>24</v>
      </c>
      <c r="C68" s="5" t="s">
        <v>11</v>
      </c>
      <c r="D68" s="6" t="s">
        <v>29</v>
      </c>
      <c r="E68" s="5" t="s">
        <v>18</v>
      </c>
    </row>
    <row r="69">
      <c r="A69" s="8">
        <v>212823.0</v>
      </c>
      <c r="B69" s="9" t="s">
        <v>22</v>
      </c>
      <c r="C69" s="9" t="s">
        <v>23</v>
      </c>
      <c r="D69" s="10" t="s">
        <v>29</v>
      </c>
      <c r="E69" s="9" t="s">
        <v>17</v>
      </c>
    </row>
    <row r="70">
      <c r="A70" s="4">
        <v>214524.0</v>
      </c>
      <c r="B70" s="5" t="s">
        <v>22</v>
      </c>
      <c r="C70" s="5" t="s">
        <v>28</v>
      </c>
      <c r="D70" s="6" t="s">
        <v>29</v>
      </c>
      <c r="E70" s="5" t="s">
        <v>17</v>
      </c>
    </row>
    <row r="71">
      <c r="A71" s="8">
        <v>223929.0</v>
      </c>
      <c r="B71" s="9" t="s">
        <v>22</v>
      </c>
      <c r="C71" s="9" t="s">
        <v>28</v>
      </c>
      <c r="D71" s="10" t="s">
        <v>29</v>
      </c>
      <c r="E71" s="9" t="s">
        <v>18</v>
      </c>
    </row>
    <row r="72">
      <c r="A72" s="4">
        <v>233326.0</v>
      </c>
      <c r="B72" s="5" t="s">
        <v>19</v>
      </c>
      <c r="C72" s="5" t="s">
        <v>21</v>
      </c>
      <c r="D72" s="6" t="s">
        <v>29</v>
      </c>
      <c r="E72" s="5" t="s">
        <v>18</v>
      </c>
    </row>
    <row r="73">
      <c r="A73" s="8">
        <v>248339.0</v>
      </c>
      <c r="B73" s="9" t="s">
        <v>22</v>
      </c>
      <c r="C73" s="9" t="s">
        <v>28</v>
      </c>
      <c r="D73" s="10" t="s">
        <v>29</v>
      </c>
      <c r="E73" s="9" t="s">
        <v>8</v>
      </c>
    </row>
    <row r="74">
      <c r="A74" s="4">
        <v>257845.0</v>
      </c>
      <c r="B74" s="5" t="s">
        <v>22</v>
      </c>
      <c r="C74" s="5" t="s">
        <v>28</v>
      </c>
      <c r="D74" s="6" t="s">
        <v>29</v>
      </c>
      <c r="E74" s="5" t="s">
        <v>8</v>
      </c>
    </row>
    <row r="75">
      <c r="A75" s="8">
        <v>283543.0</v>
      </c>
      <c r="B75" s="9" t="s">
        <v>22</v>
      </c>
      <c r="C75" s="9" t="s">
        <v>28</v>
      </c>
      <c r="D75" s="10" t="s">
        <v>29</v>
      </c>
      <c r="E75" s="9" t="s">
        <v>17</v>
      </c>
    </row>
    <row r="76">
      <c r="A76" s="4">
        <v>352132.0</v>
      </c>
      <c r="B76" s="5" t="s">
        <v>19</v>
      </c>
      <c r="C76" s="5" t="s">
        <v>26</v>
      </c>
      <c r="D76" s="6" t="s">
        <v>29</v>
      </c>
      <c r="E76" s="5" t="s">
        <v>8</v>
      </c>
    </row>
    <row r="77">
      <c r="A77" s="8">
        <v>352738.0</v>
      </c>
      <c r="B77" s="9" t="s">
        <v>19</v>
      </c>
      <c r="C77" s="9" t="s">
        <v>21</v>
      </c>
      <c r="D77" s="10" t="s">
        <v>29</v>
      </c>
      <c r="E77" s="9" t="s">
        <v>18</v>
      </c>
    </row>
    <row r="78">
      <c r="A78" s="4">
        <v>353740.0</v>
      </c>
      <c r="B78" s="5" t="s">
        <v>22</v>
      </c>
      <c r="C78" s="5" t="s">
        <v>23</v>
      </c>
      <c r="D78" s="6" t="s">
        <v>29</v>
      </c>
      <c r="E78" s="5" t="s">
        <v>17</v>
      </c>
    </row>
    <row r="79">
      <c r="A79" s="8">
        <v>433839.0</v>
      </c>
      <c r="B79" s="9" t="s">
        <v>19</v>
      </c>
      <c r="C79" s="9" t="s">
        <v>21</v>
      </c>
      <c r="D79" s="10" t="s">
        <v>29</v>
      </c>
      <c r="E79" s="9" t="s">
        <v>8</v>
      </c>
    </row>
    <row r="80">
      <c r="A80" s="4">
        <v>512835.0</v>
      </c>
      <c r="B80" s="5" t="s">
        <v>15</v>
      </c>
      <c r="C80" s="5" t="s">
        <v>16</v>
      </c>
      <c r="D80" s="6" t="s">
        <v>29</v>
      </c>
      <c r="E80" s="5" t="s">
        <v>18</v>
      </c>
    </row>
    <row r="81">
      <c r="A81" s="8">
        <v>581450.0</v>
      </c>
      <c r="B81" s="9" t="s">
        <v>22</v>
      </c>
      <c r="C81" s="9" t="s">
        <v>28</v>
      </c>
      <c r="D81" s="10" t="s">
        <v>29</v>
      </c>
      <c r="E81" s="9" t="s">
        <v>17</v>
      </c>
    </row>
    <row r="82">
      <c r="A82" s="4">
        <v>599671.0</v>
      </c>
      <c r="B82" s="5" t="s">
        <v>19</v>
      </c>
      <c r="C82" s="5" t="s">
        <v>26</v>
      </c>
      <c r="D82" s="6" t="s">
        <v>29</v>
      </c>
      <c r="E82" s="5" t="s">
        <v>8</v>
      </c>
    </row>
    <row r="83">
      <c r="A83" s="8">
        <v>601127.0</v>
      </c>
      <c r="B83" s="9" t="s">
        <v>19</v>
      </c>
      <c r="C83" s="9" t="s">
        <v>16</v>
      </c>
      <c r="D83" s="10" t="s">
        <v>29</v>
      </c>
      <c r="E83" s="9" t="s">
        <v>17</v>
      </c>
    </row>
    <row r="84">
      <c r="A84" s="4">
        <v>662551.0</v>
      </c>
      <c r="B84" s="5" t="s">
        <v>15</v>
      </c>
      <c r="C84" s="5" t="s">
        <v>16</v>
      </c>
      <c r="D84" s="6" t="s">
        <v>29</v>
      </c>
      <c r="E84" s="5" t="s">
        <v>8</v>
      </c>
    </row>
    <row r="85">
      <c r="A85" s="8">
        <v>667056.0</v>
      </c>
      <c r="B85" s="9" t="s">
        <v>22</v>
      </c>
      <c r="C85" s="9" t="s">
        <v>23</v>
      </c>
      <c r="D85" s="10" t="s">
        <v>29</v>
      </c>
      <c r="E85" s="9" t="s">
        <v>17</v>
      </c>
    </row>
    <row r="86">
      <c r="A86" s="4">
        <v>679770.0</v>
      </c>
      <c r="B86" s="5" t="s">
        <v>22</v>
      </c>
      <c r="C86" s="5" t="s">
        <v>28</v>
      </c>
      <c r="D86" s="6" t="s">
        <v>29</v>
      </c>
      <c r="E86" s="5" t="s">
        <v>8</v>
      </c>
    </row>
    <row r="87">
      <c r="A87" s="8">
        <v>707749.0</v>
      </c>
      <c r="B87" s="9" t="s">
        <v>22</v>
      </c>
      <c r="C87" s="9" t="s">
        <v>16</v>
      </c>
      <c r="D87" s="10" t="s">
        <v>29</v>
      </c>
      <c r="E87" s="9" t="s">
        <v>18</v>
      </c>
    </row>
    <row r="88">
      <c r="A88" s="4">
        <v>725751.0</v>
      </c>
      <c r="B88" s="5" t="s">
        <v>22</v>
      </c>
      <c r="C88" s="5" t="s">
        <v>26</v>
      </c>
      <c r="D88" s="6" t="s">
        <v>29</v>
      </c>
      <c r="E88" s="5" t="s">
        <v>8</v>
      </c>
    </row>
    <row r="89">
      <c r="A89" s="8">
        <v>735148.0</v>
      </c>
      <c r="B89" s="9" t="s">
        <v>22</v>
      </c>
      <c r="C89" s="9" t="s">
        <v>20</v>
      </c>
      <c r="D89" s="10" t="s">
        <v>29</v>
      </c>
      <c r="E89" s="9" t="s">
        <v>17</v>
      </c>
    </row>
    <row r="90">
      <c r="A90" s="4">
        <v>783462.0</v>
      </c>
      <c r="B90" s="5" t="s">
        <v>15</v>
      </c>
      <c r="C90" s="5" t="s">
        <v>27</v>
      </c>
      <c r="D90" s="6" t="s">
        <v>29</v>
      </c>
      <c r="E90" s="5" t="s">
        <v>17</v>
      </c>
    </row>
    <row r="91">
      <c r="A91" s="8">
        <v>814649.0</v>
      </c>
      <c r="B91" s="9" t="s">
        <v>19</v>
      </c>
      <c r="C91" s="9" t="s">
        <v>26</v>
      </c>
      <c r="D91" s="10" t="s">
        <v>29</v>
      </c>
      <c r="E91" s="9" t="s">
        <v>8</v>
      </c>
    </row>
    <row r="92">
      <c r="A92" s="4">
        <v>891667.0</v>
      </c>
      <c r="B92" s="5" t="s">
        <v>22</v>
      </c>
      <c r="C92" s="5" t="s">
        <v>23</v>
      </c>
      <c r="D92" s="6" t="s">
        <v>29</v>
      </c>
      <c r="E92" s="5" t="s">
        <v>8</v>
      </c>
    </row>
    <row r="93">
      <c r="A93" s="8">
        <v>898176.0</v>
      </c>
      <c r="B93" s="9" t="s">
        <v>19</v>
      </c>
      <c r="C93" s="9" t="s">
        <v>20</v>
      </c>
      <c r="D93" s="10" t="s">
        <v>29</v>
      </c>
      <c r="E93" s="9" t="s">
        <v>18</v>
      </c>
    </row>
    <row r="94">
      <c r="A94" s="4">
        <v>912447.0</v>
      </c>
      <c r="B94" s="5" t="s">
        <v>19</v>
      </c>
      <c r="C94" s="5" t="s">
        <v>20</v>
      </c>
      <c r="D94" s="6" t="s">
        <v>29</v>
      </c>
      <c r="E94" s="5" t="s">
        <v>8</v>
      </c>
    </row>
    <row r="95">
      <c r="A95" s="8">
        <v>917255.0</v>
      </c>
      <c r="B95" s="9" t="s">
        <v>5</v>
      </c>
      <c r="C95" s="9" t="s">
        <v>25</v>
      </c>
      <c r="D95" s="10" t="s">
        <v>29</v>
      </c>
      <c r="E95" s="9" t="s">
        <v>18</v>
      </c>
    </row>
    <row r="96">
      <c r="A96" s="4">
        <v>990366.0</v>
      </c>
      <c r="B96" s="5" t="s">
        <v>22</v>
      </c>
      <c r="C96" s="5" t="s">
        <v>23</v>
      </c>
      <c r="D96" s="6" t="s">
        <v>29</v>
      </c>
      <c r="E96" s="5" t="s">
        <v>17</v>
      </c>
    </row>
  </sheetData>
  <autoFilter ref="$A$1:$E$96">
    <sortState ref="A1:E96">
      <sortCondition ref="D1:D96"/>
      <sortCondition ref="A1:A9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7" t="s">
        <v>30</v>
      </c>
      <c r="B1" s="7" t="s">
        <v>31</v>
      </c>
    </row>
    <row r="2">
      <c r="A2" s="13" t="s">
        <v>32</v>
      </c>
      <c r="B2" s="11" t="s">
        <v>13</v>
      </c>
    </row>
    <row r="3">
      <c r="A3" s="13" t="s">
        <v>33</v>
      </c>
      <c r="B3" s="11" t="s">
        <v>13</v>
      </c>
    </row>
    <row r="4">
      <c r="A4" s="13" t="s">
        <v>34</v>
      </c>
      <c r="B4" s="11" t="s">
        <v>13</v>
      </c>
    </row>
    <row r="5">
      <c r="A5" s="13" t="s">
        <v>35</v>
      </c>
      <c r="B5" s="11" t="s">
        <v>13</v>
      </c>
    </row>
    <row r="6">
      <c r="A6" s="13" t="s">
        <v>36</v>
      </c>
      <c r="B6" s="11" t="s">
        <v>13</v>
      </c>
    </row>
    <row r="7">
      <c r="A7" s="13" t="s">
        <v>37</v>
      </c>
      <c r="B7" s="11" t="s">
        <v>13</v>
      </c>
    </row>
    <row r="8">
      <c r="A8" s="13" t="s">
        <v>38</v>
      </c>
      <c r="B8" s="11" t="s">
        <v>13</v>
      </c>
    </row>
    <row r="9">
      <c r="A9" s="13" t="s">
        <v>39</v>
      </c>
      <c r="B9" s="11" t="s">
        <v>13</v>
      </c>
    </row>
    <row r="10">
      <c r="A10" s="13" t="s">
        <v>40</v>
      </c>
      <c r="B10" s="11" t="s">
        <v>13</v>
      </c>
    </row>
    <row r="11">
      <c r="A11" s="13" t="s">
        <v>41</v>
      </c>
      <c r="B11" s="11" t="s">
        <v>13</v>
      </c>
    </row>
    <row r="12">
      <c r="A12" s="13" t="s">
        <v>42</v>
      </c>
      <c r="B12" s="11" t="s">
        <v>13</v>
      </c>
    </row>
    <row r="13">
      <c r="A13" s="13" t="s">
        <v>43</v>
      </c>
      <c r="B13" s="11" t="s">
        <v>13</v>
      </c>
    </row>
    <row r="14">
      <c r="A14" s="13" t="s">
        <v>44</v>
      </c>
      <c r="B14" s="11" t="s">
        <v>13</v>
      </c>
    </row>
    <row r="15">
      <c r="A15" s="13" t="s">
        <v>45</v>
      </c>
      <c r="B15" s="11" t="s">
        <v>13</v>
      </c>
    </row>
    <row r="16">
      <c r="A16" s="13" t="s">
        <v>46</v>
      </c>
      <c r="B16" s="11" t="s">
        <v>13</v>
      </c>
    </row>
    <row r="17">
      <c r="A17" s="14" t="s">
        <v>47</v>
      </c>
      <c r="B17" s="11" t="s">
        <v>12</v>
      </c>
    </row>
    <row r="18">
      <c r="A18" s="14" t="s">
        <v>48</v>
      </c>
      <c r="B18" s="11" t="s">
        <v>12</v>
      </c>
    </row>
    <row r="19">
      <c r="A19" s="14" t="s">
        <v>49</v>
      </c>
      <c r="B19" s="11" t="s">
        <v>12</v>
      </c>
    </row>
    <row r="20">
      <c r="A20" s="14" t="s">
        <v>50</v>
      </c>
      <c r="B20" s="11" t="s">
        <v>12</v>
      </c>
    </row>
    <row r="21">
      <c r="A21" s="14" t="s">
        <v>51</v>
      </c>
      <c r="B21" s="11" t="s">
        <v>12</v>
      </c>
    </row>
    <row r="22">
      <c r="A22" s="14" t="s">
        <v>52</v>
      </c>
      <c r="B22" s="11" t="s">
        <v>12</v>
      </c>
    </row>
    <row r="23">
      <c r="A23" s="14" t="s">
        <v>53</v>
      </c>
      <c r="B23" s="11" t="s">
        <v>12</v>
      </c>
    </row>
    <row r="24">
      <c r="A24" s="14" t="s">
        <v>54</v>
      </c>
      <c r="B24" s="11" t="s">
        <v>12</v>
      </c>
    </row>
    <row r="25">
      <c r="A25" s="14" t="s">
        <v>55</v>
      </c>
      <c r="B25" s="11" t="s">
        <v>12</v>
      </c>
    </row>
    <row r="26">
      <c r="A26" s="14" t="s">
        <v>56</v>
      </c>
      <c r="B26" s="11" t="s">
        <v>12</v>
      </c>
    </row>
    <row r="27">
      <c r="A27" s="14" t="s">
        <v>57</v>
      </c>
      <c r="B27" s="11" t="s">
        <v>12</v>
      </c>
    </row>
    <row r="28">
      <c r="A28" s="14" t="s">
        <v>58</v>
      </c>
      <c r="B28" s="11" t="s">
        <v>12</v>
      </c>
    </row>
    <row r="29">
      <c r="A29" s="14" t="s">
        <v>59</v>
      </c>
      <c r="B29" s="11" t="s">
        <v>12</v>
      </c>
    </row>
    <row r="30">
      <c r="A30" s="14" t="s">
        <v>60</v>
      </c>
      <c r="B30" s="11" t="s">
        <v>12</v>
      </c>
    </row>
    <row r="31">
      <c r="A31" s="14" t="s">
        <v>61</v>
      </c>
      <c r="B31" s="11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71"/>
  </cols>
  <sheetData>
    <row r="1">
      <c r="A1" s="15"/>
      <c r="B1" s="15" t="s">
        <v>62</v>
      </c>
      <c r="C1" s="15" t="s">
        <v>31</v>
      </c>
      <c r="D1" s="11" t="s">
        <v>63</v>
      </c>
    </row>
    <row r="2">
      <c r="A2" s="16" t="s">
        <v>64</v>
      </c>
      <c r="B2" s="17">
        <v>100307.0</v>
      </c>
      <c r="C2" s="12" t="str">
        <f>VLOOKUP(B2,'Subjects(all)'!$A$2:$E$96,4,FALSE)</f>
        <v>F</v>
      </c>
      <c r="D2" s="12" t="str">
        <f>VLOOKUP(B2,'Subjects(all)'!$A$2:$E$96,5,FALSE)</f>
        <v>26-30</v>
      </c>
    </row>
    <row r="3">
      <c r="A3" s="16" t="s">
        <v>65</v>
      </c>
      <c r="B3" s="17">
        <v>102816.0</v>
      </c>
      <c r="C3" s="12" t="str">
        <f>VLOOKUP(B3,'Subjects(all)'!$A$2:$E$96,4,FALSE)</f>
        <v>F</v>
      </c>
      <c r="D3" s="12" t="str">
        <f>VLOOKUP(B3,'Subjects(all)'!$A$2:$E$96,5,FALSE)</f>
        <v>26-30</v>
      </c>
      <c r="F3" s="7" t="s">
        <v>66</v>
      </c>
    </row>
    <row r="4">
      <c r="A4" s="16" t="s">
        <v>67</v>
      </c>
      <c r="B4" s="17">
        <v>104012.0</v>
      </c>
      <c r="C4" s="12" t="str">
        <f>VLOOKUP(B4,'Subjects(all)'!$A$2:$E$96,4,FALSE)</f>
        <v>F</v>
      </c>
      <c r="D4" s="12" t="str">
        <f>VLOOKUP(B4,'Subjects(all)'!$A$2:$E$96,5,FALSE)</f>
        <v>26-30</v>
      </c>
      <c r="F4" s="2" t="s">
        <v>4</v>
      </c>
      <c r="G4" s="2" t="s">
        <v>12</v>
      </c>
      <c r="H4" s="2" t="s">
        <v>13</v>
      </c>
      <c r="I4" s="2" t="s">
        <v>14</v>
      </c>
    </row>
    <row r="5">
      <c r="A5" s="16" t="s">
        <v>68</v>
      </c>
      <c r="B5" s="17">
        <v>105923.0</v>
      </c>
      <c r="C5" s="12" t="str">
        <f>VLOOKUP(B5,'Subjects(all)'!$A$2:$E$96,4,FALSE)</f>
        <v>F</v>
      </c>
      <c r="D5" s="12" t="str">
        <f>VLOOKUP(B5,'Subjects(all)'!$A$2:$E$96,5,FALSE)</f>
        <v>31-35</v>
      </c>
      <c r="F5" s="11" t="s">
        <v>17</v>
      </c>
      <c r="G5" s="12">
        <f>COUNTIFS($C$2:$C$96,"M",$D$2:$D$96,$F5)</f>
        <v>1</v>
      </c>
      <c r="H5" s="12">
        <f t="shared" ref="H5:H7" si="1">COUNTIFS($C$2:$C$96,"F",$D$2:$D$96,$F5)</f>
        <v>1</v>
      </c>
      <c r="I5" s="12">
        <f t="shared" ref="I5:I7" si="2">SUM(G5:H5)</f>
        <v>2</v>
      </c>
    </row>
    <row r="6">
      <c r="A6" s="16" t="s">
        <v>69</v>
      </c>
      <c r="B6" s="17">
        <v>106521.0</v>
      </c>
      <c r="C6" s="12" t="str">
        <f>VLOOKUP(B6,'Subjects(all)'!$A$2:$E$96,4,FALSE)</f>
        <v>F</v>
      </c>
      <c r="D6" s="12" t="str">
        <f>VLOOKUP(B6,'Subjects(all)'!$A$2:$E$96,5,FALSE)</f>
        <v>26-30</v>
      </c>
      <c r="F6" s="11" t="s">
        <v>8</v>
      </c>
      <c r="G6" s="12">
        <f t="shared" ref="G6:G7" si="3">COUNTIFS($C$2:$C$96,"M",$D$2:$D$96,F6)</f>
        <v>12</v>
      </c>
      <c r="H6" s="12">
        <f t="shared" si="1"/>
        <v>12</v>
      </c>
      <c r="I6" s="12">
        <f t="shared" si="2"/>
        <v>24</v>
      </c>
    </row>
    <row r="7">
      <c r="A7" s="16" t="s">
        <v>70</v>
      </c>
      <c r="B7" s="17">
        <v>108323.0</v>
      </c>
      <c r="C7" s="12" t="str">
        <f>VLOOKUP(B7,'Subjects(all)'!$A$2:$E$96,4,FALSE)</f>
        <v>F</v>
      </c>
      <c r="D7" s="12" t="str">
        <f>VLOOKUP(B7,'Subjects(all)'!$A$2:$E$96,5,FALSE)</f>
        <v>26-30</v>
      </c>
      <c r="F7" s="11" t="s">
        <v>18</v>
      </c>
      <c r="G7" s="12">
        <f t="shared" si="3"/>
        <v>12</v>
      </c>
      <c r="H7" s="12">
        <f t="shared" si="1"/>
        <v>12</v>
      </c>
      <c r="I7" s="12">
        <f t="shared" si="2"/>
        <v>24</v>
      </c>
    </row>
    <row r="8">
      <c r="A8" s="16" t="s">
        <v>71</v>
      </c>
      <c r="B8" s="17">
        <v>125525.0</v>
      </c>
      <c r="C8" s="12" t="str">
        <f>VLOOKUP(B8,'Subjects(all)'!$A$2:$E$96,4,FALSE)</f>
        <v>F</v>
      </c>
      <c r="D8" s="12" t="str">
        <f>VLOOKUP(B8,'Subjects(all)'!$A$2:$E$96,5,FALSE)</f>
        <v>31-35</v>
      </c>
      <c r="I8" s="12">
        <f>SUM(I5:I7)</f>
        <v>50</v>
      </c>
    </row>
    <row r="9">
      <c r="A9" s="16" t="s">
        <v>72</v>
      </c>
      <c r="B9" s="17">
        <v>133019.0</v>
      </c>
      <c r="C9" s="12" t="str">
        <f>VLOOKUP(B9,'Subjects(all)'!$A$2:$E$96,4,FALSE)</f>
        <v>F</v>
      </c>
      <c r="D9" s="12" t="str">
        <f>VLOOKUP(B9,'Subjects(all)'!$A$2:$E$96,5,FALSE)</f>
        <v>26-30</v>
      </c>
    </row>
    <row r="10">
      <c r="A10" s="16" t="s">
        <v>73</v>
      </c>
      <c r="B10" s="17">
        <v>140117.0</v>
      </c>
      <c r="C10" s="12" t="str">
        <f>VLOOKUP(B10,'Subjects(all)'!$A$2:$E$96,4,FALSE)</f>
        <v>F</v>
      </c>
      <c r="D10" s="12" t="str">
        <f>VLOOKUP(B10,'Subjects(all)'!$A$2:$E$96,5,FALSE)</f>
        <v>26-30</v>
      </c>
    </row>
    <row r="11">
      <c r="A11" s="16" t="s">
        <v>74</v>
      </c>
      <c r="B11" s="17">
        <v>153732.0</v>
      </c>
      <c r="C11" s="12" t="str">
        <f>VLOOKUP(B11,'Subjects(all)'!$A$2:$E$96,4,FALSE)</f>
        <v>F</v>
      </c>
      <c r="D11" s="12" t="str">
        <f>VLOOKUP(B11,'Subjects(all)'!$A$2:$E$96,5,FALSE)</f>
        <v>26-30</v>
      </c>
    </row>
    <row r="12">
      <c r="A12" s="16" t="s">
        <v>75</v>
      </c>
      <c r="B12" s="17">
        <v>156334.0</v>
      </c>
      <c r="C12" s="12" t="str">
        <f>VLOOKUP(B12,'Subjects(all)'!$A$2:$E$96,4,FALSE)</f>
        <v>F</v>
      </c>
      <c r="D12" s="12" t="str">
        <f>VLOOKUP(B12,'Subjects(all)'!$A$2:$E$96,5,FALSE)</f>
        <v>26-30</v>
      </c>
    </row>
    <row r="13">
      <c r="A13" s="16" t="s">
        <v>76</v>
      </c>
      <c r="B13" s="17">
        <v>162026.0</v>
      </c>
      <c r="C13" s="12" t="str">
        <f>VLOOKUP(B13,'Subjects(all)'!$A$2:$E$96,4,FALSE)</f>
        <v>F</v>
      </c>
      <c r="D13" s="12" t="str">
        <f>VLOOKUP(B13,'Subjects(all)'!$A$2:$E$96,5,FALSE)</f>
        <v>31-35</v>
      </c>
    </row>
    <row r="14">
      <c r="A14" s="16" t="s">
        <v>77</v>
      </c>
      <c r="B14" s="17">
        <v>175237.0</v>
      </c>
      <c r="C14" s="12" t="str">
        <f>VLOOKUP(B14,'Subjects(all)'!$A$2:$E$96,4,FALSE)</f>
        <v>F</v>
      </c>
      <c r="D14" s="12" t="str">
        <f>VLOOKUP(B14,'Subjects(all)'!$A$2:$E$96,5,FALSE)</f>
        <v>31-35</v>
      </c>
    </row>
    <row r="15">
      <c r="A15" s="16" t="s">
        <v>78</v>
      </c>
      <c r="B15" s="17">
        <v>177746.0</v>
      </c>
      <c r="C15" s="12" t="str">
        <f>VLOOKUP(B15,'Subjects(all)'!$A$2:$E$96,4,FALSE)</f>
        <v>F</v>
      </c>
      <c r="D15" s="12" t="str">
        <f>VLOOKUP(B15,'Subjects(all)'!$A$2:$E$96,5,FALSE)</f>
        <v>26-30</v>
      </c>
    </row>
    <row r="16">
      <c r="A16" s="16"/>
      <c r="B16" s="17">
        <v>179245.0</v>
      </c>
      <c r="C16" s="12" t="str">
        <f>VLOOKUP(B16,'Subjects(all)'!$A$2:$E$96,4,FALSE)</f>
        <v>F</v>
      </c>
      <c r="D16" s="12" t="str">
        <f>VLOOKUP(B16,'Subjects(all)'!$A$2:$E$96,5,FALSE)</f>
        <v>31-35</v>
      </c>
    </row>
    <row r="17">
      <c r="A17" s="16"/>
      <c r="B17" s="17">
        <v>181232.0</v>
      </c>
      <c r="C17" s="12" t="str">
        <f>VLOOKUP(B17,'Subjects(all)'!$A$2:$E$96,4,FALSE)</f>
        <v>F</v>
      </c>
      <c r="D17" s="12" t="str">
        <f>VLOOKUP(B17,'Subjects(all)'!$A$2:$E$96,5,FALSE)</f>
        <v>26-30</v>
      </c>
    </row>
    <row r="18">
      <c r="A18" s="16"/>
      <c r="B18" s="17">
        <v>187547.0</v>
      </c>
      <c r="C18" s="12" t="str">
        <f>VLOOKUP(B18,'Subjects(all)'!$A$2:$E$96,4,FALSE)</f>
        <v>F</v>
      </c>
      <c r="D18" s="12" t="str">
        <f>VLOOKUP(B18,'Subjects(all)'!$A$2:$E$96,5,FALSE)</f>
        <v>31-35</v>
      </c>
    </row>
    <row r="19">
      <c r="A19" s="16"/>
      <c r="B19" s="17">
        <v>189349.0</v>
      </c>
      <c r="C19" s="12" t="str">
        <f>VLOOKUP(B19,'Subjects(all)'!$A$2:$E$96,4,FALSE)</f>
        <v>F</v>
      </c>
      <c r="D19" s="12" t="str">
        <f>VLOOKUP(B19,'Subjects(all)'!$A$2:$E$96,5,FALSE)</f>
        <v>26-30</v>
      </c>
    </row>
    <row r="20">
      <c r="A20" s="16"/>
      <c r="B20" s="17">
        <v>191437.0</v>
      </c>
      <c r="C20" s="12" t="str">
        <f>VLOOKUP(B20,'Subjects(all)'!$A$2:$E$96,4,FALSE)</f>
        <v>F</v>
      </c>
      <c r="D20" s="12" t="str">
        <f>VLOOKUP(B20,'Subjects(all)'!$A$2:$E$96,5,FALSE)</f>
        <v>31-35</v>
      </c>
    </row>
    <row r="21">
      <c r="A21" s="16"/>
      <c r="B21" s="17">
        <v>192641.0</v>
      </c>
      <c r="C21" s="12" t="str">
        <f>VLOOKUP(B21,'Subjects(all)'!$A$2:$E$96,4,FALSE)</f>
        <v>F</v>
      </c>
      <c r="D21" s="12" t="str">
        <f>VLOOKUP(B21,'Subjects(all)'!$A$2:$E$96,5,FALSE)</f>
        <v>31-35</v>
      </c>
    </row>
    <row r="22">
      <c r="A22" s="16"/>
      <c r="B22" s="17">
        <v>195041.0</v>
      </c>
      <c r="C22" s="12" t="str">
        <f>VLOOKUP(B22,'Subjects(all)'!$A$2:$E$96,4,FALSE)</f>
        <v>F</v>
      </c>
      <c r="D22" s="12" t="str">
        <f>VLOOKUP(B22,'Subjects(all)'!$A$2:$E$96,5,FALSE)</f>
        <v>31-35</v>
      </c>
    </row>
    <row r="23">
      <c r="A23" s="16"/>
      <c r="B23" s="17">
        <v>200109.0</v>
      </c>
      <c r="C23" s="12" t="str">
        <f>VLOOKUP(B23,'Subjects(all)'!$A$2:$E$96,4,FALSE)</f>
        <v>F</v>
      </c>
      <c r="D23" s="12" t="str">
        <f>VLOOKUP(B23,'Subjects(all)'!$A$2:$E$96,5,FALSE)</f>
        <v>31-35</v>
      </c>
    </row>
    <row r="24">
      <c r="A24" s="16"/>
      <c r="B24" s="17">
        <v>204521.0</v>
      </c>
      <c r="C24" s="12" t="str">
        <f>VLOOKUP(B24,'Subjects(all)'!$A$2:$E$96,4,FALSE)</f>
        <v>F</v>
      </c>
      <c r="D24" s="12" t="str">
        <f>VLOOKUP(B24,'Subjects(all)'!$A$2:$E$96,5,FALSE)</f>
        <v>31-35</v>
      </c>
    </row>
    <row r="25">
      <c r="A25" s="16"/>
      <c r="B25" s="17">
        <v>212318.0</v>
      </c>
      <c r="C25" s="12" t="str">
        <f>VLOOKUP(B25,'Subjects(all)'!$A$2:$E$96,4,FALSE)</f>
        <v>F</v>
      </c>
      <c r="D25" s="12" t="str">
        <f>VLOOKUP(B25,'Subjects(all)'!$A$2:$E$96,5,FALSE)</f>
        <v>31-35</v>
      </c>
    </row>
    <row r="26">
      <c r="A26" s="16"/>
      <c r="B26" s="17">
        <v>706040.0</v>
      </c>
      <c r="C26" s="12" t="str">
        <f>VLOOKUP(B26,'Subjects(all)'!$A$2:$E$96,4,FALSE)</f>
        <v>F</v>
      </c>
      <c r="D26" s="12" t="str">
        <f>VLOOKUP(B26,'Subjects(all)'!$A$2:$E$96,5,FALSE)</f>
        <v>22-25</v>
      </c>
    </row>
    <row r="27">
      <c r="A27" s="16" t="s">
        <v>79</v>
      </c>
      <c r="B27" s="17">
        <v>109123.0</v>
      </c>
      <c r="C27" s="12" t="str">
        <f>VLOOKUP(B27,'Subjects(all)'!$A$2:$E$96,4,FALSE)</f>
        <v>M</v>
      </c>
      <c r="D27" s="12" t="str">
        <f>VLOOKUP(B27,'Subjects(all)'!$A$2:$E$96,5,FALSE)</f>
        <v>31-35</v>
      </c>
    </row>
    <row r="28">
      <c r="A28" s="16" t="s">
        <v>80</v>
      </c>
      <c r="B28" s="17">
        <v>111514.0</v>
      </c>
      <c r="C28" s="12" t="str">
        <f>VLOOKUP(B28,'Subjects(all)'!$A$2:$E$96,4,FALSE)</f>
        <v>M</v>
      </c>
      <c r="D28" s="12" t="str">
        <f>VLOOKUP(B28,'Subjects(all)'!$A$2:$E$96,5,FALSE)</f>
        <v>31-35</v>
      </c>
    </row>
    <row r="29">
      <c r="A29" s="16" t="s">
        <v>81</v>
      </c>
      <c r="B29" s="17">
        <v>112920.0</v>
      </c>
      <c r="C29" s="12" t="str">
        <f>VLOOKUP(B29,'Subjects(all)'!$A$2:$E$96,4,FALSE)</f>
        <v>M</v>
      </c>
      <c r="D29" s="12" t="str">
        <f>VLOOKUP(B29,'Subjects(all)'!$A$2:$E$96,5,FALSE)</f>
        <v>31-35</v>
      </c>
    </row>
    <row r="30">
      <c r="A30" s="16" t="s">
        <v>82</v>
      </c>
      <c r="B30" s="17">
        <v>113922.0</v>
      </c>
      <c r="C30" s="12" t="str">
        <f>VLOOKUP(B30,'Subjects(all)'!$A$2:$E$96,4,FALSE)</f>
        <v>M</v>
      </c>
      <c r="D30" s="12" t="str">
        <f>VLOOKUP(B30,'Subjects(all)'!$A$2:$E$96,5,FALSE)</f>
        <v>31-35</v>
      </c>
    </row>
    <row r="31">
      <c r="A31" s="16" t="s">
        <v>83</v>
      </c>
      <c r="B31" s="17">
        <v>116524.0</v>
      </c>
      <c r="C31" s="12" t="str">
        <f>VLOOKUP(B31,'Subjects(all)'!$A$2:$E$96,4,FALSE)</f>
        <v>M</v>
      </c>
      <c r="D31" s="12" t="str">
        <f>VLOOKUP(B31,'Subjects(all)'!$A$2:$E$96,5,FALSE)</f>
        <v>26-30</v>
      </c>
    </row>
    <row r="32">
      <c r="A32" s="16"/>
      <c r="B32" s="17">
        <v>116726.0</v>
      </c>
      <c r="C32" s="12" t="str">
        <f>VLOOKUP(B32,'Subjects(all)'!$A$2:$E$96,4,FALSE)</f>
        <v>M</v>
      </c>
      <c r="D32" s="12" t="str">
        <f>VLOOKUP(B32,'Subjects(all)'!$A$2:$E$96,5,FALSE)</f>
        <v>26-30</v>
      </c>
    </row>
    <row r="33">
      <c r="A33" s="16"/>
      <c r="B33" s="17">
        <v>146129.0</v>
      </c>
      <c r="C33" s="12" t="str">
        <f>VLOOKUP(B33,'Subjects(all)'!$A$2:$E$96,4,FALSE)</f>
        <v>M</v>
      </c>
      <c r="D33" s="12" t="str">
        <f>VLOOKUP(B33,'Subjects(all)'!$A$2:$E$96,5,FALSE)</f>
        <v>22-25</v>
      </c>
    </row>
    <row r="34">
      <c r="A34" s="16"/>
      <c r="B34" s="17">
        <v>149741.0</v>
      </c>
      <c r="C34" s="12" t="str">
        <f>VLOOKUP(B34,'Subjects(all)'!$A$2:$E$96,4,FALSE)</f>
        <v>M</v>
      </c>
      <c r="D34" s="12" t="str">
        <f>VLOOKUP(B34,'Subjects(all)'!$A$2:$E$96,5,FALSE)</f>
        <v>26-30</v>
      </c>
    </row>
    <row r="35">
      <c r="A35" s="16"/>
      <c r="B35" s="17">
        <v>151526.0</v>
      </c>
      <c r="C35" s="12" t="str">
        <f>VLOOKUP(B35,'Subjects(all)'!$A$2:$E$96,4,FALSE)</f>
        <v>M</v>
      </c>
      <c r="D35" s="12" t="str">
        <f>VLOOKUP(B35,'Subjects(all)'!$A$2:$E$96,5,FALSE)</f>
        <v>26-30</v>
      </c>
    </row>
    <row r="36">
      <c r="A36" s="16"/>
      <c r="B36" s="17">
        <v>154532.0</v>
      </c>
      <c r="C36" s="12" t="str">
        <f>VLOOKUP(B36,'Subjects(all)'!$A$2:$E$96,4,FALSE)</f>
        <v>M</v>
      </c>
      <c r="D36" s="12" t="str">
        <f>VLOOKUP(B36,'Subjects(all)'!$A$2:$E$96,5,FALSE)</f>
        <v>26-30</v>
      </c>
    </row>
    <row r="37">
      <c r="A37" s="16"/>
      <c r="B37" s="17">
        <v>158136.0</v>
      </c>
      <c r="C37" s="12" t="str">
        <f>VLOOKUP(B37,'Subjects(all)'!$A$2:$E$96,4,FALSE)</f>
        <v>M</v>
      </c>
      <c r="D37" s="12" t="str">
        <f>VLOOKUP(B37,'Subjects(all)'!$A$2:$E$96,5,FALSE)</f>
        <v>31-35</v>
      </c>
    </row>
    <row r="38">
      <c r="A38" s="16"/>
      <c r="B38" s="17">
        <v>166438.0</v>
      </c>
      <c r="C38" s="12" t="str">
        <f>VLOOKUP(B38,'Subjects(all)'!$A$2:$E$96,4,FALSE)</f>
        <v>M</v>
      </c>
      <c r="D38" s="12" t="str">
        <f>VLOOKUP(B38,'Subjects(all)'!$A$2:$E$96,5,FALSE)</f>
        <v>31-35</v>
      </c>
    </row>
    <row r="39">
      <c r="A39" s="16"/>
      <c r="B39" s="17">
        <v>172029.0</v>
      </c>
      <c r="C39" s="12" t="str">
        <f>VLOOKUP(B39,'Subjects(all)'!$A$2:$E$96,4,FALSE)</f>
        <v>M</v>
      </c>
      <c r="D39" s="12" t="str">
        <f>VLOOKUP(B39,'Subjects(all)'!$A$2:$E$96,5,FALSE)</f>
        <v>26-30</v>
      </c>
    </row>
    <row r="40">
      <c r="A40" s="16"/>
      <c r="B40" s="17">
        <v>175540.0</v>
      </c>
      <c r="C40" s="12" t="str">
        <f>VLOOKUP(B40,'Subjects(all)'!$A$2:$E$96,4,FALSE)</f>
        <v>M</v>
      </c>
      <c r="D40" s="12" t="str">
        <f>VLOOKUP(B40,'Subjects(all)'!$A$2:$E$96,5,FALSE)</f>
        <v>31-35</v>
      </c>
    </row>
    <row r="41">
      <c r="A41" s="16"/>
      <c r="B41" s="17">
        <v>182840.0</v>
      </c>
      <c r="C41" s="12" t="str">
        <f>VLOOKUP(B41,'Subjects(all)'!$A$2:$E$96,4,FALSE)</f>
        <v>M</v>
      </c>
      <c r="D41" s="12" t="str">
        <f>VLOOKUP(B41,'Subjects(all)'!$A$2:$E$96,5,FALSE)</f>
        <v>31-35</v>
      </c>
    </row>
    <row r="42">
      <c r="A42" s="16"/>
      <c r="B42" s="17">
        <v>205119.0</v>
      </c>
      <c r="C42" s="12" t="str">
        <f>VLOOKUP(B42,'Subjects(all)'!$A$2:$E$96,4,FALSE)</f>
        <v>M</v>
      </c>
      <c r="D42" s="12" t="str">
        <f>VLOOKUP(B42,'Subjects(all)'!$A$2:$E$96,5,FALSE)</f>
        <v>31-35</v>
      </c>
    </row>
    <row r="43">
      <c r="A43" s="16"/>
      <c r="B43" s="17">
        <v>223929.0</v>
      </c>
      <c r="C43" s="12" t="str">
        <f>VLOOKUP(B43,'Subjects(all)'!$A$2:$E$96,4,FALSE)</f>
        <v>M</v>
      </c>
      <c r="D43" s="12" t="str">
        <f>VLOOKUP(B43,'Subjects(all)'!$A$2:$E$96,5,FALSE)</f>
        <v>31-35</v>
      </c>
    </row>
    <row r="44">
      <c r="A44" s="16"/>
      <c r="B44" s="17">
        <v>233326.0</v>
      </c>
      <c r="C44" s="12" t="str">
        <f>VLOOKUP(B44,'Subjects(all)'!$A$2:$E$96,4,FALSE)</f>
        <v>M</v>
      </c>
      <c r="D44" s="12" t="str">
        <f>VLOOKUP(B44,'Subjects(all)'!$A$2:$E$96,5,FALSE)</f>
        <v>31-35</v>
      </c>
    </row>
    <row r="45">
      <c r="A45" s="16"/>
      <c r="B45" s="17">
        <v>248339.0</v>
      </c>
      <c r="C45" s="12" t="str">
        <f>VLOOKUP(B45,'Subjects(all)'!$A$2:$E$96,4,FALSE)</f>
        <v>M</v>
      </c>
      <c r="D45" s="12" t="str">
        <f>VLOOKUP(B45,'Subjects(all)'!$A$2:$E$96,5,FALSE)</f>
        <v>26-30</v>
      </c>
    </row>
    <row r="46">
      <c r="A46" s="16"/>
      <c r="B46" s="17">
        <v>257845.0</v>
      </c>
      <c r="C46" s="12" t="str">
        <f>VLOOKUP(B46,'Subjects(all)'!$A$2:$E$96,4,FALSE)</f>
        <v>M</v>
      </c>
      <c r="D46" s="12" t="str">
        <f>VLOOKUP(B46,'Subjects(all)'!$A$2:$E$96,5,FALSE)</f>
        <v>26-30</v>
      </c>
    </row>
    <row r="47">
      <c r="A47" s="16"/>
      <c r="B47" s="17">
        <v>352132.0</v>
      </c>
      <c r="C47" s="12" t="str">
        <f>VLOOKUP(B47,'Subjects(all)'!$A$2:$E$96,4,FALSE)</f>
        <v>M</v>
      </c>
      <c r="D47" s="12" t="str">
        <f>VLOOKUP(B47,'Subjects(all)'!$A$2:$E$96,5,FALSE)</f>
        <v>26-30</v>
      </c>
    </row>
    <row r="48">
      <c r="A48" s="16"/>
      <c r="B48" s="17">
        <v>352738.0</v>
      </c>
      <c r="C48" s="12" t="str">
        <f>VLOOKUP(B48,'Subjects(all)'!$A$2:$E$96,4,FALSE)</f>
        <v>M</v>
      </c>
      <c r="D48" s="12" t="str">
        <f>VLOOKUP(B48,'Subjects(all)'!$A$2:$E$96,5,FALSE)</f>
        <v>31-35</v>
      </c>
    </row>
    <row r="49">
      <c r="A49" s="16"/>
      <c r="B49" s="17">
        <v>433839.0</v>
      </c>
      <c r="C49" s="12" t="str">
        <f>VLOOKUP(B49,'Subjects(all)'!$A$2:$E$96,4,FALSE)</f>
        <v>M</v>
      </c>
      <c r="D49" s="12" t="str">
        <f>VLOOKUP(B49,'Subjects(all)'!$A$2:$E$96,5,FALSE)</f>
        <v>26-30</v>
      </c>
    </row>
    <row r="50">
      <c r="A50" s="16"/>
      <c r="B50" s="17">
        <v>599671.0</v>
      </c>
      <c r="C50" s="12" t="str">
        <f>VLOOKUP(B50,'Subjects(all)'!$A$2:$E$96,4,FALSE)</f>
        <v>M</v>
      </c>
      <c r="D50" s="12" t="str">
        <f>VLOOKUP(B50,'Subjects(all)'!$A$2:$E$96,5,FALSE)</f>
        <v>26-30</v>
      </c>
    </row>
    <row r="51">
      <c r="A51" s="16"/>
      <c r="B51" s="17">
        <v>662551.0</v>
      </c>
      <c r="C51" s="12" t="str">
        <f>VLOOKUP(B51,'Subjects(all)'!$A$2:$E$96,4,FALSE)</f>
        <v>M</v>
      </c>
      <c r="D51" s="12" t="str">
        <f>VLOOKUP(B51,'Subjects(all)'!$A$2:$E$96,5,FALSE)</f>
        <v>26-30</v>
      </c>
    </row>
  </sheetData>
  <autoFilter ref="$B$1:$D$51">
    <sortState ref="B1:D51">
      <sortCondition ref="C1:C51"/>
      <sortCondition ref="B1:B51"/>
    </sortState>
  </autoFilter>
  <drawing r:id="rId1"/>
</worksheet>
</file>