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chengchingyi/Documents/SmartHawker/FYP/Task and Bugs Metric/"/>
    </mc:Choice>
  </mc:AlternateContent>
  <bookViews>
    <workbookView xWindow="0" yWindow="0" windowWidth="25600" windowHeight="16000" activeTab="1"/>
  </bookViews>
  <sheets>
    <sheet name="Bug Metrics" sheetId="1" r:id="rId1"/>
    <sheet name="Bugs Log"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5" i="2" l="1"/>
  <c r="J6" i="2"/>
  <c r="J7" i="2"/>
  <c r="J8" i="2"/>
  <c r="J9" i="2"/>
  <c r="J10" i="2"/>
  <c r="J11" i="2"/>
  <c r="J12" i="2"/>
  <c r="B11" i="1"/>
  <c r="C11" i="1"/>
  <c r="J30" i="2"/>
  <c r="J29" i="2"/>
  <c r="J16" i="2"/>
  <c r="J17" i="2"/>
  <c r="J18" i="2"/>
  <c r="J19" i="2"/>
  <c r="J20" i="2"/>
  <c r="J21" i="2"/>
  <c r="J22" i="2"/>
  <c r="J23" i="2"/>
  <c r="J24" i="2"/>
  <c r="J25" i="2"/>
  <c r="J26" i="2"/>
  <c r="J27" i="2"/>
  <c r="J28" i="2"/>
  <c r="J15" i="2"/>
  <c r="J14" i="2"/>
  <c r="J2" i="2"/>
  <c r="J3" i="2"/>
  <c r="J4" i="2"/>
</calcChain>
</file>

<file path=xl/sharedStrings.xml><?xml version="1.0" encoding="utf-8"?>
<sst xmlns="http://schemas.openxmlformats.org/spreadsheetml/2006/main" count="201" uniqueCount="73">
  <si>
    <t>Description</t>
  </si>
  <si>
    <t>Function</t>
  </si>
  <si>
    <t>S/N</t>
  </si>
  <si>
    <t>Iteration</t>
  </si>
  <si>
    <t>Severity</t>
  </si>
  <si>
    <t>Points</t>
  </si>
  <si>
    <t>Total</t>
  </si>
  <si>
    <t>Status</t>
  </si>
  <si>
    <t>Date Discovered</t>
  </si>
  <si>
    <t>Date Resolved</t>
  </si>
  <si>
    <t>Action Plan</t>
  </si>
  <si>
    <t>Bug Metrics</t>
  </si>
  <si>
    <t>Low Impact (1 points)</t>
  </si>
  <si>
    <t>Unimportant. Typo error or small user interface alignment issues.</t>
  </si>
  <si>
    <t>High Impact (5 points)</t>
  </si>
  <si>
    <t>The system runs. However, some non-critical functionalities are not working.</t>
  </si>
  <si>
    <t>Critical Impact (10 points)</t>
  </si>
  <si>
    <t>The system is down or is unusable after a short period of time. We have to fix the bugs to continue.</t>
  </si>
  <si>
    <t>Points in Iteration</t>
  </si>
  <si>
    <t>Action</t>
  </si>
  <si>
    <t>Points=&lt;5</t>
  </si>
  <si>
    <t>Fix during buffer time only</t>
  </si>
  <si>
    <t>5 &lt; Points &lt; 10</t>
  </si>
  <si>
    <t>Use the planned debugging time.</t>
  </si>
  <si>
    <t>Points&gt;=10</t>
  </si>
  <si>
    <t>Stop current development and resolve the bug immediately. Project Manager reschedules the project.</t>
  </si>
  <si>
    <t>Low</t>
  </si>
  <si>
    <t>19th June</t>
  </si>
  <si>
    <t>If email address is in database already, by changing domain name to caps will still enable the user to register (i.e smarthawker@gmail.com &amp; smarthawker@GMAIL.com should be considered the same email and not be allowed to register</t>
  </si>
  <si>
    <t xml:space="preserve">High </t>
  </si>
  <si>
    <t>Used "321" (3 digits) for admin pin and account can still be created even though not 4 digits</t>
  </si>
  <si>
    <t>If 2 required fields are empty, it currently only shows the error of topmost empty field.</t>
  </si>
  <si>
    <t>Username shorter than 6 characters should not be able to register</t>
  </si>
  <si>
    <t>Tested different password &amp; confirm password field to get error message shown, however error message remain after problem being resolved. (i.e error message shown at bottom of page do not disappear BUT still can create acc)</t>
  </si>
  <si>
    <t xml:space="preserve">Low </t>
  </si>
  <si>
    <t>High</t>
  </si>
  <si>
    <t>YES</t>
  </si>
  <si>
    <t>NO</t>
  </si>
  <si>
    <t>Change error message "Please enter confirm password" to "Please confirm password"</t>
  </si>
  <si>
    <t>Photos taken using back camera will show error message “Photo taken not within 10mb”</t>
  </si>
  <si>
    <t>Authentication/ Registration</t>
  </si>
  <si>
    <t>Pre-login landing/ UI</t>
  </si>
  <si>
    <t>Logo to change to Smart Hawker logo</t>
  </si>
  <si>
    <t xml:space="preserve">
Resolved by End Iteration?</t>
  </si>
  <si>
    <t>DONE</t>
  </si>
  <si>
    <t>Copyright info display should "SmartHawker © 2016" instead of "SmartHawker © 2015"</t>
  </si>
  <si>
    <t>Error messages should start with capital letter. Several messages started with small lettersm resulting in inconsistency</t>
  </si>
  <si>
    <t>Bugs Found 
(End Iteration)</t>
  </si>
  <si>
    <t xml:space="preserve">20th June </t>
  </si>
  <si>
    <t>22nd June</t>
  </si>
  <si>
    <t>Recording Module</t>
  </si>
  <si>
    <r>
      <t xml:space="preserve">When submitting record on a </t>
    </r>
    <r>
      <rPr>
        <b/>
        <sz val="11"/>
        <color theme="1"/>
        <rFont val="Calibri"/>
        <scheme val="minor"/>
      </rPr>
      <t>new date for the first time</t>
    </r>
    <r>
      <rPr>
        <sz val="11"/>
        <color theme="1"/>
        <rFont val="Calibri"/>
        <family val="2"/>
        <scheme val="minor"/>
      </rPr>
      <t>, the app will crash and may result in duplicate records (eg. 3 times logging of sales: $680, 2 times logging of cogs). Profit computed is inaccurate</t>
    </r>
  </si>
  <si>
    <r>
      <t xml:space="preserve">When submitting </t>
    </r>
    <r>
      <rPr>
        <b/>
        <sz val="11"/>
        <color theme="1"/>
        <rFont val="Calibri"/>
        <scheme val="minor"/>
      </rPr>
      <t>3rd record on the same day with blank revenue &amp; COGS</t>
    </r>
    <r>
      <rPr>
        <sz val="11"/>
        <color theme="1"/>
        <rFont val="Calibri"/>
        <family val="2"/>
        <scheme val="minor"/>
      </rPr>
      <t>, the app crashed and may result in duplicate records (eg. 3 times logging of sales: $680, 2 times logging of cogs). Profit computed is inaccurate</t>
    </r>
  </si>
  <si>
    <t>When field is blank, it is not shown in view records. When field is "0" it shows up in records.</t>
  </si>
  <si>
    <t xml:space="preserve">Recording Module </t>
  </si>
  <si>
    <t>View records should be sorted by recording entry. (i.e Record 1, Record 2, Record 3)</t>
  </si>
  <si>
    <t>Critical</t>
  </si>
  <si>
    <t>When a field is edited in view records, it does not immediately reflect in view records page. Have to "back" to previous page to see the changes.</t>
  </si>
  <si>
    <t>Change New Record fields to:
Revenue ($):
COGs ($):
Other Expenses ($):</t>
  </si>
  <si>
    <t xml:space="preserve">Change Record Format to :
Total Revenue ($):
Total COGS ($): 
Total Other Expenses ($):
------------------------------------------------------
Total Recorded Profit ($): </t>
  </si>
  <si>
    <r>
      <t xml:space="preserve">Change date, day format to:
EG. "03/07/2016" to </t>
    </r>
    <r>
      <rPr>
        <b/>
        <sz val="11"/>
        <color theme="1"/>
        <rFont val="Calibri"/>
        <scheme val="minor"/>
      </rPr>
      <t>"3rd July 2016, Sunday"</t>
    </r>
  </si>
  <si>
    <t>Change "Click here to view all records" to "View All Records"</t>
  </si>
  <si>
    <t>Error message for blank &amp; '0' in add new records should be in red. Error Message shouldn't disappear after 1-2 sec.</t>
  </si>
  <si>
    <r>
      <rPr>
        <b/>
        <sz val="11"/>
        <color theme="1"/>
        <rFont val="Calibri"/>
        <scheme val="minor"/>
      </rPr>
      <t>SALES</t>
    </r>
    <r>
      <rPr>
        <sz val="11"/>
        <color theme="1"/>
        <rFont val="Calibri"/>
        <family val="2"/>
        <scheme val="minor"/>
      </rPr>
      <t xml:space="preserve"> in "view all reports"  change to </t>
    </r>
    <r>
      <rPr>
        <b/>
        <sz val="11"/>
        <color theme="1"/>
        <rFont val="Calibri"/>
        <scheme val="minor"/>
      </rPr>
      <t>REVENUE</t>
    </r>
  </si>
  <si>
    <r>
      <rPr>
        <b/>
        <sz val="11"/>
        <color theme="1"/>
        <rFont val="Calibri"/>
        <scheme val="minor"/>
      </rPr>
      <t>EXPENSES</t>
    </r>
    <r>
      <rPr>
        <sz val="11"/>
        <color theme="1"/>
        <rFont val="Calibri"/>
        <family val="2"/>
        <scheme val="minor"/>
      </rPr>
      <t xml:space="preserve"> in "view all reports"  change to </t>
    </r>
    <r>
      <rPr>
        <b/>
        <sz val="11"/>
        <color theme="1"/>
        <rFont val="Calibri"/>
        <scheme val="minor"/>
      </rPr>
      <t>OTHER EXPENSES</t>
    </r>
  </si>
  <si>
    <t>After deleting an entry in view records, it should remain in the same page instead of jumping back to new records page.
1) ENTRY is deleted but will redirect to add new records page instead of staying at "view records" page (hard to delete multiple records). 
2) clicking back to "view all records", ENTRY will display as 0. Have to do it again before the record disappears</t>
  </si>
  <si>
    <t>3rd July</t>
  </si>
  <si>
    <t>Revenue, COGS and Other Expenses in "View All Records" are jumbled up and not in order</t>
  </si>
  <si>
    <t>End Iteration 1 Total Bug Score</t>
  </si>
  <si>
    <t>End Iteration 2 Total Bug Score</t>
  </si>
  <si>
    <t>Business Calendar</t>
  </si>
  <si>
    <t>When user successfully recorded entry, the specific date in the Business Calendar would be higlighted according to the specific date.</t>
  </si>
  <si>
    <r>
      <t>Change Record Colour Format to :
Total Revenue ($):</t>
    </r>
    <r>
      <rPr>
        <sz val="11"/>
        <color theme="1"/>
        <rFont val="Calibri"/>
        <family val="2"/>
        <scheme val="minor"/>
      </rPr>
      <t xml:space="preserve"> </t>
    </r>
    <r>
      <rPr>
        <sz val="11"/>
        <color theme="1"/>
        <rFont val="Calibri (Body)"/>
      </rPr>
      <t>BLACK</t>
    </r>
    <r>
      <rPr>
        <sz val="11"/>
        <color theme="1"/>
        <rFont val="Calibri"/>
        <family val="2"/>
        <scheme val="minor"/>
      </rPr>
      <t xml:space="preserve">
Total COGS ($): </t>
    </r>
    <r>
      <rPr>
        <sz val="11"/>
        <color rgb="FFFF0000"/>
        <rFont val="Calibri (Body)"/>
      </rPr>
      <t>(RED)</t>
    </r>
    <r>
      <rPr>
        <sz val="11"/>
        <color theme="1"/>
        <rFont val="Calibri"/>
        <family val="2"/>
        <scheme val="minor"/>
      </rPr>
      <t xml:space="preserve">
Total Other Expenses ($): </t>
    </r>
    <r>
      <rPr>
        <sz val="11"/>
        <color rgb="FFFF0000"/>
        <rFont val="Calibri (Body)"/>
      </rPr>
      <t>(RED)</t>
    </r>
    <r>
      <rPr>
        <sz val="11"/>
        <color theme="1"/>
        <rFont val="Calibri"/>
        <family val="2"/>
        <scheme val="minor"/>
      </rPr>
      <t xml:space="preserve">
------------------------------------------------------
Total Recorded Profit ($): </t>
    </r>
    <r>
      <rPr>
        <sz val="11"/>
        <color rgb="FF00B050"/>
        <rFont val="Calibri (Body)"/>
      </rPr>
      <t>PROFIT: GREEN</t>
    </r>
    <r>
      <rPr>
        <sz val="11"/>
        <color theme="1"/>
        <rFont val="Calibri"/>
        <family val="2"/>
        <scheme val="minor"/>
      </rPr>
      <t xml:space="preserve">,  </t>
    </r>
    <r>
      <rPr>
        <sz val="11"/>
        <color rgb="FFFF0000"/>
        <rFont val="Calibri (Body)"/>
      </rPr>
      <t>LOSS: 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</si>
</sst>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2"/>
      <name val="Calibri"/>
      <family val="3"/>
      <charset val="134"/>
      <scheme val="minor"/>
    </font>
    <font>
      <b/>
      <sz val="7"/>
      <color rgb="FF252525"/>
      <name val="Arial"/>
      <family val="2"/>
    </font>
    <font>
      <b/>
      <sz val="7"/>
      <color rgb="FFFFFFFF"/>
      <name val="Arial"/>
      <family val="2"/>
    </font>
    <font>
      <sz val="7"/>
      <color rgb="FF000000"/>
      <name val="Arial"/>
      <family val="2"/>
    </font>
    <font>
      <b/>
      <sz val="7"/>
      <color rgb="FF000000"/>
      <name val="Arial"/>
      <family val="2"/>
    </font>
    <font>
      <sz val="11"/>
      <color theme="1"/>
      <name val="Calibri"/>
      <family val="2"/>
      <scheme val="minor"/>
    </font>
    <font>
      <b/>
      <sz val="11"/>
      <color theme="1"/>
      <name val="Calibri"/>
      <scheme val="minor"/>
    </font>
    <font>
      <sz val="11"/>
      <color rgb="FFFF0000"/>
      <name val="Calibri (Body)"/>
    </font>
    <font>
      <sz val="11"/>
      <color rgb="FF00B050"/>
      <name val="Calibri (Body)"/>
    </font>
    <font>
      <b/>
      <sz val="14"/>
      <color theme="1"/>
      <name val="Calibri"/>
      <scheme val="minor"/>
    </font>
    <font>
      <u/>
      <sz val="11"/>
      <color theme="10"/>
      <name val="Calibri"/>
      <family val="2"/>
      <scheme val="minor"/>
    </font>
    <font>
      <u/>
      <sz val="11"/>
      <color theme="11"/>
      <name val="Calibri"/>
      <family val="2"/>
      <scheme val="minor"/>
    </font>
    <font>
      <sz val="11"/>
      <color theme="1"/>
      <name val="Calibri (Body)"/>
    </font>
  </fonts>
  <fills count="8">
    <fill>
      <patternFill patternType="none"/>
    </fill>
    <fill>
      <patternFill patternType="gray125"/>
    </fill>
    <fill>
      <patternFill patternType="solid">
        <fgColor rgb="FFF9F9F9"/>
        <bgColor indexed="64"/>
      </patternFill>
    </fill>
    <fill>
      <patternFill patternType="solid">
        <fgColor rgb="FF35332E"/>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AAAAAA"/>
      </left>
      <right style="medium">
        <color rgb="FFAAAAAA"/>
      </right>
      <top style="medium">
        <color rgb="FFAAAAAA"/>
      </top>
      <bottom style="medium">
        <color rgb="FFAAAAAA"/>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0" fontId="11" fillId="0" borderId="0" applyNumberFormat="0" applyFill="0" applyBorder="0" applyAlignment="0" applyProtection="0"/>
    <xf numFmtId="0" fontId="12" fillId="0" borderId="0" applyNumberFormat="0" applyFill="0" applyBorder="0" applyAlignment="0" applyProtection="0"/>
  </cellStyleXfs>
  <cellXfs count="51">
    <xf numFmtId="0" fontId="0" fillId="0" borderId="0" xfId="0"/>
    <xf numFmtId="0" fontId="3" fillId="3" borderId="2" xfId="0" applyFont="1" applyFill="1" applyBorder="1" applyAlignment="1">
      <alignment horizontal="center" vertical="center" wrapText="1"/>
    </xf>
    <xf numFmtId="0" fontId="5" fillId="2" borderId="2" xfId="0" applyFont="1" applyFill="1" applyBorder="1" applyAlignment="1">
      <alignment vertical="center" wrapText="1"/>
    </xf>
    <xf numFmtId="0" fontId="4" fillId="2" borderId="2" xfId="0" applyFont="1" applyFill="1" applyBorder="1" applyAlignment="1">
      <alignment vertical="center" wrapText="1"/>
    </xf>
    <xf numFmtId="0" fontId="1" fillId="0" borderId="0" xfId="0" applyFont="1" applyFill="1" applyBorder="1" applyAlignment="1">
      <alignment horizontal="center" vertical="center" wrapText="1"/>
    </xf>
    <xf numFmtId="0" fontId="0" fillId="0" borderId="0" xfId="0" applyFill="1" applyBorder="1"/>
    <xf numFmtId="16" fontId="0" fillId="0" borderId="0" xfId="0" applyNumberFormat="1" applyFill="1" applyBorder="1"/>
    <xf numFmtId="0" fontId="2" fillId="4" borderId="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Alignment="1">
      <alignment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7" fillId="0" borderId="3" xfId="0" applyFont="1" applyBorder="1" applyAlignment="1">
      <alignment horizontal="center" vertical="center" wrapText="1"/>
    </xf>
    <xf numFmtId="0" fontId="0" fillId="0" borderId="5"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7" fillId="0" borderId="0" xfId="0" applyFont="1" applyBorder="1" applyAlignment="1">
      <alignment horizontal="center" vertical="center" wrapText="1"/>
    </xf>
    <xf numFmtId="0" fontId="0" fillId="0" borderId="7" xfId="0" applyBorder="1" applyAlignment="1">
      <alignment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vertical="center" wrapText="1"/>
    </xf>
    <xf numFmtId="0" fontId="0" fillId="0" borderId="9" xfId="0" applyFill="1" applyBorder="1" applyAlignment="1">
      <alignment horizontal="center" vertical="center"/>
    </xf>
    <xf numFmtId="0" fontId="0" fillId="0" borderId="10" xfId="0" applyBorder="1" applyAlignment="1">
      <alignment vertical="center" wrapText="1"/>
    </xf>
    <xf numFmtId="0" fontId="0" fillId="0" borderId="9" xfId="0" applyBorder="1"/>
    <xf numFmtId="0" fontId="0" fillId="0" borderId="10" xfId="0" applyBorder="1"/>
    <xf numFmtId="0" fontId="0" fillId="0" borderId="1" xfId="0" applyBorder="1"/>
    <xf numFmtId="0" fontId="0" fillId="0" borderId="1" xfId="0" applyBorder="1" applyAlignment="1">
      <alignment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10" fillId="6" borderId="1" xfId="0" applyFont="1" applyFill="1" applyBorder="1" applyAlignment="1">
      <alignment horizontal="center" vertical="center" wrapText="1"/>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13" xfId="0" applyFont="1" applyFill="1" applyBorder="1" applyAlignment="1">
      <alignment horizontal="center" vertical="center"/>
    </xf>
    <xf numFmtId="0" fontId="0" fillId="0" borderId="0" xfId="0" applyBorder="1"/>
    <xf numFmtId="0" fontId="0" fillId="0" borderId="7" xfId="0" applyBorder="1"/>
    <xf numFmtId="0" fontId="10" fillId="0" borderId="3"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0" borderId="8" xfId="0" applyBorder="1" applyAlignment="1">
      <alignment horizontal="center" vertical="center" wrapText="1"/>
    </xf>
    <xf numFmtId="0" fontId="0" fillId="5" borderId="1" xfId="0" applyFill="1" applyBorder="1"/>
    <xf numFmtId="0" fontId="10" fillId="0" borderId="9" xfId="0" applyFont="1" applyBorder="1" applyAlignment="1">
      <alignment horizontal="center" vertical="center" wrapText="1"/>
    </xf>
    <xf numFmtId="0" fontId="10" fillId="7" borderId="8" xfId="0" applyFont="1" applyFill="1" applyBorder="1" applyAlignment="1">
      <alignment horizontal="center" vertical="center"/>
    </xf>
    <xf numFmtId="0" fontId="10" fillId="7" borderId="9" xfId="0" applyFont="1" applyFill="1" applyBorder="1" applyAlignment="1">
      <alignment horizontal="center" vertical="center"/>
    </xf>
    <xf numFmtId="0" fontId="10" fillId="7" borderId="0" xfId="0" applyFont="1" applyFill="1" applyBorder="1" applyAlignment="1">
      <alignment horizontal="center" vertical="center"/>
    </xf>
    <xf numFmtId="0" fontId="10" fillId="7" borderId="10" xfId="0" applyFont="1" applyFill="1" applyBorder="1" applyAlignment="1">
      <alignment horizontal="center" vertical="center"/>
    </xf>
    <xf numFmtId="0" fontId="10" fillId="6" borderId="14" xfId="0" applyFont="1" applyFill="1" applyBorder="1" applyAlignment="1">
      <alignment horizontal="center" vertical="center" wrapText="1"/>
    </xf>
    <xf numFmtId="0" fontId="0" fillId="0" borderId="9" xfId="0" applyFont="1"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1"/>
              <a:t>Bug Metrics</a:t>
            </a:r>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0.0305555555555555"/>
          <c:y val="0.197106663750365"/>
          <c:w val="0.927777777777778"/>
          <c:h val="0.564806430446194"/>
        </c:manualLayout>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'Bug Metrics'!$B$10:$L$10</c:f>
              <c:numCache>
                <c:formatCode>General</c:formatCode>
                <c:ptCount val="11"/>
                <c:pt idx="0">
                  <c:v>1.0</c:v>
                </c:pt>
                <c:pt idx="1">
                  <c:v>2.0</c:v>
                </c:pt>
                <c:pt idx="2">
                  <c:v>3.0</c:v>
                </c:pt>
                <c:pt idx="3">
                  <c:v>4.0</c:v>
                </c:pt>
                <c:pt idx="4">
                  <c:v>5.0</c:v>
                </c:pt>
                <c:pt idx="5">
                  <c:v>6.0</c:v>
                </c:pt>
                <c:pt idx="6">
                  <c:v>7.0</c:v>
                </c:pt>
                <c:pt idx="7">
                  <c:v>8.0</c:v>
                </c:pt>
                <c:pt idx="8">
                  <c:v>9.0</c:v>
                </c:pt>
                <c:pt idx="9">
                  <c:v>10.0</c:v>
                </c:pt>
                <c:pt idx="10">
                  <c:v>11.0</c:v>
                </c:pt>
              </c:numCache>
            </c:numRef>
          </c:cat>
          <c:val>
            <c:numRef>
              <c:f>'Bug Metrics'!$B$11:$L$11</c:f>
              <c:numCache>
                <c:formatCode>General</c:formatCode>
                <c:ptCount val="11"/>
                <c:pt idx="0">
                  <c:v>6.0</c:v>
                </c:pt>
                <c:pt idx="1">
                  <c:v>15.0</c:v>
                </c:pt>
              </c:numCache>
            </c:numRef>
          </c:val>
          <c:smooth val="0"/>
        </c:ser>
        <c:ser>
          <c:idx val="1"/>
          <c:order val="1"/>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'Bug Metrics'!$B$10:$L$10</c:f>
              <c:numCache>
                <c:formatCode>General</c:formatCode>
                <c:ptCount val="11"/>
                <c:pt idx="0">
                  <c:v>1.0</c:v>
                </c:pt>
                <c:pt idx="1">
                  <c:v>2.0</c:v>
                </c:pt>
                <c:pt idx="2">
                  <c:v>3.0</c:v>
                </c:pt>
                <c:pt idx="3">
                  <c:v>4.0</c:v>
                </c:pt>
                <c:pt idx="4">
                  <c:v>5.0</c:v>
                </c:pt>
                <c:pt idx="5">
                  <c:v>6.0</c:v>
                </c:pt>
                <c:pt idx="6">
                  <c:v>7.0</c:v>
                </c:pt>
                <c:pt idx="7">
                  <c:v>8.0</c:v>
                </c:pt>
                <c:pt idx="8">
                  <c:v>9.0</c:v>
                </c:pt>
                <c:pt idx="9">
                  <c:v>10.0</c:v>
                </c:pt>
                <c:pt idx="10">
                  <c:v>11.0</c:v>
                </c:pt>
              </c:numCache>
            </c:numRef>
          </c:cat>
          <c:val>
            <c:numRef>
              <c:f>'Bug Metrics'!$B$11:$L$11</c:f>
              <c:numCache>
                <c:formatCode>General</c:formatCode>
                <c:ptCount val="11"/>
                <c:pt idx="0">
                  <c:v>6.0</c:v>
                </c:pt>
                <c:pt idx="1">
                  <c:v>15.0</c:v>
                </c:pt>
              </c:numCache>
            </c:numRef>
          </c:val>
          <c:smooth val="0"/>
        </c:ser>
        <c:dLbls>
          <c:dLblPos val="ctr"/>
          <c:showLegendKey val="0"/>
          <c:showVal val="1"/>
          <c:showCatName val="0"/>
          <c:showSerName val="0"/>
          <c:showPercent val="0"/>
          <c:showBubbleSize val="0"/>
        </c:dLbls>
        <c:marker val="1"/>
        <c:smooth val="0"/>
        <c:axId val="-2115072128"/>
        <c:axId val="-2115925360"/>
      </c:lineChart>
      <c:catAx>
        <c:axId val="-21150721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115925360"/>
        <c:crosses val="autoZero"/>
        <c:auto val="1"/>
        <c:lblAlgn val="ctr"/>
        <c:lblOffset val="100"/>
        <c:noMultiLvlLbl val="0"/>
      </c:catAx>
      <c:valAx>
        <c:axId val="-2115925360"/>
        <c:scaling>
          <c:orientation val="minMax"/>
        </c:scaling>
        <c:delete val="1"/>
        <c:axPos val="l"/>
        <c:majorTickMark val="none"/>
        <c:minorTickMark val="none"/>
        <c:tickLblPos val="nextTo"/>
        <c:crossAx val="-2115072128"/>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488950</xdr:colOff>
      <xdr:row>12</xdr:row>
      <xdr:rowOff>165100</xdr:rowOff>
    </xdr:from>
    <xdr:to>
      <xdr:col>7</xdr:col>
      <xdr:colOff>152400</xdr:colOff>
      <xdr:row>29</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opLeftCell="A3" workbookViewId="0">
      <selection activeCell="D11" sqref="D11"/>
    </sheetView>
  </sheetViews>
  <sheetFormatPr baseColWidth="10" defaultColWidth="8.83203125" defaultRowHeight="15" x14ac:dyDescent="0.2"/>
  <cols>
    <col min="1" max="1" width="15.1640625" customWidth="1"/>
    <col min="2" max="2" width="19.83203125" customWidth="1"/>
    <col min="3" max="3" width="16.1640625" customWidth="1"/>
    <col min="5" max="5" width="14.5" customWidth="1"/>
    <col min="6" max="6" width="11.33203125" customWidth="1"/>
    <col min="7" max="7" width="9.33203125" customWidth="1"/>
    <col min="8" max="8" width="8.5" bestFit="1" customWidth="1"/>
    <col min="9" max="9" width="10.33203125" customWidth="1"/>
    <col min="10" max="10" width="31.6640625" customWidth="1"/>
    <col min="11" max="11" width="12.5" customWidth="1"/>
    <col min="12" max="12" width="9.33203125" customWidth="1"/>
    <col min="14" max="15" width="62" bestFit="1" customWidth="1"/>
  </cols>
  <sheetData>
    <row r="1" spans="1:15" x14ac:dyDescent="0.2">
      <c r="B1" s="7" t="s">
        <v>11</v>
      </c>
    </row>
    <row r="2" spans="1:15" ht="16" thickBot="1" x14ac:dyDescent="0.25"/>
    <row r="3" spans="1:15" ht="17" thickBot="1" x14ac:dyDescent="0.25">
      <c r="B3" s="1" t="s">
        <v>4</v>
      </c>
      <c r="C3" s="1" t="s">
        <v>0</v>
      </c>
      <c r="D3" s="4"/>
      <c r="E3" s="1" t="s">
        <v>18</v>
      </c>
      <c r="F3" s="1" t="s">
        <v>19</v>
      </c>
      <c r="G3" s="4"/>
      <c r="H3" s="4"/>
      <c r="I3" s="4"/>
      <c r="J3" s="4"/>
      <c r="K3" s="4"/>
      <c r="L3" s="4"/>
      <c r="M3" s="4"/>
      <c r="N3" s="5"/>
      <c r="O3" s="5"/>
    </row>
    <row r="4" spans="1:15" ht="31" thickBot="1" x14ac:dyDescent="0.25">
      <c r="B4" s="2" t="s">
        <v>12</v>
      </c>
      <c r="C4" s="3" t="s">
        <v>13</v>
      </c>
      <c r="D4" s="5"/>
      <c r="E4" s="2" t="s">
        <v>20</v>
      </c>
      <c r="F4" s="3" t="s">
        <v>21</v>
      </c>
      <c r="G4" s="5"/>
      <c r="H4" s="5"/>
      <c r="I4" s="5"/>
      <c r="J4" s="5"/>
      <c r="K4" s="5"/>
      <c r="L4" s="5"/>
      <c r="M4" s="5"/>
      <c r="N4" s="5"/>
      <c r="O4" s="5"/>
    </row>
    <row r="5" spans="1:15" ht="31" thickBot="1" x14ac:dyDescent="0.25">
      <c r="B5" s="2" t="s">
        <v>14</v>
      </c>
      <c r="C5" s="3" t="s">
        <v>15</v>
      </c>
      <c r="D5" s="5"/>
      <c r="E5" s="2" t="s">
        <v>22</v>
      </c>
      <c r="F5" s="3" t="s">
        <v>23</v>
      </c>
      <c r="G5" s="5"/>
      <c r="H5" s="5"/>
      <c r="I5" s="5"/>
      <c r="J5" s="5"/>
      <c r="K5" s="5"/>
      <c r="L5" s="5"/>
      <c r="M5" s="5"/>
      <c r="N5" s="6"/>
      <c r="O5" s="5"/>
    </row>
    <row r="6" spans="1:15" ht="61" thickBot="1" x14ac:dyDescent="0.25">
      <c r="B6" s="2" t="s">
        <v>16</v>
      </c>
      <c r="C6" s="3" t="s">
        <v>17</v>
      </c>
      <c r="D6" s="5"/>
      <c r="E6" s="2" t="s">
        <v>24</v>
      </c>
      <c r="F6" s="3" t="s">
        <v>25</v>
      </c>
      <c r="G6" s="5"/>
      <c r="H6" s="5"/>
      <c r="I6" s="5"/>
      <c r="J6" s="5"/>
      <c r="K6" s="5"/>
      <c r="L6" s="5"/>
      <c r="M6" s="5"/>
      <c r="N6" s="5"/>
      <c r="O6" s="5"/>
    </row>
    <row r="10" spans="1:15" x14ac:dyDescent="0.2">
      <c r="A10" s="43" t="s">
        <v>3</v>
      </c>
      <c r="B10" s="43">
        <v>1</v>
      </c>
      <c r="C10" s="43">
        <v>2</v>
      </c>
      <c r="D10" s="43">
        <v>3</v>
      </c>
      <c r="E10" s="43">
        <v>4</v>
      </c>
      <c r="F10" s="43">
        <v>5</v>
      </c>
      <c r="G10" s="43">
        <v>6</v>
      </c>
      <c r="H10" s="43">
        <v>7</v>
      </c>
      <c r="I10" s="43">
        <v>8</v>
      </c>
      <c r="J10" s="43">
        <v>9</v>
      </c>
      <c r="K10" s="43">
        <v>10</v>
      </c>
      <c r="L10" s="43">
        <v>11</v>
      </c>
    </row>
    <row r="11" spans="1:15" ht="45" x14ac:dyDescent="0.2">
      <c r="A11" s="26" t="s">
        <v>47</v>
      </c>
      <c r="B11" s="25">
        <f>'Bugs Log'!J12</f>
        <v>6</v>
      </c>
      <c r="C11" s="25">
        <f>'Bugs Log'!J30</f>
        <v>15</v>
      </c>
      <c r="D11" s="25"/>
      <c r="E11" s="25"/>
      <c r="F11" s="25"/>
      <c r="G11" s="25"/>
      <c r="H11" s="25"/>
      <c r="I11" s="25"/>
      <c r="J11" s="25"/>
      <c r="K11" s="25"/>
      <c r="L11" s="2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0"/>
  <sheetViews>
    <sheetView tabSelected="1" topLeftCell="A15" zoomScale="90" zoomScaleNormal="90" zoomScalePageLayoutView="90" workbookViewId="0">
      <selection activeCell="E21" sqref="E21"/>
    </sheetView>
  </sheetViews>
  <sheetFormatPr baseColWidth="10" defaultColWidth="8.83203125" defaultRowHeight="15" x14ac:dyDescent="0.2"/>
  <cols>
    <col min="4" max="4" width="13.5" customWidth="1"/>
    <col min="5" max="5" width="67.5" bestFit="1" customWidth="1"/>
    <col min="8" max="9" width="16.1640625" customWidth="1"/>
    <col min="10" max="10" width="10.1640625" bestFit="1" customWidth="1"/>
    <col min="11" max="11" width="16.5" customWidth="1"/>
    <col min="12" max="12" width="10.5" customWidth="1"/>
    <col min="13" max="13" width="17.6640625" customWidth="1"/>
  </cols>
  <sheetData>
    <row r="1" spans="2:13" ht="48" x14ac:dyDescent="0.2">
      <c r="B1" s="8" t="s">
        <v>2</v>
      </c>
      <c r="C1" s="8" t="s">
        <v>3</v>
      </c>
      <c r="D1" s="8" t="s">
        <v>1</v>
      </c>
      <c r="E1" s="8" t="s">
        <v>0</v>
      </c>
      <c r="F1" s="8" t="s">
        <v>4</v>
      </c>
      <c r="G1" s="8" t="s">
        <v>5</v>
      </c>
      <c r="H1" s="8" t="s">
        <v>43</v>
      </c>
      <c r="I1" s="8" t="s">
        <v>7</v>
      </c>
      <c r="J1" s="8" t="s">
        <v>6</v>
      </c>
      <c r="K1" s="8" t="s">
        <v>8</v>
      </c>
      <c r="L1" s="8" t="s">
        <v>9</v>
      </c>
      <c r="M1" s="8" t="s">
        <v>10</v>
      </c>
    </row>
    <row r="2" spans="2:13" ht="30" x14ac:dyDescent="0.2">
      <c r="B2" s="39">
        <v>1</v>
      </c>
      <c r="C2" s="36">
        <v>1</v>
      </c>
      <c r="D2" s="11" t="s">
        <v>40</v>
      </c>
      <c r="E2" s="11" t="s">
        <v>46</v>
      </c>
      <c r="F2" s="10" t="s">
        <v>26</v>
      </c>
      <c r="G2" s="10">
        <v>1</v>
      </c>
      <c r="H2" s="10" t="s">
        <v>37</v>
      </c>
      <c r="I2" s="12" t="s">
        <v>44</v>
      </c>
      <c r="J2" s="10">
        <f>IF(H2="NO",0+G2)</f>
        <v>1</v>
      </c>
      <c r="K2" s="10" t="s">
        <v>27</v>
      </c>
      <c r="L2" s="10" t="s">
        <v>48</v>
      </c>
      <c r="M2" s="13"/>
    </row>
    <row r="3" spans="2:13" ht="45" x14ac:dyDescent="0.2">
      <c r="B3" s="40">
        <v>2</v>
      </c>
      <c r="C3" s="37"/>
      <c r="D3" s="15" t="s">
        <v>40</v>
      </c>
      <c r="E3" s="15" t="s">
        <v>28</v>
      </c>
      <c r="F3" s="14" t="s">
        <v>35</v>
      </c>
      <c r="G3" s="14">
        <v>5</v>
      </c>
      <c r="H3" s="14" t="s">
        <v>36</v>
      </c>
      <c r="I3" s="16" t="s">
        <v>44</v>
      </c>
      <c r="J3" s="14">
        <f>IF(H3="NO",J2+G3,J2)</f>
        <v>1</v>
      </c>
      <c r="K3" s="14" t="s">
        <v>27</v>
      </c>
      <c r="L3" s="14" t="s">
        <v>27</v>
      </c>
      <c r="M3" s="17"/>
    </row>
    <row r="4" spans="2:13" ht="30" x14ac:dyDescent="0.2">
      <c r="B4" s="41">
        <v>3</v>
      </c>
      <c r="C4" s="37"/>
      <c r="D4" s="15" t="s">
        <v>40</v>
      </c>
      <c r="E4" s="15" t="s">
        <v>30</v>
      </c>
      <c r="F4" s="14" t="s">
        <v>29</v>
      </c>
      <c r="G4" s="14">
        <v>5</v>
      </c>
      <c r="H4" s="14" t="s">
        <v>36</v>
      </c>
      <c r="I4" s="16" t="s">
        <v>44</v>
      </c>
      <c r="J4" s="14">
        <f>IF(H4="NO",J3+G4,J3)</f>
        <v>1</v>
      </c>
      <c r="K4" s="14" t="s">
        <v>27</v>
      </c>
      <c r="L4" s="14" t="s">
        <v>27</v>
      </c>
      <c r="M4" s="17"/>
    </row>
    <row r="5" spans="2:13" ht="30" x14ac:dyDescent="0.2">
      <c r="B5" s="40">
        <v>4</v>
      </c>
      <c r="C5" s="37"/>
      <c r="D5" s="15" t="s">
        <v>40</v>
      </c>
      <c r="E5" s="15" t="s">
        <v>31</v>
      </c>
      <c r="F5" s="14" t="s">
        <v>26</v>
      </c>
      <c r="G5" s="14">
        <v>1</v>
      </c>
      <c r="H5" s="14" t="s">
        <v>37</v>
      </c>
      <c r="I5" s="16" t="s">
        <v>44</v>
      </c>
      <c r="J5" s="14">
        <f>IF(H5="NO",J4+G5,J4)</f>
        <v>2</v>
      </c>
      <c r="K5" s="14" t="s">
        <v>27</v>
      </c>
      <c r="L5" s="14" t="s">
        <v>49</v>
      </c>
      <c r="M5" s="17"/>
    </row>
    <row r="6" spans="2:13" ht="30" x14ac:dyDescent="0.2">
      <c r="B6" s="40">
        <v>5</v>
      </c>
      <c r="C6" s="37"/>
      <c r="D6" s="15" t="s">
        <v>40</v>
      </c>
      <c r="E6" s="15" t="s">
        <v>32</v>
      </c>
      <c r="F6" s="14" t="s">
        <v>35</v>
      </c>
      <c r="G6" s="14">
        <v>5</v>
      </c>
      <c r="H6" s="14" t="s">
        <v>36</v>
      </c>
      <c r="I6" s="16" t="s">
        <v>44</v>
      </c>
      <c r="J6" s="14">
        <f>IF(H6="NO",J5+G6,J5)</f>
        <v>2</v>
      </c>
      <c r="K6" s="14" t="s">
        <v>27</v>
      </c>
      <c r="L6" s="14" t="s">
        <v>27</v>
      </c>
      <c r="M6" s="17"/>
    </row>
    <row r="7" spans="2:13" ht="45" x14ac:dyDescent="0.2">
      <c r="B7" s="41">
        <v>6</v>
      </c>
      <c r="C7" s="37"/>
      <c r="D7" s="15" t="s">
        <v>40</v>
      </c>
      <c r="E7" s="15" t="s">
        <v>33</v>
      </c>
      <c r="F7" s="14" t="s">
        <v>34</v>
      </c>
      <c r="G7" s="14">
        <v>1</v>
      </c>
      <c r="H7" s="14" t="s">
        <v>37</v>
      </c>
      <c r="I7" s="16" t="s">
        <v>44</v>
      </c>
      <c r="J7" s="14">
        <f>IF(H7="NO",J6+G7,J6)</f>
        <v>3</v>
      </c>
      <c r="K7" s="14" t="s">
        <v>27</v>
      </c>
      <c r="L7" s="14" t="s">
        <v>49</v>
      </c>
      <c r="M7" s="17"/>
    </row>
    <row r="8" spans="2:13" ht="30" x14ac:dyDescent="0.2">
      <c r="B8" s="40">
        <v>7</v>
      </c>
      <c r="C8" s="37"/>
      <c r="D8" s="15" t="s">
        <v>40</v>
      </c>
      <c r="E8" s="15" t="s">
        <v>38</v>
      </c>
      <c r="F8" s="14" t="s">
        <v>26</v>
      </c>
      <c r="G8" s="14">
        <v>1</v>
      </c>
      <c r="H8" s="14" t="s">
        <v>37</v>
      </c>
      <c r="I8" s="16" t="s">
        <v>44</v>
      </c>
      <c r="J8" s="14">
        <f>IF(H8="NO",J7+G8,J7)</f>
        <v>4</v>
      </c>
      <c r="K8" s="14" t="s">
        <v>27</v>
      </c>
      <c r="L8" s="14" t="s">
        <v>48</v>
      </c>
      <c r="M8" s="18"/>
    </row>
    <row r="9" spans="2:13" ht="30" x14ac:dyDescent="0.2">
      <c r="B9" s="40">
        <v>8</v>
      </c>
      <c r="C9" s="37"/>
      <c r="D9" s="15" t="s">
        <v>40</v>
      </c>
      <c r="E9" s="15" t="s">
        <v>39</v>
      </c>
      <c r="F9" s="14" t="s">
        <v>29</v>
      </c>
      <c r="G9" s="14">
        <v>5</v>
      </c>
      <c r="H9" s="14" t="s">
        <v>36</v>
      </c>
      <c r="I9" s="16" t="s">
        <v>44</v>
      </c>
      <c r="J9" s="14">
        <f>IF(H9="NO",J8+G9,J8)</f>
        <v>4</v>
      </c>
      <c r="K9" s="14" t="s">
        <v>27</v>
      </c>
      <c r="L9" s="14" t="s">
        <v>27</v>
      </c>
      <c r="M9" s="17"/>
    </row>
    <row r="10" spans="2:13" ht="30" x14ac:dyDescent="0.2">
      <c r="B10" s="40">
        <v>9</v>
      </c>
      <c r="C10" s="37"/>
      <c r="D10" s="15" t="s">
        <v>41</v>
      </c>
      <c r="E10" s="15" t="s">
        <v>42</v>
      </c>
      <c r="F10" s="14" t="s">
        <v>34</v>
      </c>
      <c r="G10" s="14">
        <v>1</v>
      </c>
      <c r="H10" s="14" t="s">
        <v>37</v>
      </c>
      <c r="I10" s="14"/>
      <c r="J10" s="14">
        <f>IF(H10="NO",J9+G10,J9)</f>
        <v>5</v>
      </c>
      <c r="K10" s="14" t="s">
        <v>27</v>
      </c>
      <c r="L10" s="14"/>
      <c r="M10" s="17"/>
    </row>
    <row r="11" spans="2:13" ht="30" x14ac:dyDescent="0.2">
      <c r="B11" s="42">
        <v>10</v>
      </c>
      <c r="C11" s="38"/>
      <c r="D11" s="20" t="s">
        <v>41</v>
      </c>
      <c r="E11" s="21" t="s">
        <v>45</v>
      </c>
      <c r="F11" s="19" t="s">
        <v>34</v>
      </c>
      <c r="G11" s="19">
        <v>1</v>
      </c>
      <c r="H11" s="19" t="s">
        <v>37</v>
      </c>
      <c r="I11" s="19"/>
      <c r="J11" s="19">
        <f>IF(H11="NO",J10+G11,J10)</f>
        <v>6</v>
      </c>
      <c r="K11" s="19" t="s">
        <v>27</v>
      </c>
      <c r="L11" s="19"/>
      <c r="M11" s="22"/>
    </row>
    <row r="12" spans="2:13" ht="19" x14ac:dyDescent="0.2">
      <c r="B12" s="30" t="s">
        <v>68</v>
      </c>
      <c r="C12" s="31"/>
      <c r="D12" s="32"/>
      <c r="E12" s="32"/>
      <c r="F12" s="32"/>
      <c r="G12" s="32"/>
      <c r="H12" s="31"/>
      <c r="I12" s="33"/>
      <c r="J12" s="29">
        <f>J11</f>
        <v>6</v>
      </c>
      <c r="K12" s="9"/>
      <c r="L12" s="9"/>
      <c r="M12" s="9"/>
    </row>
    <row r="13" spans="2:13" ht="48" x14ac:dyDescent="0.2">
      <c r="B13" s="8" t="s">
        <v>2</v>
      </c>
      <c r="C13" s="8" t="s">
        <v>3</v>
      </c>
      <c r="D13" s="8" t="s">
        <v>1</v>
      </c>
      <c r="E13" s="8" t="s">
        <v>0</v>
      </c>
      <c r="F13" s="8" t="s">
        <v>4</v>
      </c>
      <c r="G13" s="8" t="s">
        <v>5</v>
      </c>
      <c r="H13" s="8" t="s">
        <v>43</v>
      </c>
      <c r="I13" s="8" t="s">
        <v>7</v>
      </c>
      <c r="J13" s="8" t="s">
        <v>6</v>
      </c>
      <c r="K13" s="8" t="s">
        <v>8</v>
      </c>
      <c r="L13" s="8" t="s">
        <v>9</v>
      </c>
      <c r="M13" s="8" t="s">
        <v>10</v>
      </c>
    </row>
    <row r="14" spans="2:13" ht="45" x14ac:dyDescent="0.2">
      <c r="B14" s="39">
        <v>1</v>
      </c>
      <c r="C14" s="36">
        <v>2</v>
      </c>
      <c r="D14" s="11" t="s">
        <v>50</v>
      </c>
      <c r="E14" s="27" t="s">
        <v>51</v>
      </c>
      <c r="F14" s="10" t="s">
        <v>56</v>
      </c>
      <c r="G14" s="10">
        <v>10</v>
      </c>
      <c r="H14" s="10" t="s">
        <v>36</v>
      </c>
      <c r="I14" s="12" t="s">
        <v>44</v>
      </c>
      <c r="J14" s="10">
        <f>IF(H14="NO",0+G2,0)</f>
        <v>0</v>
      </c>
      <c r="K14" s="10" t="s">
        <v>66</v>
      </c>
      <c r="L14" s="10" t="s">
        <v>66</v>
      </c>
      <c r="M14" s="13"/>
    </row>
    <row r="15" spans="2:13" ht="45" x14ac:dyDescent="0.2">
      <c r="B15" s="40">
        <v>2</v>
      </c>
      <c r="C15" s="37"/>
      <c r="D15" s="15" t="s">
        <v>50</v>
      </c>
      <c r="E15" s="28" t="s">
        <v>52</v>
      </c>
      <c r="F15" s="14" t="s">
        <v>56</v>
      </c>
      <c r="G15" s="14">
        <v>10</v>
      </c>
      <c r="H15" s="14" t="s">
        <v>36</v>
      </c>
      <c r="I15" s="16" t="s">
        <v>44</v>
      </c>
      <c r="J15" s="14">
        <f>IF(H15="NO",G15+J14,J14)</f>
        <v>0</v>
      </c>
      <c r="K15" s="14" t="s">
        <v>66</v>
      </c>
      <c r="L15" s="14" t="s">
        <v>66</v>
      </c>
      <c r="M15" s="17"/>
    </row>
    <row r="16" spans="2:13" ht="30" x14ac:dyDescent="0.2">
      <c r="B16" s="40">
        <v>3</v>
      </c>
      <c r="C16" s="37"/>
      <c r="D16" s="15" t="s">
        <v>50</v>
      </c>
      <c r="E16" s="28" t="s">
        <v>53</v>
      </c>
      <c r="F16" s="14" t="s">
        <v>35</v>
      </c>
      <c r="G16" s="14">
        <v>5</v>
      </c>
      <c r="H16" s="14" t="s">
        <v>36</v>
      </c>
      <c r="I16" s="16" t="s">
        <v>44</v>
      </c>
      <c r="J16" s="14">
        <f t="shared" ref="J16:J29" si="0">IF(H16="NO",G16+J15,J15)</f>
        <v>0</v>
      </c>
      <c r="K16" s="14" t="s">
        <v>66</v>
      </c>
      <c r="L16" s="14" t="s">
        <v>66</v>
      </c>
      <c r="M16" s="17"/>
    </row>
    <row r="17" spans="2:13" ht="30" x14ac:dyDescent="0.2">
      <c r="B17" s="40">
        <v>4</v>
      </c>
      <c r="C17" s="37"/>
      <c r="D17" s="15" t="s">
        <v>54</v>
      </c>
      <c r="E17" s="28" t="s">
        <v>55</v>
      </c>
      <c r="F17" s="14" t="s">
        <v>35</v>
      </c>
      <c r="G17" s="14">
        <v>5</v>
      </c>
      <c r="H17" s="14" t="s">
        <v>37</v>
      </c>
      <c r="I17" s="15"/>
      <c r="J17" s="14">
        <f t="shared" si="0"/>
        <v>5</v>
      </c>
      <c r="K17" s="14" t="s">
        <v>66</v>
      </c>
      <c r="L17" s="15"/>
      <c r="M17" s="17"/>
    </row>
    <row r="18" spans="2:13" ht="30" x14ac:dyDescent="0.2">
      <c r="B18" s="40">
        <v>5</v>
      </c>
      <c r="C18" s="37"/>
      <c r="D18" s="15" t="s">
        <v>54</v>
      </c>
      <c r="E18" s="28" t="s">
        <v>57</v>
      </c>
      <c r="F18" s="14" t="s">
        <v>35</v>
      </c>
      <c r="G18" s="14">
        <v>5</v>
      </c>
      <c r="H18" s="14" t="s">
        <v>36</v>
      </c>
      <c r="I18" s="16" t="s">
        <v>44</v>
      </c>
      <c r="J18" s="14">
        <f t="shared" si="0"/>
        <v>5</v>
      </c>
      <c r="K18" s="14" t="s">
        <v>66</v>
      </c>
      <c r="L18" s="14" t="s">
        <v>66</v>
      </c>
      <c r="M18" s="17"/>
    </row>
    <row r="19" spans="2:13" ht="105" x14ac:dyDescent="0.2">
      <c r="B19" s="40">
        <v>6</v>
      </c>
      <c r="C19" s="37"/>
      <c r="D19" s="15" t="s">
        <v>54</v>
      </c>
      <c r="E19" s="28" t="s">
        <v>65</v>
      </c>
      <c r="F19" s="14" t="s">
        <v>29</v>
      </c>
      <c r="G19" s="14">
        <v>1</v>
      </c>
      <c r="H19" s="14" t="s">
        <v>37</v>
      </c>
      <c r="I19" s="15"/>
      <c r="J19" s="14">
        <f>IF(H19="NO",G19+J18,J18)</f>
        <v>6</v>
      </c>
      <c r="K19" s="14" t="s">
        <v>66</v>
      </c>
      <c r="L19" s="15"/>
      <c r="M19" s="17"/>
    </row>
    <row r="20" spans="2:13" ht="75" x14ac:dyDescent="0.2">
      <c r="B20" s="40">
        <v>7</v>
      </c>
      <c r="C20" s="37"/>
      <c r="D20" s="11" t="s">
        <v>50</v>
      </c>
      <c r="E20" s="28" t="s">
        <v>58</v>
      </c>
      <c r="F20" s="14" t="s">
        <v>26</v>
      </c>
      <c r="G20" s="14">
        <v>1</v>
      </c>
      <c r="H20" s="14" t="s">
        <v>37</v>
      </c>
      <c r="I20" s="15"/>
      <c r="J20" s="14">
        <f t="shared" si="0"/>
        <v>7</v>
      </c>
      <c r="K20" s="14" t="s">
        <v>66</v>
      </c>
      <c r="L20" s="15"/>
      <c r="M20" s="17"/>
    </row>
    <row r="21" spans="2:13" ht="105" x14ac:dyDescent="0.2">
      <c r="B21" s="40">
        <v>8</v>
      </c>
      <c r="C21" s="37"/>
      <c r="D21" s="15" t="s">
        <v>54</v>
      </c>
      <c r="E21" s="15" t="s">
        <v>59</v>
      </c>
      <c r="F21" s="14" t="s">
        <v>26</v>
      </c>
      <c r="G21" s="14">
        <v>1</v>
      </c>
      <c r="H21" s="14" t="s">
        <v>37</v>
      </c>
      <c r="I21" s="15"/>
      <c r="J21" s="14">
        <f t="shared" si="0"/>
        <v>8</v>
      </c>
      <c r="K21" s="14" t="s">
        <v>66</v>
      </c>
      <c r="L21" s="15"/>
      <c r="M21" s="17"/>
    </row>
    <row r="22" spans="2:13" ht="105" x14ac:dyDescent="0.2">
      <c r="B22" s="40">
        <v>9</v>
      </c>
      <c r="C22" s="37"/>
      <c r="D22" s="15" t="s">
        <v>50</v>
      </c>
      <c r="E22" s="15" t="s">
        <v>72</v>
      </c>
      <c r="F22" s="14" t="s">
        <v>26</v>
      </c>
      <c r="G22" s="14">
        <v>1</v>
      </c>
      <c r="H22" s="14" t="s">
        <v>37</v>
      </c>
      <c r="I22" s="15"/>
      <c r="J22" s="14">
        <f>IF(H22="NO",G22+J21,J21)</f>
        <v>9</v>
      </c>
      <c r="K22" s="14" t="s">
        <v>66</v>
      </c>
      <c r="L22" s="15"/>
      <c r="M22" s="17"/>
    </row>
    <row r="23" spans="2:13" ht="45" x14ac:dyDescent="0.2">
      <c r="B23" s="40">
        <v>10</v>
      </c>
      <c r="C23" s="37"/>
      <c r="D23" s="15" t="s">
        <v>54</v>
      </c>
      <c r="E23" s="15" t="s">
        <v>60</v>
      </c>
      <c r="F23" s="14" t="s">
        <v>34</v>
      </c>
      <c r="G23" s="14">
        <v>1</v>
      </c>
      <c r="H23" s="14" t="s">
        <v>37</v>
      </c>
      <c r="I23" s="15"/>
      <c r="J23" s="14">
        <f t="shared" si="0"/>
        <v>10</v>
      </c>
      <c r="K23" s="14" t="s">
        <v>66</v>
      </c>
      <c r="L23" s="15"/>
      <c r="M23" s="17"/>
    </row>
    <row r="24" spans="2:13" ht="30" x14ac:dyDescent="0.2">
      <c r="B24" s="40">
        <v>11</v>
      </c>
      <c r="C24" s="37"/>
      <c r="D24" s="15" t="s">
        <v>54</v>
      </c>
      <c r="E24" s="15" t="s">
        <v>61</v>
      </c>
      <c r="F24" s="14" t="s">
        <v>26</v>
      </c>
      <c r="G24" s="14">
        <v>1</v>
      </c>
      <c r="H24" s="14" t="s">
        <v>36</v>
      </c>
      <c r="I24" s="16" t="s">
        <v>44</v>
      </c>
      <c r="J24" s="14">
        <f t="shared" si="0"/>
        <v>10</v>
      </c>
      <c r="K24" s="14" t="s">
        <v>66</v>
      </c>
      <c r="L24" s="14" t="s">
        <v>66</v>
      </c>
      <c r="M24" s="17"/>
    </row>
    <row r="25" spans="2:13" ht="30" x14ac:dyDescent="0.2">
      <c r="B25" s="41">
        <v>12</v>
      </c>
      <c r="C25" s="37"/>
      <c r="D25" s="15" t="s">
        <v>54</v>
      </c>
      <c r="E25" s="28" t="s">
        <v>62</v>
      </c>
      <c r="F25" s="14" t="s">
        <v>26</v>
      </c>
      <c r="G25" s="14">
        <v>1</v>
      </c>
      <c r="H25" s="14" t="s">
        <v>37</v>
      </c>
      <c r="I25" s="16"/>
      <c r="J25" s="14">
        <f t="shared" si="0"/>
        <v>11</v>
      </c>
      <c r="K25" s="14" t="s">
        <v>66</v>
      </c>
      <c r="L25" s="15"/>
      <c r="M25" s="17"/>
    </row>
    <row r="26" spans="2:13" ht="30" x14ac:dyDescent="0.2">
      <c r="B26" s="40">
        <v>13</v>
      </c>
      <c r="C26" s="37"/>
      <c r="D26" s="15" t="s">
        <v>54</v>
      </c>
      <c r="E26" s="28" t="s">
        <v>63</v>
      </c>
      <c r="F26" s="14" t="s">
        <v>26</v>
      </c>
      <c r="G26" s="14">
        <v>1</v>
      </c>
      <c r="H26" s="14" t="s">
        <v>37</v>
      </c>
      <c r="I26" s="15"/>
      <c r="J26" s="14">
        <f>IF(H26="NO",G26+J25,J25)</f>
        <v>12</v>
      </c>
      <c r="K26" s="14" t="s">
        <v>66</v>
      </c>
      <c r="L26" s="15"/>
      <c r="M26" s="17"/>
    </row>
    <row r="27" spans="2:13" ht="30" x14ac:dyDescent="0.2">
      <c r="B27" s="40">
        <v>14</v>
      </c>
      <c r="C27" s="37"/>
      <c r="D27" s="15" t="s">
        <v>54</v>
      </c>
      <c r="E27" s="28" t="s">
        <v>64</v>
      </c>
      <c r="F27" s="14" t="s">
        <v>26</v>
      </c>
      <c r="G27" s="14">
        <v>1</v>
      </c>
      <c r="H27" s="14" t="s">
        <v>37</v>
      </c>
      <c r="I27" s="34"/>
      <c r="J27" s="14">
        <f t="shared" si="0"/>
        <v>13</v>
      </c>
      <c r="K27" s="14" t="s">
        <v>66</v>
      </c>
      <c r="L27" s="34"/>
      <c r="M27" s="35"/>
    </row>
    <row r="28" spans="2:13" ht="30" x14ac:dyDescent="0.2">
      <c r="B28" s="40">
        <v>15</v>
      </c>
      <c r="C28" s="37"/>
      <c r="D28" s="15" t="s">
        <v>54</v>
      </c>
      <c r="E28" s="14" t="s">
        <v>67</v>
      </c>
      <c r="F28" s="14" t="s">
        <v>26</v>
      </c>
      <c r="G28" s="14">
        <v>1</v>
      </c>
      <c r="H28" s="14" t="s">
        <v>37</v>
      </c>
      <c r="I28" s="34"/>
      <c r="J28" s="14">
        <f t="shared" si="0"/>
        <v>14</v>
      </c>
      <c r="K28" s="14" t="s">
        <v>66</v>
      </c>
      <c r="L28" s="34"/>
      <c r="M28" s="35"/>
    </row>
    <row r="29" spans="2:13" ht="41" customHeight="1" x14ac:dyDescent="0.2">
      <c r="B29" s="42">
        <v>16</v>
      </c>
      <c r="C29" s="44"/>
      <c r="D29" s="20" t="s">
        <v>70</v>
      </c>
      <c r="E29" s="50" t="s">
        <v>71</v>
      </c>
      <c r="F29" s="19" t="s">
        <v>26</v>
      </c>
      <c r="G29" s="19">
        <v>1</v>
      </c>
      <c r="H29" s="19" t="s">
        <v>37</v>
      </c>
      <c r="I29" s="23"/>
      <c r="J29" s="19">
        <f t="shared" si="0"/>
        <v>15</v>
      </c>
      <c r="K29" s="19" t="s">
        <v>66</v>
      </c>
      <c r="L29" s="23"/>
      <c r="M29" s="24"/>
    </row>
    <row r="30" spans="2:13" ht="19" x14ac:dyDescent="0.2">
      <c r="B30" s="45" t="s">
        <v>69</v>
      </c>
      <c r="C30" s="46"/>
      <c r="D30" s="47"/>
      <c r="E30" s="47"/>
      <c r="F30" s="47"/>
      <c r="G30" s="47"/>
      <c r="H30" s="46"/>
      <c r="I30" s="48"/>
      <c r="J30" s="49">
        <f>J29</f>
        <v>15</v>
      </c>
    </row>
  </sheetData>
  <mergeCells count="4">
    <mergeCell ref="B12:I12"/>
    <mergeCell ref="C2:C11"/>
    <mergeCell ref="C14:C28"/>
    <mergeCell ref="B30:I30"/>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Bugs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chua</dc:creator>
  <cp:lastModifiedBy>Microsoft Office User</cp:lastModifiedBy>
  <dcterms:created xsi:type="dcterms:W3CDTF">2016-06-11T15:35:19Z</dcterms:created>
  <dcterms:modified xsi:type="dcterms:W3CDTF">2016-07-17T04:58:23Z</dcterms:modified>
</cp:coreProperties>
</file>