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benheck-server\Projects\2024\MGC workshop 2024\costs - invoicing\"/>
    </mc:Choice>
  </mc:AlternateContent>
  <xr:revisionPtr revIDLastSave="0" documentId="13_ncr:1_{290AFD80-1944-4023-BFD6-38B8EDF4B4D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I8" i="1" l="1"/>
  <c r="H8" i="1"/>
  <c r="H9" i="1"/>
  <c r="I9" i="1" s="1"/>
  <c r="H11" i="1"/>
  <c r="I15" i="1"/>
  <c r="I16" i="1"/>
  <c r="I17" i="1"/>
  <c r="I18" i="1"/>
  <c r="I19" i="1"/>
  <c r="I20" i="1"/>
  <c r="I14" i="1"/>
  <c r="I23" i="1" l="1"/>
  <c r="H10" i="1"/>
  <c r="I29" i="1" l="1"/>
  <c r="I30" i="1"/>
  <c r="I31" i="1"/>
  <c r="I21" i="1"/>
  <c r="I22" i="1"/>
  <c r="I24" i="1"/>
  <c r="I25" i="1"/>
  <c r="I28" i="1"/>
  <c r="I27" i="1"/>
  <c r="I26" i="1"/>
  <c r="I10" i="1"/>
  <c r="I12" i="1" l="1"/>
  <c r="I11" i="1" l="1"/>
  <c r="I7" i="1" l="1"/>
  <c r="I6" i="1"/>
</calcChain>
</file>

<file path=xl/sharedStrings.xml><?xml version="1.0" encoding="utf-8"?>
<sst xmlns="http://schemas.openxmlformats.org/spreadsheetml/2006/main" count="100" uniqueCount="71">
  <si>
    <t>Supplier</t>
  </si>
  <si>
    <t>Cost</t>
  </si>
  <si>
    <t>Qnty</t>
  </si>
  <si>
    <t>Sub</t>
  </si>
  <si>
    <t>Part #</t>
  </si>
  <si>
    <t>Notes:</t>
  </si>
  <si>
    <t>BJH</t>
  </si>
  <si>
    <t>Digi-Key</t>
  </si>
  <si>
    <t>Part</t>
  </si>
  <si>
    <t>PCB</t>
  </si>
  <si>
    <t>IC BATT CNTL LI-ION 1CEL SOT23-5</t>
  </si>
  <si>
    <t>Amazon</t>
  </si>
  <si>
    <t>SWITCH SLIDE SPDT 200MA 30V</t>
  </si>
  <si>
    <t>‎A107673-ND‎</t>
  </si>
  <si>
    <t>https://jlcpcb.com/</t>
  </si>
  <si>
    <t>‎MCP73832T-5ACI/OTCT-ND‎</t>
  </si>
  <si>
    <t>Pi Pico W</t>
  </si>
  <si>
    <t>ST7789 LCD</t>
  </si>
  <si>
    <t>TS04-66-50-BK-100-SMT</t>
  </si>
  <si>
    <t>6mmx6mm SMT tact switch</t>
  </si>
  <si>
    <t>Improve heat sinking</t>
  </si>
  <si>
    <t>MPJA.COM</t>
  </si>
  <si>
    <t>15102 OP</t>
  </si>
  <si>
    <t>15101 OP</t>
  </si>
  <si>
    <t>1276-2926-2-ND</t>
  </si>
  <si>
    <t>CAP CER 1UF 25V X7R 0805</t>
  </si>
  <si>
    <t>https://www.amazon.com/dp/B07MH93747?psc=1&amp;ref=ppx_yo2ov_dt_b_product_details</t>
  </si>
  <si>
    <t>We already have these, but this is what they cost me</t>
  </si>
  <si>
    <t>Same as gamebadge 2</t>
  </si>
  <si>
    <t>100gf switches. Use these for D-pad, use existing switches for other buttons</t>
  </si>
  <si>
    <t>IC AMP CLASS AB MONO 1.15W 8SOIC</t>
  </si>
  <si>
    <t>2521-IS31AP4991A-GRLS2-TRCT-ND</t>
  </si>
  <si>
    <t>done</t>
  </si>
  <si>
    <t>20k resistors</t>
  </si>
  <si>
    <t>738-RMCF0805JG20K0TR-ND</t>
  </si>
  <si>
    <t>2k resistors</t>
  </si>
  <si>
    <t>33k resistors</t>
  </si>
  <si>
    <t>RMCF0805FT33K0CT-ND</t>
  </si>
  <si>
    <t>13-RC0805FR-132KLTR-ND</t>
  </si>
  <si>
    <t>3mm M3 screw</t>
  </si>
  <si>
    <t>https://www.mcmaster.com/92005A111/</t>
  </si>
  <si>
    <t>McMaster</t>
  </si>
  <si>
    <t>433-1104-ND</t>
  </si>
  <si>
    <t>8 Ohms General Purpose Speaker 800 mW 300 Hz ~ 8 kHz Top Round</t>
  </si>
  <si>
    <t>16mm diameter</t>
  </si>
  <si>
    <t>2648-SC0918CT-ND</t>
  </si>
  <si>
    <t>Red LED 3mm</t>
  </si>
  <si>
    <t>Green LED 3mm</t>
  </si>
  <si>
    <t>LCSC</t>
  </si>
  <si>
    <t>Supplier Part #</t>
  </si>
  <si>
    <t>C14879</t>
  </si>
  <si>
    <t>Waveshare model - collect 40</t>
  </si>
  <si>
    <t>PCBWAY POPULATE</t>
  </si>
  <si>
    <t>YES</t>
  </si>
  <si>
    <t>PCBWAY</t>
  </si>
  <si>
    <t>LCSC MCP73831T-2ATI/OT (lower voltage regulator)</t>
  </si>
  <si>
    <t>MGC Game Badge 2024</t>
  </si>
  <si>
    <t>progress</t>
  </si>
  <si>
    <t>GET</t>
  </si>
  <si>
    <t>PCBway</t>
  </si>
  <si>
    <t>build?</t>
  </si>
  <si>
    <t>ACEIRMC Micro SD SDHC TF Card Adapter</t>
  </si>
  <si>
    <t>https://www.amazon.com/dp/B0B87QQZD3?psc=1&amp;ref=ppx_yo2ov_dt_b_product_details</t>
  </si>
  <si>
    <t>order</t>
  </si>
  <si>
    <t>AZ1117IH-3.3TRG1DICT-ND</t>
  </si>
  <si>
    <t>3.3 voltage regulator AZ1117IH-3.3TRG1</t>
  </si>
  <si>
    <t>AZ1117IH-3.3TRG1</t>
  </si>
  <si>
    <t>PCBWAY SPONSORSHIP</t>
  </si>
  <si>
    <t>Spooky donation</t>
  </si>
  <si>
    <t>https://www.amazon.com/gp/product/B08DD5MTKM/ref=ppx_yo_dt_b_search_asin_title?ie=UTF8&amp;psc=1</t>
  </si>
  <si>
    <t>Lipo battery 380mAH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</si>
</sst>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9"/>
      <color rgb="FF000000"/>
      <name val="Roboto"/>
    </font>
    <font>
      <b/>
      <sz val="16"/>
      <name val="Arial"/>
      <family val="2"/>
    </font>
    <font>
      <sz val="11"/>
      <color rgb="FF006100"/>
      <name val="Calibri"/>
      <family val="2"/>
      <scheme val="minor"/>
    </font>
    <font>
      <u/>
      <sz val="10"/>
      <color theme="10"/>
      <name val="Arial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/>
    <xf numFmtId="0" fontId="2" fillId="0" borderId="0" xfId="0" applyFont="1" applyAlignment="1">
      <alignment horizontal="center"/>
    </xf>
    <xf numFmtId="164" fontId="6" fillId="0" borderId="0" xfId="0" applyNumberFormat="1" applyFont="1"/>
    <xf numFmtId="0" fontId="1" fillId="3" borderId="0" xfId="0" applyFont="1" applyFill="1" applyAlignment="1">
      <alignment horizontal="center"/>
    </xf>
    <xf numFmtId="0" fontId="7" fillId="3" borderId="0" xfId="1" applyFill="1"/>
    <xf numFmtId="164" fontId="7" fillId="3" borderId="0" xfId="1" applyNumberFormat="1" applyFill="1"/>
    <xf numFmtId="0" fontId="7" fillId="2" borderId="0" xfId="1"/>
    <xf numFmtId="164" fontId="0" fillId="0" borderId="0" xfId="0" applyNumberFormat="1" applyAlignment="1">
      <alignment horizontal="right"/>
    </xf>
    <xf numFmtId="0" fontId="8" fillId="0" borderId="0" xfId="2" applyAlignment="1">
      <alignment horizontal="center"/>
    </xf>
    <xf numFmtId="0" fontId="1" fillId="0" borderId="0" xfId="0" applyFont="1" applyAlignment="1">
      <alignment horizontal="center" vertical="center"/>
    </xf>
    <xf numFmtId="0" fontId="10" fillId="5" borderId="0" xfId="4"/>
    <xf numFmtId="0" fontId="9" fillId="4" borderId="0" xfId="3"/>
    <xf numFmtId="164" fontId="2" fillId="0" borderId="0" xfId="0" applyNumberFormat="1" applyFont="1"/>
    <xf numFmtId="0" fontId="7" fillId="0" borderId="0" xfId="1" applyFill="1"/>
    <xf numFmtId="164" fontId="7" fillId="0" borderId="0" xfId="1" applyNumberFormat="1" applyFill="1"/>
  </cellXfs>
  <cellStyles count="5">
    <cellStyle name="Bad" xfId="3" builtinId="27"/>
    <cellStyle name="Good" xfId="1" builtinId="26"/>
    <cellStyle name="Hyperlink" xfId="2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7MH93747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zoomScale="115" zoomScaleNormal="115" workbookViewId="0">
      <selection activeCell="J23" sqref="J23"/>
    </sheetView>
  </sheetViews>
  <sheetFormatPr defaultRowHeight="12.75" x14ac:dyDescent="0.2"/>
  <cols>
    <col min="1" max="1" width="10" customWidth="1"/>
    <col min="2" max="2" width="57.28515625" customWidth="1"/>
    <col min="3" max="3" width="21" customWidth="1"/>
    <col min="4" max="4" width="13.5703125" customWidth="1"/>
    <col min="5" max="5" width="28.85546875" customWidth="1"/>
    <col min="6" max="6" width="39.5703125" customWidth="1"/>
    <col min="7" max="7" width="6.5703125" customWidth="1"/>
    <col min="8" max="8" width="15" customWidth="1"/>
    <col min="9" max="9" width="15.7109375" customWidth="1"/>
    <col min="10" max="10" width="94.28515625" customWidth="1"/>
    <col min="11" max="11" width="92" style="1" customWidth="1"/>
    <col min="12" max="12" width="45.5703125" customWidth="1"/>
  </cols>
  <sheetData>
    <row r="1" spans="1:12" ht="18" x14ac:dyDescent="0.25">
      <c r="B1" s="10" t="s">
        <v>56</v>
      </c>
      <c r="C1" s="10"/>
      <c r="D1" s="5">
        <v>45289</v>
      </c>
      <c r="E1" s="5"/>
      <c r="F1" s="6" t="s">
        <v>6</v>
      </c>
    </row>
    <row r="2" spans="1:12" x14ac:dyDescent="0.2">
      <c r="J2" s="8"/>
    </row>
    <row r="3" spans="1:12" ht="15.75" x14ac:dyDescent="0.25">
      <c r="J3" s="9"/>
    </row>
    <row r="5" spans="1:12" x14ac:dyDescent="0.2">
      <c r="A5" s="21" t="s">
        <v>58</v>
      </c>
      <c r="B5" s="2" t="s">
        <v>8</v>
      </c>
      <c r="C5" s="2" t="s">
        <v>52</v>
      </c>
      <c r="D5" s="2" t="s">
        <v>0</v>
      </c>
      <c r="E5" s="2" t="s">
        <v>49</v>
      </c>
      <c r="F5" s="2" t="s">
        <v>4</v>
      </c>
      <c r="G5" s="2" t="s">
        <v>2</v>
      </c>
      <c r="H5" s="2" t="s">
        <v>1</v>
      </c>
      <c r="I5" s="2" t="s">
        <v>3</v>
      </c>
      <c r="J5" s="2" t="s">
        <v>5</v>
      </c>
      <c r="K5" s="2" t="s">
        <v>5</v>
      </c>
      <c r="L5" s="2" t="s">
        <v>5</v>
      </c>
    </row>
    <row r="6" spans="1:12" ht="15" x14ac:dyDescent="0.25">
      <c r="A6" s="18" t="s">
        <v>32</v>
      </c>
      <c r="B6" t="s">
        <v>16</v>
      </c>
      <c r="D6" t="s">
        <v>7</v>
      </c>
      <c r="F6" t="s">
        <v>45</v>
      </c>
      <c r="G6">
        <v>1</v>
      </c>
      <c r="H6" s="3">
        <v>0</v>
      </c>
      <c r="I6" s="3">
        <f>G6*H6</f>
        <v>0</v>
      </c>
      <c r="J6" s="13" t="s">
        <v>68</v>
      </c>
    </row>
    <row r="7" spans="1:12" ht="15" x14ac:dyDescent="0.25">
      <c r="A7" s="22" t="s">
        <v>57</v>
      </c>
      <c r="B7" s="7" t="s">
        <v>17</v>
      </c>
      <c r="C7" s="7"/>
      <c r="D7" s="7" t="s">
        <v>11</v>
      </c>
      <c r="E7" s="7" t="s">
        <v>51</v>
      </c>
      <c r="G7">
        <v>1</v>
      </c>
      <c r="H7" s="3">
        <v>13.27</v>
      </c>
      <c r="I7" s="3">
        <f t="shared" ref="I7:I25" si="0">G7*H7</f>
        <v>13.27</v>
      </c>
      <c r="J7" s="20" t="s">
        <v>26</v>
      </c>
      <c r="L7" t="s">
        <v>26</v>
      </c>
    </row>
    <row r="8" spans="1:12" ht="15" x14ac:dyDescent="0.25">
      <c r="A8" s="18" t="s">
        <v>32</v>
      </c>
      <c r="B8" s="7" t="s">
        <v>61</v>
      </c>
      <c r="C8" s="7"/>
      <c r="D8" s="7" t="s">
        <v>11</v>
      </c>
      <c r="E8" s="7"/>
      <c r="G8">
        <v>1</v>
      </c>
      <c r="H8" s="24">
        <f>8.79/10</f>
        <v>0.87899999999999989</v>
      </c>
      <c r="I8" s="3">
        <f t="shared" si="0"/>
        <v>0.87899999999999989</v>
      </c>
      <c r="J8" s="20" t="s">
        <v>62</v>
      </c>
    </row>
    <row r="9" spans="1:12" ht="15" x14ac:dyDescent="0.25">
      <c r="A9" s="23" t="s">
        <v>60</v>
      </c>
      <c r="B9" s="7" t="s">
        <v>39</v>
      </c>
      <c r="C9" s="7"/>
      <c r="D9" s="7" t="s">
        <v>41</v>
      </c>
      <c r="E9" s="7"/>
      <c r="F9" t="s">
        <v>40</v>
      </c>
      <c r="G9">
        <v>2</v>
      </c>
      <c r="H9" s="3">
        <f>5.62/100</f>
        <v>5.62E-2</v>
      </c>
      <c r="I9" s="3">
        <f t="shared" si="0"/>
        <v>0.1124</v>
      </c>
    </row>
    <row r="10" spans="1:12" ht="15" customHeight="1" x14ac:dyDescent="0.25">
      <c r="A10" s="18" t="s">
        <v>32</v>
      </c>
      <c r="B10" s="7" t="s">
        <v>46</v>
      </c>
      <c r="C10" s="7"/>
      <c r="D10" s="7" t="s">
        <v>21</v>
      </c>
      <c r="E10" s="7"/>
      <c r="F10" t="s">
        <v>23</v>
      </c>
      <c r="G10">
        <v>1</v>
      </c>
      <c r="H10" s="3">
        <f>1.95/100</f>
        <v>1.95E-2</v>
      </c>
      <c r="I10" s="3">
        <f t="shared" si="0"/>
        <v>1.95E-2</v>
      </c>
      <c r="J10" s="1" t="s">
        <v>27</v>
      </c>
    </row>
    <row r="11" spans="1:12" ht="15" x14ac:dyDescent="0.25">
      <c r="A11" s="18" t="s">
        <v>32</v>
      </c>
      <c r="B11" s="7" t="s">
        <v>47</v>
      </c>
      <c r="C11" s="7"/>
      <c r="D11" s="7" t="s">
        <v>21</v>
      </c>
      <c r="E11" s="7"/>
      <c r="F11" t="s">
        <v>22</v>
      </c>
      <c r="G11">
        <v>1</v>
      </c>
      <c r="H11" s="3">
        <f>1.95/100</f>
        <v>1.95E-2</v>
      </c>
      <c r="I11" s="3">
        <f t="shared" si="0"/>
        <v>1.95E-2</v>
      </c>
      <c r="J11" s="1" t="s">
        <v>27</v>
      </c>
    </row>
    <row r="12" spans="1:12" ht="15" x14ac:dyDescent="0.25">
      <c r="A12" s="18" t="s">
        <v>32</v>
      </c>
      <c r="B12" s="11" t="s">
        <v>12</v>
      </c>
      <c r="C12" s="11"/>
      <c r="D12" t="s">
        <v>7</v>
      </c>
      <c r="F12" t="s">
        <v>13</v>
      </c>
      <c r="G12">
        <v>1</v>
      </c>
      <c r="H12" s="3">
        <v>0.40560000000000002</v>
      </c>
      <c r="I12" s="3">
        <f t="shared" si="0"/>
        <v>0.40560000000000002</v>
      </c>
      <c r="J12" s="1" t="s">
        <v>28</v>
      </c>
    </row>
    <row r="13" spans="1:12" x14ac:dyDescent="0.2">
      <c r="B13" s="11"/>
      <c r="C13" s="11"/>
      <c r="H13" s="3"/>
      <c r="I13" s="3"/>
      <c r="J13" s="1"/>
    </row>
    <row r="14" spans="1:12" ht="15" x14ac:dyDescent="0.25">
      <c r="A14" s="23" t="s">
        <v>59</v>
      </c>
      <c r="B14" s="11" t="s">
        <v>33</v>
      </c>
      <c r="C14" s="11" t="s">
        <v>53</v>
      </c>
      <c r="F14" t="s">
        <v>34</v>
      </c>
      <c r="G14">
        <v>3</v>
      </c>
      <c r="H14" s="19">
        <v>0</v>
      </c>
      <c r="I14" s="3">
        <f t="shared" ref="I14:I20" si="1">G14*H14</f>
        <v>0</v>
      </c>
      <c r="J14" s="1"/>
    </row>
    <row r="15" spans="1:12" ht="15" x14ac:dyDescent="0.25">
      <c r="A15" s="23" t="s">
        <v>59</v>
      </c>
      <c r="B15" s="11" t="s">
        <v>36</v>
      </c>
      <c r="C15" s="11" t="s">
        <v>53</v>
      </c>
      <c r="F15" t="s">
        <v>37</v>
      </c>
      <c r="G15">
        <v>4</v>
      </c>
      <c r="H15" s="19">
        <v>0</v>
      </c>
      <c r="I15" s="3">
        <f t="shared" si="1"/>
        <v>0</v>
      </c>
      <c r="J15" s="1"/>
    </row>
    <row r="16" spans="1:12" ht="15" x14ac:dyDescent="0.25">
      <c r="A16" s="23" t="s">
        <v>59</v>
      </c>
      <c r="B16" s="11" t="s">
        <v>35</v>
      </c>
      <c r="C16" s="11" t="s">
        <v>53</v>
      </c>
      <c r="F16" t="s">
        <v>38</v>
      </c>
      <c r="G16">
        <v>4</v>
      </c>
      <c r="H16" s="19">
        <v>0</v>
      </c>
      <c r="I16" s="3">
        <f t="shared" si="1"/>
        <v>0</v>
      </c>
      <c r="J16" s="1"/>
    </row>
    <row r="17" spans="1:11" x14ac:dyDescent="0.2">
      <c r="B17" s="11"/>
      <c r="C17" s="11"/>
      <c r="H17" s="19"/>
      <c r="I17" s="3">
        <f t="shared" si="1"/>
        <v>0</v>
      </c>
      <c r="J17" s="1"/>
    </row>
    <row r="18" spans="1:11" x14ac:dyDescent="0.2">
      <c r="H18" s="19"/>
      <c r="I18" s="3">
        <f t="shared" si="1"/>
        <v>0</v>
      </c>
      <c r="J18" s="1"/>
    </row>
    <row r="19" spans="1:11" ht="15" x14ac:dyDescent="0.25">
      <c r="A19" s="18" t="s">
        <v>32</v>
      </c>
      <c r="B19" s="11" t="s">
        <v>30</v>
      </c>
      <c r="C19" s="11"/>
      <c r="D19" t="s">
        <v>7</v>
      </c>
      <c r="F19" t="s">
        <v>31</v>
      </c>
      <c r="G19">
        <v>1</v>
      </c>
      <c r="H19" s="19">
        <v>0.45960000000000001</v>
      </c>
      <c r="I19" s="3">
        <f t="shared" si="1"/>
        <v>0.45960000000000001</v>
      </c>
      <c r="J19" s="1"/>
    </row>
    <row r="20" spans="1:11" ht="15" x14ac:dyDescent="0.25">
      <c r="A20" s="18" t="s">
        <v>32</v>
      </c>
      <c r="B20" s="11" t="s">
        <v>43</v>
      </c>
      <c r="C20" s="11"/>
      <c r="D20" t="s">
        <v>7</v>
      </c>
      <c r="F20" t="s">
        <v>42</v>
      </c>
      <c r="G20">
        <v>1</v>
      </c>
      <c r="H20" s="3">
        <v>1.34</v>
      </c>
      <c r="I20" s="3">
        <f t="shared" si="1"/>
        <v>1.34</v>
      </c>
      <c r="J20" s="1" t="s">
        <v>44</v>
      </c>
    </row>
    <row r="21" spans="1:11" ht="15" x14ac:dyDescent="0.25">
      <c r="A21" s="18" t="s">
        <v>32</v>
      </c>
      <c r="B21" s="11" t="s">
        <v>19</v>
      </c>
      <c r="C21" s="11"/>
      <c r="D21" s="7" t="s">
        <v>7</v>
      </c>
      <c r="E21" s="7"/>
      <c r="F21" t="s">
        <v>18</v>
      </c>
      <c r="G21">
        <v>10</v>
      </c>
      <c r="H21" s="3">
        <v>0.12812000000000001</v>
      </c>
      <c r="I21" s="3">
        <f t="shared" si="0"/>
        <v>1.2812000000000001</v>
      </c>
      <c r="J21" s="1" t="s">
        <v>29</v>
      </c>
    </row>
    <row r="22" spans="1:11" x14ac:dyDescent="0.2">
      <c r="B22" s="11"/>
      <c r="C22" s="11"/>
      <c r="H22" s="3"/>
      <c r="I22" s="3">
        <f t="shared" si="0"/>
        <v>0</v>
      </c>
      <c r="J22" s="1"/>
    </row>
    <row r="23" spans="1:11" ht="15" x14ac:dyDescent="0.25">
      <c r="A23" s="23" t="s">
        <v>59</v>
      </c>
      <c r="B23" s="11" t="s">
        <v>25</v>
      </c>
      <c r="C23" s="11" t="s">
        <v>53</v>
      </c>
      <c r="D23" s="7"/>
      <c r="E23" s="7"/>
      <c r="F23" t="s">
        <v>24</v>
      </c>
      <c r="G23">
        <v>9</v>
      </c>
      <c r="H23" s="3">
        <v>2.9100000000000001E-2</v>
      </c>
      <c r="I23" s="3">
        <f t="shared" si="0"/>
        <v>0.26190000000000002</v>
      </c>
      <c r="J23" s="1"/>
    </row>
    <row r="24" spans="1:11" x14ac:dyDescent="0.2">
      <c r="B24" s="7"/>
      <c r="C24" s="7"/>
      <c r="H24" s="3"/>
      <c r="I24" s="3">
        <f t="shared" si="0"/>
        <v>0</v>
      </c>
      <c r="J24" s="1"/>
    </row>
    <row r="25" spans="1:11" ht="15" x14ac:dyDescent="0.25">
      <c r="A25" s="23" t="s">
        <v>59</v>
      </c>
      <c r="B25" s="11" t="s">
        <v>10</v>
      </c>
      <c r="C25" s="11" t="s">
        <v>53</v>
      </c>
      <c r="D25" s="7" t="s">
        <v>48</v>
      </c>
      <c r="E25" t="s">
        <v>50</v>
      </c>
      <c r="F25" t="s">
        <v>15</v>
      </c>
      <c r="G25">
        <v>1</v>
      </c>
      <c r="H25" s="3">
        <v>0</v>
      </c>
      <c r="I25" s="3">
        <f t="shared" si="0"/>
        <v>0</v>
      </c>
      <c r="J25" s="13" t="s">
        <v>55</v>
      </c>
      <c r="K25" s="13" t="s">
        <v>20</v>
      </c>
    </row>
    <row r="26" spans="1:11" ht="15" x14ac:dyDescent="0.25">
      <c r="A26" s="23" t="s">
        <v>63</v>
      </c>
      <c r="B26" s="11" t="s">
        <v>65</v>
      </c>
      <c r="C26" s="11"/>
      <c r="D26" s="7" t="s">
        <v>7</v>
      </c>
      <c r="E26" t="s">
        <v>64</v>
      </c>
      <c r="F26" t="s">
        <v>66</v>
      </c>
      <c r="G26">
        <v>1</v>
      </c>
      <c r="H26" s="3">
        <v>0.20810000000000001</v>
      </c>
      <c r="I26" s="3">
        <f t="shared" ref="I26:I31" si="2">G26*H26</f>
        <v>0.20810000000000001</v>
      </c>
      <c r="J26" s="1"/>
    </row>
    <row r="27" spans="1:11" ht="15" x14ac:dyDescent="0.25">
      <c r="A27" s="23" t="s">
        <v>63</v>
      </c>
      <c r="B27" s="11" t="s">
        <v>70</v>
      </c>
      <c r="C27" s="11"/>
      <c r="D27" s="7" t="s">
        <v>11</v>
      </c>
      <c r="E27" s="7"/>
      <c r="G27">
        <v>1</v>
      </c>
      <c r="H27" s="3">
        <f>14.99/5</f>
        <v>2.9980000000000002</v>
      </c>
      <c r="I27" s="3">
        <f t="shared" si="2"/>
        <v>2.9980000000000002</v>
      </c>
      <c r="J27" s="1" t="s">
        <v>69</v>
      </c>
    </row>
    <row r="28" spans="1:11" x14ac:dyDescent="0.2">
      <c r="B28" s="11"/>
      <c r="C28" s="11"/>
      <c r="D28" s="7"/>
      <c r="E28" s="7"/>
      <c r="H28" s="3"/>
      <c r="I28" s="3">
        <f t="shared" si="2"/>
        <v>0</v>
      </c>
      <c r="J28" s="13"/>
    </row>
    <row r="29" spans="1:11" ht="15" x14ac:dyDescent="0.25">
      <c r="A29" s="23" t="s">
        <v>59</v>
      </c>
      <c r="B29" s="7" t="s">
        <v>9</v>
      </c>
      <c r="C29" s="7"/>
      <c r="D29" s="7" t="s">
        <v>54</v>
      </c>
      <c r="G29">
        <v>1</v>
      </c>
      <c r="H29" s="3">
        <v>0</v>
      </c>
      <c r="I29" s="3">
        <f t="shared" si="2"/>
        <v>0</v>
      </c>
      <c r="J29" s="1" t="s">
        <v>67</v>
      </c>
      <c r="K29" s="1" t="s">
        <v>14</v>
      </c>
    </row>
    <row r="30" spans="1:11" x14ac:dyDescent="0.2">
      <c r="I30" s="3">
        <f t="shared" si="2"/>
        <v>0</v>
      </c>
    </row>
    <row r="31" spans="1:11" x14ac:dyDescent="0.2">
      <c r="I31" s="3">
        <f t="shared" si="2"/>
        <v>0</v>
      </c>
    </row>
    <row r="33" spans="2:10" x14ac:dyDescent="0.2">
      <c r="I33" s="4"/>
    </row>
    <row r="34" spans="2:10" x14ac:dyDescent="0.2">
      <c r="H34" s="7"/>
    </row>
    <row r="35" spans="2:10" ht="13.5" customHeight="1" x14ac:dyDescent="0.25">
      <c r="H35" s="7"/>
      <c r="I35" s="12"/>
    </row>
    <row r="36" spans="2:10" ht="18" x14ac:dyDescent="0.25">
      <c r="H36" s="7"/>
      <c r="I36" s="12"/>
    </row>
    <row r="37" spans="2:10" x14ac:dyDescent="0.2">
      <c r="B37" s="2"/>
      <c r="C37" s="2"/>
    </row>
    <row r="38" spans="2:10" x14ac:dyDescent="0.2">
      <c r="B38" s="11"/>
      <c r="C38" s="11"/>
      <c r="H38" s="3"/>
      <c r="I38" s="3"/>
    </row>
    <row r="39" spans="2:10" x14ac:dyDescent="0.2">
      <c r="B39" s="7"/>
      <c r="C39" s="7"/>
      <c r="H39" s="3"/>
      <c r="I39" s="3"/>
    </row>
    <row r="40" spans="2:10" x14ac:dyDescent="0.2">
      <c r="H40" s="3"/>
      <c r="I40" s="3"/>
    </row>
    <row r="41" spans="2:10" ht="15" x14ac:dyDescent="0.25">
      <c r="B41" s="16"/>
      <c r="C41" s="16"/>
      <c r="D41" s="16"/>
      <c r="E41" s="16"/>
      <c r="F41" s="16"/>
      <c r="G41" s="16"/>
      <c r="H41" s="17"/>
      <c r="I41" s="17"/>
      <c r="J41" s="15"/>
    </row>
    <row r="42" spans="2:10" ht="15" x14ac:dyDescent="0.25">
      <c r="B42" s="25"/>
      <c r="C42" s="25"/>
      <c r="D42" s="25"/>
      <c r="E42" s="25"/>
      <c r="F42" s="25"/>
      <c r="G42" s="25"/>
      <c r="H42" s="26"/>
      <c r="I42" s="26"/>
      <c r="J42" s="1"/>
    </row>
    <row r="43" spans="2:10" x14ac:dyDescent="0.2">
      <c r="I43" s="3"/>
    </row>
    <row r="44" spans="2:10" ht="20.25" x14ac:dyDescent="0.3">
      <c r="H44" s="7"/>
      <c r="I44" s="14"/>
    </row>
    <row r="46" spans="2:10" x14ac:dyDescent="0.2">
      <c r="I46" s="4"/>
      <c r="J46" s="7"/>
    </row>
  </sheetData>
  <phoneticPr fontId="0" type="noConversion"/>
  <hyperlinks>
    <hyperlink ref="J7" r:id="rId1" xr:uid="{B25D4BE1-D830-4C2C-963F-E6B6568827EB}"/>
  </hyperlinks>
  <pageMargins left="0.75" right="0.75" top="1" bottom="1" header="0.5" footer="0.5"/>
  <pageSetup orientation="portrait" horizontalDpi="1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bjh</dc:creator>
  <cp:lastModifiedBy>Benjamin Heckendorn</cp:lastModifiedBy>
  <dcterms:created xsi:type="dcterms:W3CDTF">2009-02-23T14:39:47Z</dcterms:created>
  <dcterms:modified xsi:type="dcterms:W3CDTF">2024-09-15T21:15:08Z</dcterms:modified>
</cp:coreProperties>
</file>