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ko\Documents\RSCAD\RTDS_USER_FX\fileman\RTDS_demo\RTDS-Typhoon\"/>
    </mc:Choice>
  </mc:AlternateContent>
  <xr:revisionPtr revIDLastSave="0" documentId="13_ncr:1_{BA93D92C-E2E0-478B-9FD3-2D9D9347FA46}" xr6:coauthVersionLast="47" xr6:coauthVersionMax="47" xr10:uidLastSave="{00000000-0000-0000-0000-000000000000}"/>
  <bookViews>
    <workbookView xWindow="-98" yWindow="-98" windowWidth="21795" windowHeight="13096" firstSheet="3" activeTab="3" xr2:uid="{61AD613F-D51F-47AE-B51F-E3E7087AA5F2}"/>
  </bookViews>
  <sheets>
    <sheet name="Sheet1" sheetId="1" r:id="rId1"/>
    <sheet name="Sheet2" sheetId="2" r:id="rId2"/>
    <sheet name="Branches_new" sheetId="3" r:id="rId3"/>
    <sheet name="Buses_n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3" i="4"/>
  <c r="M52" i="4"/>
  <c r="N52" i="4"/>
  <c r="M53" i="4"/>
  <c r="N53" i="4"/>
  <c r="M54" i="4"/>
  <c r="N54" i="4"/>
  <c r="G54" i="4"/>
  <c r="J54" i="4"/>
  <c r="L54" i="4"/>
  <c r="F54" i="4"/>
  <c r="G53" i="4"/>
  <c r="J53" i="4"/>
  <c r="L53" i="4"/>
  <c r="F53" i="4"/>
  <c r="L52" i="4"/>
  <c r="G52" i="4"/>
  <c r="F52" i="4"/>
  <c r="G51" i="4"/>
  <c r="F51" i="4"/>
  <c r="J27" i="4"/>
  <c r="J51" i="4" s="1"/>
  <c r="E13" i="1"/>
  <c r="E46" i="1"/>
  <c r="E48" i="1"/>
  <c r="E11" i="1"/>
  <c r="E29" i="1"/>
  <c r="E22" i="1"/>
  <c r="E19" i="1"/>
  <c r="E15" i="1"/>
  <c r="E42" i="1"/>
  <c r="E17" i="1"/>
  <c r="E16" i="1"/>
  <c r="E28" i="1"/>
  <c r="E26" i="1"/>
  <c r="E6" i="1"/>
  <c r="E8" i="1"/>
  <c r="E3" i="1"/>
  <c r="E9" i="1"/>
  <c r="E36" i="1"/>
  <c r="E20" i="1"/>
  <c r="E14" i="1"/>
  <c r="E33" i="1"/>
  <c r="E47" i="1"/>
  <c r="E21" i="1"/>
  <c r="E12" i="1"/>
  <c r="E4" i="1"/>
  <c r="E23" i="1"/>
  <c r="E25" i="1"/>
  <c r="E32" i="1"/>
  <c r="E30" i="1"/>
  <c r="E7" i="1"/>
  <c r="E34" i="1"/>
  <c r="E44" i="1"/>
  <c r="E18" i="1"/>
  <c r="E2" i="1"/>
  <c r="E39" i="1"/>
  <c r="E45" i="1"/>
  <c r="E40" i="1"/>
  <c r="E10" i="1"/>
  <c r="E27" i="1"/>
  <c r="E37" i="1"/>
  <c r="E5" i="1"/>
  <c r="E41" i="1"/>
  <c r="E35" i="1"/>
  <c r="E24" i="1"/>
  <c r="E38" i="1"/>
  <c r="E43" i="1"/>
  <c r="E31" i="1"/>
  <c r="J52" i="4" l="1"/>
</calcChain>
</file>

<file path=xl/sharedStrings.xml><?xml version="1.0" encoding="utf-8"?>
<sst xmlns="http://schemas.openxmlformats.org/spreadsheetml/2006/main" count="84" uniqueCount="77">
  <si>
    <t>bus1</t>
  </si>
  <si>
    <t>bus2</t>
  </si>
  <si>
    <t>r[ohm]</t>
  </si>
  <si>
    <t>x[ohm]</t>
  </si>
  <si>
    <t>Busname</t>
  </si>
  <si>
    <t>P</t>
  </si>
  <si>
    <t>Q</t>
  </si>
  <si>
    <t>Bustype</t>
  </si>
  <si>
    <t>SDG&amp;E_69kV</t>
  </si>
  <si>
    <t>t_204_sec</t>
  </si>
  <si>
    <t>t_205_sec</t>
  </si>
  <si>
    <t>t_277_sec</t>
  </si>
  <si>
    <t>mcss_mc</t>
  </si>
  <si>
    <t>ss_51_ec</t>
  </si>
  <si>
    <t>east_campus_1</t>
  </si>
  <si>
    <t>revelle_1</t>
  </si>
  <si>
    <t>ss_20_ec</t>
  </si>
  <si>
    <t>mcss_ma</t>
  </si>
  <si>
    <t>n_campus_a</t>
  </si>
  <si>
    <t>psb</t>
  </si>
  <si>
    <t>sg1_bus</t>
  </si>
  <si>
    <t>psb_line_tg_2</t>
  </si>
  <si>
    <t>n_campus_b</t>
  </si>
  <si>
    <t>ss_15_erc</t>
  </si>
  <si>
    <t>ss_50_sc</t>
  </si>
  <si>
    <t>ss_104_wc</t>
  </si>
  <si>
    <t>ss_92_erc</t>
  </si>
  <si>
    <t>ss_57_erc</t>
  </si>
  <si>
    <t>n_campus_c</t>
  </si>
  <si>
    <t>e_7_12_2_337</t>
  </si>
  <si>
    <t>bus_nc17</t>
  </si>
  <si>
    <t>ebu2_lab_pri</t>
  </si>
  <si>
    <t>ss_93_erc</t>
  </si>
  <si>
    <t>serf_bldg_pri</t>
  </si>
  <si>
    <t>e_2_9_15</t>
  </si>
  <si>
    <t>e_2_9_12</t>
  </si>
  <si>
    <t>revelle_2</t>
  </si>
  <si>
    <t>sio_1_sub</t>
  </si>
  <si>
    <t>ss_30_rc</t>
  </si>
  <si>
    <t>sio_2_sub</t>
  </si>
  <si>
    <t>ss_31_rc</t>
  </si>
  <si>
    <t>psa</t>
  </si>
  <si>
    <t>ss_64_sio</t>
  </si>
  <si>
    <t>e_2_6_12</t>
  </si>
  <si>
    <t>ss_83_mc_12</t>
  </si>
  <si>
    <t>sb_b2a</t>
  </si>
  <si>
    <t>bldg_3b_12kv</t>
  </si>
  <si>
    <t>bldg_3b_15</t>
  </si>
  <si>
    <t>ss_83_mc_15</t>
  </si>
  <si>
    <t>east_campus_2</t>
  </si>
  <si>
    <t>mcss_mb</t>
  </si>
  <si>
    <t>east_campus_3</t>
  </si>
  <si>
    <t>ss_13_wc</t>
  </si>
  <si>
    <t>ss_82_wc</t>
  </si>
  <si>
    <t>ss_91_wc</t>
  </si>
  <si>
    <t>psa_line_tg_1</t>
  </si>
  <si>
    <t>Genid</t>
  </si>
  <si>
    <t>Generator kW</t>
  </si>
  <si>
    <t>kVar</t>
  </si>
  <si>
    <t>kVA</t>
  </si>
  <si>
    <t>Microgrid Area</t>
  </si>
  <si>
    <t>Grid total</t>
  </si>
  <si>
    <t>Area1 total</t>
  </si>
  <si>
    <t>Area 2 total</t>
  </si>
  <si>
    <t>Area 3 total</t>
  </si>
  <si>
    <t>Matpower Bus ID</t>
  </si>
  <si>
    <t>P [kW]</t>
  </si>
  <si>
    <t>Q [kVar]</t>
  </si>
  <si>
    <t>PV [kW]</t>
  </si>
  <si>
    <t>PV_id</t>
  </si>
  <si>
    <t>Load_id</t>
  </si>
  <si>
    <t>Load info</t>
  </si>
  <si>
    <t>PV info</t>
  </si>
  <si>
    <t>Generator info (not used)</t>
  </si>
  <si>
    <t>Only used in Matpower</t>
  </si>
  <si>
    <t>Used in RTDS</t>
  </si>
  <si>
    <t>Nominal Line-toLine voltage [kV]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</si>
</sst>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7653-E2A4-4860-8FBD-AF3BC8AEE906}">
  <dimension ref="A1:E48"/>
  <sheetViews>
    <sheetView workbookViewId="0">
      <selection activeCell="D2" sqref="D2"/>
    </sheetView>
  </sheetViews>
  <sheetFormatPr defaultRowHeight="15" x14ac:dyDescent="0.25"/>
  <cols>
    <col min="3" max="3" width="16.28515625" customWidth="1"/>
    <col min="5" max="5" width="12" bestFit="1" customWidth="1"/>
    <col min="9" max="9" width="1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1</v>
      </c>
      <c r="C2" s="2">
        <v>2.987994024E-2</v>
      </c>
      <c r="D2">
        <v>4.4820163343999998E-2</v>
      </c>
      <c r="E2" s="3">
        <f t="shared" ref="E2:E48" si="0">D2/(2*PI()*60)</f>
        <v>1.188891757730629E-4</v>
      </c>
    </row>
    <row r="3" spans="1:5" x14ac:dyDescent="0.25">
      <c r="A3">
        <v>0</v>
      </c>
      <c r="B3">
        <v>2</v>
      </c>
      <c r="C3" s="2">
        <v>2.987994024E-2</v>
      </c>
      <c r="D3">
        <v>4.4820163343999998E-2</v>
      </c>
      <c r="E3" s="3">
        <f t="shared" si="0"/>
        <v>1.188891757730629E-4</v>
      </c>
    </row>
    <row r="4" spans="1:5" x14ac:dyDescent="0.25">
      <c r="A4">
        <v>0</v>
      </c>
      <c r="B4">
        <v>3</v>
      </c>
      <c r="C4" s="2">
        <v>2.987994024E-2</v>
      </c>
      <c r="D4">
        <v>4.4820163343999998E-2</v>
      </c>
      <c r="E4" s="3">
        <f t="shared" si="0"/>
        <v>1.188891757730629E-4</v>
      </c>
    </row>
    <row r="5" spans="1:5" x14ac:dyDescent="0.25">
      <c r="A5">
        <v>1</v>
      </c>
      <c r="B5">
        <v>6</v>
      </c>
      <c r="C5" s="2">
        <v>2.8799942400000002E-3</v>
      </c>
      <c r="D5">
        <v>4.3200157439999996E-3</v>
      </c>
      <c r="E5" s="3">
        <f t="shared" si="0"/>
        <v>1.1459197664873532E-5</v>
      </c>
    </row>
    <row r="6" spans="1:5" x14ac:dyDescent="0.25">
      <c r="A6">
        <v>2</v>
      </c>
      <c r="B6">
        <v>41</v>
      </c>
      <c r="C6" s="2">
        <v>3.9599920800000004E-3</v>
      </c>
      <c r="D6">
        <v>5.9400216480000002E-3</v>
      </c>
      <c r="E6" s="3">
        <f t="shared" si="0"/>
        <v>1.5756396789201108E-5</v>
      </c>
    </row>
    <row r="7" spans="1:5" x14ac:dyDescent="0.25">
      <c r="A7">
        <v>3</v>
      </c>
      <c r="B7">
        <v>43</v>
      </c>
      <c r="C7" s="2">
        <v>5.0399899199999997E-3</v>
      </c>
      <c r="D7">
        <v>7.5600275519999999E-3</v>
      </c>
      <c r="E7" s="3">
        <f t="shared" si="0"/>
        <v>2.0053595913528683E-5</v>
      </c>
    </row>
    <row r="8" spans="1:5" x14ac:dyDescent="0.25">
      <c r="A8">
        <v>4</v>
      </c>
      <c r="B8">
        <v>5</v>
      </c>
      <c r="C8" s="2">
        <v>2.987994024E-2</v>
      </c>
      <c r="D8">
        <v>4.4820163343999998E-2</v>
      </c>
      <c r="E8" s="3">
        <f t="shared" si="0"/>
        <v>1.188891757730629E-4</v>
      </c>
    </row>
    <row r="9" spans="1:5" x14ac:dyDescent="0.25">
      <c r="A9">
        <v>6</v>
      </c>
      <c r="B9">
        <v>7</v>
      </c>
      <c r="C9" s="2">
        <v>0.14642970714</v>
      </c>
      <c r="D9">
        <v>0.21964580048400001</v>
      </c>
      <c r="E9" s="3">
        <f t="shared" si="0"/>
        <v>5.826285812734137E-4</v>
      </c>
    </row>
    <row r="10" spans="1:5" x14ac:dyDescent="0.25">
      <c r="A10">
        <v>6</v>
      </c>
      <c r="B10">
        <v>8</v>
      </c>
      <c r="C10" s="2">
        <v>7.2449855100000002E-2</v>
      </c>
      <c r="D10">
        <v>0.10867539606</v>
      </c>
      <c r="E10" s="3">
        <f t="shared" si="0"/>
        <v>2.8827044125697478E-4</v>
      </c>
    </row>
    <row r="11" spans="1:5" x14ac:dyDescent="0.25">
      <c r="A11">
        <v>6</v>
      </c>
      <c r="B11">
        <v>9</v>
      </c>
      <c r="C11" s="2">
        <v>1.8031034397599999E-2</v>
      </c>
      <c r="D11">
        <v>3.46750011096E-2</v>
      </c>
      <c r="E11" s="3">
        <f t="shared" si="0"/>
        <v>9.1978297138496607E-5</v>
      </c>
    </row>
    <row r="12" spans="1:5" x14ac:dyDescent="0.25">
      <c r="A12">
        <v>6</v>
      </c>
      <c r="B12">
        <v>10</v>
      </c>
      <c r="C12" s="2">
        <v>8.4779830439999995E-2</v>
      </c>
      <c r="D12">
        <v>0.12717046346399999</v>
      </c>
      <c r="E12" s="3">
        <f t="shared" si="0"/>
        <v>3.3733013125971458E-4</v>
      </c>
    </row>
    <row r="13" spans="1:5" x14ac:dyDescent="0.25">
      <c r="A13">
        <v>7</v>
      </c>
      <c r="B13">
        <v>31</v>
      </c>
      <c r="C13" s="2">
        <v>0.12131975736</v>
      </c>
      <c r="D13">
        <v>0.18198066321600001</v>
      </c>
      <c r="E13" s="3">
        <f t="shared" si="0"/>
        <v>4.8271870163279758E-4</v>
      </c>
    </row>
    <row r="14" spans="1:5" x14ac:dyDescent="0.25">
      <c r="A14">
        <v>7</v>
      </c>
      <c r="B14">
        <v>32</v>
      </c>
      <c r="C14" s="2">
        <v>1.7189965620000001E-2</v>
      </c>
      <c r="D14">
        <v>2.5785093972E-2</v>
      </c>
      <c r="E14" s="3">
        <f t="shared" si="0"/>
        <v>6.8397086062213904E-5</v>
      </c>
    </row>
    <row r="15" spans="1:5" x14ac:dyDescent="0.25">
      <c r="A15">
        <v>7</v>
      </c>
      <c r="B15">
        <v>33</v>
      </c>
      <c r="C15" s="2">
        <v>4.2321175199999998E-2</v>
      </c>
      <c r="D15">
        <v>6.073121712E-2</v>
      </c>
      <c r="E15" s="3">
        <f t="shared" si="0"/>
        <v>1.6109455674391901E-4</v>
      </c>
    </row>
    <row r="16" spans="1:5" x14ac:dyDescent="0.25">
      <c r="A16">
        <v>10</v>
      </c>
      <c r="B16">
        <v>22</v>
      </c>
      <c r="C16" s="2">
        <v>5.3999892000000003E-5</v>
      </c>
      <c r="D16" s="1">
        <v>8.1000295200000001E-5</v>
      </c>
      <c r="E16" s="3">
        <f t="shared" si="0"/>
        <v>2.1485995621637875E-7</v>
      </c>
    </row>
    <row r="17" spans="1:5" x14ac:dyDescent="0.25">
      <c r="A17">
        <v>10</v>
      </c>
      <c r="B17">
        <v>25</v>
      </c>
      <c r="C17" s="2">
        <v>2.987994024E-2</v>
      </c>
      <c r="D17">
        <v>4.4820163343999998E-2</v>
      </c>
      <c r="E17" s="3">
        <f t="shared" si="0"/>
        <v>1.188891757730629E-4</v>
      </c>
    </row>
    <row r="18" spans="1:5" x14ac:dyDescent="0.25">
      <c r="A18">
        <v>10</v>
      </c>
      <c r="B18">
        <v>26</v>
      </c>
      <c r="C18" s="2">
        <v>9.8549802899999997E-2</v>
      </c>
      <c r="D18">
        <v>0.14782553874000001</v>
      </c>
      <c r="E18" s="3">
        <f t="shared" si="0"/>
        <v>3.9211942009489124E-4</v>
      </c>
    </row>
    <row r="19" spans="1:5" x14ac:dyDescent="0.25">
      <c r="A19">
        <v>10</v>
      </c>
      <c r="B19">
        <v>27</v>
      </c>
      <c r="C19" s="2">
        <v>9.26998146E-2</v>
      </c>
      <c r="D19">
        <v>0.13905050676</v>
      </c>
      <c r="E19" s="3">
        <f t="shared" si="0"/>
        <v>3.6884292483811682E-4</v>
      </c>
    </row>
    <row r="20" spans="1:5" x14ac:dyDescent="0.25">
      <c r="A20">
        <v>11</v>
      </c>
      <c r="B20">
        <v>12</v>
      </c>
      <c r="C20" s="2">
        <v>5.0399899199999997E-3</v>
      </c>
      <c r="D20">
        <v>7.5600275519999999E-3</v>
      </c>
      <c r="E20" s="3">
        <f t="shared" si="0"/>
        <v>2.0053595913528683E-5</v>
      </c>
    </row>
    <row r="21" spans="1:5" x14ac:dyDescent="0.25">
      <c r="A21">
        <v>11</v>
      </c>
      <c r="B21">
        <v>13</v>
      </c>
      <c r="C21" s="2">
        <v>1.7999963999999999E-5</v>
      </c>
      <c r="D21" s="1">
        <v>2.70000984E-5</v>
      </c>
      <c r="E21" s="3">
        <f t="shared" si="0"/>
        <v>7.1619985405459585E-8</v>
      </c>
    </row>
    <row r="22" spans="1:5" x14ac:dyDescent="0.25">
      <c r="A22">
        <v>14</v>
      </c>
      <c r="B22">
        <v>17</v>
      </c>
      <c r="C22" s="2">
        <v>3.9599920800000001E-2</v>
      </c>
      <c r="D22">
        <v>5.9400216479999997E-2</v>
      </c>
      <c r="E22" s="3">
        <f t="shared" si="0"/>
        <v>1.5756396789201105E-4</v>
      </c>
    </row>
    <row r="23" spans="1:5" x14ac:dyDescent="0.25">
      <c r="A23">
        <v>14</v>
      </c>
      <c r="B23">
        <v>15</v>
      </c>
      <c r="C23" s="2">
        <v>9.0233819532000006E-2</v>
      </c>
      <c r="D23">
        <v>0.13535149327920001</v>
      </c>
      <c r="E23" s="3">
        <f t="shared" si="0"/>
        <v>3.5903098683756889E-4</v>
      </c>
    </row>
    <row r="24" spans="1:5" x14ac:dyDescent="0.25">
      <c r="A24">
        <v>14</v>
      </c>
      <c r="B24">
        <v>16</v>
      </c>
      <c r="C24" s="2">
        <v>5.4359891280000003E-2</v>
      </c>
      <c r="D24">
        <v>8.1540297168E-2</v>
      </c>
      <c r="E24" s="3">
        <f t="shared" si="0"/>
        <v>2.1629235592448794E-4</v>
      </c>
    </row>
    <row r="25" spans="1:5" x14ac:dyDescent="0.25">
      <c r="A25">
        <v>14</v>
      </c>
      <c r="B25">
        <v>18</v>
      </c>
      <c r="C25" s="2">
        <v>5.408989182E-2</v>
      </c>
      <c r="D25">
        <v>8.1135295691999995E-2</v>
      </c>
      <c r="E25" s="3">
        <f t="shared" si="0"/>
        <v>2.1521805614340602E-4</v>
      </c>
    </row>
    <row r="26" spans="1:5" x14ac:dyDescent="0.25">
      <c r="A26">
        <v>14</v>
      </c>
      <c r="B26">
        <v>19</v>
      </c>
      <c r="C26" s="2">
        <v>7.9199841600000001E-2</v>
      </c>
      <c r="D26" s="1">
        <v>0.11880043295999999</v>
      </c>
      <c r="E26" s="3">
        <f t="shared" si="0"/>
        <v>3.1512793578402211E-4</v>
      </c>
    </row>
    <row r="27" spans="1:5" x14ac:dyDescent="0.25">
      <c r="A27">
        <v>20</v>
      </c>
      <c r="B27">
        <v>21</v>
      </c>
      <c r="C27" s="2">
        <v>1.826996346E-2</v>
      </c>
      <c r="D27">
        <v>2.7405099876E-2</v>
      </c>
      <c r="E27" s="3">
        <f t="shared" si="0"/>
        <v>7.2694285186541475E-5</v>
      </c>
    </row>
    <row r="28" spans="1:5" x14ac:dyDescent="0.25">
      <c r="A28">
        <v>21</v>
      </c>
      <c r="B28">
        <v>45</v>
      </c>
      <c r="C28" s="2">
        <v>2.9699940599999999E-3</v>
      </c>
      <c r="D28">
        <v>4.4550162359999999E-3</v>
      </c>
      <c r="E28" s="3">
        <f t="shared" si="0"/>
        <v>1.1817297591900831E-5</v>
      </c>
    </row>
    <row r="29" spans="1:5" x14ac:dyDescent="0.25">
      <c r="A29">
        <v>21</v>
      </c>
      <c r="B29">
        <v>46</v>
      </c>
      <c r="C29" s="2">
        <v>4.6799906400000002E-3</v>
      </c>
      <c r="D29">
        <v>7.0200255840000003E-3</v>
      </c>
      <c r="E29" s="3">
        <f t="shared" si="0"/>
        <v>1.8621196205419492E-5</v>
      </c>
    </row>
    <row r="30" spans="1:5" x14ac:dyDescent="0.25">
      <c r="A30">
        <v>22</v>
      </c>
      <c r="B30">
        <v>23</v>
      </c>
      <c r="C30" s="2">
        <v>1.9709960580000001E-2</v>
      </c>
      <c r="D30">
        <v>2.9565107747999999E-2</v>
      </c>
      <c r="E30" s="3">
        <f t="shared" si="0"/>
        <v>7.8423884018978237E-5</v>
      </c>
    </row>
    <row r="31" spans="1:5" x14ac:dyDescent="0.25">
      <c r="A31">
        <v>22</v>
      </c>
      <c r="B31">
        <v>24</v>
      </c>
      <c r="C31" s="2">
        <v>5.408989182E-2</v>
      </c>
      <c r="D31">
        <v>8.1135295691999995E-2</v>
      </c>
      <c r="E31" s="3">
        <f t="shared" si="0"/>
        <v>2.1521805614340602E-4</v>
      </c>
    </row>
    <row r="32" spans="1:5" x14ac:dyDescent="0.25">
      <c r="A32">
        <v>26</v>
      </c>
      <c r="B32">
        <v>39</v>
      </c>
      <c r="C32" s="2">
        <v>2.6999946E-3</v>
      </c>
      <c r="D32">
        <v>4.0500147599999998E-3</v>
      </c>
      <c r="E32" s="3">
        <f t="shared" si="0"/>
        <v>1.0742997810818937E-5</v>
      </c>
    </row>
    <row r="33" spans="1:5" x14ac:dyDescent="0.25">
      <c r="A33">
        <v>26</v>
      </c>
      <c r="B33">
        <v>40</v>
      </c>
      <c r="C33" s="2">
        <v>5.4899890200000002E-2</v>
      </c>
      <c r="D33">
        <v>8.2350300119999997E-2</v>
      </c>
      <c r="E33" s="3">
        <f t="shared" si="0"/>
        <v>2.1844095548665172E-4</v>
      </c>
    </row>
    <row r="34" spans="1:5" x14ac:dyDescent="0.25">
      <c r="A34">
        <v>27</v>
      </c>
      <c r="B34">
        <v>35</v>
      </c>
      <c r="C34" s="2">
        <v>3.5369929260000002E-2</v>
      </c>
      <c r="D34">
        <v>5.3055193356000001E-2</v>
      </c>
      <c r="E34" s="3">
        <f t="shared" si="0"/>
        <v>1.4073327132172809E-4</v>
      </c>
    </row>
    <row r="35" spans="1:5" x14ac:dyDescent="0.25">
      <c r="A35">
        <v>27</v>
      </c>
      <c r="B35">
        <v>38</v>
      </c>
      <c r="C35" s="2">
        <v>2.6999946E-3</v>
      </c>
      <c r="D35">
        <v>4.0500147599999998E-3</v>
      </c>
      <c r="E35" s="3">
        <f t="shared" si="0"/>
        <v>1.0742997810818937E-5</v>
      </c>
    </row>
    <row r="36" spans="1:5" x14ac:dyDescent="0.25">
      <c r="A36">
        <v>28</v>
      </c>
      <c r="B36">
        <v>29</v>
      </c>
      <c r="C36" s="2">
        <v>0.12131975736</v>
      </c>
      <c r="D36" s="1">
        <v>0.18198066321600001</v>
      </c>
      <c r="E36" s="3">
        <f t="shared" si="0"/>
        <v>4.8271870163279758E-4</v>
      </c>
    </row>
    <row r="37" spans="1:5" x14ac:dyDescent="0.25">
      <c r="A37">
        <v>28</v>
      </c>
      <c r="B37">
        <v>11</v>
      </c>
      <c r="C37" s="2">
        <v>4.2321175199999998E-2</v>
      </c>
      <c r="D37">
        <v>6.073121712E-2</v>
      </c>
      <c r="E37" s="3">
        <f t="shared" si="0"/>
        <v>1.6109455674391901E-4</v>
      </c>
    </row>
    <row r="38" spans="1:5" x14ac:dyDescent="0.25">
      <c r="A38">
        <v>28</v>
      </c>
      <c r="B38">
        <v>30</v>
      </c>
      <c r="C38" s="2">
        <v>1.7189965620000001E-2</v>
      </c>
      <c r="D38">
        <v>2.5785093972E-2</v>
      </c>
      <c r="E38" s="3">
        <f t="shared" si="0"/>
        <v>6.8397086062213904E-5</v>
      </c>
    </row>
    <row r="39" spans="1:5" x14ac:dyDescent="0.25">
      <c r="A39">
        <v>29</v>
      </c>
      <c r="B39">
        <v>34</v>
      </c>
      <c r="C39" s="2">
        <v>5.7533791968E-2</v>
      </c>
      <c r="D39">
        <v>5.7794944607999998E-2</v>
      </c>
      <c r="E39" s="3">
        <f t="shared" si="0"/>
        <v>1.5330585200142474E-4</v>
      </c>
    </row>
    <row r="40" spans="1:5" x14ac:dyDescent="0.25">
      <c r="A40">
        <v>33</v>
      </c>
      <c r="B40">
        <v>47</v>
      </c>
      <c r="C40" s="2">
        <v>1.7999963999999999E-5</v>
      </c>
      <c r="D40" s="1">
        <v>2.70000984E-5</v>
      </c>
      <c r="E40" s="3">
        <f t="shared" si="0"/>
        <v>7.1619985405459585E-8</v>
      </c>
    </row>
    <row r="41" spans="1:5" x14ac:dyDescent="0.25">
      <c r="A41">
        <v>35</v>
      </c>
      <c r="B41">
        <v>36</v>
      </c>
      <c r="C41" s="2">
        <v>1.952996094E-2</v>
      </c>
      <c r="D41">
        <v>2.9295106764E-2</v>
      </c>
      <c r="E41" s="3">
        <f t="shared" si="0"/>
        <v>7.7707684164923641E-5</v>
      </c>
    </row>
    <row r="42" spans="1:5" x14ac:dyDescent="0.25">
      <c r="A42">
        <v>35</v>
      </c>
      <c r="B42">
        <v>37</v>
      </c>
      <c r="C42" s="2">
        <v>1.3499973E-2</v>
      </c>
      <c r="D42">
        <v>2.0250073800000001E-2</v>
      </c>
      <c r="E42" s="3">
        <f t="shared" si="0"/>
        <v>5.3714989054094688E-5</v>
      </c>
    </row>
    <row r="43" spans="1:5" x14ac:dyDescent="0.25">
      <c r="A43">
        <v>41</v>
      </c>
      <c r="B43">
        <v>14</v>
      </c>
      <c r="C43" s="2">
        <v>6.8039863919999999E-2</v>
      </c>
      <c r="D43">
        <v>0.102060371952</v>
      </c>
      <c r="E43" s="3">
        <f t="shared" si="0"/>
        <v>2.7072354483263723E-4</v>
      </c>
    </row>
    <row r="44" spans="1:5" x14ac:dyDescent="0.25">
      <c r="A44">
        <v>41</v>
      </c>
      <c r="B44">
        <v>28</v>
      </c>
      <c r="C44" s="2">
        <v>0.13994972010000001</v>
      </c>
      <c r="D44">
        <v>0.20992576505999999</v>
      </c>
      <c r="E44" s="3">
        <f t="shared" si="0"/>
        <v>5.5684538652744822E-4</v>
      </c>
    </row>
    <row r="45" spans="1:5" x14ac:dyDescent="0.25">
      <c r="A45">
        <v>41</v>
      </c>
      <c r="B45">
        <v>42</v>
      </c>
      <c r="C45" s="2">
        <v>1.75110334056E-2</v>
      </c>
      <c r="D45">
        <v>3.3675001077599999E-2</v>
      </c>
      <c r="E45" s="3">
        <f t="shared" si="0"/>
        <v>8.9325714668749042E-5</v>
      </c>
    </row>
    <row r="46" spans="1:5" x14ac:dyDescent="0.25">
      <c r="A46">
        <v>43</v>
      </c>
      <c r="B46">
        <v>4</v>
      </c>
      <c r="C46" s="2">
        <v>1.7238032884800001E-2</v>
      </c>
      <c r="D46">
        <v>3.3150001060800002E-2</v>
      </c>
      <c r="E46" s="3">
        <f t="shared" si="0"/>
        <v>8.7933108872131579E-5</v>
      </c>
    </row>
    <row r="47" spans="1:5" x14ac:dyDescent="0.25">
      <c r="A47">
        <v>43</v>
      </c>
      <c r="B47">
        <v>20</v>
      </c>
      <c r="C47" s="2">
        <v>6.7679864640000004E-2</v>
      </c>
      <c r="D47">
        <v>0.10152036998400001</v>
      </c>
      <c r="E47" s="3">
        <f t="shared" si="0"/>
        <v>2.6929114512452802E-4</v>
      </c>
    </row>
    <row r="48" spans="1:5" x14ac:dyDescent="0.25">
      <c r="A48">
        <v>43</v>
      </c>
      <c r="B48">
        <v>44</v>
      </c>
      <c r="C48" s="2">
        <v>6.9299861399999996E-2</v>
      </c>
      <c r="D48">
        <v>0.10395037884</v>
      </c>
      <c r="E48" s="3">
        <f t="shared" si="0"/>
        <v>2.7573694381101936E-4</v>
      </c>
    </row>
  </sheetData>
  <sortState xmlns:xlrd2="http://schemas.microsoft.com/office/spreadsheetml/2017/richdata2" ref="B37:E38">
    <sortCondition ref="B36:B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4039-CA0D-45F3-80C3-79EC33C40E15}">
  <dimension ref="A1:D50"/>
  <sheetViews>
    <sheetView workbookViewId="0">
      <selection sqref="A1:D1"/>
    </sheetView>
  </sheetViews>
  <sheetFormatPr defaultRowHeight="15" x14ac:dyDescent="0.25"/>
  <sheetData>
    <row r="1" spans="1:4" x14ac:dyDescent="0.25">
      <c r="A1" t="s">
        <v>4</v>
      </c>
      <c r="B1" t="s">
        <v>7</v>
      </c>
      <c r="C1" t="s">
        <v>5</v>
      </c>
      <c r="D1" t="s">
        <v>6</v>
      </c>
    </row>
    <row r="2" spans="1:4" x14ac:dyDescent="0.25">
      <c r="A2">
        <v>0</v>
      </c>
      <c r="B2">
        <v>3</v>
      </c>
      <c r="C2">
        <v>0</v>
      </c>
      <c r="D2">
        <v>0</v>
      </c>
    </row>
    <row r="3" spans="1:4" x14ac:dyDescent="0.25">
      <c r="A3">
        <v>1</v>
      </c>
      <c r="B3">
        <v>4</v>
      </c>
      <c r="C3">
        <v>0</v>
      </c>
      <c r="D3">
        <v>0</v>
      </c>
    </row>
    <row r="4" spans="1:4" x14ac:dyDescent="0.25">
      <c r="A4">
        <v>2</v>
      </c>
      <c r="B4">
        <v>4</v>
      </c>
      <c r="C4">
        <v>0</v>
      </c>
      <c r="D4">
        <v>0</v>
      </c>
    </row>
    <row r="5" spans="1:4" x14ac:dyDescent="0.25">
      <c r="A5">
        <v>3</v>
      </c>
      <c r="B5">
        <v>4</v>
      </c>
      <c r="C5">
        <v>0</v>
      </c>
      <c r="D5">
        <v>0</v>
      </c>
    </row>
    <row r="6" spans="1:4" x14ac:dyDescent="0.25">
      <c r="A6">
        <v>4</v>
      </c>
      <c r="B6">
        <v>1</v>
      </c>
      <c r="C6">
        <v>545.69910000000004</v>
      </c>
      <c r="D6">
        <v>409.27440000000001</v>
      </c>
    </row>
    <row r="7" spans="1:4" x14ac:dyDescent="0.25">
      <c r="A7">
        <v>5</v>
      </c>
      <c r="B7">
        <v>1</v>
      </c>
      <c r="C7">
        <v>893.45489999999995</v>
      </c>
      <c r="D7">
        <v>670.09109999999998</v>
      </c>
    </row>
    <row r="8" spans="1:4" x14ac:dyDescent="0.25">
      <c r="A8">
        <v>6</v>
      </c>
      <c r="B8">
        <v>1</v>
      </c>
      <c r="C8">
        <v>405.32459999999998</v>
      </c>
      <c r="D8">
        <v>303.9264</v>
      </c>
    </row>
    <row r="9" spans="1:4" x14ac:dyDescent="0.25">
      <c r="A9">
        <v>7</v>
      </c>
      <c r="B9">
        <v>1</v>
      </c>
      <c r="C9">
        <v>4033.7757000000001</v>
      </c>
      <c r="D9">
        <v>2924.6367</v>
      </c>
    </row>
    <row r="10" spans="1:4" x14ac:dyDescent="0.25">
      <c r="A10">
        <v>8</v>
      </c>
      <c r="B10">
        <v>1</v>
      </c>
      <c r="C10">
        <v>370.98540000000003</v>
      </c>
      <c r="D10">
        <v>502.40609999999998</v>
      </c>
    </row>
    <row r="11" spans="1:4" x14ac:dyDescent="0.25">
      <c r="A11">
        <v>9</v>
      </c>
      <c r="B11">
        <v>1</v>
      </c>
      <c r="C11">
        <v>2204.67</v>
      </c>
      <c r="D11">
        <v>1500.165</v>
      </c>
    </row>
    <row r="12" spans="1:4" x14ac:dyDescent="0.25">
      <c r="A12">
        <v>10</v>
      </c>
      <c r="B12">
        <v>1</v>
      </c>
      <c r="C12">
        <v>1375.5114000000001</v>
      </c>
      <c r="D12">
        <v>1031.6333999999999</v>
      </c>
    </row>
    <row r="13" spans="1:4" x14ac:dyDescent="0.25">
      <c r="A13">
        <v>11</v>
      </c>
      <c r="B13">
        <v>1</v>
      </c>
      <c r="C13">
        <v>1649.1551999999999</v>
      </c>
      <c r="D13">
        <v>1236.8672999999999</v>
      </c>
    </row>
    <row r="14" spans="1:4" x14ac:dyDescent="0.25">
      <c r="A14">
        <v>12</v>
      </c>
      <c r="B14">
        <v>4</v>
      </c>
      <c r="C14">
        <v>0</v>
      </c>
      <c r="D14">
        <v>0</v>
      </c>
    </row>
    <row r="15" spans="1:4" x14ac:dyDescent="0.25">
      <c r="A15">
        <v>13</v>
      </c>
      <c r="B15">
        <v>4</v>
      </c>
      <c r="C15">
        <v>0</v>
      </c>
      <c r="D15">
        <v>0</v>
      </c>
    </row>
    <row r="16" spans="1:4" x14ac:dyDescent="0.25">
      <c r="A16">
        <v>14</v>
      </c>
      <c r="B16">
        <v>1</v>
      </c>
      <c r="C16">
        <v>1983.6215999999999</v>
      </c>
      <c r="D16">
        <v>1478.7041999999999</v>
      </c>
    </row>
    <row r="17" spans="1:4" x14ac:dyDescent="0.25">
      <c r="A17">
        <v>15</v>
      </c>
      <c r="B17">
        <v>1</v>
      </c>
      <c r="C17">
        <v>3126.7640000000001</v>
      </c>
      <c r="D17">
        <v>2345.0729999999999</v>
      </c>
    </row>
    <row r="18" spans="1:4" x14ac:dyDescent="0.25">
      <c r="A18">
        <v>16</v>
      </c>
      <c r="B18">
        <v>1</v>
      </c>
      <c r="C18">
        <v>366.18459999999999</v>
      </c>
      <c r="D18">
        <v>378.66059999999999</v>
      </c>
    </row>
    <row r="19" spans="1:4" x14ac:dyDescent="0.25">
      <c r="A19">
        <v>17</v>
      </c>
      <c r="B19">
        <v>1</v>
      </c>
      <c r="C19">
        <v>1630.4849999999999</v>
      </c>
      <c r="D19">
        <v>1392.3630000000001</v>
      </c>
    </row>
    <row r="20" spans="1:4" x14ac:dyDescent="0.25">
      <c r="A20">
        <v>18</v>
      </c>
      <c r="B20">
        <v>1</v>
      </c>
      <c r="C20">
        <v>394.04399999999998</v>
      </c>
      <c r="D20">
        <v>295.53300000000002</v>
      </c>
    </row>
    <row r="21" spans="1:4" x14ac:dyDescent="0.25">
      <c r="A21">
        <v>19</v>
      </c>
      <c r="B21">
        <v>1</v>
      </c>
      <c r="C21">
        <v>654.5634</v>
      </c>
      <c r="D21">
        <v>393.0924</v>
      </c>
    </row>
    <row r="22" spans="1:4" x14ac:dyDescent="0.25">
      <c r="A22">
        <v>20</v>
      </c>
      <c r="B22">
        <v>1</v>
      </c>
      <c r="C22">
        <v>394.04399999999998</v>
      </c>
      <c r="D22">
        <v>295.53300000000002</v>
      </c>
    </row>
    <row r="23" spans="1:4" x14ac:dyDescent="0.25">
      <c r="A23">
        <v>21</v>
      </c>
      <c r="B23">
        <v>4</v>
      </c>
      <c r="C23">
        <v>0</v>
      </c>
      <c r="D23">
        <v>0</v>
      </c>
    </row>
    <row r="24" spans="1:4" x14ac:dyDescent="0.25">
      <c r="A24">
        <v>22</v>
      </c>
      <c r="B24">
        <v>1</v>
      </c>
      <c r="C24">
        <v>478.36349999999999</v>
      </c>
      <c r="D24">
        <v>358.77269999999999</v>
      </c>
    </row>
    <row r="25" spans="1:4" x14ac:dyDescent="0.25">
      <c r="A25">
        <v>23</v>
      </c>
      <c r="B25">
        <v>1</v>
      </c>
      <c r="C25">
        <v>321.74639999999999</v>
      </c>
      <c r="D25">
        <v>290.8098</v>
      </c>
    </row>
    <row r="26" spans="1:4" x14ac:dyDescent="0.25">
      <c r="A26">
        <v>24</v>
      </c>
      <c r="B26">
        <v>1</v>
      </c>
      <c r="C26">
        <v>578.68809999999996</v>
      </c>
      <c r="D26">
        <v>680.31600000000003</v>
      </c>
    </row>
    <row r="27" spans="1:4" x14ac:dyDescent="0.25">
      <c r="A27">
        <v>25</v>
      </c>
      <c r="B27">
        <v>1</v>
      </c>
      <c r="C27">
        <v>1284.752</v>
      </c>
      <c r="D27">
        <v>963.56399999999996</v>
      </c>
    </row>
    <row r="28" spans="1:4" x14ac:dyDescent="0.25">
      <c r="A28">
        <v>26</v>
      </c>
      <c r="B28">
        <v>1</v>
      </c>
      <c r="C28">
        <v>258.13290000000001</v>
      </c>
      <c r="D28">
        <v>193.59960000000001</v>
      </c>
    </row>
    <row r="29" spans="1:4" x14ac:dyDescent="0.25">
      <c r="A29">
        <v>27</v>
      </c>
      <c r="B29">
        <v>4</v>
      </c>
      <c r="C29">
        <v>0</v>
      </c>
      <c r="D29">
        <v>0</v>
      </c>
    </row>
    <row r="30" spans="1:4" x14ac:dyDescent="0.25">
      <c r="A30">
        <v>28</v>
      </c>
      <c r="B30">
        <v>1</v>
      </c>
      <c r="C30">
        <v>4086.6752999999999</v>
      </c>
      <c r="D30">
        <v>3054.2064</v>
      </c>
    </row>
    <row r="31" spans="1:4" x14ac:dyDescent="0.25">
      <c r="A31">
        <v>29</v>
      </c>
      <c r="B31">
        <v>1</v>
      </c>
      <c r="C31">
        <v>1887.2922000000001</v>
      </c>
      <c r="D31">
        <v>1507.8693000000001</v>
      </c>
    </row>
    <row r="32" spans="1:4" x14ac:dyDescent="0.25">
      <c r="A32">
        <v>30</v>
      </c>
      <c r="B32">
        <v>1</v>
      </c>
      <c r="C32">
        <v>2167.2420000000002</v>
      </c>
      <c r="D32">
        <v>1625.432</v>
      </c>
    </row>
    <row r="33" spans="1:4" x14ac:dyDescent="0.25">
      <c r="A33">
        <v>31</v>
      </c>
      <c r="B33">
        <v>1</v>
      </c>
      <c r="C33">
        <v>1624.3005000000001</v>
      </c>
      <c r="D33">
        <v>1212.8253</v>
      </c>
    </row>
    <row r="34" spans="1:4" x14ac:dyDescent="0.25">
      <c r="A34">
        <v>32</v>
      </c>
      <c r="B34">
        <v>1</v>
      </c>
      <c r="C34">
        <v>1576.1759999999999</v>
      </c>
      <c r="D34">
        <v>1182.1320000000001</v>
      </c>
    </row>
    <row r="35" spans="1:4" x14ac:dyDescent="0.25">
      <c r="A35">
        <v>33</v>
      </c>
      <c r="B35">
        <v>1</v>
      </c>
      <c r="C35">
        <v>1199.182</v>
      </c>
      <c r="D35">
        <v>886.59900000000005</v>
      </c>
    </row>
    <row r="36" spans="1:4" x14ac:dyDescent="0.25">
      <c r="A36">
        <v>34</v>
      </c>
      <c r="B36">
        <v>1</v>
      </c>
      <c r="C36">
        <v>1129.5246</v>
      </c>
      <c r="D36">
        <v>757.49130000000002</v>
      </c>
    </row>
    <row r="37" spans="1:4" x14ac:dyDescent="0.25">
      <c r="A37">
        <v>35</v>
      </c>
      <c r="B37">
        <v>1</v>
      </c>
      <c r="C37">
        <v>295.53300000000002</v>
      </c>
      <c r="D37">
        <v>221.64959999999999</v>
      </c>
    </row>
    <row r="38" spans="1:4" x14ac:dyDescent="0.25">
      <c r="A38">
        <v>36</v>
      </c>
      <c r="B38">
        <v>1</v>
      </c>
      <c r="C38">
        <v>197.02199999999999</v>
      </c>
      <c r="D38">
        <v>147.76499999999999</v>
      </c>
    </row>
    <row r="39" spans="1:4" x14ac:dyDescent="0.25">
      <c r="A39">
        <v>37</v>
      </c>
      <c r="B39">
        <v>1</v>
      </c>
      <c r="C39">
        <v>2098.7310000000002</v>
      </c>
      <c r="D39">
        <v>1574.048</v>
      </c>
    </row>
    <row r="40" spans="1:4" x14ac:dyDescent="0.25">
      <c r="A40">
        <v>38</v>
      </c>
      <c r="B40">
        <v>1</v>
      </c>
      <c r="C40">
        <v>848.08799999999997</v>
      </c>
      <c r="D40">
        <v>636.06600000000003</v>
      </c>
    </row>
    <row r="41" spans="1:4" x14ac:dyDescent="0.25">
      <c r="A41">
        <v>39</v>
      </c>
      <c r="B41">
        <v>1</v>
      </c>
      <c r="C41">
        <v>317.02199999999999</v>
      </c>
      <c r="D41">
        <v>237.76650000000001</v>
      </c>
    </row>
    <row r="42" spans="1:4" x14ac:dyDescent="0.25">
      <c r="A42">
        <v>40</v>
      </c>
      <c r="B42">
        <v>1</v>
      </c>
      <c r="C42">
        <v>755.19899999999996</v>
      </c>
      <c r="D42">
        <v>561</v>
      </c>
    </row>
    <row r="43" spans="1:4" x14ac:dyDescent="0.25">
      <c r="A43">
        <v>41</v>
      </c>
      <c r="B43">
        <v>4</v>
      </c>
      <c r="C43">
        <v>0</v>
      </c>
      <c r="D43">
        <v>0</v>
      </c>
    </row>
    <row r="44" spans="1:4" x14ac:dyDescent="0.25">
      <c r="A44">
        <v>42</v>
      </c>
      <c r="B44">
        <v>1</v>
      </c>
      <c r="C44">
        <v>2000.22</v>
      </c>
      <c r="D44">
        <v>1500.165</v>
      </c>
    </row>
    <row r="45" spans="1:4" x14ac:dyDescent="0.25">
      <c r="A45">
        <v>43</v>
      </c>
      <c r="B45">
        <v>4</v>
      </c>
      <c r="C45">
        <v>0</v>
      </c>
      <c r="D45">
        <v>0</v>
      </c>
    </row>
    <row r="46" spans="1:4" x14ac:dyDescent="0.25">
      <c r="A46">
        <v>44</v>
      </c>
      <c r="B46">
        <v>1</v>
      </c>
      <c r="C46">
        <v>878.08799999999997</v>
      </c>
      <c r="D46">
        <v>658.56600000000003</v>
      </c>
    </row>
    <row r="47" spans="1:4" x14ac:dyDescent="0.25">
      <c r="A47">
        <v>45</v>
      </c>
      <c r="B47">
        <v>1</v>
      </c>
      <c r="C47">
        <v>788.08799999999997</v>
      </c>
      <c r="D47">
        <v>591.06600000000003</v>
      </c>
    </row>
    <row r="48" spans="1:4" x14ac:dyDescent="0.25">
      <c r="A48">
        <v>46</v>
      </c>
      <c r="B48">
        <v>1</v>
      </c>
      <c r="C48">
        <v>591.06600000000003</v>
      </c>
      <c r="D48">
        <v>443.2955</v>
      </c>
    </row>
    <row r="49" spans="1:4" x14ac:dyDescent="0.25">
      <c r="A49">
        <v>47</v>
      </c>
      <c r="B49">
        <v>4</v>
      </c>
      <c r="C49">
        <v>0</v>
      </c>
      <c r="D49">
        <v>0</v>
      </c>
    </row>
    <row r="50" spans="1:4" x14ac:dyDescent="0.25">
      <c r="A50">
        <v>48</v>
      </c>
      <c r="B50">
        <v>1</v>
      </c>
      <c r="C50">
        <v>394.04399999999998</v>
      </c>
      <c r="D50">
        <v>295.53300000000002</v>
      </c>
    </row>
  </sheetData>
  <sortState xmlns:xlrd2="http://schemas.microsoft.com/office/spreadsheetml/2017/richdata2" ref="A2:D50">
    <sortCondition ref="A1:A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A3DE3-9B78-4450-A265-DAC0C903C05B}">
  <dimension ref="A1:D48"/>
  <sheetViews>
    <sheetView topLeftCell="A4" workbookViewId="0">
      <selection activeCell="C2" sqref="C2"/>
    </sheetView>
  </sheetViews>
  <sheetFormatPr defaultRowHeight="15" x14ac:dyDescent="0.25"/>
  <cols>
    <col min="3" max="3" width="2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</v>
      </c>
      <c r="C2">
        <v>2.987994024E-2</v>
      </c>
      <c r="D2">
        <v>4.4820163343999998E-2</v>
      </c>
    </row>
    <row r="3" spans="1:4" x14ac:dyDescent="0.25">
      <c r="A3">
        <v>0</v>
      </c>
      <c r="B3">
        <v>2</v>
      </c>
      <c r="C3">
        <v>2.987994024E-2</v>
      </c>
      <c r="D3">
        <v>4.4820163343999998E-2</v>
      </c>
    </row>
    <row r="4" spans="1:4" x14ac:dyDescent="0.25">
      <c r="A4">
        <v>0</v>
      </c>
      <c r="B4">
        <v>1</v>
      </c>
      <c r="C4">
        <v>2.987994024E-2</v>
      </c>
      <c r="D4">
        <v>4.4820163343999998E-2</v>
      </c>
    </row>
    <row r="5" spans="1:4" x14ac:dyDescent="0.25">
      <c r="A5">
        <v>1</v>
      </c>
      <c r="B5">
        <v>6</v>
      </c>
      <c r="C5">
        <v>2.8799942400000002E-3</v>
      </c>
      <c r="D5">
        <v>4.3200157439999996E-3</v>
      </c>
    </row>
    <row r="6" spans="1:4" x14ac:dyDescent="0.25">
      <c r="A6">
        <v>2</v>
      </c>
      <c r="B6">
        <v>41</v>
      </c>
      <c r="C6">
        <v>3.9599920800000004E-3</v>
      </c>
      <c r="D6">
        <v>5.9400216480000002E-3</v>
      </c>
    </row>
    <row r="7" spans="1:4" x14ac:dyDescent="0.25">
      <c r="A7">
        <v>3</v>
      </c>
      <c r="B7">
        <v>43</v>
      </c>
      <c r="C7">
        <v>5.0399899199999997E-3</v>
      </c>
      <c r="D7">
        <v>7.5600275519999999E-3</v>
      </c>
    </row>
    <row r="8" spans="1:4" x14ac:dyDescent="0.25">
      <c r="A8">
        <v>4</v>
      </c>
      <c r="B8">
        <v>5</v>
      </c>
      <c r="C8">
        <v>2.987994024E-2</v>
      </c>
      <c r="D8">
        <v>4.4820163343999998E-2</v>
      </c>
    </row>
    <row r="9" spans="1:4" x14ac:dyDescent="0.25">
      <c r="A9">
        <v>6</v>
      </c>
      <c r="B9">
        <v>8</v>
      </c>
      <c r="C9">
        <v>7.2449855100000002E-2</v>
      </c>
      <c r="D9">
        <v>0.10867539606</v>
      </c>
    </row>
    <row r="10" spans="1:4" x14ac:dyDescent="0.25">
      <c r="A10">
        <v>6</v>
      </c>
      <c r="B10">
        <v>7</v>
      </c>
      <c r="C10">
        <v>0.14642970714</v>
      </c>
      <c r="D10">
        <v>0.21964580048400001</v>
      </c>
    </row>
    <row r="11" spans="1:4" x14ac:dyDescent="0.25">
      <c r="A11">
        <v>6</v>
      </c>
      <c r="B11">
        <v>9</v>
      </c>
      <c r="C11">
        <v>1.8031034397599999E-2</v>
      </c>
      <c r="D11">
        <v>3.46750011096E-2</v>
      </c>
    </row>
    <row r="12" spans="1:4" x14ac:dyDescent="0.25">
      <c r="A12">
        <v>6</v>
      </c>
      <c r="B12">
        <v>10</v>
      </c>
      <c r="C12">
        <v>8.4779830439999995E-2</v>
      </c>
      <c r="D12">
        <v>0.12717046346399999</v>
      </c>
    </row>
    <row r="13" spans="1:4" x14ac:dyDescent="0.25">
      <c r="A13">
        <v>7</v>
      </c>
      <c r="B13">
        <v>31</v>
      </c>
      <c r="C13">
        <v>0.12131975736</v>
      </c>
      <c r="D13">
        <v>0.18198066321600001</v>
      </c>
    </row>
    <row r="14" spans="1:4" x14ac:dyDescent="0.25">
      <c r="A14">
        <v>7</v>
      </c>
      <c r="B14">
        <v>32</v>
      </c>
      <c r="C14">
        <v>1.7189965620000001E-2</v>
      </c>
      <c r="D14">
        <v>2.5785093972E-2</v>
      </c>
    </row>
    <row r="15" spans="1:4" x14ac:dyDescent="0.25">
      <c r="A15">
        <v>7</v>
      </c>
      <c r="B15">
        <v>33</v>
      </c>
      <c r="C15">
        <v>4.2321175199999998E-2</v>
      </c>
      <c r="D15">
        <v>6.073121712E-2</v>
      </c>
    </row>
    <row r="16" spans="1:4" x14ac:dyDescent="0.25">
      <c r="A16">
        <v>10</v>
      </c>
      <c r="B16">
        <v>26</v>
      </c>
      <c r="C16">
        <v>9.8549802899999997E-2</v>
      </c>
      <c r="D16">
        <v>0.14782553874000001</v>
      </c>
    </row>
    <row r="17" spans="1:4" x14ac:dyDescent="0.25">
      <c r="A17">
        <v>10</v>
      </c>
      <c r="B17">
        <v>25</v>
      </c>
      <c r="C17">
        <v>2.987994024E-2</v>
      </c>
      <c r="D17">
        <v>4.4820163343999998E-2</v>
      </c>
    </row>
    <row r="18" spans="1:4" x14ac:dyDescent="0.25">
      <c r="A18">
        <v>10</v>
      </c>
      <c r="B18">
        <v>27</v>
      </c>
      <c r="C18">
        <v>9.26998146E-2</v>
      </c>
      <c r="D18">
        <v>0.13905050676</v>
      </c>
    </row>
    <row r="19" spans="1:4" x14ac:dyDescent="0.25">
      <c r="A19">
        <v>10</v>
      </c>
      <c r="B19">
        <v>22</v>
      </c>
      <c r="C19" s="1">
        <v>5.3999892000000003E-5</v>
      </c>
      <c r="D19" s="1">
        <v>8.1000295200000001E-5</v>
      </c>
    </row>
    <row r="20" spans="1:4" x14ac:dyDescent="0.25">
      <c r="A20">
        <v>11</v>
      </c>
      <c r="B20">
        <v>12</v>
      </c>
      <c r="C20">
        <v>5.0399899199999997E-3</v>
      </c>
      <c r="D20">
        <v>7.5600275519999999E-3</v>
      </c>
    </row>
    <row r="21" spans="1:4" x14ac:dyDescent="0.25">
      <c r="A21">
        <v>11</v>
      </c>
      <c r="B21">
        <v>13</v>
      </c>
      <c r="C21" s="1">
        <v>1.7999963999999999E-5</v>
      </c>
      <c r="D21" s="1">
        <v>2.70000984E-5</v>
      </c>
    </row>
    <row r="22" spans="1:4" x14ac:dyDescent="0.25">
      <c r="A22">
        <v>14</v>
      </c>
      <c r="B22">
        <v>16</v>
      </c>
      <c r="C22">
        <v>5.4359891280000003E-2</v>
      </c>
      <c r="D22">
        <v>8.1540297168E-2</v>
      </c>
    </row>
    <row r="23" spans="1:4" x14ac:dyDescent="0.25">
      <c r="A23">
        <v>14</v>
      </c>
      <c r="B23">
        <v>17</v>
      </c>
      <c r="C23">
        <v>3.9599920800000001E-2</v>
      </c>
      <c r="D23">
        <v>5.9400216479999997E-2</v>
      </c>
    </row>
    <row r="24" spans="1:4" x14ac:dyDescent="0.25">
      <c r="A24">
        <v>14</v>
      </c>
      <c r="B24">
        <v>19</v>
      </c>
      <c r="C24">
        <v>7.9199841600000001E-2</v>
      </c>
      <c r="D24">
        <v>0.11880043295999999</v>
      </c>
    </row>
    <row r="25" spans="1:4" x14ac:dyDescent="0.25">
      <c r="A25">
        <v>14</v>
      </c>
      <c r="B25">
        <v>18</v>
      </c>
      <c r="C25">
        <v>5.408989182E-2</v>
      </c>
      <c r="D25">
        <v>8.1135295691999995E-2</v>
      </c>
    </row>
    <row r="26" spans="1:4" x14ac:dyDescent="0.25">
      <c r="A26">
        <v>14</v>
      </c>
      <c r="B26">
        <v>15</v>
      </c>
      <c r="C26">
        <v>9.0233819532000006E-2</v>
      </c>
      <c r="D26">
        <v>0.13535149327920001</v>
      </c>
    </row>
    <row r="27" spans="1:4" x14ac:dyDescent="0.25">
      <c r="A27">
        <v>20</v>
      </c>
      <c r="B27">
        <v>21</v>
      </c>
      <c r="C27">
        <v>1.826996346E-2</v>
      </c>
      <c r="D27">
        <v>2.7405099876E-2</v>
      </c>
    </row>
    <row r="28" spans="1:4" x14ac:dyDescent="0.25">
      <c r="A28">
        <v>21</v>
      </c>
      <c r="B28">
        <v>45</v>
      </c>
      <c r="C28">
        <v>2.9699940599999999E-3</v>
      </c>
      <c r="D28">
        <v>4.4550162359999999E-3</v>
      </c>
    </row>
    <row r="29" spans="1:4" x14ac:dyDescent="0.25">
      <c r="A29">
        <v>21</v>
      </c>
      <c r="B29">
        <v>46</v>
      </c>
      <c r="C29">
        <v>4.6799906400000002E-3</v>
      </c>
      <c r="D29">
        <v>7.0200255840000003E-3</v>
      </c>
    </row>
    <row r="30" spans="1:4" x14ac:dyDescent="0.25">
      <c r="A30">
        <v>22</v>
      </c>
      <c r="B30">
        <v>23</v>
      </c>
      <c r="C30">
        <v>1.9709960580000001E-2</v>
      </c>
      <c r="D30">
        <v>2.9565107747999999E-2</v>
      </c>
    </row>
    <row r="31" spans="1:4" x14ac:dyDescent="0.25">
      <c r="A31">
        <v>22</v>
      </c>
      <c r="B31">
        <v>24</v>
      </c>
      <c r="C31">
        <v>5.408989182E-2</v>
      </c>
      <c r="D31">
        <v>8.1135295691999995E-2</v>
      </c>
    </row>
    <row r="32" spans="1:4" x14ac:dyDescent="0.25">
      <c r="A32">
        <v>26</v>
      </c>
      <c r="B32">
        <v>39</v>
      </c>
      <c r="C32">
        <v>2.6999946E-3</v>
      </c>
      <c r="D32">
        <v>4.0500147599999998E-3</v>
      </c>
    </row>
    <row r="33" spans="1:4" x14ac:dyDescent="0.25">
      <c r="A33">
        <v>26</v>
      </c>
      <c r="B33">
        <v>40</v>
      </c>
      <c r="C33">
        <v>5.4899890200000002E-2</v>
      </c>
      <c r="D33">
        <v>8.2350300119999997E-2</v>
      </c>
    </row>
    <row r="34" spans="1:4" x14ac:dyDescent="0.25">
      <c r="A34">
        <v>27</v>
      </c>
      <c r="B34">
        <v>38</v>
      </c>
      <c r="C34">
        <v>2.6999946E-3</v>
      </c>
      <c r="D34">
        <v>4.0500147599999998E-3</v>
      </c>
    </row>
    <row r="35" spans="1:4" x14ac:dyDescent="0.25">
      <c r="A35">
        <v>27</v>
      </c>
      <c r="B35">
        <v>35</v>
      </c>
      <c r="C35">
        <v>3.5369929260000002E-2</v>
      </c>
      <c r="D35">
        <v>5.3055193356000001E-2</v>
      </c>
    </row>
    <row r="36" spans="1:4" x14ac:dyDescent="0.25">
      <c r="A36">
        <v>28</v>
      </c>
      <c r="B36">
        <v>30</v>
      </c>
      <c r="C36">
        <v>1.7189965620000001E-2</v>
      </c>
      <c r="D36">
        <v>2.5785093972E-2</v>
      </c>
    </row>
    <row r="37" spans="1:4" x14ac:dyDescent="0.25">
      <c r="A37">
        <v>28</v>
      </c>
      <c r="B37">
        <v>11</v>
      </c>
      <c r="C37">
        <v>4.2321175199999998E-2</v>
      </c>
      <c r="D37">
        <v>6.073121712E-2</v>
      </c>
    </row>
    <row r="38" spans="1:4" x14ac:dyDescent="0.25">
      <c r="A38">
        <v>28</v>
      </c>
      <c r="B38">
        <v>29</v>
      </c>
      <c r="C38">
        <v>0.12131975736</v>
      </c>
      <c r="D38">
        <v>0.18198066321600001</v>
      </c>
    </row>
    <row r="39" spans="1:4" x14ac:dyDescent="0.25">
      <c r="A39">
        <v>29</v>
      </c>
      <c r="B39">
        <v>34</v>
      </c>
      <c r="C39">
        <v>5.7533791968E-2</v>
      </c>
      <c r="D39">
        <v>5.7794944607999998E-2</v>
      </c>
    </row>
    <row r="40" spans="1:4" x14ac:dyDescent="0.25">
      <c r="A40">
        <v>33</v>
      </c>
      <c r="B40">
        <v>47</v>
      </c>
      <c r="C40" s="1">
        <v>1.7999963999999999E-5</v>
      </c>
      <c r="D40" s="1">
        <v>2.70000984E-5</v>
      </c>
    </row>
    <row r="41" spans="1:4" x14ac:dyDescent="0.25">
      <c r="A41">
        <v>35</v>
      </c>
      <c r="B41">
        <v>37</v>
      </c>
      <c r="C41">
        <v>1.3499973E-2</v>
      </c>
      <c r="D41">
        <v>2.0250073800000001E-2</v>
      </c>
    </row>
    <row r="42" spans="1:4" x14ac:dyDescent="0.25">
      <c r="A42">
        <v>35</v>
      </c>
      <c r="B42">
        <v>36</v>
      </c>
      <c r="C42">
        <v>1.952996094E-2</v>
      </c>
      <c r="D42">
        <v>2.9295106764E-2</v>
      </c>
    </row>
    <row r="43" spans="1:4" x14ac:dyDescent="0.25">
      <c r="A43">
        <v>41</v>
      </c>
      <c r="B43">
        <v>42</v>
      </c>
      <c r="C43">
        <v>1.75110334056E-2</v>
      </c>
      <c r="D43">
        <v>3.3675001077599999E-2</v>
      </c>
    </row>
    <row r="44" spans="1:4" x14ac:dyDescent="0.25">
      <c r="A44">
        <v>41</v>
      </c>
      <c r="B44">
        <v>14</v>
      </c>
      <c r="C44">
        <v>6.8039863919999999E-2</v>
      </c>
      <c r="D44">
        <v>0.102060371952</v>
      </c>
    </row>
    <row r="45" spans="1:4" x14ac:dyDescent="0.25">
      <c r="A45">
        <v>41</v>
      </c>
      <c r="B45">
        <v>28</v>
      </c>
      <c r="C45">
        <v>0.13994972010000001</v>
      </c>
      <c r="D45">
        <v>0.20992576505999999</v>
      </c>
    </row>
    <row r="46" spans="1:4" x14ac:dyDescent="0.25">
      <c r="A46">
        <v>43</v>
      </c>
      <c r="B46">
        <v>4</v>
      </c>
      <c r="C46">
        <v>1.7238032884800001E-2</v>
      </c>
      <c r="D46">
        <v>3.3150001060800002E-2</v>
      </c>
    </row>
    <row r="47" spans="1:4" x14ac:dyDescent="0.25">
      <c r="A47">
        <v>43</v>
      </c>
      <c r="B47">
        <v>20</v>
      </c>
      <c r="C47">
        <v>6.7679864640000004E-2</v>
      </c>
      <c r="D47">
        <v>0.10152036998400001</v>
      </c>
    </row>
    <row r="48" spans="1:4" x14ac:dyDescent="0.25">
      <c r="A48">
        <v>43</v>
      </c>
      <c r="B48">
        <v>44</v>
      </c>
      <c r="C48">
        <v>6.9299861399999996E-2</v>
      </c>
      <c r="D48">
        <v>0.10395037884</v>
      </c>
    </row>
  </sheetData>
  <sortState xmlns:xlrd2="http://schemas.microsoft.com/office/spreadsheetml/2017/richdata2" ref="A2:D48">
    <sortCondition ref="A1:A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5798-8945-4DCE-B375-BDA99A55FCBA}">
  <dimension ref="A1:O54"/>
  <sheetViews>
    <sheetView tabSelected="1" topLeftCell="A30" zoomScale="140" zoomScaleNormal="140" workbookViewId="0">
      <selection activeCell="E41" sqref="E41"/>
    </sheetView>
  </sheetViews>
  <sheetFormatPr defaultRowHeight="15" x14ac:dyDescent="0.25"/>
  <cols>
    <col min="1" max="1" width="14.140625" bestFit="1" customWidth="1"/>
    <col min="2" max="2" width="12.42578125" style="5" bestFit="1" customWidth="1"/>
    <col min="3" max="3" width="16.140625" bestFit="1" customWidth="1"/>
    <col min="5" max="5" width="26.5703125" bestFit="1" customWidth="1"/>
    <col min="6" max="6" width="11" style="5" bestFit="1" customWidth="1"/>
    <col min="7" max="7" width="9.140625" style="5"/>
    <col min="8" max="8" width="14.5703125" bestFit="1" customWidth="1"/>
    <col min="11" max="12" width="10" bestFit="1" customWidth="1"/>
  </cols>
  <sheetData>
    <row r="1" spans="1:15" x14ac:dyDescent="0.25">
      <c r="B1" s="5" t="s">
        <v>75</v>
      </c>
      <c r="C1" s="4" t="s">
        <v>74</v>
      </c>
      <c r="D1" s="4"/>
      <c r="E1" s="4" t="s">
        <v>71</v>
      </c>
      <c r="F1" s="4"/>
      <c r="G1" s="4"/>
      <c r="H1" s="4"/>
      <c r="I1" s="4"/>
      <c r="J1" s="4" t="s">
        <v>72</v>
      </c>
      <c r="K1" s="4"/>
      <c r="L1" s="4" t="s">
        <v>73</v>
      </c>
      <c r="M1" s="4"/>
      <c r="N1" s="4"/>
      <c r="O1" s="4"/>
    </row>
    <row r="2" spans="1:15" x14ac:dyDescent="0.25">
      <c r="A2" t="s">
        <v>60</v>
      </c>
      <c r="B2" s="5" t="s">
        <v>4</v>
      </c>
      <c r="C2" t="s">
        <v>65</v>
      </c>
      <c r="D2" t="s">
        <v>7</v>
      </c>
      <c r="E2" t="s">
        <v>76</v>
      </c>
      <c r="F2" s="5" t="s">
        <v>66</v>
      </c>
      <c r="G2" s="5" t="s">
        <v>67</v>
      </c>
      <c r="H2" t="s">
        <v>4</v>
      </c>
      <c r="I2" t="s">
        <v>70</v>
      </c>
      <c r="J2" t="s">
        <v>68</v>
      </c>
      <c r="K2" t="s">
        <v>69</v>
      </c>
      <c r="L2" t="s">
        <v>57</v>
      </c>
      <c r="M2" t="s">
        <v>58</v>
      </c>
      <c r="N2" t="s">
        <v>59</v>
      </c>
      <c r="O2" t="s">
        <v>56</v>
      </c>
    </row>
    <row r="3" spans="1:15" x14ac:dyDescent="0.25">
      <c r="A3">
        <v>1</v>
      </c>
      <c r="B3" s="5">
        <v>8</v>
      </c>
      <c r="C3">
        <f>B3+1</f>
        <v>9</v>
      </c>
      <c r="D3">
        <v>1</v>
      </c>
      <c r="E3">
        <v>12.47</v>
      </c>
      <c r="F3" s="5">
        <v>676.98540000000003</v>
      </c>
      <c r="G3" s="5">
        <v>502.40609999999998</v>
      </c>
      <c r="H3" t="s">
        <v>16</v>
      </c>
      <c r="I3">
        <v>1</v>
      </c>
      <c r="J3">
        <v>306</v>
      </c>
      <c r="K3">
        <v>1</v>
      </c>
    </row>
    <row r="4" spans="1:15" x14ac:dyDescent="0.25">
      <c r="A4">
        <v>1</v>
      </c>
      <c r="B4" s="5">
        <v>39</v>
      </c>
      <c r="C4">
        <f t="shared" ref="C4:C54" si="0">B4+1</f>
        <v>40</v>
      </c>
      <c r="D4">
        <v>1</v>
      </c>
      <c r="E4">
        <v>12.47</v>
      </c>
      <c r="F4" s="5">
        <v>317.02199999999999</v>
      </c>
      <c r="G4" s="5">
        <v>237.76650000000001</v>
      </c>
      <c r="H4" t="s">
        <v>47</v>
      </c>
      <c r="I4">
        <v>2</v>
      </c>
    </row>
    <row r="5" spans="1:15" x14ac:dyDescent="0.25">
      <c r="A5">
        <v>2</v>
      </c>
      <c r="B5" s="5">
        <v>19</v>
      </c>
      <c r="C5">
        <f t="shared" si="0"/>
        <v>20</v>
      </c>
      <c r="D5">
        <v>1</v>
      </c>
      <c r="E5">
        <v>12.47</v>
      </c>
      <c r="F5" s="5">
        <v>654.5634</v>
      </c>
      <c r="G5" s="5">
        <v>393.0924</v>
      </c>
      <c r="H5" t="s">
        <v>27</v>
      </c>
      <c r="I5">
        <v>3</v>
      </c>
    </row>
    <row r="6" spans="1:15" x14ac:dyDescent="0.25">
      <c r="A6">
        <v>3</v>
      </c>
      <c r="B6" s="5">
        <v>46</v>
      </c>
      <c r="C6">
        <f t="shared" si="0"/>
        <v>47</v>
      </c>
      <c r="D6">
        <v>1</v>
      </c>
      <c r="E6">
        <v>12.47</v>
      </c>
      <c r="F6" s="5">
        <v>591.06600000000003</v>
      </c>
      <c r="G6" s="5">
        <v>443.2955</v>
      </c>
      <c r="H6" t="s">
        <v>54</v>
      </c>
      <c r="I6">
        <v>4</v>
      </c>
      <c r="J6">
        <v>66</v>
      </c>
      <c r="K6">
        <v>2</v>
      </c>
    </row>
    <row r="7" spans="1:15" x14ac:dyDescent="0.25">
      <c r="A7">
        <v>1</v>
      </c>
      <c r="B7" s="5">
        <v>23</v>
      </c>
      <c r="C7">
        <f t="shared" si="0"/>
        <v>24</v>
      </c>
      <c r="D7">
        <v>1</v>
      </c>
      <c r="E7">
        <v>12.47</v>
      </c>
      <c r="F7" s="5">
        <v>387.74639999999999</v>
      </c>
      <c r="G7" s="5">
        <v>290.8098</v>
      </c>
      <c r="H7" t="s">
        <v>31</v>
      </c>
      <c r="I7">
        <v>5</v>
      </c>
    </row>
    <row r="8" spans="1:15" x14ac:dyDescent="0.25">
      <c r="A8">
        <v>3</v>
      </c>
      <c r="B8" s="5">
        <v>5</v>
      </c>
      <c r="C8">
        <f t="shared" si="0"/>
        <v>6</v>
      </c>
      <c r="D8">
        <v>1</v>
      </c>
      <c r="E8">
        <v>12.47</v>
      </c>
      <c r="F8" s="5">
        <v>893.45489999999995</v>
      </c>
      <c r="G8" s="5">
        <v>670.09109999999998</v>
      </c>
      <c r="H8" t="s">
        <v>13</v>
      </c>
      <c r="I8">
        <v>6</v>
      </c>
    </row>
    <row r="9" spans="1:15" x14ac:dyDescent="0.25">
      <c r="A9">
        <v>3</v>
      </c>
      <c r="B9" s="5">
        <v>4</v>
      </c>
      <c r="C9">
        <f t="shared" si="0"/>
        <v>5</v>
      </c>
      <c r="D9">
        <v>1</v>
      </c>
      <c r="E9">
        <v>12.47</v>
      </c>
      <c r="F9" s="5">
        <v>545.69910000000004</v>
      </c>
      <c r="G9" s="5">
        <v>409.27440000000001</v>
      </c>
      <c r="H9" t="s">
        <v>12</v>
      </c>
      <c r="I9">
        <v>7</v>
      </c>
    </row>
    <row r="10" spans="1:15" x14ac:dyDescent="0.25">
      <c r="A10">
        <v>2</v>
      </c>
      <c r="B10" s="5">
        <v>29</v>
      </c>
      <c r="C10">
        <f t="shared" si="0"/>
        <v>30</v>
      </c>
      <c r="D10">
        <v>1</v>
      </c>
      <c r="E10">
        <v>12.47</v>
      </c>
      <c r="F10" s="5">
        <v>1887.2922000000001</v>
      </c>
      <c r="G10" s="5">
        <v>1507.8693000000001</v>
      </c>
      <c r="H10" t="s">
        <v>37</v>
      </c>
      <c r="I10">
        <v>8</v>
      </c>
    </row>
    <row r="11" spans="1:15" x14ac:dyDescent="0.25">
      <c r="A11">
        <v>1</v>
      </c>
      <c r="B11" s="5">
        <v>40</v>
      </c>
      <c r="C11">
        <f t="shared" si="0"/>
        <v>41</v>
      </c>
      <c r="D11">
        <v>1</v>
      </c>
      <c r="E11">
        <v>12.47</v>
      </c>
      <c r="F11" s="5">
        <v>755.19899999999996</v>
      </c>
      <c r="G11" s="5">
        <v>561</v>
      </c>
      <c r="H11" t="s">
        <v>48</v>
      </c>
      <c r="I11">
        <v>9</v>
      </c>
    </row>
    <row r="12" spans="1:15" x14ac:dyDescent="0.25">
      <c r="A12">
        <v>1</v>
      </c>
      <c r="B12" s="5">
        <v>7</v>
      </c>
      <c r="C12">
        <f t="shared" si="0"/>
        <v>8</v>
      </c>
      <c r="D12">
        <v>1</v>
      </c>
      <c r="E12">
        <v>12.47</v>
      </c>
      <c r="F12" s="5">
        <v>4033.7757000000001</v>
      </c>
      <c r="G12" s="5">
        <v>2924.6367</v>
      </c>
      <c r="H12" t="s">
        <v>15</v>
      </c>
      <c r="I12">
        <v>10</v>
      </c>
    </row>
    <row r="13" spans="1:15" x14ac:dyDescent="0.25">
      <c r="A13">
        <v>3</v>
      </c>
      <c r="B13" s="5">
        <v>45</v>
      </c>
      <c r="C13">
        <f t="shared" si="0"/>
        <v>46</v>
      </c>
      <c r="D13">
        <v>1</v>
      </c>
      <c r="E13">
        <v>12.47</v>
      </c>
      <c r="F13" s="5">
        <v>788.08799999999997</v>
      </c>
      <c r="G13" s="5">
        <v>591.06600000000003</v>
      </c>
      <c r="H13" t="s">
        <v>53</v>
      </c>
      <c r="I13">
        <v>11</v>
      </c>
    </row>
    <row r="14" spans="1:15" x14ac:dyDescent="0.25">
      <c r="A14">
        <v>1</v>
      </c>
      <c r="B14" s="5">
        <v>38</v>
      </c>
      <c r="C14">
        <f t="shared" si="0"/>
        <v>39</v>
      </c>
      <c r="D14">
        <v>1</v>
      </c>
      <c r="E14">
        <v>12.47</v>
      </c>
      <c r="F14" s="5">
        <v>848.08799999999997</v>
      </c>
      <c r="G14" s="5">
        <v>636.06600000000003</v>
      </c>
      <c r="H14" t="s">
        <v>46</v>
      </c>
      <c r="I14">
        <v>12</v>
      </c>
    </row>
    <row r="15" spans="1:15" x14ac:dyDescent="0.25">
      <c r="A15">
        <v>2</v>
      </c>
      <c r="B15" s="5">
        <v>42</v>
      </c>
      <c r="C15">
        <f t="shared" si="0"/>
        <v>43</v>
      </c>
      <c r="D15">
        <v>1</v>
      </c>
      <c r="E15">
        <v>12.47</v>
      </c>
      <c r="F15" s="5">
        <v>2000.22</v>
      </c>
      <c r="G15" s="5">
        <v>1500.165</v>
      </c>
      <c r="H15" t="s">
        <v>50</v>
      </c>
      <c r="I15">
        <v>13</v>
      </c>
    </row>
    <row r="16" spans="1:15" x14ac:dyDescent="0.25">
      <c r="A16">
        <v>1</v>
      </c>
      <c r="B16" s="5">
        <v>35</v>
      </c>
      <c r="C16">
        <f t="shared" si="0"/>
        <v>36</v>
      </c>
      <c r="D16">
        <v>1</v>
      </c>
      <c r="E16">
        <v>12.47</v>
      </c>
      <c r="F16" s="5">
        <v>295.53300000000002</v>
      </c>
      <c r="G16" s="5">
        <v>221.64959999999999</v>
      </c>
      <c r="H16" t="s">
        <v>43</v>
      </c>
      <c r="I16">
        <v>14</v>
      </c>
    </row>
    <row r="17" spans="1:15" x14ac:dyDescent="0.25">
      <c r="A17">
        <v>1</v>
      </c>
      <c r="B17" s="5">
        <v>24</v>
      </c>
      <c r="C17">
        <f t="shared" si="0"/>
        <v>25</v>
      </c>
      <c r="D17">
        <v>1</v>
      </c>
      <c r="E17">
        <v>12.47</v>
      </c>
      <c r="F17" s="5">
        <v>928.68809999999996</v>
      </c>
      <c r="G17" s="5">
        <v>680.31600000000003</v>
      </c>
      <c r="H17" t="s">
        <v>32</v>
      </c>
      <c r="I17">
        <v>15</v>
      </c>
      <c r="J17">
        <v>350</v>
      </c>
      <c r="K17">
        <v>3</v>
      </c>
    </row>
    <row r="18" spans="1:15" x14ac:dyDescent="0.25">
      <c r="A18">
        <v>1</v>
      </c>
      <c r="B18" s="5">
        <v>22</v>
      </c>
      <c r="C18">
        <f t="shared" si="0"/>
        <v>23</v>
      </c>
      <c r="D18">
        <v>1</v>
      </c>
      <c r="E18">
        <v>12.47</v>
      </c>
      <c r="F18" s="5">
        <v>478.36349999999999</v>
      </c>
      <c r="G18" s="5">
        <v>358.77269999999999</v>
      </c>
      <c r="H18" t="s">
        <v>30</v>
      </c>
      <c r="I18">
        <v>16</v>
      </c>
    </row>
    <row r="19" spans="1:15" x14ac:dyDescent="0.25">
      <c r="A19">
        <v>3</v>
      </c>
      <c r="B19" s="5">
        <v>44</v>
      </c>
      <c r="C19">
        <f t="shared" si="0"/>
        <v>45</v>
      </c>
      <c r="D19">
        <v>1</v>
      </c>
      <c r="E19">
        <v>12.47</v>
      </c>
      <c r="F19" s="5">
        <v>878.08799999999997</v>
      </c>
      <c r="G19" s="5">
        <v>658.56600000000003</v>
      </c>
      <c r="H19" t="s">
        <v>52</v>
      </c>
      <c r="I19">
        <v>17</v>
      </c>
    </row>
    <row r="20" spans="1:15" x14ac:dyDescent="0.25">
      <c r="A20">
        <v>1</v>
      </c>
      <c r="B20" s="5">
        <v>37</v>
      </c>
      <c r="C20">
        <f t="shared" si="0"/>
        <v>38</v>
      </c>
      <c r="D20">
        <v>1</v>
      </c>
      <c r="E20">
        <v>12.47</v>
      </c>
      <c r="F20" s="5">
        <v>2098.7310000000002</v>
      </c>
      <c r="G20" s="5">
        <v>1574.048</v>
      </c>
      <c r="H20" t="s">
        <v>45</v>
      </c>
      <c r="I20">
        <v>18</v>
      </c>
    </row>
    <row r="21" spans="1:15" x14ac:dyDescent="0.25">
      <c r="A21">
        <v>1</v>
      </c>
      <c r="B21" s="5">
        <v>25</v>
      </c>
      <c r="C21">
        <f t="shared" si="0"/>
        <v>26</v>
      </c>
      <c r="D21">
        <v>1</v>
      </c>
      <c r="E21">
        <v>12.47</v>
      </c>
      <c r="F21" s="5">
        <v>1284.752</v>
      </c>
      <c r="G21" s="5">
        <v>963.56399999999996</v>
      </c>
      <c r="H21" t="s">
        <v>33</v>
      </c>
      <c r="I21">
        <v>19</v>
      </c>
    </row>
    <row r="22" spans="1:15" x14ac:dyDescent="0.25">
      <c r="A22">
        <v>1</v>
      </c>
      <c r="B22" s="5">
        <v>31</v>
      </c>
      <c r="C22">
        <f t="shared" si="0"/>
        <v>32</v>
      </c>
      <c r="D22">
        <v>1</v>
      </c>
      <c r="E22">
        <v>12.47</v>
      </c>
      <c r="F22" s="5">
        <v>1624.3005000000001</v>
      </c>
      <c r="G22" s="5">
        <v>1212.8253</v>
      </c>
      <c r="H22" t="s">
        <v>39</v>
      </c>
      <c r="I22">
        <v>20</v>
      </c>
    </row>
    <row r="23" spans="1:15" x14ac:dyDescent="0.25">
      <c r="A23">
        <v>2</v>
      </c>
      <c r="B23" s="5">
        <v>34</v>
      </c>
      <c r="C23">
        <f t="shared" si="0"/>
        <v>35</v>
      </c>
      <c r="D23">
        <v>1</v>
      </c>
      <c r="E23">
        <v>12.47</v>
      </c>
      <c r="F23" s="5">
        <v>1180.5246</v>
      </c>
      <c r="G23" s="5">
        <v>757.49130000000002</v>
      </c>
      <c r="H23" t="s">
        <v>42</v>
      </c>
      <c r="I23">
        <v>21</v>
      </c>
      <c r="J23">
        <v>51</v>
      </c>
      <c r="K23">
        <v>4</v>
      </c>
    </row>
    <row r="24" spans="1:15" x14ac:dyDescent="0.25">
      <c r="A24">
        <v>1</v>
      </c>
      <c r="B24" s="5">
        <v>32</v>
      </c>
      <c r="C24">
        <f t="shared" si="0"/>
        <v>33</v>
      </c>
      <c r="D24">
        <v>1</v>
      </c>
      <c r="E24">
        <v>12.47</v>
      </c>
      <c r="F24" s="5">
        <v>1576.1759999999999</v>
      </c>
      <c r="G24" s="5">
        <v>1182.1320000000001</v>
      </c>
      <c r="H24" t="s">
        <v>40</v>
      </c>
      <c r="I24">
        <v>22</v>
      </c>
    </row>
    <row r="25" spans="1:15" x14ac:dyDescent="0.25">
      <c r="A25">
        <v>1</v>
      </c>
      <c r="B25" s="5">
        <v>26</v>
      </c>
      <c r="C25">
        <f t="shared" si="0"/>
        <v>27</v>
      </c>
      <c r="D25">
        <v>1</v>
      </c>
      <c r="E25">
        <v>12.47</v>
      </c>
      <c r="F25" s="5">
        <v>258.13290000000001</v>
      </c>
      <c r="G25" s="5">
        <v>193.59960000000001</v>
      </c>
      <c r="H25" t="s">
        <v>34</v>
      </c>
      <c r="I25">
        <v>23</v>
      </c>
    </row>
    <row r="26" spans="1:15" x14ac:dyDescent="0.25">
      <c r="A26">
        <v>1</v>
      </c>
      <c r="B26" s="5">
        <v>36</v>
      </c>
      <c r="C26">
        <f t="shared" si="0"/>
        <v>37</v>
      </c>
      <c r="D26">
        <v>1</v>
      </c>
      <c r="E26">
        <v>12.47</v>
      </c>
      <c r="F26" s="5">
        <v>197.02199999999999</v>
      </c>
      <c r="G26" s="5">
        <v>147.76499999999999</v>
      </c>
      <c r="H26" t="s">
        <v>44</v>
      </c>
      <c r="I26">
        <v>24</v>
      </c>
    </row>
    <row r="27" spans="1:15" x14ac:dyDescent="0.25">
      <c r="A27">
        <v>1</v>
      </c>
      <c r="B27" s="5">
        <v>33</v>
      </c>
      <c r="C27">
        <f t="shared" si="0"/>
        <v>34</v>
      </c>
      <c r="D27">
        <v>1</v>
      </c>
      <c r="E27">
        <v>12.47</v>
      </c>
      <c r="F27" s="5">
        <v>1223.182</v>
      </c>
      <c r="G27" s="5">
        <v>886.59900000000005</v>
      </c>
      <c r="H27" t="s">
        <v>41</v>
      </c>
      <c r="I27">
        <v>25</v>
      </c>
      <c r="J27">
        <f>24</f>
        <v>24</v>
      </c>
      <c r="K27">
        <v>5</v>
      </c>
      <c r="L27">
        <v>15300</v>
      </c>
      <c r="M27">
        <v>8258.0650000000005</v>
      </c>
      <c r="N27">
        <v>19125</v>
      </c>
      <c r="O27">
        <v>2</v>
      </c>
    </row>
    <row r="28" spans="1:15" x14ac:dyDescent="0.25">
      <c r="A28">
        <v>2</v>
      </c>
      <c r="B28" s="5">
        <v>28</v>
      </c>
      <c r="C28">
        <f t="shared" si="0"/>
        <v>29</v>
      </c>
      <c r="D28">
        <v>1</v>
      </c>
      <c r="E28">
        <v>12.47</v>
      </c>
      <c r="F28" s="5">
        <v>4086.6752999999999</v>
      </c>
      <c r="G28" s="5">
        <v>3054.2064</v>
      </c>
      <c r="H28" t="s">
        <v>36</v>
      </c>
      <c r="I28">
        <v>26</v>
      </c>
    </row>
    <row r="29" spans="1:15" x14ac:dyDescent="0.25">
      <c r="A29">
        <v>2</v>
      </c>
      <c r="B29" s="5">
        <v>30</v>
      </c>
      <c r="C29">
        <f t="shared" si="0"/>
        <v>31</v>
      </c>
      <c r="D29">
        <v>1</v>
      </c>
      <c r="E29">
        <v>12.47</v>
      </c>
      <c r="F29" s="5">
        <v>2167.2420000000002</v>
      </c>
      <c r="G29" s="5">
        <v>1625.432</v>
      </c>
      <c r="H29" t="s">
        <v>38</v>
      </c>
      <c r="I29">
        <v>27</v>
      </c>
    </row>
    <row r="30" spans="1:15" x14ac:dyDescent="0.25">
      <c r="A30">
        <v>2</v>
      </c>
      <c r="B30" s="5">
        <v>16</v>
      </c>
      <c r="C30">
        <f t="shared" si="0"/>
        <v>17</v>
      </c>
      <c r="D30">
        <v>1</v>
      </c>
      <c r="E30">
        <v>12.47</v>
      </c>
      <c r="F30" s="5">
        <v>566.18460000000005</v>
      </c>
      <c r="G30" s="5">
        <v>378.66059999999999</v>
      </c>
      <c r="H30" t="s">
        <v>24</v>
      </c>
      <c r="I30">
        <v>28</v>
      </c>
      <c r="J30">
        <v>200</v>
      </c>
      <c r="K30">
        <v>6</v>
      </c>
    </row>
    <row r="31" spans="1:15" x14ac:dyDescent="0.25">
      <c r="A31">
        <v>1</v>
      </c>
      <c r="B31" s="5">
        <v>6</v>
      </c>
      <c r="C31">
        <f t="shared" si="0"/>
        <v>7</v>
      </c>
      <c r="D31">
        <v>1</v>
      </c>
      <c r="E31">
        <v>12.47</v>
      </c>
      <c r="F31" s="5">
        <v>405.32459999999998</v>
      </c>
      <c r="G31" s="5">
        <v>303.9264</v>
      </c>
      <c r="H31" t="s">
        <v>14</v>
      </c>
      <c r="I31">
        <v>29</v>
      </c>
    </row>
    <row r="32" spans="1:15" x14ac:dyDescent="0.25">
      <c r="A32">
        <v>2</v>
      </c>
      <c r="B32" s="5">
        <v>17</v>
      </c>
      <c r="C32">
        <f t="shared" si="0"/>
        <v>18</v>
      </c>
      <c r="D32">
        <v>1</v>
      </c>
      <c r="E32">
        <v>12.47</v>
      </c>
      <c r="F32" s="5">
        <v>1856.4849999999999</v>
      </c>
      <c r="G32" s="5">
        <v>1392.3630000000001</v>
      </c>
      <c r="H32" t="s">
        <v>25</v>
      </c>
      <c r="I32">
        <v>30</v>
      </c>
      <c r="J32">
        <v>226</v>
      </c>
      <c r="K32">
        <v>7</v>
      </c>
    </row>
    <row r="33" spans="1:15" x14ac:dyDescent="0.25">
      <c r="A33">
        <v>2</v>
      </c>
      <c r="B33" s="5">
        <v>14</v>
      </c>
      <c r="C33">
        <f t="shared" si="0"/>
        <v>15</v>
      </c>
      <c r="D33">
        <v>1</v>
      </c>
      <c r="E33">
        <v>12.47</v>
      </c>
      <c r="F33" s="5">
        <v>1983.6215999999999</v>
      </c>
      <c r="G33" s="5">
        <v>1478.7041999999999</v>
      </c>
      <c r="H33" t="s">
        <v>22</v>
      </c>
      <c r="I33">
        <v>31</v>
      </c>
    </row>
    <row r="34" spans="1:15" x14ac:dyDescent="0.25">
      <c r="A34">
        <v>1</v>
      </c>
      <c r="B34" s="5">
        <v>9</v>
      </c>
      <c r="C34">
        <f t="shared" si="0"/>
        <v>10</v>
      </c>
      <c r="D34">
        <v>1</v>
      </c>
      <c r="E34">
        <v>12.47</v>
      </c>
      <c r="F34" s="5">
        <v>2204.67</v>
      </c>
      <c r="G34" s="5">
        <v>1500.165</v>
      </c>
      <c r="H34" t="s">
        <v>17</v>
      </c>
      <c r="I34">
        <v>32</v>
      </c>
    </row>
    <row r="35" spans="1:15" x14ac:dyDescent="0.25">
      <c r="A35">
        <v>2</v>
      </c>
      <c r="B35" s="5">
        <v>11</v>
      </c>
      <c r="C35">
        <f t="shared" si="0"/>
        <v>12</v>
      </c>
      <c r="D35">
        <v>1</v>
      </c>
      <c r="E35">
        <v>12.47</v>
      </c>
      <c r="F35" s="5">
        <v>1649.1551999999999</v>
      </c>
      <c r="G35" s="5">
        <v>1236.8672999999999</v>
      </c>
      <c r="H35" t="s">
        <v>19</v>
      </c>
      <c r="I35">
        <v>33</v>
      </c>
      <c r="L35">
        <v>15300</v>
      </c>
      <c r="M35">
        <v>8258.0650000000005</v>
      </c>
      <c r="N35">
        <v>19125</v>
      </c>
      <c r="O35">
        <v>3</v>
      </c>
    </row>
    <row r="36" spans="1:15" x14ac:dyDescent="0.25">
      <c r="A36">
        <v>2</v>
      </c>
      <c r="B36" s="5">
        <v>15</v>
      </c>
      <c r="C36">
        <f t="shared" si="0"/>
        <v>16</v>
      </c>
      <c r="D36">
        <v>1</v>
      </c>
      <c r="E36">
        <v>12.47</v>
      </c>
      <c r="F36" s="5">
        <v>3126.7640000000001</v>
      </c>
      <c r="G36" s="5">
        <v>2345.0729999999999</v>
      </c>
      <c r="H36" t="s">
        <v>23</v>
      </c>
      <c r="I36">
        <v>34</v>
      </c>
    </row>
    <row r="37" spans="1:15" x14ac:dyDescent="0.25">
      <c r="A37">
        <v>1</v>
      </c>
      <c r="B37" s="5">
        <v>10</v>
      </c>
      <c r="C37">
        <f t="shared" si="0"/>
        <v>11</v>
      </c>
      <c r="D37">
        <v>1</v>
      </c>
      <c r="E37">
        <v>12.47</v>
      </c>
      <c r="F37" s="5">
        <v>1375.5114000000001</v>
      </c>
      <c r="G37" s="5">
        <v>1031.6333999999999</v>
      </c>
      <c r="H37" t="s">
        <v>18</v>
      </c>
      <c r="I37">
        <v>35</v>
      </c>
    </row>
    <row r="38" spans="1:15" x14ac:dyDescent="0.25">
      <c r="A38">
        <v>3</v>
      </c>
      <c r="B38" s="5">
        <v>20</v>
      </c>
      <c r="C38">
        <f t="shared" si="0"/>
        <v>21</v>
      </c>
      <c r="D38">
        <v>1</v>
      </c>
      <c r="E38">
        <v>12.47</v>
      </c>
      <c r="F38" s="5">
        <v>394.04399999999998</v>
      </c>
      <c r="G38" s="5">
        <v>295.53300000000002</v>
      </c>
      <c r="H38" t="s">
        <v>28</v>
      </c>
      <c r="I38">
        <v>36</v>
      </c>
    </row>
    <row r="39" spans="1:15" x14ac:dyDescent="0.25">
      <c r="A39">
        <v>2</v>
      </c>
      <c r="B39" s="5">
        <v>18</v>
      </c>
      <c r="C39">
        <f t="shared" si="0"/>
        <v>19</v>
      </c>
      <c r="D39">
        <v>1</v>
      </c>
      <c r="E39">
        <v>12.47</v>
      </c>
      <c r="F39" s="5">
        <v>394.04399999999998</v>
      </c>
      <c r="G39" s="5">
        <v>295.53300000000002</v>
      </c>
      <c r="H39" t="s">
        <v>26</v>
      </c>
      <c r="I39">
        <v>37</v>
      </c>
    </row>
    <row r="40" spans="1:15" x14ac:dyDescent="0.25">
      <c r="B40" s="5">
        <v>0</v>
      </c>
      <c r="C40">
        <f t="shared" si="0"/>
        <v>1</v>
      </c>
      <c r="D40">
        <v>3</v>
      </c>
      <c r="E40">
        <v>69</v>
      </c>
      <c r="F40" s="5">
        <v>0</v>
      </c>
      <c r="G40" s="5">
        <v>0</v>
      </c>
      <c r="H40" t="s">
        <v>8</v>
      </c>
    </row>
    <row r="41" spans="1:15" x14ac:dyDescent="0.25">
      <c r="A41">
        <v>1</v>
      </c>
      <c r="B41" s="5">
        <v>1</v>
      </c>
      <c r="C41">
        <f t="shared" si="0"/>
        <v>2</v>
      </c>
      <c r="D41">
        <v>4</v>
      </c>
      <c r="E41">
        <v>12.47</v>
      </c>
      <c r="F41" s="5">
        <v>0</v>
      </c>
      <c r="G41" s="5">
        <v>0</v>
      </c>
      <c r="H41" t="s">
        <v>9</v>
      </c>
    </row>
    <row r="42" spans="1:15" x14ac:dyDescent="0.25">
      <c r="A42">
        <v>1</v>
      </c>
      <c r="B42" s="5">
        <v>27</v>
      </c>
      <c r="C42">
        <f t="shared" si="0"/>
        <v>28</v>
      </c>
      <c r="D42">
        <v>4</v>
      </c>
      <c r="E42">
        <v>12.47</v>
      </c>
      <c r="F42" s="5">
        <v>0</v>
      </c>
      <c r="G42" s="5">
        <v>0</v>
      </c>
      <c r="H42" t="s">
        <v>35</v>
      </c>
    </row>
    <row r="43" spans="1:15" x14ac:dyDescent="0.25">
      <c r="A43">
        <v>1</v>
      </c>
      <c r="B43" s="5">
        <v>47</v>
      </c>
      <c r="C43">
        <f t="shared" si="0"/>
        <v>48</v>
      </c>
      <c r="D43">
        <v>4</v>
      </c>
      <c r="E43">
        <v>12.47</v>
      </c>
      <c r="F43" s="5">
        <v>0</v>
      </c>
      <c r="G43" s="5">
        <v>0</v>
      </c>
      <c r="H43" t="s">
        <v>55</v>
      </c>
    </row>
    <row r="44" spans="1:15" x14ac:dyDescent="0.25">
      <c r="A44">
        <v>2</v>
      </c>
      <c r="B44" s="5">
        <v>2</v>
      </c>
      <c r="C44">
        <f t="shared" si="0"/>
        <v>3</v>
      </c>
      <c r="D44">
        <v>4</v>
      </c>
      <c r="E44">
        <v>12.47</v>
      </c>
      <c r="F44" s="5">
        <v>0</v>
      </c>
      <c r="G44" s="5">
        <v>0</v>
      </c>
      <c r="H44" t="s">
        <v>10</v>
      </c>
    </row>
    <row r="45" spans="1:15" x14ac:dyDescent="0.25">
      <c r="A45">
        <v>2</v>
      </c>
      <c r="B45" s="5">
        <v>12</v>
      </c>
      <c r="C45">
        <f t="shared" si="0"/>
        <v>13</v>
      </c>
      <c r="D45">
        <v>4</v>
      </c>
      <c r="E45">
        <v>12.47</v>
      </c>
      <c r="F45" s="5">
        <v>0</v>
      </c>
      <c r="G45" s="5">
        <v>0</v>
      </c>
      <c r="H45" t="s">
        <v>20</v>
      </c>
      <c r="L45">
        <v>3000</v>
      </c>
      <c r="M45">
        <v>1619.2280000000001</v>
      </c>
      <c r="N45">
        <v>3750</v>
      </c>
      <c r="O45">
        <v>1</v>
      </c>
    </row>
    <row r="46" spans="1:15" x14ac:dyDescent="0.25">
      <c r="A46">
        <v>2</v>
      </c>
      <c r="B46" s="5">
        <v>13</v>
      </c>
      <c r="C46">
        <f t="shared" si="0"/>
        <v>14</v>
      </c>
      <c r="D46">
        <v>4</v>
      </c>
      <c r="E46">
        <v>12.47</v>
      </c>
      <c r="F46" s="5">
        <v>0</v>
      </c>
      <c r="G46" s="5">
        <v>0</v>
      </c>
      <c r="H46" t="s">
        <v>21</v>
      </c>
    </row>
    <row r="47" spans="1:15" x14ac:dyDescent="0.25">
      <c r="A47">
        <v>2</v>
      </c>
      <c r="B47" s="5">
        <v>41</v>
      </c>
      <c r="C47">
        <f t="shared" si="0"/>
        <v>42</v>
      </c>
      <c r="D47">
        <v>4</v>
      </c>
      <c r="E47">
        <v>12.47</v>
      </c>
      <c r="F47" s="5">
        <v>0</v>
      </c>
      <c r="G47" s="5">
        <v>0</v>
      </c>
      <c r="H47" t="s">
        <v>49</v>
      </c>
    </row>
    <row r="48" spans="1:15" x14ac:dyDescent="0.25">
      <c r="A48">
        <v>3</v>
      </c>
      <c r="B48" s="5">
        <v>3</v>
      </c>
      <c r="C48">
        <f t="shared" si="0"/>
        <v>4</v>
      </c>
      <c r="D48">
        <v>4</v>
      </c>
      <c r="E48">
        <v>12.47</v>
      </c>
      <c r="F48" s="5">
        <v>0</v>
      </c>
      <c r="G48" s="5">
        <v>0</v>
      </c>
      <c r="H48" t="s">
        <v>11</v>
      </c>
    </row>
    <row r="49" spans="1:14" x14ac:dyDescent="0.25">
      <c r="A49">
        <v>3</v>
      </c>
      <c r="B49" s="5">
        <v>21</v>
      </c>
      <c r="C49">
        <f t="shared" si="0"/>
        <v>22</v>
      </c>
      <c r="D49">
        <v>4</v>
      </c>
      <c r="E49">
        <v>12.47</v>
      </c>
      <c r="F49" s="5">
        <v>0</v>
      </c>
      <c r="G49" s="5">
        <v>0</v>
      </c>
      <c r="H49" t="s">
        <v>29</v>
      </c>
    </row>
    <row r="50" spans="1:14" x14ac:dyDescent="0.25">
      <c r="A50">
        <v>3</v>
      </c>
      <c r="B50" s="5">
        <v>43</v>
      </c>
      <c r="C50">
        <f t="shared" si="0"/>
        <v>44</v>
      </c>
      <c r="D50">
        <v>4</v>
      </c>
      <c r="E50">
        <v>12.47</v>
      </c>
      <c r="F50" s="5">
        <v>0</v>
      </c>
      <c r="G50" s="5">
        <v>0</v>
      </c>
      <c r="H50" t="s">
        <v>51</v>
      </c>
    </row>
    <row r="51" spans="1:14" x14ac:dyDescent="0.25">
      <c r="A51" t="s">
        <v>61</v>
      </c>
      <c r="C51">
        <f t="shared" si="0"/>
        <v>1</v>
      </c>
      <c r="F51" s="5">
        <f>SUM(F3:F50)/1000</f>
        <v>46.612415400000003</v>
      </c>
      <c r="G51" s="5">
        <f>SUM(G3:G50)/1000</f>
        <v>34.442964600000003</v>
      </c>
      <c r="J51">
        <f>SUM(J3:J50)/1000</f>
        <v>1.2230000000000001</v>
      </c>
    </row>
    <row r="52" spans="1:14" x14ac:dyDescent="0.25">
      <c r="A52" t="s">
        <v>62</v>
      </c>
      <c r="C52">
        <f t="shared" si="0"/>
        <v>1</v>
      </c>
      <c r="F52" s="5">
        <f>SUM(F4,F9:F13,F25:F30,F34:F36,F38:F43,F50)/1000</f>
        <v>24.594192000000007</v>
      </c>
      <c r="G52" s="5">
        <f>SUM(G4,G9:G13,G25:G30,G34:G36,G38:G43,G50)/1000</f>
        <v>18.191046799999995</v>
      </c>
      <c r="J52">
        <f>SUM(J4,J9:J13,J25:J30,J34:J36,J38:J43,J50)/1000</f>
        <v>0.224</v>
      </c>
      <c r="L52">
        <f>SUM(L4,L9:L13,L25:L30,L34:L36,L38:L43,L50)/1000</f>
        <v>30.6</v>
      </c>
      <c r="M52">
        <f>SUM(M4,M9:M13,M25:M30,M34:M36,M38:M43,M50)/1000</f>
        <v>16.51613</v>
      </c>
      <c r="N52">
        <f>SUM(N4,N9:N13,N25:N30,N34:N36,N38:N43,N50)/1000</f>
        <v>38.25</v>
      </c>
    </row>
    <row r="53" spans="1:14" x14ac:dyDescent="0.25">
      <c r="A53" t="s">
        <v>63</v>
      </c>
      <c r="C53">
        <f t="shared" si="0"/>
        <v>1</v>
      </c>
      <c r="F53" s="5">
        <f>SUM(F5,F14:F22,F31:F33,F37,F44:F45)/1000</f>
        <v>16.712270100000001</v>
      </c>
      <c r="G53" s="5">
        <f>SUM(G5,G14:G22,G31:G33,G37,G44:G45)/1000</f>
        <v>12.405692</v>
      </c>
      <c r="J53">
        <f>SUM(J5,J14:J22,J31:J33,J37,J44:J45)/1000</f>
        <v>0.57599999999999996</v>
      </c>
      <c r="L53">
        <f>SUM(L5,L14:L22,L31:L33,L37,L44:L45)/1000</f>
        <v>3</v>
      </c>
      <c r="M53">
        <f>SUM(M5,M14:M22,M31:M33,M37,M44:M45)/1000</f>
        <v>1.6192280000000001</v>
      </c>
      <c r="N53">
        <f>SUM(N5,N14:N22,N31:N33,N37,N44:N45)/1000</f>
        <v>3.75</v>
      </c>
    </row>
    <row r="54" spans="1:14" x14ac:dyDescent="0.25">
      <c r="A54" t="s">
        <v>64</v>
      </c>
      <c r="C54">
        <f t="shared" si="0"/>
        <v>1</v>
      </c>
      <c r="F54" s="5">
        <f>SUM(F6:F8,F23:F24,F46:F49)/1000</f>
        <v>4.6289678999999992</v>
      </c>
      <c r="G54" s="5">
        <f>SUM(G6:G8,G23:G24,G46:G49)/1000</f>
        <v>3.3438197000000001</v>
      </c>
      <c r="J54">
        <f>SUM(J6:J8,J23:J24,J46:J49)/1000</f>
        <v>0.11700000000000001</v>
      </c>
      <c r="L54">
        <f>SUM(L6:L8,L23:L24,L46:L49)/1000</f>
        <v>0</v>
      </c>
      <c r="M54">
        <f>SUM(M6:M8,M23:M24,M46:M49)/1000</f>
        <v>0</v>
      </c>
      <c r="N54">
        <f>SUM(N6:N8,N23:N24,N46:N49)/1000</f>
        <v>0</v>
      </c>
    </row>
  </sheetData>
  <sortState xmlns:xlrd2="http://schemas.microsoft.com/office/spreadsheetml/2017/richdata2" ref="A3:O54">
    <sortCondition ref="I3:I54"/>
  </sortState>
  <mergeCells count="4">
    <mergeCell ref="J1:K1"/>
    <mergeCell ref="L1:O1"/>
    <mergeCell ref="C1:D1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Branches_new</vt:lpstr>
      <vt:lpstr>Buses_new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Murakami</dc:creator>
  <cp:lastModifiedBy>Kohei Murakami</cp:lastModifiedBy>
  <dcterms:created xsi:type="dcterms:W3CDTF">2023-02-04T00:47:16Z</dcterms:created>
  <dcterms:modified xsi:type="dcterms:W3CDTF">2023-08-07T02:09:25Z</dcterms:modified>
</cp:coreProperties>
</file>