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ethode_de_prevision_60638\data\"/>
    </mc:Choice>
  </mc:AlternateContent>
  <xr:revisionPtr revIDLastSave="0" documentId="13_ncr:1_{BED6AEED-761C-4993-9CEF-D23F6E072E3D}" xr6:coauthVersionLast="47" xr6:coauthVersionMax="47" xr10:uidLastSave="{00000000-0000-0000-0000-000000000000}"/>
  <bookViews>
    <workbookView xWindow="-110" yWindow="-110" windowWidth="19420" windowHeight="10420" xr2:uid="{BDD8B59D-2511-412D-A817-87AA02FD937E}"/>
  </bookViews>
  <sheets>
    <sheet name="Total" sheetId="1" r:id="rId1"/>
    <sheet name="St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B7" i="1"/>
  <c r="B8" i="1"/>
  <c r="B9" i="1"/>
  <c r="B10" i="1"/>
  <c r="L8" i="1"/>
  <c r="L9" i="1"/>
  <c r="L10" i="1"/>
  <c r="C7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C8" i="1"/>
  <c r="C9" i="1"/>
  <c r="C10" i="1"/>
</calcChain>
</file>

<file path=xl/sharedStrings.xml><?xml version="1.0" encoding="utf-8"?>
<sst xmlns="http://schemas.openxmlformats.org/spreadsheetml/2006/main" count="32" uniqueCount="14">
  <si>
    <t>NORTH</t>
  </si>
  <si>
    <t>EAST</t>
  </si>
  <si>
    <t>NCENT</t>
  </si>
  <si>
    <t>SOMME</t>
  </si>
  <si>
    <t>DELTA NORTH (%)</t>
  </si>
  <si>
    <t>DELTA EAST (%)</t>
  </si>
  <si>
    <t>DELTA NCENT (%)</t>
  </si>
  <si>
    <t>DELTA SOMME (%)</t>
  </si>
  <si>
    <t>2012 to 2021</t>
  </si>
  <si>
    <t>REGION</t>
  </si>
  <si>
    <t>FALL</t>
  </si>
  <si>
    <t>WINTER</t>
  </si>
  <si>
    <t>SPRING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</si>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</sst>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Mean Daily Demand Over Time (MW)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Total!$B$2:$K$2</c:f>
              <c:numCache>
                <c:formatCode>General</c:formatCode>
                <c:ptCount val="10"/>
                <c:pt idx="0">
                  <c:v>19873.3</c:v>
                </c:pt>
                <c:pt idx="1">
                  <c:v>20208.099999999999</c:v>
                </c:pt>
                <c:pt idx="2">
                  <c:v>20204.57</c:v>
                </c:pt>
                <c:pt idx="3">
                  <c:v>20043.03</c:v>
                </c:pt>
                <c:pt idx="4">
                  <c:v>19756.28</c:v>
                </c:pt>
                <c:pt idx="5">
                  <c:v>19646.68</c:v>
                </c:pt>
                <c:pt idx="6">
                  <c:v>20852.82</c:v>
                </c:pt>
                <c:pt idx="7">
                  <c:v>20498.03</c:v>
                </c:pt>
                <c:pt idx="8">
                  <c:v>19210.990000000002</c:v>
                </c:pt>
                <c:pt idx="9">
                  <c:v>19711.080000000002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8-4C98-800F-9419140F7E63}"/>
            </c:ext>
          </c:extLst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Total!$B$3:$K$3</c:f>
              <c:numCache>
                <c:formatCode>General</c:formatCode>
                <c:ptCount val="10"/>
                <c:pt idx="0">
                  <c:v>32380.13</c:v>
                </c:pt>
                <c:pt idx="1">
                  <c:v>33149.94</c:v>
                </c:pt>
                <c:pt idx="2">
                  <c:v>33576.76</c:v>
                </c:pt>
                <c:pt idx="3">
                  <c:v>33685.86</c:v>
                </c:pt>
                <c:pt idx="4">
                  <c:v>33555.089999999997</c:v>
                </c:pt>
                <c:pt idx="5">
                  <c:v>33605.370000000003</c:v>
                </c:pt>
                <c:pt idx="6">
                  <c:v>35756.81</c:v>
                </c:pt>
                <c:pt idx="7">
                  <c:v>35645.49</c:v>
                </c:pt>
                <c:pt idx="8">
                  <c:v>37576.14</c:v>
                </c:pt>
                <c:pt idx="9">
                  <c:v>39502.519999999997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8-4C98-800F-9419140F7E63}"/>
            </c:ext>
          </c:extLst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NCENT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Total!$B$4:$K$4</c:f>
              <c:numCache>
                <c:formatCode>General</c:formatCode>
                <c:ptCount val="10"/>
                <c:pt idx="0">
                  <c:v>301657.09999999998</c:v>
                </c:pt>
                <c:pt idx="1">
                  <c:v>308625.2</c:v>
                </c:pt>
                <c:pt idx="2">
                  <c:v>310039.2</c:v>
                </c:pt>
                <c:pt idx="3">
                  <c:v>313515.2</c:v>
                </c:pt>
                <c:pt idx="4">
                  <c:v>310835.40000000002</c:v>
                </c:pt>
                <c:pt idx="5">
                  <c:v>312904.09999999998</c:v>
                </c:pt>
                <c:pt idx="6">
                  <c:v>332807.09999999998</c:v>
                </c:pt>
                <c:pt idx="7">
                  <c:v>331653.5</c:v>
                </c:pt>
                <c:pt idx="8">
                  <c:v>318466.7</c:v>
                </c:pt>
                <c:pt idx="9">
                  <c:v>322218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8-4C98-800F-9419140F7E63}"/>
            </c:ext>
          </c:extLst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SOMME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Total!$B$1:$K$1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Total!$B$5:$K$5</c:f>
              <c:numCache>
                <c:formatCode>General</c:formatCode>
                <c:ptCount val="10"/>
                <c:pt idx="0">
                  <c:v>353910.5</c:v>
                </c:pt>
                <c:pt idx="1">
                  <c:v>361983.2</c:v>
                </c:pt>
                <c:pt idx="2">
                  <c:v>363820.5</c:v>
                </c:pt>
                <c:pt idx="3">
                  <c:v>367244.1</c:v>
                </c:pt>
                <c:pt idx="4">
                  <c:v>364146.8</c:v>
                </c:pt>
                <c:pt idx="5">
                  <c:v>366156.2</c:v>
                </c:pt>
                <c:pt idx="6">
                  <c:v>389416.7</c:v>
                </c:pt>
                <c:pt idx="7">
                  <c:v>387797</c:v>
                </c:pt>
                <c:pt idx="8">
                  <c:v>375253.8</c:v>
                </c:pt>
                <c:pt idx="9">
                  <c:v>381431.6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68-4C98-800F-9419140F7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975568"/>
        <c:axId val="871971824"/>
      </c:lineChart>
      <c:catAx>
        <c:axId val="8719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71824"/>
        <c:crosses val="autoZero"/>
        <c:auto val="1"/>
        <c:lblAlgn val="ctr"/>
        <c:lblOffset val="100"/>
        <c:noMultiLvlLbl val="0"/>
      </c:catAx>
      <c:valAx>
        <c:axId val="871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Evolution annuelle en %</a:t>
            </a:r>
            <a:r>
              <a:rPr lang="en-CA" baseline="0"/>
              <a:t> de la demande lissee par annee/region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Total!$A$7</c:f>
              <c:strCache>
                <c:ptCount val="1"/>
                <c:pt idx="0">
                  <c:v>DELTA NORTH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Total!$B$6:$K$6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Total!$B$7:$K$7</c:f>
              <c:numCache>
                <c:formatCode>General</c:formatCode>
                <c:ptCount val="10"/>
                <c:pt idx="0">
                  <c:v>0</c:v>
                </c:pt>
                <c:pt idx="1">
                  <c:v>1.6846723996517903</c:v>
                </c:pt>
                <c:pt idx="2">
                  <c:v>-1.7468242932283766E-2</c:v>
                </c:pt>
                <c:pt idx="3">
                  <c:v>-0.79952208831962701</c:v>
                </c:pt>
                <c:pt idx="4">
                  <c:v>-1.4306719093869542</c:v>
                </c:pt>
                <c:pt idx="5">
                  <c:v>-0.55476030912701457</c:v>
                </c:pt>
                <c:pt idx="6">
                  <c:v>6.1391542998613478</c:v>
                </c:pt>
                <c:pt idx="7">
                  <c:v>-1.701400577955408</c:v>
                </c:pt>
                <c:pt idx="8">
                  <c:v>-6.2788472843487746</c:v>
                </c:pt>
                <c:pt idx="9">
                  <c:v>2.6031453870935342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1-4CD9-AD41-8A98DCA0AE99}"/>
            </c:ext>
          </c:extLst>
        </c:ser>
        <c:ser>
          <c:idx val="1"/>
          <c:order val="1"/>
          <c:tx>
            <c:strRef>
              <c:f>Total!$A$8</c:f>
              <c:strCache>
                <c:ptCount val="1"/>
                <c:pt idx="0">
                  <c:v>DELTA EAST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Total!$B$6:$K$6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Total!$B$8:$K$8</c:f>
              <c:numCache>
                <c:formatCode>General</c:formatCode>
                <c:ptCount val="10"/>
                <c:pt idx="0">
                  <c:v>0</c:v>
                </c:pt>
                <c:pt idx="1">
                  <c:v>2.3774147911080075</c:v>
                </c:pt>
                <c:pt idx="2">
                  <c:v>1.287543808525746</c:v>
                </c:pt>
                <c:pt idx="3">
                  <c:v>0.32492712221190651</c:v>
                </c:pt>
                <c:pt idx="4">
                  <c:v>-0.38820442761444734</c:v>
                </c:pt>
                <c:pt idx="5">
                  <c:v>0.14984313855217232</c:v>
                </c:pt>
                <c:pt idx="6">
                  <c:v>6.4020720497944081</c:v>
                </c:pt>
                <c:pt idx="7">
                  <c:v>-0.31132531117848522</c:v>
                </c:pt>
                <c:pt idx="8">
                  <c:v>5.4162532202531137</c:v>
                </c:pt>
                <c:pt idx="9">
                  <c:v>5.1266042760113129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1-4CD9-AD41-8A98DCA0AE99}"/>
            </c:ext>
          </c:extLst>
        </c:ser>
        <c:ser>
          <c:idx val="2"/>
          <c:order val="2"/>
          <c:tx>
            <c:strRef>
              <c:f>Total!$A$9</c:f>
              <c:strCache>
                <c:ptCount val="1"/>
                <c:pt idx="0">
                  <c:v>DELTA NCENT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Total!$B$6:$K$6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Total!$B$9:$K$9</c:f>
              <c:numCache>
                <c:formatCode>General</c:formatCode>
                <c:ptCount val="10"/>
                <c:pt idx="0">
                  <c:v>0</c:v>
                </c:pt>
                <c:pt idx="1">
                  <c:v>2.3099406577866177</c:v>
                </c:pt>
                <c:pt idx="2">
                  <c:v>0.45816090196134335</c:v>
                </c:pt>
                <c:pt idx="3">
                  <c:v>1.1211485515379991</c:v>
                </c:pt>
                <c:pt idx="4">
                  <c:v>-0.85475919508846399</c:v>
                </c:pt>
                <c:pt idx="5">
                  <c:v>0.66552908709881609</c:v>
                </c:pt>
                <c:pt idx="6">
                  <c:v>6.3607348066068807</c:v>
                </c:pt>
                <c:pt idx="7">
                  <c:v>-0.34662722039282723</c:v>
                </c:pt>
                <c:pt idx="8">
                  <c:v>-3.9760774422703178</c:v>
                </c:pt>
                <c:pt idx="9">
                  <c:v>1.1779253529489859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1-4CD9-AD41-8A98DCA0AE99}"/>
            </c:ext>
          </c:extLst>
        </c:ser>
        <c:ser>
          <c:idx val="3"/>
          <c:order val="3"/>
          <c:tx>
            <c:strRef>
              <c:f>Total!$A$10</c:f>
              <c:strCache>
                <c:ptCount val="1"/>
                <c:pt idx="0">
                  <c:v>DELTA SOMME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Total!$B$6:$K$6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Total!$B$10:$K$10</c:f>
              <c:numCache>
                <c:formatCode>General</c:formatCode>
                <c:ptCount val="10"/>
                <c:pt idx="0">
                  <c:v>0</c:v>
                </c:pt>
                <c:pt idx="1">
                  <c:v>2.2810004224231863</c:v>
                </c:pt>
                <c:pt idx="2">
                  <c:v>0.50756499196647475</c:v>
                </c:pt>
                <c:pt idx="3">
                  <c:v>0.94101349429182157</c:v>
                </c:pt>
                <c:pt idx="4">
                  <c:v>-0.84338999591824315</c:v>
                </c:pt>
                <c:pt idx="5">
                  <c:v>0.55181042370824718</c:v>
                </c:pt>
                <c:pt idx="6">
                  <c:v>6.352616724774836</c:v>
                </c:pt>
                <c:pt idx="7">
                  <c:v>-0.41592977394138758</c:v>
                </c:pt>
                <c:pt idx="8">
                  <c:v>-3.2344757695392206</c:v>
                </c:pt>
                <c:pt idx="9">
                  <c:v>1.6462991180902067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1-4CD9-AD41-8A98DCA0A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213648"/>
        <c:axId val="871214064"/>
      </c:lineChart>
      <c:catAx>
        <c:axId val="87121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14064"/>
        <c:crosses val="autoZero"/>
        <c:auto val="1"/>
        <c:lblAlgn val="ctr"/>
        <c:lblOffset val="100"/>
        <c:noMultiLvlLbl val="0"/>
      </c:catAx>
      <c:valAx>
        <c:axId val="8712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1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Moyenne</a:t>
            </a:r>
            <a:r>
              <a:rPr lang="en-CA" baseline="0"/>
              <a:t> de demande journaliere d'electricite en MWh par saison</a:t>
            </a:r>
            <a:endParaRPr lang="en-CA"/>
          </a:p>
        </c:rich>
      </c:tx>
      <c:layout>
        <c:manualLayout>
          <c:xMode val="edge"/>
          <c:yMode val="edge"/>
          <c:x val="0.118527777777777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Total!$C$29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Total!$D$28:$G$28</c:f>
              <c:strCache>
                <c:ptCount val="4"/>
                <c:pt idx="0">
                  <c:v>FALL</c:v>
                </c:pt>
                <c:pt idx="1">
                  <c:v>WINTER</c:v>
                </c:pt>
                <c:pt idx="2">
                  <c:v>SPRING</c:v>
                </c:pt>
                <c:pt idx="3">
                  <c:v>SUMMER</c:v>
                </c:pt>
              </c:strCache>
            </c:strRef>
          </c:cat>
          <c:val>
            <c:numRef>
              <c:f>Total!$D$29:$G$29</c:f>
              <c:numCache>
                <c:formatCode>General</c:formatCode>
                <c:ptCount val="4"/>
                <c:pt idx="0">
                  <c:v>18993.689999999999</c:v>
                </c:pt>
                <c:pt idx="1">
                  <c:v>19959.95</c:v>
                </c:pt>
                <c:pt idx="2">
                  <c:v>17451.75</c:v>
                </c:pt>
                <c:pt idx="3">
                  <c:v>23587.4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4-4487-964C-B3D43A68C601}"/>
            </c:ext>
          </c:extLst>
        </c:ser>
        <c:ser>
          <c:idx val="1"/>
          <c:order val="1"/>
          <c:tx>
            <c:strRef>
              <c:f>Total!$C$30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Total!$D$28:$G$28</c:f>
              <c:strCache>
                <c:ptCount val="4"/>
                <c:pt idx="0">
                  <c:v>FALL</c:v>
                </c:pt>
                <c:pt idx="1">
                  <c:v>WINTER</c:v>
                </c:pt>
                <c:pt idx="2">
                  <c:v>SPRING</c:v>
                </c:pt>
                <c:pt idx="3">
                  <c:v>SUMMER</c:v>
                </c:pt>
              </c:strCache>
            </c:strRef>
          </c:cat>
          <c:val>
            <c:numRef>
              <c:f>Total!$D$30:$G$30</c:f>
              <c:numCache>
                <c:formatCode>General</c:formatCode>
                <c:ptCount val="4"/>
                <c:pt idx="0">
                  <c:v>33851.85</c:v>
                </c:pt>
                <c:pt idx="1">
                  <c:v>32896.480000000003</c:v>
                </c:pt>
                <c:pt idx="2">
                  <c:v>31059.89</c:v>
                </c:pt>
                <c:pt idx="3">
                  <c:v>41521.17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4-4487-964C-B3D43A68C601}"/>
            </c:ext>
          </c:extLst>
        </c:ser>
        <c:ser>
          <c:idx val="2"/>
          <c:order val="2"/>
          <c:tx>
            <c:strRef>
              <c:f>Total!$C$31</c:f>
              <c:strCache>
                <c:ptCount val="1"/>
                <c:pt idx="0">
                  <c:v>NCENT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Total!$D$28:$G$28</c:f>
              <c:strCache>
                <c:ptCount val="4"/>
                <c:pt idx="0">
                  <c:v>FALL</c:v>
                </c:pt>
                <c:pt idx="1">
                  <c:v>WINTER</c:v>
                </c:pt>
                <c:pt idx="2">
                  <c:v>SPRING</c:v>
                </c:pt>
                <c:pt idx="3">
                  <c:v>SUMMER</c:v>
                </c:pt>
              </c:strCache>
            </c:strRef>
          </c:cat>
          <c:val>
            <c:numRef>
              <c:f>Total!$D$31:$G$31</c:f>
              <c:numCache>
                <c:formatCode>General</c:formatCode>
                <c:ptCount val="4"/>
                <c:pt idx="0">
                  <c:v>301162.05</c:v>
                </c:pt>
                <c:pt idx="1">
                  <c:v>300251.51</c:v>
                </c:pt>
                <c:pt idx="2">
                  <c:v>271907.96000000002</c:v>
                </c:pt>
                <c:pt idx="3">
                  <c:v>391311.85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4-4487-964C-B3D43A68C601}"/>
            </c:ext>
          </c:extLst>
        </c:ser>
        <c:ser>
          <c:idx val="3"/>
          <c:order val="3"/>
          <c:tx>
            <c:strRef>
              <c:f>Total!$C$32</c:f>
              <c:strCache>
                <c:ptCount val="1"/>
                <c:pt idx="0">
                  <c:v>SOMME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Total!$D$28:$G$28</c:f>
              <c:strCache>
                <c:ptCount val="4"/>
                <c:pt idx="0">
                  <c:v>FALL</c:v>
                </c:pt>
                <c:pt idx="1">
                  <c:v>WINTER</c:v>
                </c:pt>
                <c:pt idx="2">
                  <c:v>SPRING</c:v>
                </c:pt>
                <c:pt idx="3">
                  <c:v>SUMMER</c:v>
                </c:pt>
              </c:strCache>
            </c:strRef>
          </c:cat>
          <c:val>
            <c:numRef>
              <c:f>Total!$D$32:$G$32</c:f>
              <c:numCache>
                <c:formatCode>General</c:formatCode>
                <c:ptCount val="4"/>
                <c:pt idx="0">
                  <c:v>354007.59</c:v>
                </c:pt>
                <c:pt idx="1">
                  <c:v>353107.94</c:v>
                </c:pt>
                <c:pt idx="2">
                  <c:v>320419.61</c:v>
                </c:pt>
                <c:pt idx="3">
                  <c:v>456420.41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04-4487-964C-B3D43A68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513600"/>
        <c:axId val="1274520672"/>
      </c:lineChart>
      <c:catAx>
        <c:axId val="12745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20672"/>
        <c:crosses val="autoZero"/>
        <c:auto val="1"/>
        <c:lblAlgn val="ctr"/>
        <c:lblOffset val="100"/>
        <c:noMultiLvlLbl val="0"/>
      </c:catAx>
      <c:valAx>
        <c:axId val="127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Evolution en pourcentage de la demande journaliere d'electricite sur periode 2012 - 2021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Total!$R$6</c:f>
              <c:strCache>
                <c:ptCount val="1"/>
                <c:pt idx="0">
                  <c:v>2012 to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5.09255613881598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36-4719-8D57-818E81C18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Total!$Q$7:$Q$10</c:f>
              <c:strCache>
                <c:ptCount val="4"/>
                <c:pt idx="0">
                  <c:v>DELTA NORTH (%)</c:v>
                </c:pt>
                <c:pt idx="1">
                  <c:v>DELTA EAST (%)</c:v>
                </c:pt>
                <c:pt idx="2">
                  <c:v>DELTA NCENT (%)</c:v>
                </c:pt>
                <c:pt idx="3">
                  <c:v>DELTA SOMME (%)</c:v>
                </c:pt>
              </c:strCache>
            </c:strRef>
          </c:cat>
          <c:val>
            <c:numRef>
              <c:f>Total!$R$7:$R$10</c:f>
              <c:numCache>
                <c:formatCode>General</c:formatCode>
                <c:ptCount val="4"/>
                <c:pt idx="0">
                  <c:v>-0.81627107727452164</c:v>
                </c:pt>
                <c:pt idx="1">
                  <c:v>21.996174814616236</c:v>
                </c:pt>
                <c:pt idx="2">
                  <c:v>6.8159841091093245</c:v>
                </c:pt>
                <c:pt idx="3">
                  <c:v>7.7762880728319663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6-4719-8D57-818E81C18A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2491919"/>
        <c:axId val="1032489007"/>
      </c:barChart>
      <c:catAx>
        <c:axId val="103249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89007"/>
        <c:crosses val="autoZero"/>
        <c:auto val="1"/>
        <c:lblAlgn val="ctr"/>
        <c:lblOffset val="100"/>
        <c:noMultiLvlLbl val="0"/>
      </c:catAx>
      <c:valAx>
        <c:axId val="10324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9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Analyse</a:t>
            </a:r>
            <a:r>
              <a:rPr lang="en-CA" baseline="0"/>
              <a:t> de la variabilite par l'ecart type par saison sur periode 2012 2021 en MWh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Std!$B$2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Std!$C$1:$F$1</c:f>
              <c:strCache>
                <c:ptCount val="4"/>
                <c:pt idx="0">
                  <c:v>FALL</c:v>
                </c:pt>
                <c:pt idx="1">
                  <c:v>WINTER</c:v>
                </c:pt>
                <c:pt idx="2">
                  <c:v>SPRING</c:v>
                </c:pt>
                <c:pt idx="3">
                  <c:v>SUMMER</c:v>
                </c:pt>
              </c:strCache>
            </c:strRef>
          </c:cat>
          <c:val>
            <c:numRef>
              <c:f>Std!$C$2:$F$2</c:f>
              <c:numCache>
                <c:formatCode>General</c:formatCode>
                <c:ptCount val="4"/>
                <c:pt idx="0">
                  <c:v>659.06640000000004</c:v>
                </c:pt>
                <c:pt idx="1">
                  <c:v>708.65869999999995</c:v>
                </c:pt>
                <c:pt idx="2">
                  <c:v>684.39480000000003</c:v>
                </c:pt>
                <c:pt idx="3">
                  <c:v>654.63879999999995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7-4C48-8EEE-D0F7EBE596A7}"/>
            </c:ext>
          </c:extLst>
        </c:ser>
        <c:ser>
          <c:idx val="1"/>
          <c:order val="1"/>
          <c:tx>
            <c:strRef>
              <c:f>Std!$B$3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Std!$C$1:$F$1</c:f>
              <c:strCache>
                <c:ptCount val="4"/>
                <c:pt idx="0">
                  <c:v>FALL</c:v>
                </c:pt>
                <c:pt idx="1">
                  <c:v>WINTER</c:v>
                </c:pt>
                <c:pt idx="2">
                  <c:v>SPRING</c:v>
                </c:pt>
                <c:pt idx="3">
                  <c:v>SUMMER</c:v>
                </c:pt>
              </c:strCache>
            </c:strRef>
          </c:cat>
          <c:val>
            <c:numRef>
              <c:f>Std!$C$3:$F$3</c:f>
              <c:numCache>
                <c:formatCode>General</c:formatCode>
                <c:ptCount val="4"/>
                <c:pt idx="0">
                  <c:v>2254.8235</c:v>
                </c:pt>
                <c:pt idx="1">
                  <c:v>2700.3492000000001</c:v>
                </c:pt>
                <c:pt idx="2">
                  <c:v>1592.0619999999999</c:v>
                </c:pt>
                <c:pt idx="3">
                  <c:v>2896.9580999999998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7-4C48-8EEE-D0F7EBE596A7}"/>
            </c:ext>
          </c:extLst>
        </c:ser>
        <c:ser>
          <c:idx val="2"/>
          <c:order val="2"/>
          <c:tx>
            <c:strRef>
              <c:f>Std!$B$4</c:f>
              <c:strCache>
                <c:ptCount val="1"/>
                <c:pt idx="0">
                  <c:v>NCENT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Std!$C$1:$F$1</c:f>
              <c:strCache>
                <c:ptCount val="4"/>
                <c:pt idx="0">
                  <c:v>FALL</c:v>
                </c:pt>
                <c:pt idx="1">
                  <c:v>WINTER</c:v>
                </c:pt>
                <c:pt idx="2">
                  <c:v>SPRING</c:v>
                </c:pt>
                <c:pt idx="3">
                  <c:v>SUMMER</c:v>
                </c:pt>
              </c:strCache>
            </c:strRef>
          </c:cat>
          <c:val>
            <c:numRef>
              <c:f>Std!$C$4:$F$4</c:f>
              <c:numCache>
                <c:formatCode>General</c:formatCode>
                <c:ptCount val="4"/>
                <c:pt idx="0">
                  <c:v>13077.6733</c:v>
                </c:pt>
                <c:pt idx="1">
                  <c:v>13701.3061</c:v>
                </c:pt>
                <c:pt idx="2">
                  <c:v>8265.3083999999999</c:v>
                </c:pt>
                <c:pt idx="3">
                  <c:v>15182.119500000001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7-4C48-8EEE-D0F7EBE596A7}"/>
            </c:ext>
          </c:extLst>
        </c:ser>
        <c:ser>
          <c:idx val="3"/>
          <c:order val="3"/>
          <c:tx>
            <c:strRef>
              <c:f>Std!$B$5</c:f>
              <c:strCache>
                <c:ptCount val="1"/>
                <c:pt idx="0">
                  <c:v>SOMME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Std!$C$1:$F$1</c:f>
              <c:strCache>
                <c:ptCount val="4"/>
                <c:pt idx="0">
                  <c:v>FALL</c:v>
                </c:pt>
                <c:pt idx="1">
                  <c:v>WINTER</c:v>
                </c:pt>
                <c:pt idx="2">
                  <c:v>SPRING</c:v>
                </c:pt>
                <c:pt idx="3">
                  <c:v>SUMMER</c:v>
                </c:pt>
              </c:strCache>
            </c:strRef>
          </c:cat>
          <c:val>
            <c:numRef>
              <c:f>Std!$C$5:$F$5</c:f>
              <c:numCache>
                <c:formatCode>General</c:formatCode>
                <c:ptCount val="4"/>
                <c:pt idx="0">
                  <c:v>14925.8799</c:v>
                </c:pt>
                <c:pt idx="1">
                  <c:v>16495.16</c:v>
                </c:pt>
                <c:pt idx="2">
                  <c:v>9297.1574000000001</c:v>
                </c:pt>
                <c:pt idx="3">
                  <c:v>17661.153399999999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87-4C48-8EEE-D0F7EBE5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224352"/>
        <c:axId val="1181221856"/>
      </c:lineChart>
      <c:catAx>
        <c:axId val="11812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21856"/>
        <c:crosses val="autoZero"/>
        <c:auto val="1"/>
        <c:lblAlgn val="ctr"/>
        <c:lblOffset val="100"/>
        <c:noMultiLvlLbl val="0"/>
      </c:catAx>
      <c:valAx>
        <c:axId val="11812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111679</xdr:colOff>
      <xdr:row>11</xdr:row>
      <xdr:rowOff>54783</xdr:rowOff>
    </xdr:from>
    <xdr:to>
      <xdr:col>4</xdr:col>
      <xdr:colOff>492679</xdr:colOff>
      <xdr:row>26</xdr:row>
      <xdr:rowOff>35732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8B660-A213-4901-825A-7A969BF74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718660</xdr:colOff>
      <xdr:row>10</xdr:row>
      <xdr:rowOff>160085</xdr:rowOff>
    </xdr:from>
    <xdr:to>
      <xdr:col>9</xdr:col>
      <xdr:colOff>200580</xdr:colOff>
      <xdr:row>26</xdr:row>
      <xdr:rowOff>1941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A07FDF-EBDC-4FCB-BA6D-73F53A6A6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154781</xdr:colOff>
      <xdr:row>27</xdr:row>
      <xdr:rowOff>1588</xdr:rowOff>
    </xdr:from>
    <xdr:to>
      <xdr:col>12</xdr:col>
      <xdr:colOff>123031</xdr:colOff>
      <xdr:row>42</xdr:row>
      <xdr:rowOff>6351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AF66C2-BAB8-49A2-9514-62B90121F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375708</xdr:colOff>
      <xdr:row>12</xdr:row>
      <xdr:rowOff>94192</xdr:rowOff>
    </xdr:from>
    <xdr:to>
      <xdr:col>19</xdr:col>
      <xdr:colOff>164042</xdr:colOff>
      <xdr:row>27</xdr:row>
      <xdr:rowOff>138642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7A1F7-210B-492E-8205-80831FD36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5</xdr:row>
      <xdr:rowOff>136525</xdr:rowOff>
    </xdr:from>
    <xdr:to>
      <xdr:col>8</xdr:col>
      <xdr:colOff>301625</xdr:colOff>
      <xdr:row>20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C6508-EFC1-4FB2-937E-2ED8031A8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E8A-71B6-4A0F-BB3F-FA278B8686D0}">
  <dimension ref="A1:R32"/>
  <sheetViews>
    <sheetView tabSelected="1" zoomScale="50" zoomScaleNormal="50" workbookViewId="0">
      <selection activeCell="P35" sqref="P35"/>
    </sheetView>
  </sheetViews>
  <sheetFormatPr defaultRowHeight="14.5" x14ac:dyDescent="0.35"/>
  <cols>
    <col min="1" max="1" width="21.1796875" style="1" customWidth="1"/>
    <col min="2" max="2" width="14.453125" customWidth="1"/>
    <col min="3" max="3" width="16.26953125" customWidth="1"/>
    <col min="4" max="4" width="16.90625" customWidth="1"/>
    <col min="5" max="5" width="18.54296875" customWidth="1"/>
    <col min="6" max="6" width="15.7265625" customWidth="1"/>
    <col min="7" max="8" width="12.36328125" customWidth="1"/>
    <col min="9" max="9" width="13.90625" customWidth="1"/>
    <col min="10" max="10" width="18" customWidth="1"/>
    <col min="11" max="11" width="13" customWidth="1"/>
    <col min="18" max="18" width="15.7265625" customWidth="1"/>
  </cols>
  <sheetData>
    <row r="1" spans="1:18" x14ac:dyDescent="0.35">
      <c r="A1" s="2"/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>
        <v>2019</v>
      </c>
      <c r="J1" s="3">
        <v>2020</v>
      </c>
      <c r="K1" s="3">
        <v>2021</v>
      </c>
    </row>
    <row r="2" spans="1:18" x14ac:dyDescent="0.35">
      <c r="A2" s="3" t="s">
        <v>0</v>
      </c>
      <c r="B2">
        <v>19873.3</v>
      </c>
      <c r="C2">
        <v>20208.099999999999</v>
      </c>
      <c r="D2">
        <v>20204.57</v>
      </c>
      <c r="E2">
        <v>20043.03</v>
      </c>
      <c r="F2">
        <v>19756.28</v>
      </c>
      <c r="G2">
        <v>19646.68</v>
      </c>
      <c r="H2">
        <v>20852.82</v>
      </c>
      <c r="I2">
        <v>20498.03</v>
      </c>
      <c r="J2">
        <v>19210.990000000002</v>
      </c>
      <c r="K2">
        <v>19711.080000000002</v>
      </c>
    </row>
    <row r="3" spans="1:18" x14ac:dyDescent="0.35">
      <c r="A3" s="3" t="s">
        <v>1</v>
      </c>
      <c r="B3">
        <v>32380.13</v>
      </c>
      <c r="C3">
        <v>33149.94</v>
      </c>
      <c r="D3">
        <v>33576.76</v>
      </c>
      <c r="E3">
        <v>33685.86</v>
      </c>
      <c r="F3">
        <v>33555.089999999997</v>
      </c>
      <c r="G3">
        <v>33605.370000000003</v>
      </c>
      <c r="H3">
        <v>35756.81</v>
      </c>
      <c r="I3">
        <v>35645.49</v>
      </c>
      <c r="J3">
        <v>37576.14</v>
      </c>
      <c r="K3">
        <v>39502.519999999997</v>
      </c>
    </row>
    <row r="4" spans="1:18" x14ac:dyDescent="0.35">
      <c r="A4" s="2" t="s">
        <v>2</v>
      </c>
      <c r="B4">
        <v>301657.09999999998</v>
      </c>
      <c r="C4">
        <v>308625.2</v>
      </c>
      <c r="D4">
        <v>310039.2</v>
      </c>
      <c r="E4">
        <v>313515.2</v>
      </c>
      <c r="F4">
        <v>310835.40000000002</v>
      </c>
      <c r="G4">
        <v>312904.09999999998</v>
      </c>
      <c r="H4">
        <v>332807.09999999998</v>
      </c>
      <c r="I4">
        <v>331653.5</v>
      </c>
      <c r="J4">
        <v>318466.7</v>
      </c>
      <c r="K4">
        <v>322218</v>
      </c>
    </row>
    <row r="5" spans="1:18" x14ac:dyDescent="0.35">
      <c r="A5" s="2" t="s">
        <v>3</v>
      </c>
      <c r="B5">
        <v>353910.5</v>
      </c>
      <c r="C5">
        <v>361983.2</v>
      </c>
      <c r="D5">
        <v>363820.5</v>
      </c>
      <c r="E5">
        <v>367244.1</v>
      </c>
      <c r="F5">
        <v>364146.8</v>
      </c>
      <c r="G5">
        <v>366156.2</v>
      </c>
      <c r="H5">
        <v>389416.7</v>
      </c>
      <c r="I5">
        <v>387797</v>
      </c>
      <c r="J5">
        <v>375253.8</v>
      </c>
      <c r="K5">
        <v>381431.6</v>
      </c>
    </row>
    <row r="6" spans="1:18" x14ac:dyDescent="0.35">
      <c r="A6" s="2"/>
      <c r="B6" s="3">
        <v>2012</v>
      </c>
      <c r="C6" s="3">
        <v>2013</v>
      </c>
      <c r="D6" s="3">
        <v>2014</v>
      </c>
      <c r="E6" s="3">
        <v>2015</v>
      </c>
      <c r="F6" s="3">
        <v>2016</v>
      </c>
      <c r="G6" s="3">
        <v>2017</v>
      </c>
      <c r="H6" s="3">
        <v>2018</v>
      </c>
      <c r="I6" s="3">
        <v>2019</v>
      </c>
      <c r="J6" s="3">
        <v>2020</v>
      </c>
      <c r="K6" s="3">
        <v>2021</v>
      </c>
      <c r="L6" t="s">
        <v>8</v>
      </c>
      <c r="P6" s="2"/>
      <c r="R6" t="s">
        <v>8</v>
      </c>
    </row>
    <row r="7" spans="1:18" x14ac:dyDescent="0.35">
      <c r="A7" s="1" t="s">
        <v>4</v>
      </c>
      <c r="B7" s="3">
        <f>0</f>
        <v>0</v>
      </c>
      <c r="C7">
        <f>100* ((C2-B2)/B2)</f>
        <v>1.6846723996517903</v>
      </c>
      <c r="D7">
        <f t="shared" ref="D7:J7" si="0">100* ((D2-C2)/C2)</f>
        <v>-1.7468242932283766E-2</v>
      </c>
      <c r="E7">
        <f t="shared" si="0"/>
        <v>-0.79952208831962701</v>
      </c>
      <c r="F7">
        <f t="shared" si="0"/>
        <v>-1.4306719093869542</v>
      </c>
      <c r="G7">
        <f t="shared" si="0"/>
        <v>-0.55476030912701457</v>
      </c>
      <c r="H7">
        <f t="shared" si="0"/>
        <v>6.1391542998613478</v>
      </c>
      <c r="I7">
        <f t="shared" si="0"/>
        <v>-1.701400577955408</v>
      </c>
      <c r="J7">
        <f t="shared" si="0"/>
        <v>-6.2788472843487746</v>
      </c>
      <c r="K7">
        <f>100* ((K2-J2)/J2)</f>
        <v>2.6031453870935342</v>
      </c>
      <c r="L7" s="4">
        <f>100*((K2-B2)/B2)</f>
        <v>-0.81627107727452164</v>
      </c>
      <c r="Q7" s="1" t="s">
        <v>4</v>
      </c>
      <c r="R7">
        <v>-0.81627107727452164</v>
      </c>
    </row>
    <row r="8" spans="1:18" x14ac:dyDescent="0.35">
      <c r="A8" s="1" t="s">
        <v>5</v>
      </c>
      <c r="B8" s="3">
        <f>0</f>
        <v>0</v>
      </c>
      <c r="C8">
        <f t="shared" ref="C8:K10" si="1">100* ((C3-B3)/B3)</f>
        <v>2.3774147911080075</v>
      </c>
      <c r="D8">
        <f t="shared" si="1"/>
        <v>1.287543808525746</v>
      </c>
      <c r="E8">
        <f t="shared" si="1"/>
        <v>0.32492712221190651</v>
      </c>
      <c r="F8">
        <f t="shared" si="1"/>
        <v>-0.38820442761444734</v>
      </c>
      <c r="G8">
        <f t="shared" si="1"/>
        <v>0.14984313855217232</v>
      </c>
      <c r="H8">
        <f t="shared" si="1"/>
        <v>6.4020720497944081</v>
      </c>
      <c r="I8">
        <f t="shared" si="1"/>
        <v>-0.31132531117848522</v>
      </c>
      <c r="J8">
        <f t="shared" si="1"/>
        <v>5.4162532202531137</v>
      </c>
      <c r="K8">
        <f t="shared" si="1"/>
        <v>5.1266042760113129</v>
      </c>
      <c r="L8" s="4">
        <f t="shared" ref="L8:L10" si="2">100*((K3-B3)/B3)</f>
        <v>21.996174814616236</v>
      </c>
      <c r="Q8" s="1" t="s">
        <v>5</v>
      </c>
      <c r="R8">
        <v>21.996174814616236</v>
      </c>
    </row>
    <row r="9" spans="1:18" x14ac:dyDescent="0.35">
      <c r="A9" s="1" t="s">
        <v>6</v>
      </c>
      <c r="B9" s="3">
        <f>0</f>
        <v>0</v>
      </c>
      <c r="C9">
        <f t="shared" si="1"/>
        <v>2.3099406577866177</v>
      </c>
      <c r="D9">
        <f t="shared" si="1"/>
        <v>0.45816090196134335</v>
      </c>
      <c r="E9">
        <f t="shared" si="1"/>
        <v>1.1211485515379991</v>
      </c>
      <c r="F9">
        <f t="shared" si="1"/>
        <v>-0.85475919508846399</v>
      </c>
      <c r="G9">
        <f t="shared" si="1"/>
        <v>0.66552908709881609</v>
      </c>
      <c r="H9">
        <f t="shared" si="1"/>
        <v>6.3607348066068807</v>
      </c>
      <c r="I9">
        <f t="shared" si="1"/>
        <v>-0.34662722039282723</v>
      </c>
      <c r="J9">
        <f t="shared" si="1"/>
        <v>-3.9760774422703178</v>
      </c>
      <c r="K9">
        <f t="shared" si="1"/>
        <v>1.1779253529489859</v>
      </c>
      <c r="L9" s="4">
        <f t="shared" si="2"/>
        <v>6.8159841091093245</v>
      </c>
      <c r="Q9" s="1" t="s">
        <v>6</v>
      </c>
      <c r="R9">
        <v>6.8159841091093245</v>
      </c>
    </row>
    <row r="10" spans="1:18" x14ac:dyDescent="0.35">
      <c r="A10" s="1" t="s">
        <v>7</v>
      </c>
      <c r="B10">
        <f>0</f>
        <v>0</v>
      </c>
      <c r="C10">
        <f t="shared" si="1"/>
        <v>2.2810004224231863</v>
      </c>
      <c r="D10">
        <f t="shared" si="1"/>
        <v>0.50756499196647475</v>
      </c>
      <c r="E10">
        <f t="shared" si="1"/>
        <v>0.94101349429182157</v>
      </c>
      <c r="F10">
        <f t="shared" si="1"/>
        <v>-0.84338999591824315</v>
      </c>
      <c r="G10">
        <f t="shared" si="1"/>
        <v>0.55181042370824718</v>
      </c>
      <c r="H10">
        <f t="shared" si="1"/>
        <v>6.352616724774836</v>
      </c>
      <c r="I10">
        <f t="shared" si="1"/>
        <v>-0.41592977394138758</v>
      </c>
      <c r="J10">
        <f t="shared" si="1"/>
        <v>-3.2344757695392206</v>
      </c>
      <c r="K10">
        <f t="shared" si="1"/>
        <v>1.6462991180902067</v>
      </c>
      <c r="L10" s="4">
        <f t="shared" si="2"/>
        <v>7.7762880728319663</v>
      </c>
      <c r="Q10" s="1" t="s">
        <v>7</v>
      </c>
      <c r="R10">
        <v>7.7762880728319663</v>
      </c>
    </row>
    <row r="28" spans="3:7" x14ac:dyDescent="0.35">
      <c r="C28" t="s">
        <v>9</v>
      </c>
      <c r="D28" t="s">
        <v>10</v>
      </c>
      <c r="E28" t="s">
        <v>11</v>
      </c>
      <c r="F28" t="s">
        <v>12</v>
      </c>
      <c r="G28" t="s">
        <v>13</v>
      </c>
    </row>
    <row r="29" spans="3:7" x14ac:dyDescent="0.35">
      <c r="C29" t="s">
        <v>0</v>
      </c>
      <c r="D29">
        <v>18993.689999999999</v>
      </c>
      <c r="E29">
        <v>19959.95</v>
      </c>
      <c r="F29">
        <v>17451.75</v>
      </c>
      <c r="G29">
        <v>23587.4</v>
      </c>
    </row>
    <row r="30" spans="3:7" x14ac:dyDescent="0.35">
      <c r="C30" t="s">
        <v>1</v>
      </c>
      <c r="D30">
        <v>33851.85</v>
      </c>
      <c r="E30">
        <v>32896.480000000003</v>
      </c>
      <c r="F30">
        <v>31059.89</v>
      </c>
      <c r="G30">
        <v>41521.17</v>
      </c>
    </row>
    <row r="31" spans="3:7" x14ac:dyDescent="0.35">
      <c r="C31" t="s">
        <v>2</v>
      </c>
      <c r="D31">
        <v>301162.05</v>
      </c>
      <c r="E31">
        <v>300251.51</v>
      </c>
      <c r="F31">
        <v>271907.96000000002</v>
      </c>
      <c r="G31">
        <v>391311.85</v>
      </c>
    </row>
    <row r="32" spans="3:7" x14ac:dyDescent="0.35">
      <c r="C32" t="s">
        <v>3</v>
      </c>
      <c r="D32">
        <v>354007.59</v>
      </c>
      <c r="E32">
        <v>353107.94</v>
      </c>
      <c r="F32">
        <v>320419.61</v>
      </c>
      <c r="G32">
        <v>456420.41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4BD7-B739-4B8E-813E-F050AA16EE51}">
  <dimension ref="B1:F5"/>
  <sheetViews>
    <sheetView workbookViewId="0">
      <selection activeCell="J9" sqref="J9"/>
    </sheetView>
  </sheetViews>
  <sheetFormatPr defaultRowHeight="14.5" x14ac:dyDescent="0.35"/>
  <sheetData>
    <row r="1" spans="2:6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2:6" x14ac:dyDescent="0.35">
      <c r="B2" t="s">
        <v>0</v>
      </c>
      <c r="C2">
        <v>659.06640000000004</v>
      </c>
      <c r="D2">
        <v>708.65869999999995</v>
      </c>
      <c r="E2">
        <v>684.39480000000003</v>
      </c>
      <c r="F2">
        <v>654.63879999999995</v>
      </c>
    </row>
    <row r="3" spans="2:6" x14ac:dyDescent="0.35">
      <c r="B3" t="s">
        <v>1</v>
      </c>
      <c r="C3">
        <v>2254.8235</v>
      </c>
      <c r="D3">
        <v>2700.3492000000001</v>
      </c>
      <c r="E3">
        <v>1592.0619999999999</v>
      </c>
      <c r="F3">
        <v>2896.9580999999998</v>
      </c>
    </row>
    <row r="4" spans="2:6" x14ac:dyDescent="0.35">
      <c r="B4" t="s">
        <v>2</v>
      </c>
      <c r="C4">
        <v>13077.6733</v>
      </c>
      <c r="D4">
        <v>13701.3061</v>
      </c>
      <c r="E4">
        <v>8265.3083999999999</v>
      </c>
      <c r="F4">
        <v>15182.119500000001</v>
      </c>
    </row>
    <row r="5" spans="2:6" x14ac:dyDescent="0.35">
      <c r="B5" t="s">
        <v>3</v>
      </c>
      <c r="C5">
        <v>14925.8799</v>
      </c>
      <c r="D5">
        <v>16495.16</v>
      </c>
      <c r="E5">
        <v>9297.1574000000001</v>
      </c>
      <c r="F5">
        <v>17661.153399999999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BENICHOU</dc:creator>
  <cp:lastModifiedBy>FRANCK BENICHOU</cp:lastModifiedBy>
  <dcterms:created xsi:type="dcterms:W3CDTF">2022-02-07T00:38:38Z</dcterms:created>
  <dcterms:modified xsi:type="dcterms:W3CDTF">2022-04-11T22:20:43Z</dcterms:modified>
</cp:coreProperties>
</file>