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"/>
    </mc:Choice>
  </mc:AlternateContent>
  <xr:revisionPtr revIDLastSave="0" documentId="8_{8FD76BBE-66B1-4360-9CEB-E9D004F94797}" xr6:coauthVersionLast="47" xr6:coauthVersionMax="47" xr10:uidLastSave="{00000000-0000-0000-0000-000000000000}"/>
  <bookViews>
    <workbookView xWindow="-120" yWindow="-120" windowWidth="29040" windowHeight="15720" xr2:uid="{E2F53B2B-AF27-4496-A24A-5577DA187BD1}"/>
  </bookViews>
  <sheets>
    <sheet name="Graph" sheetId="2" r:id="rId1"/>
    <sheet name="Promedi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3" i="2"/>
  <c r="C4" i="2"/>
  <c r="C5" i="2"/>
  <c r="C6" i="2"/>
  <c r="C7" i="2"/>
  <c r="C8" i="2"/>
  <c r="C9" i="2"/>
  <c r="C10" i="2"/>
  <c r="C11" i="2"/>
  <c r="C12" i="2"/>
  <c r="C13" i="2"/>
  <c r="C3" i="2"/>
  <c r="AC16" i="1"/>
  <c r="AC17" i="1"/>
  <c r="AC18" i="1"/>
  <c r="AC19" i="1"/>
  <c r="AC20" i="1"/>
  <c r="AC21" i="1"/>
  <c r="AC22" i="1"/>
  <c r="AC23" i="1"/>
  <c r="AC24" i="1"/>
  <c r="AC15" i="1"/>
  <c r="AB16" i="1"/>
  <c r="AB17" i="1"/>
  <c r="AB18" i="1"/>
  <c r="AB19" i="1"/>
  <c r="AB20" i="1"/>
  <c r="AB21" i="1"/>
  <c r="AB22" i="1"/>
  <c r="AB23" i="1"/>
  <c r="AB24" i="1"/>
  <c r="AB15" i="1"/>
  <c r="AA25" i="1"/>
  <c r="X16" i="1"/>
  <c r="X17" i="1"/>
  <c r="X18" i="1"/>
  <c r="X19" i="1"/>
  <c r="X20" i="1"/>
  <c r="X21" i="1"/>
  <c r="X22" i="1"/>
  <c r="X23" i="1"/>
  <c r="X24" i="1"/>
  <c r="X15" i="1"/>
  <c r="W15" i="1"/>
  <c r="W16" i="1"/>
  <c r="W17" i="1"/>
  <c r="W18" i="1"/>
  <c r="W19" i="1"/>
  <c r="W20" i="1"/>
  <c r="W21" i="1"/>
  <c r="W22" i="1"/>
  <c r="W23" i="1"/>
  <c r="W24" i="1"/>
  <c r="V25" i="1"/>
  <c r="S16" i="1"/>
  <c r="S17" i="1"/>
  <c r="S18" i="1"/>
  <c r="S19" i="1"/>
  <c r="S20" i="1"/>
  <c r="S21" i="1"/>
  <c r="S22" i="1"/>
  <c r="S23" i="1"/>
  <c r="S24" i="1"/>
  <c r="S15" i="1"/>
  <c r="R16" i="1"/>
  <c r="R17" i="1"/>
  <c r="R18" i="1"/>
  <c r="R19" i="1"/>
  <c r="R20" i="1"/>
  <c r="R21" i="1"/>
  <c r="R22" i="1"/>
  <c r="R23" i="1"/>
  <c r="R24" i="1"/>
  <c r="R15" i="1"/>
  <c r="Q25" i="1"/>
  <c r="N16" i="1"/>
  <c r="N17" i="1"/>
  <c r="N18" i="1"/>
  <c r="N19" i="1"/>
  <c r="N20" i="1"/>
  <c r="N21" i="1"/>
  <c r="N22" i="1"/>
  <c r="N23" i="1"/>
  <c r="N24" i="1"/>
  <c r="N15" i="1"/>
  <c r="M16" i="1"/>
  <c r="M17" i="1"/>
  <c r="M18" i="1"/>
  <c r="M19" i="1"/>
  <c r="M20" i="1"/>
  <c r="M21" i="1"/>
  <c r="M22" i="1"/>
  <c r="M23" i="1"/>
  <c r="M24" i="1"/>
  <c r="M15" i="1"/>
  <c r="L25" i="1"/>
  <c r="I16" i="1"/>
  <c r="I17" i="1"/>
  <c r="I18" i="1"/>
  <c r="I19" i="1"/>
  <c r="I20" i="1"/>
  <c r="I21" i="1"/>
  <c r="I22" i="1"/>
  <c r="I23" i="1"/>
  <c r="I24" i="1"/>
  <c r="I15" i="1"/>
  <c r="H16" i="1"/>
  <c r="H17" i="1"/>
  <c r="H18" i="1"/>
  <c r="H19" i="1"/>
  <c r="H20" i="1"/>
  <c r="H21" i="1"/>
  <c r="H22" i="1"/>
  <c r="H23" i="1"/>
  <c r="H24" i="1"/>
  <c r="H15" i="1"/>
  <c r="H25" i="1" s="1"/>
  <c r="G25" i="1"/>
  <c r="D16" i="1"/>
  <c r="D17" i="1"/>
  <c r="D18" i="1"/>
  <c r="D19" i="1"/>
  <c r="D20" i="1"/>
  <c r="D21" i="1"/>
  <c r="D22" i="1"/>
  <c r="D23" i="1"/>
  <c r="D24" i="1"/>
  <c r="D15" i="1"/>
  <c r="C16" i="1"/>
  <c r="C15" i="1"/>
  <c r="C17" i="1"/>
  <c r="C18" i="1"/>
  <c r="C19" i="1"/>
  <c r="C20" i="1"/>
  <c r="C21" i="1"/>
  <c r="C22" i="1"/>
  <c r="C23" i="1"/>
  <c r="C24" i="1"/>
  <c r="B25" i="1"/>
  <c r="V3" i="1"/>
  <c r="V4" i="1"/>
  <c r="V5" i="1"/>
  <c r="V6" i="1"/>
  <c r="V7" i="1"/>
  <c r="V8" i="1"/>
  <c r="V9" i="1"/>
  <c r="V10" i="1"/>
  <c r="V11" i="1"/>
  <c r="AA3" i="1"/>
  <c r="AA4" i="1"/>
  <c r="AA5" i="1"/>
  <c r="AA6" i="1"/>
  <c r="AA7" i="1"/>
  <c r="AA8" i="1"/>
  <c r="AA9" i="1"/>
  <c r="AA10" i="1"/>
  <c r="AA11" i="1"/>
  <c r="AA2" i="1"/>
  <c r="Z3" i="1"/>
  <c r="Z4" i="1"/>
  <c r="Z5" i="1"/>
  <c r="Z6" i="1"/>
  <c r="Z7" i="1"/>
  <c r="Z8" i="1"/>
  <c r="Z9" i="1"/>
  <c r="Z10" i="1"/>
  <c r="Z11" i="1"/>
  <c r="Z2" i="1"/>
  <c r="Y12" i="1"/>
  <c r="Z12" i="1"/>
  <c r="V2" i="1"/>
  <c r="U3" i="1"/>
  <c r="U4" i="1"/>
  <c r="U5" i="1"/>
  <c r="U6" i="1"/>
  <c r="U7" i="1"/>
  <c r="U8" i="1"/>
  <c r="U9" i="1"/>
  <c r="U10" i="1"/>
  <c r="U11" i="1"/>
  <c r="U2" i="1"/>
  <c r="T12" i="1"/>
  <c r="Q3" i="1"/>
  <c r="Q4" i="1"/>
  <c r="Q5" i="1"/>
  <c r="Q6" i="1"/>
  <c r="Q7" i="1"/>
  <c r="Q8" i="1"/>
  <c r="Q9" i="1"/>
  <c r="Q10" i="1"/>
  <c r="Q11" i="1"/>
  <c r="Q2" i="1"/>
  <c r="L3" i="1"/>
  <c r="L4" i="1"/>
  <c r="L5" i="1"/>
  <c r="L6" i="1"/>
  <c r="L7" i="1"/>
  <c r="L8" i="1"/>
  <c r="L9" i="1"/>
  <c r="L10" i="1"/>
  <c r="L11" i="1"/>
  <c r="L2" i="1"/>
  <c r="P3" i="1"/>
  <c r="P4" i="1"/>
  <c r="P5" i="1"/>
  <c r="P6" i="1"/>
  <c r="P7" i="1"/>
  <c r="P8" i="1"/>
  <c r="P9" i="1"/>
  <c r="P10" i="1"/>
  <c r="P11" i="1"/>
  <c r="P2" i="1"/>
  <c r="O12" i="1"/>
  <c r="K3" i="1"/>
  <c r="K4" i="1"/>
  <c r="K5" i="1"/>
  <c r="K6" i="1"/>
  <c r="K7" i="1"/>
  <c r="K8" i="1"/>
  <c r="K9" i="1"/>
  <c r="K10" i="1"/>
  <c r="K11" i="1"/>
  <c r="K2" i="1"/>
  <c r="J12" i="1"/>
  <c r="E12" i="1"/>
  <c r="B12" i="1"/>
  <c r="F4" i="1" s="1"/>
  <c r="G4" i="1" s="1"/>
  <c r="AB25" i="1" l="1"/>
  <c r="AC25" i="1"/>
  <c r="X25" i="1"/>
  <c r="W25" i="1"/>
  <c r="R25" i="1"/>
  <c r="S25" i="1"/>
  <c r="N25" i="1"/>
  <c r="M25" i="1"/>
  <c r="I25" i="1"/>
  <c r="D25" i="1"/>
  <c r="C25" i="1"/>
  <c r="AA12" i="1"/>
  <c r="V12" i="1"/>
  <c r="U12" i="1"/>
  <c r="Q12" i="1"/>
  <c r="P12" i="1"/>
  <c r="L12" i="1"/>
  <c r="K12" i="1"/>
  <c r="F3" i="1"/>
  <c r="G3" i="1" s="1"/>
  <c r="F2" i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12" i="1" l="1"/>
  <c r="G2" i="1"/>
  <c r="G12" i="1" s="1"/>
</calcChain>
</file>

<file path=xl/sharedStrings.xml><?xml version="1.0" encoding="utf-8"?>
<sst xmlns="http://schemas.openxmlformats.org/spreadsheetml/2006/main" count="62" uniqueCount="17">
  <si>
    <t>N° thread:1</t>
  </si>
  <si>
    <t>Speedup</t>
  </si>
  <si>
    <t>Time (ms)</t>
  </si>
  <si>
    <t>N° thread:2</t>
  </si>
  <si>
    <t>Promedio</t>
  </si>
  <si>
    <t>N° thread:3</t>
  </si>
  <si>
    <t>N° thread:4</t>
  </si>
  <si>
    <t>N° thread:5</t>
  </si>
  <si>
    <t>N° thread:6</t>
  </si>
  <si>
    <t>N° thread:7</t>
  </si>
  <si>
    <t>N° thread:8</t>
  </si>
  <si>
    <t>N° thread:9</t>
  </si>
  <si>
    <t>N° thread:10</t>
  </si>
  <si>
    <t>N° thread:11</t>
  </si>
  <si>
    <t>N° thread:12</t>
  </si>
  <si>
    <t>N° thread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</si>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</sst>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1" xfId="0" applyNumberFormat="1" applyBorder="1"/>
    <xf numFmtId="169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Parallel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Graph!$C$2:$C$13</c:f>
              <c:numCache>
                <c:formatCode>0.00</c:formatCode>
                <c:ptCount val="12"/>
                <c:pt idx="0" formatCode="General">
                  <c:v>0</c:v>
                </c:pt>
                <c:pt idx="1">
                  <c:v>1.5727272727272728</c:v>
                </c:pt>
                <c:pt idx="2">
                  <c:v>2.0116279069767442</c:v>
                </c:pt>
                <c:pt idx="3">
                  <c:v>2.3698630136986303</c:v>
                </c:pt>
                <c:pt idx="4">
                  <c:v>2.703125</c:v>
                </c:pt>
                <c:pt idx="5">
                  <c:v>2.703125</c:v>
                </c:pt>
                <c:pt idx="6">
                  <c:v>2.9322033898305087</c:v>
                </c:pt>
                <c:pt idx="7">
                  <c:v>3.0892857142857144</c:v>
                </c:pt>
                <c:pt idx="8">
                  <c:v>3.2037037037037037</c:v>
                </c:pt>
                <c:pt idx="9">
                  <c:v>3.2037037037037037</c:v>
                </c:pt>
                <c:pt idx="10">
                  <c:v>3.3269230769230771</c:v>
                </c:pt>
                <c:pt idx="11">
                  <c:v>3.392156862745098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FD-413A-A18D-3FAF07A7B8C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07644575"/>
        <c:axId val="1607645823"/>
      </c:lineChart>
      <c:catAx>
        <c:axId val="1607644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</a:t>
                </a:r>
                <a:r>
                  <a:rPr lang="es-ES" baseline="0"/>
                  <a:t> of processors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7645823"/>
        <c:crosses val="autoZero"/>
        <c:auto val="1"/>
        <c:lblAlgn val="ctr"/>
        <c:lblOffset val="100"/>
        <c:noMultiLvlLbl val="0"/>
      </c:catAx>
      <c:valAx>
        <c:axId val="160764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900" b="1" i="0" u="none" strike="noStrike" cap="all" baseline="0"/>
                  <a:t>speedup factor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07644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333374</xdr:colOff>
      <xdr:row>0</xdr:row>
      <xdr:rowOff>114299</xdr:rowOff>
    </xdr:from>
    <xdr:to>
      <xdr:col>13</xdr:col>
      <xdr:colOff>142875</xdr:colOff>
      <xdr:row>17</xdr:row>
      <xdr:rowOff>85724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CD5E98F-FE15-0171-FD3E-3CFB7E2BC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83C8-19F4-4525-B2F1-137D9C6C8C21}">
  <dimension ref="A1:D13"/>
  <sheetViews>
    <sheetView tabSelected="1" workbookViewId="0">
      <selection activeCell="P18" sqref="P18"/>
    </sheetView>
  </sheetViews>
  <sheetFormatPr baseColWidth="10" defaultRowHeight="15" x14ac:dyDescent="0.25"/>
  <sheetData>
    <row r="1" spans="1:4" x14ac:dyDescent="0.25">
      <c r="A1" s="1" t="s">
        <v>15</v>
      </c>
      <c r="B1" s="1" t="s">
        <v>2</v>
      </c>
      <c r="C1" s="1" t="s">
        <v>1</v>
      </c>
      <c r="D1" s="1" t="s">
        <v>16</v>
      </c>
    </row>
    <row r="2" spans="1:4" x14ac:dyDescent="0.25">
      <c r="A2" s="1">
        <v>1</v>
      </c>
      <c r="B2" s="2">
        <v>173</v>
      </c>
      <c r="C2" s="1">
        <v>0</v>
      </c>
      <c r="D2" s="1">
        <v>0</v>
      </c>
    </row>
    <row r="3" spans="1:4" x14ac:dyDescent="0.25">
      <c r="A3" s="1">
        <v>2</v>
      </c>
      <c r="B3" s="1">
        <v>110</v>
      </c>
      <c r="C3" s="4">
        <f>B$2/B3</f>
        <v>1.5727272727272728</v>
      </c>
      <c r="D3" s="4">
        <f>C3/A3</f>
        <v>0.78636363636363638</v>
      </c>
    </row>
    <row r="4" spans="1:4" x14ac:dyDescent="0.25">
      <c r="A4" s="1">
        <v>3</v>
      </c>
      <c r="B4" s="1">
        <v>86</v>
      </c>
      <c r="C4" s="4">
        <f t="shared" ref="C4:C13" si="0">B$2/B4</f>
        <v>2.0116279069767442</v>
      </c>
      <c r="D4" s="4">
        <f t="shared" ref="D4:D13" si="1">C4/A4</f>
        <v>0.6705426356589147</v>
      </c>
    </row>
    <row r="5" spans="1:4" x14ac:dyDescent="0.25">
      <c r="A5" s="1">
        <v>4</v>
      </c>
      <c r="B5" s="1">
        <v>73</v>
      </c>
      <c r="C5" s="4">
        <f t="shared" si="0"/>
        <v>2.3698630136986303</v>
      </c>
      <c r="D5" s="4">
        <f t="shared" si="1"/>
        <v>0.59246575342465757</v>
      </c>
    </row>
    <row r="6" spans="1:4" x14ac:dyDescent="0.25">
      <c r="A6" s="1">
        <v>5</v>
      </c>
      <c r="B6" s="1">
        <v>64</v>
      </c>
      <c r="C6" s="4">
        <f t="shared" si="0"/>
        <v>2.703125</v>
      </c>
      <c r="D6" s="4">
        <f t="shared" si="1"/>
        <v>0.54062500000000002</v>
      </c>
    </row>
    <row r="7" spans="1:4" x14ac:dyDescent="0.25">
      <c r="A7" s="1">
        <v>6</v>
      </c>
      <c r="B7" s="1">
        <v>64</v>
      </c>
      <c r="C7" s="4">
        <f t="shared" si="0"/>
        <v>2.703125</v>
      </c>
      <c r="D7" s="4">
        <f t="shared" si="1"/>
        <v>0.45052083333333331</v>
      </c>
    </row>
    <row r="8" spans="1:4" x14ac:dyDescent="0.25">
      <c r="A8" s="1">
        <v>7</v>
      </c>
      <c r="B8" s="1">
        <v>59</v>
      </c>
      <c r="C8" s="4">
        <f t="shared" si="0"/>
        <v>2.9322033898305087</v>
      </c>
      <c r="D8" s="4">
        <f t="shared" si="1"/>
        <v>0.41888619854721554</v>
      </c>
    </row>
    <row r="9" spans="1:4" x14ac:dyDescent="0.25">
      <c r="A9" s="1">
        <v>8</v>
      </c>
      <c r="B9" s="1">
        <v>56</v>
      </c>
      <c r="C9" s="4">
        <f t="shared" si="0"/>
        <v>3.0892857142857144</v>
      </c>
      <c r="D9" s="4">
        <f t="shared" si="1"/>
        <v>0.3861607142857143</v>
      </c>
    </row>
    <row r="10" spans="1:4" x14ac:dyDescent="0.25">
      <c r="A10" s="1">
        <v>9</v>
      </c>
      <c r="B10" s="1">
        <v>54</v>
      </c>
      <c r="C10" s="4">
        <f t="shared" si="0"/>
        <v>3.2037037037037037</v>
      </c>
      <c r="D10" s="4">
        <f t="shared" si="1"/>
        <v>0.3559670781893004</v>
      </c>
    </row>
    <row r="11" spans="1:4" x14ac:dyDescent="0.25">
      <c r="A11" s="1">
        <v>10</v>
      </c>
      <c r="B11" s="1">
        <v>54</v>
      </c>
      <c r="C11" s="4">
        <f t="shared" si="0"/>
        <v>3.2037037037037037</v>
      </c>
      <c r="D11" s="4">
        <f t="shared" si="1"/>
        <v>0.32037037037037036</v>
      </c>
    </row>
    <row r="12" spans="1:4" x14ac:dyDescent="0.25">
      <c r="A12" s="1">
        <v>11</v>
      </c>
      <c r="B12" s="1">
        <v>52</v>
      </c>
      <c r="C12" s="4">
        <f t="shared" si="0"/>
        <v>3.3269230769230771</v>
      </c>
      <c r="D12" s="4">
        <f t="shared" si="1"/>
        <v>0.30244755244755245</v>
      </c>
    </row>
    <row r="13" spans="1:4" x14ac:dyDescent="0.25">
      <c r="A13" s="1">
        <v>12</v>
      </c>
      <c r="B13" s="1">
        <v>51</v>
      </c>
      <c r="C13" s="4">
        <f t="shared" si="0"/>
        <v>3.392156862745098</v>
      </c>
      <c r="D13" s="4">
        <f t="shared" si="1"/>
        <v>0.2826797385620915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F3DD-965B-4E05-8737-440F32FF1409}">
  <dimension ref="A1:AC25"/>
  <sheetViews>
    <sheetView workbookViewId="0">
      <selection activeCell="F12" sqref="F12"/>
    </sheetView>
  </sheetViews>
  <sheetFormatPr baseColWidth="10" defaultRowHeight="15" x14ac:dyDescent="0.25"/>
  <sheetData>
    <row r="1" spans="1:29" x14ac:dyDescent="0.25">
      <c r="A1" s="1" t="s">
        <v>0</v>
      </c>
      <c r="B1" s="1" t="s">
        <v>2</v>
      </c>
      <c r="D1" s="1" t="s">
        <v>3</v>
      </c>
      <c r="E1" s="1" t="s">
        <v>2</v>
      </c>
      <c r="F1" s="1" t="s">
        <v>1</v>
      </c>
      <c r="G1" s="1" t="s">
        <v>16</v>
      </c>
      <c r="I1" s="1" t="s">
        <v>5</v>
      </c>
      <c r="J1" s="1" t="s">
        <v>2</v>
      </c>
      <c r="K1" s="1" t="s">
        <v>1</v>
      </c>
      <c r="L1" s="1" t="s">
        <v>16</v>
      </c>
      <c r="N1" s="1" t="s">
        <v>6</v>
      </c>
      <c r="O1" s="1" t="s">
        <v>2</v>
      </c>
      <c r="P1" s="1" t="s">
        <v>1</v>
      </c>
      <c r="Q1" s="1" t="s">
        <v>16</v>
      </c>
      <c r="S1" s="1" t="s">
        <v>7</v>
      </c>
      <c r="T1" s="1" t="s">
        <v>2</v>
      </c>
      <c r="U1" s="1" t="s">
        <v>1</v>
      </c>
      <c r="V1" s="1" t="s">
        <v>16</v>
      </c>
      <c r="X1" s="1" t="s">
        <v>8</v>
      </c>
      <c r="Y1" s="1" t="s">
        <v>2</v>
      </c>
      <c r="Z1" s="1" t="s">
        <v>1</v>
      </c>
      <c r="AA1" s="1" t="s">
        <v>16</v>
      </c>
    </row>
    <row r="2" spans="1:29" x14ac:dyDescent="0.25">
      <c r="A2" s="1">
        <v>1</v>
      </c>
      <c r="B2" s="1">
        <v>174</v>
      </c>
      <c r="D2" s="1">
        <v>1</v>
      </c>
      <c r="E2" s="1">
        <v>111</v>
      </c>
      <c r="F2" s="3">
        <f>B$12/E2</f>
        <v>1.5576576576576577</v>
      </c>
      <c r="G2" s="4">
        <f>F2/2</f>
        <v>0.77882882882882887</v>
      </c>
      <c r="I2" s="1">
        <v>1</v>
      </c>
      <c r="J2" s="1">
        <v>91</v>
      </c>
      <c r="K2" s="3">
        <f>B$12/J2</f>
        <v>1.9000000000000001</v>
      </c>
      <c r="L2" s="4">
        <f>K2/3</f>
        <v>0.63333333333333341</v>
      </c>
      <c r="N2" s="1">
        <v>1</v>
      </c>
      <c r="O2" s="1">
        <v>75</v>
      </c>
      <c r="P2" s="3">
        <f>B$12/O2</f>
        <v>2.3053333333333335</v>
      </c>
      <c r="Q2" s="4">
        <f>P2/4</f>
        <v>0.57633333333333336</v>
      </c>
      <c r="S2" s="1">
        <v>1</v>
      </c>
      <c r="T2" s="1">
        <v>55</v>
      </c>
      <c r="U2" s="3">
        <f>B$12/T2</f>
        <v>3.1436363636363636</v>
      </c>
      <c r="V2" s="4">
        <f>U2/5</f>
        <v>0.62872727272727269</v>
      </c>
      <c r="X2" s="1">
        <v>1</v>
      </c>
      <c r="Y2" s="1">
        <v>73</v>
      </c>
      <c r="Z2" s="3">
        <f>B$12/Y2</f>
        <v>2.3684931506849316</v>
      </c>
      <c r="AA2" s="4">
        <f>Z2/6</f>
        <v>0.39474885844748858</v>
      </c>
    </row>
    <row r="3" spans="1:29" x14ac:dyDescent="0.25">
      <c r="A3" s="1">
        <v>2</v>
      </c>
      <c r="B3" s="1">
        <v>172</v>
      </c>
      <c r="D3" s="1">
        <v>2</v>
      </c>
      <c r="E3" s="1">
        <v>111</v>
      </c>
      <c r="F3" s="3">
        <f>B$12/E3</f>
        <v>1.5576576576576577</v>
      </c>
      <c r="G3" s="4">
        <f t="shared" ref="G3:G11" si="0">F3/2</f>
        <v>0.77882882882882887</v>
      </c>
      <c r="I3" s="1">
        <v>2</v>
      </c>
      <c r="J3" s="1">
        <v>87</v>
      </c>
      <c r="K3" s="3">
        <f t="shared" ref="K3:K11" si="1">B$12/J3</f>
        <v>1.9873563218390806</v>
      </c>
      <c r="L3" s="4">
        <f t="shared" ref="L3:L11" si="2">K3/3</f>
        <v>0.6624521072796935</v>
      </c>
      <c r="N3" s="1">
        <v>2</v>
      </c>
      <c r="O3" s="1">
        <v>73</v>
      </c>
      <c r="P3" s="3">
        <f t="shared" ref="P3:P11" si="3">B$12/O3</f>
        <v>2.3684931506849316</v>
      </c>
      <c r="Q3" s="4">
        <f t="shared" ref="Q3:Q11" si="4">P3/4</f>
        <v>0.5921232876712329</v>
      </c>
      <c r="S3" s="1">
        <v>2</v>
      </c>
      <c r="T3" s="1">
        <v>63</v>
      </c>
      <c r="U3" s="3">
        <f t="shared" ref="U3:U11" si="5">B$12/T3</f>
        <v>2.7444444444444445</v>
      </c>
      <c r="V3" s="4">
        <f t="shared" ref="V3:V11" si="6">U3/5</f>
        <v>0.54888888888888887</v>
      </c>
      <c r="X3" s="1">
        <v>2</v>
      </c>
      <c r="Y3" s="1">
        <v>58</v>
      </c>
      <c r="Z3" s="3">
        <f t="shared" ref="Z3:Z11" si="7">B$12/Y3</f>
        <v>2.9810344827586208</v>
      </c>
      <c r="AA3" s="4">
        <f t="shared" ref="AA3:AA11" si="8">Z3/6</f>
        <v>0.49683908045977015</v>
      </c>
    </row>
    <row r="4" spans="1:29" x14ac:dyDescent="0.25">
      <c r="A4" s="1">
        <v>3</v>
      </c>
      <c r="B4" s="1">
        <v>174</v>
      </c>
      <c r="D4" s="1">
        <v>3</v>
      </c>
      <c r="E4" s="1">
        <v>109</v>
      </c>
      <c r="F4" s="3">
        <f>B$12/E4</f>
        <v>1.5862385321100918</v>
      </c>
      <c r="G4" s="4">
        <f t="shared" si="0"/>
        <v>0.7931192660550459</v>
      </c>
      <c r="I4" s="1">
        <v>3</v>
      </c>
      <c r="J4" s="1">
        <v>85</v>
      </c>
      <c r="K4" s="3">
        <f t="shared" si="1"/>
        <v>2.0341176470588236</v>
      </c>
      <c r="L4" s="4">
        <f t="shared" si="2"/>
        <v>0.67803921568627457</v>
      </c>
      <c r="N4" s="1">
        <v>3</v>
      </c>
      <c r="O4" s="1">
        <v>67</v>
      </c>
      <c r="P4" s="3">
        <f t="shared" si="3"/>
        <v>2.5805970149253734</v>
      </c>
      <c r="Q4" s="4">
        <f t="shared" si="4"/>
        <v>0.64514925373134335</v>
      </c>
      <c r="S4" s="1">
        <v>3</v>
      </c>
      <c r="T4" s="1">
        <v>65</v>
      </c>
      <c r="U4" s="3">
        <f t="shared" si="5"/>
        <v>2.66</v>
      </c>
      <c r="V4" s="4">
        <f t="shared" si="6"/>
        <v>0.53200000000000003</v>
      </c>
      <c r="X4" s="1">
        <v>3</v>
      </c>
      <c r="Y4" s="1">
        <v>65</v>
      </c>
      <c r="Z4" s="3">
        <f t="shared" si="7"/>
        <v>2.66</v>
      </c>
      <c r="AA4" s="4">
        <f t="shared" si="8"/>
        <v>0.44333333333333336</v>
      </c>
    </row>
    <row r="5" spans="1:29" x14ac:dyDescent="0.25">
      <c r="A5" s="1">
        <v>4</v>
      </c>
      <c r="B5" s="1">
        <v>173</v>
      </c>
      <c r="D5" s="1">
        <v>4</v>
      </c>
      <c r="E5" s="1">
        <v>111</v>
      </c>
      <c r="F5" s="3">
        <f>B$12/E5</f>
        <v>1.5576576576576577</v>
      </c>
      <c r="G5" s="4">
        <f t="shared" si="0"/>
        <v>0.77882882882882887</v>
      </c>
      <c r="I5" s="1">
        <v>4</v>
      </c>
      <c r="J5" s="1">
        <v>84</v>
      </c>
      <c r="K5" s="3">
        <f t="shared" si="1"/>
        <v>2.0583333333333336</v>
      </c>
      <c r="L5" s="4">
        <f t="shared" si="2"/>
        <v>0.68611111111111123</v>
      </c>
      <c r="N5" s="1">
        <v>4</v>
      </c>
      <c r="O5" s="1">
        <v>68</v>
      </c>
      <c r="P5" s="3">
        <f t="shared" si="3"/>
        <v>2.5426470588235297</v>
      </c>
      <c r="Q5" s="4">
        <f t="shared" si="4"/>
        <v>0.63566176470588243</v>
      </c>
      <c r="S5" s="1">
        <v>4</v>
      </c>
      <c r="T5" s="1">
        <v>57</v>
      </c>
      <c r="U5" s="3">
        <f t="shared" si="5"/>
        <v>3.0333333333333332</v>
      </c>
      <c r="V5" s="4">
        <f t="shared" si="6"/>
        <v>0.60666666666666669</v>
      </c>
      <c r="X5" s="1">
        <v>4</v>
      </c>
      <c r="Y5" s="1">
        <v>64</v>
      </c>
      <c r="Z5" s="3">
        <f t="shared" si="7"/>
        <v>2.7015625000000001</v>
      </c>
      <c r="AA5" s="4">
        <f t="shared" si="8"/>
        <v>0.45026041666666666</v>
      </c>
    </row>
    <row r="6" spans="1:29" x14ac:dyDescent="0.25">
      <c r="A6" s="1">
        <v>5</v>
      </c>
      <c r="B6" s="1">
        <v>174</v>
      </c>
      <c r="D6" s="1">
        <v>5</v>
      </c>
      <c r="E6" s="1">
        <v>112</v>
      </c>
      <c r="F6" s="3">
        <f>B$12/E6</f>
        <v>1.54375</v>
      </c>
      <c r="G6" s="4">
        <f t="shared" si="0"/>
        <v>0.77187499999999998</v>
      </c>
      <c r="I6" s="1">
        <v>5</v>
      </c>
      <c r="J6" s="1">
        <v>88</v>
      </c>
      <c r="K6" s="3">
        <f t="shared" si="1"/>
        <v>1.9647727272727273</v>
      </c>
      <c r="L6" s="4">
        <f t="shared" si="2"/>
        <v>0.65492424242424241</v>
      </c>
      <c r="N6" s="1">
        <v>5</v>
      </c>
      <c r="O6" s="1">
        <v>76</v>
      </c>
      <c r="P6" s="3">
        <f t="shared" si="3"/>
        <v>2.2749999999999999</v>
      </c>
      <c r="Q6" s="4">
        <f t="shared" si="4"/>
        <v>0.56874999999999998</v>
      </c>
      <c r="S6" s="1">
        <v>5</v>
      </c>
      <c r="T6" s="1">
        <v>73</v>
      </c>
      <c r="U6" s="3">
        <f t="shared" si="5"/>
        <v>2.3684931506849316</v>
      </c>
      <c r="V6" s="4">
        <f t="shared" si="6"/>
        <v>0.47369863013698632</v>
      </c>
      <c r="X6" s="1">
        <v>5</v>
      </c>
      <c r="Y6" s="1">
        <v>73</v>
      </c>
      <c r="Z6" s="3">
        <f t="shared" si="7"/>
        <v>2.3684931506849316</v>
      </c>
      <c r="AA6" s="4">
        <f t="shared" si="8"/>
        <v>0.39474885844748858</v>
      </c>
    </row>
    <row r="7" spans="1:29" x14ac:dyDescent="0.25">
      <c r="A7" s="1">
        <v>6</v>
      </c>
      <c r="B7" s="1">
        <v>172</v>
      </c>
      <c r="D7" s="1">
        <v>6</v>
      </c>
      <c r="E7" s="1">
        <v>109</v>
      </c>
      <c r="F7" s="3">
        <f>B$12/E7</f>
        <v>1.5862385321100918</v>
      </c>
      <c r="G7" s="4">
        <f t="shared" si="0"/>
        <v>0.7931192660550459</v>
      </c>
      <c r="I7" s="1">
        <v>6</v>
      </c>
      <c r="J7" s="1">
        <v>91</v>
      </c>
      <c r="K7" s="3">
        <f t="shared" si="1"/>
        <v>1.9000000000000001</v>
      </c>
      <c r="L7" s="4">
        <f t="shared" si="2"/>
        <v>0.63333333333333341</v>
      </c>
      <c r="N7" s="1">
        <v>6</v>
      </c>
      <c r="O7" s="1">
        <v>69</v>
      </c>
      <c r="P7" s="3">
        <f t="shared" si="3"/>
        <v>2.5057971014492755</v>
      </c>
      <c r="Q7" s="4">
        <f t="shared" si="4"/>
        <v>0.62644927536231887</v>
      </c>
      <c r="S7" s="1">
        <v>6</v>
      </c>
      <c r="T7" s="1">
        <v>66</v>
      </c>
      <c r="U7" s="3">
        <f t="shared" si="5"/>
        <v>2.6196969696969696</v>
      </c>
      <c r="V7" s="4">
        <f t="shared" si="6"/>
        <v>0.52393939393939393</v>
      </c>
      <c r="X7" s="1">
        <v>6</v>
      </c>
      <c r="Y7" s="1">
        <v>56</v>
      </c>
      <c r="Z7" s="3">
        <f t="shared" si="7"/>
        <v>3.0874999999999999</v>
      </c>
      <c r="AA7" s="4">
        <f t="shared" si="8"/>
        <v>0.51458333333333328</v>
      </c>
    </row>
    <row r="8" spans="1:29" x14ac:dyDescent="0.25">
      <c r="A8" s="1">
        <v>7</v>
      </c>
      <c r="B8" s="1">
        <v>172</v>
      </c>
      <c r="D8" s="1">
        <v>7</v>
      </c>
      <c r="E8" s="1">
        <v>108</v>
      </c>
      <c r="F8" s="3">
        <f>B$12/E8</f>
        <v>1.6009259259259261</v>
      </c>
      <c r="G8" s="4">
        <f t="shared" si="0"/>
        <v>0.80046296296296304</v>
      </c>
      <c r="I8" s="1">
        <v>7</v>
      </c>
      <c r="J8" s="1">
        <v>88</v>
      </c>
      <c r="K8" s="3">
        <f t="shared" si="1"/>
        <v>1.9647727272727273</v>
      </c>
      <c r="L8" s="4">
        <f t="shared" si="2"/>
        <v>0.65492424242424241</v>
      </c>
      <c r="N8" s="1">
        <v>7</v>
      </c>
      <c r="O8" s="1">
        <v>76</v>
      </c>
      <c r="P8" s="3">
        <f t="shared" si="3"/>
        <v>2.2749999999999999</v>
      </c>
      <c r="Q8" s="4">
        <f t="shared" si="4"/>
        <v>0.56874999999999998</v>
      </c>
      <c r="S8" s="1">
        <v>7</v>
      </c>
      <c r="T8" s="1">
        <v>64</v>
      </c>
      <c r="U8" s="3">
        <f t="shared" si="5"/>
        <v>2.7015625000000001</v>
      </c>
      <c r="V8" s="4">
        <f t="shared" si="6"/>
        <v>0.54031249999999997</v>
      </c>
      <c r="X8" s="1">
        <v>7</v>
      </c>
      <c r="Y8" s="1">
        <v>59</v>
      </c>
      <c r="Z8" s="3">
        <f t="shared" si="7"/>
        <v>2.9305084745762713</v>
      </c>
      <c r="AA8" s="4">
        <f t="shared" si="8"/>
        <v>0.48841807909604523</v>
      </c>
    </row>
    <row r="9" spans="1:29" x14ac:dyDescent="0.25">
      <c r="A9" s="1">
        <v>8</v>
      </c>
      <c r="B9" s="1">
        <v>172</v>
      </c>
      <c r="D9" s="1">
        <v>8</v>
      </c>
      <c r="E9" s="1">
        <v>110</v>
      </c>
      <c r="F9" s="3">
        <f>B$12/E9</f>
        <v>1.5718181818181818</v>
      </c>
      <c r="G9" s="4">
        <f t="shared" si="0"/>
        <v>0.78590909090909089</v>
      </c>
      <c r="I9" s="1">
        <v>8</v>
      </c>
      <c r="J9" s="1">
        <v>80</v>
      </c>
      <c r="K9" s="3">
        <f t="shared" si="1"/>
        <v>2.1612499999999999</v>
      </c>
      <c r="L9" s="4">
        <f t="shared" si="2"/>
        <v>0.72041666666666659</v>
      </c>
      <c r="N9" s="1">
        <v>8</v>
      </c>
      <c r="O9" s="1">
        <v>71</v>
      </c>
      <c r="P9" s="3">
        <f t="shared" si="3"/>
        <v>2.4352112676056339</v>
      </c>
      <c r="Q9" s="4">
        <f t="shared" si="4"/>
        <v>0.60880281690140847</v>
      </c>
      <c r="S9" s="1">
        <v>8</v>
      </c>
      <c r="T9" s="1">
        <v>59</v>
      </c>
      <c r="U9" s="3">
        <f t="shared" si="5"/>
        <v>2.9305084745762713</v>
      </c>
      <c r="V9" s="4">
        <f t="shared" si="6"/>
        <v>0.58610169491525421</v>
      </c>
      <c r="X9" s="1">
        <v>8</v>
      </c>
      <c r="Y9" s="1">
        <v>63</v>
      </c>
      <c r="Z9" s="3">
        <f t="shared" si="7"/>
        <v>2.7444444444444445</v>
      </c>
      <c r="AA9" s="4">
        <f t="shared" si="8"/>
        <v>0.45740740740740743</v>
      </c>
    </row>
    <row r="10" spans="1:29" x14ac:dyDescent="0.25">
      <c r="A10" s="1">
        <v>9</v>
      </c>
      <c r="B10" s="1">
        <v>173</v>
      </c>
      <c r="D10" s="1">
        <v>9</v>
      </c>
      <c r="E10" s="1">
        <v>108</v>
      </c>
      <c r="F10" s="3">
        <f>B$12/E10</f>
        <v>1.6009259259259261</v>
      </c>
      <c r="G10" s="4">
        <f t="shared" si="0"/>
        <v>0.80046296296296304</v>
      </c>
      <c r="I10" s="1">
        <v>9</v>
      </c>
      <c r="J10" s="1">
        <v>88</v>
      </c>
      <c r="K10" s="3">
        <f t="shared" si="1"/>
        <v>1.9647727272727273</v>
      </c>
      <c r="L10" s="4">
        <f t="shared" si="2"/>
        <v>0.65492424242424241</v>
      </c>
      <c r="N10" s="1">
        <v>9</v>
      </c>
      <c r="O10" s="1">
        <v>76</v>
      </c>
      <c r="P10" s="3">
        <f t="shared" si="3"/>
        <v>2.2749999999999999</v>
      </c>
      <c r="Q10" s="4">
        <f t="shared" si="4"/>
        <v>0.56874999999999998</v>
      </c>
      <c r="S10" s="1">
        <v>9</v>
      </c>
      <c r="T10" s="1">
        <v>70</v>
      </c>
      <c r="U10" s="3">
        <f t="shared" si="5"/>
        <v>2.4700000000000002</v>
      </c>
      <c r="V10" s="4">
        <f t="shared" si="6"/>
        <v>0.49400000000000005</v>
      </c>
      <c r="X10" s="1">
        <v>9</v>
      </c>
      <c r="Y10" s="1">
        <v>56</v>
      </c>
      <c r="Z10" s="3">
        <f t="shared" si="7"/>
        <v>3.0874999999999999</v>
      </c>
      <c r="AA10" s="4">
        <f t="shared" si="8"/>
        <v>0.51458333333333328</v>
      </c>
    </row>
    <row r="11" spans="1:29" x14ac:dyDescent="0.25">
      <c r="A11" s="1">
        <v>10</v>
      </c>
      <c r="B11" s="1">
        <v>173</v>
      </c>
      <c r="D11" s="1">
        <v>10</v>
      </c>
      <c r="E11" s="1">
        <v>111</v>
      </c>
      <c r="F11" s="3">
        <f>B$12/E11</f>
        <v>1.5576576576576577</v>
      </c>
      <c r="G11" s="4">
        <f t="shared" si="0"/>
        <v>0.77882882882882887</v>
      </c>
      <c r="I11" s="1">
        <v>10</v>
      </c>
      <c r="J11" s="1">
        <v>82</v>
      </c>
      <c r="K11" s="3">
        <f t="shared" si="1"/>
        <v>2.1085365853658535</v>
      </c>
      <c r="L11" s="4">
        <f t="shared" si="2"/>
        <v>0.70284552845528447</v>
      </c>
      <c r="N11" s="1">
        <v>10</v>
      </c>
      <c r="O11" s="1">
        <v>74</v>
      </c>
      <c r="P11" s="3">
        <f t="shared" si="3"/>
        <v>2.3364864864864865</v>
      </c>
      <c r="Q11" s="4">
        <f t="shared" si="4"/>
        <v>0.58412162162162162</v>
      </c>
      <c r="S11" s="1">
        <v>10</v>
      </c>
      <c r="T11" s="1">
        <v>66</v>
      </c>
      <c r="U11" s="3">
        <f t="shared" si="5"/>
        <v>2.6196969696969696</v>
      </c>
      <c r="V11" s="4">
        <f t="shared" si="6"/>
        <v>0.52393939393939393</v>
      </c>
      <c r="X11" s="1">
        <v>10</v>
      </c>
      <c r="Y11" s="1">
        <v>68</v>
      </c>
      <c r="Z11" s="3">
        <f t="shared" si="7"/>
        <v>2.5426470588235297</v>
      </c>
      <c r="AA11" s="4">
        <f t="shared" si="8"/>
        <v>0.42377450980392162</v>
      </c>
    </row>
    <row r="12" spans="1:29" x14ac:dyDescent="0.25">
      <c r="A12" s="1" t="s">
        <v>4</v>
      </c>
      <c r="B12" s="2">
        <f>AVERAGE(B2:B11)</f>
        <v>172.9</v>
      </c>
      <c r="D12" s="1" t="s">
        <v>4</v>
      </c>
      <c r="E12" s="2">
        <f>AVERAGE(E2:E11)</f>
        <v>110</v>
      </c>
      <c r="F12" s="3">
        <f t="shared" ref="F12:G12" si="9">AVERAGE(F2:F11)</f>
        <v>1.5720527728520848</v>
      </c>
      <c r="G12" s="4">
        <f t="shared" si="9"/>
        <v>0.78602638642604239</v>
      </c>
      <c r="I12" s="1" t="s">
        <v>4</v>
      </c>
      <c r="J12" s="2">
        <f>AVERAGE(J2:J11)</f>
        <v>86.4</v>
      </c>
      <c r="K12" s="3">
        <f t="shared" ref="K12" si="10">AVERAGE(K2:K11)</f>
        <v>2.0043912069415275</v>
      </c>
      <c r="L12" s="4">
        <f t="shared" ref="L12" si="11">AVERAGE(L2:L11)</f>
        <v>0.66813040231384258</v>
      </c>
      <c r="N12" s="1" t="s">
        <v>4</v>
      </c>
      <c r="O12" s="2">
        <f>AVERAGE(O2:O11)</f>
        <v>72.5</v>
      </c>
      <c r="P12" s="3">
        <f t="shared" ref="P12" si="12">AVERAGE(P2:P11)</f>
        <v>2.3899565413308563</v>
      </c>
      <c r="Q12" s="4">
        <f t="shared" ref="Q12" si="13">AVERAGE(Q2:Q11)</f>
        <v>0.59748913533271408</v>
      </c>
      <c r="S12" s="1" t="s">
        <v>4</v>
      </c>
      <c r="T12" s="2">
        <f>AVERAGE(T2:T11)</f>
        <v>63.8</v>
      </c>
      <c r="U12" s="3">
        <f t="shared" ref="U12" si="14">AVERAGE(U2:U11)</f>
        <v>2.7291372206069289</v>
      </c>
      <c r="V12" s="4">
        <f t="shared" ref="V12" si="15">AVERAGE(V2:V11)</f>
        <v>0.54582744412138562</v>
      </c>
      <c r="X12" s="1" t="s">
        <v>4</v>
      </c>
      <c r="Y12" s="2">
        <f>AVERAGE(Y2:Y11)</f>
        <v>63.5</v>
      </c>
      <c r="Z12" s="3">
        <f t="shared" ref="Z12" si="16">AVERAGE(Z2:Z11)</f>
        <v>2.7472183261972729</v>
      </c>
      <c r="AA12" s="4">
        <f t="shared" ref="AA12" si="17">AVERAGE(AA2:AA11)</f>
        <v>0.45786972103287882</v>
      </c>
    </row>
    <row r="14" spans="1:29" x14ac:dyDescent="0.25">
      <c r="A14" s="1" t="s">
        <v>9</v>
      </c>
      <c r="B14" s="1" t="s">
        <v>2</v>
      </c>
      <c r="C14" s="1" t="s">
        <v>1</v>
      </c>
      <c r="D14" s="1" t="s">
        <v>16</v>
      </c>
      <c r="F14" s="1" t="s">
        <v>10</v>
      </c>
      <c r="G14" s="1" t="s">
        <v>2</v>
      </c>
      <c r="H14" s="1" t="s">
        <v>1</v>
      </c>
      <c r="I14" s="1" t="s">
        <v>16</v>
      </c>
      <c r="K14" s="1" t="s">
        <v>11</v>
      </c>
      <c r="L14" s="1" t="s">
        <v>2</v>
      </c>
      <c r="M14" s="1" t="s">
        <v>1</v>
      </c>
      <c r="N14" s="1" t="s">
        <v>16</v>
      </c>
      <c r="P14" s="1" t="s">
        <v>12</v>
      </c>
      <c r="Q14" s="1" t="s">
        <v>2</v>
      </c>
      <c r="R14" s="1" t="s">
        <v>1</v>
      </c>
      <c r="S14" s="1" t="s">
        <v>16</v>
      </c>
      <c r="U14" s="1" t="s">
        <v>13</v>
      </c>
      <c r="V14" s="1" t="s">
        <v>2</v>
      </c>
      <c r="W14" s="1" t="s">
        <v>1</v>
      </c>
      <c r="X14" s="1" t="s">
        <v>16</v>
      </c>
      <c r="Z14" s="1" t="s">
        <v>14</v>
      </c>
      <c r="AA14" s="1" t="s">
        <v>2</v>
      </c>
      <c r="AB14" s="1" t="s">
        <v>1</v>
      </c>
      <c r="AC14" s="1" t="s">
        <v>16</v>
      </c>
    </row>
    <row r="15" spans="1:29" x14ac:dyDescent="0.25">
      <c r="A15" s="1">
        <v>1</v>
      </c>
      <c r="B15" s="1">
        <v>61</v>
      </c>
      <c r="C15" s="3">
        <f>B$12/B15</f>
        <v>2.834426229508197</v>
      </c>
      <c r="D15" s="4">
        <f>C15/7</f>
        <v>0.40491803278688526</v>
      </c>
      <c r="F15" s="1">
        <v>1</v>
      </c>
      <c r="G15" s="1">
        <v>52</v>
      </c>
      <c r="H15" s="3">
        <f>B$12/G15</f>
        <v>3.3250000000000002</v>
      </c>
      <c r="I15" s="4">
        <f>H15/8</f>
        <v>0.41562500000000002</v>
      </c>
      <c r="K15" s="1">
        <v>1</v>
      </c>
      <c r="L15" s="1">
        <v>54</v>
      </c>
      <c r="M15" s="3">
        <f>B$12/L15</f>
        <v>3.2018518518518522</v>
      </c>
      <c r="N15" s="4">
        <f>M15/9</f>
        <v>0.35576131687242801</v>
      </c>
      <c r="P15" s="1">
        <v>1</v>
      </c>
      <c r="Q15" s="1">
        <v>52</v>
      </c>
      <c r="R15" s="3">
        <f>B$12/Q15</f>
        <v>3.3250000000000002</v>
      </c>
      <c r="S15" s="4">
        <f>R15/10</f>
        <v>0.33250000000000002</v>
      </c>
      <c r="U15" s="1">
        <v>1</v>
      </c>
      <c r="V15" s="1">
        <v>52</v>
      </c>
      <c r="W15" s="3">
        <f>B$12/V15</f>
        <v>3.3250000000000002</v>
      </c>
      <c r="X15" s="4">
        <f>W15/11</f>
        <v>0.3022727272727273</v>
      </c>
      <c r="Z15" s="1">
        <v>1</v>
      </c>
      <c r="AA15" s="1">
        <v>50</v>
      </c>
      <c r="AB15" s="3">
        <f>B$12/AA15</f>
        <v>3.4580000000000002</v>
      </c>
      <c r="AC15" s="4">
        <f>AB15/12</f>
        <v>0.28816666666666668</v>
      </c>
    </row>
    <row r="16" spans="1:29" x14ac:dyDescent="0.25">
      <c r="A16" s="1">
        <v>2</v>
      </c>
      <c r="B16" s="1">
        <v>61</v>
      </c>
      <c r="C16" s="3">
        <f>B$12/B16</f>
        <v>2.834426229508197</v>
      </c>
      <c r="D16" s="4">
        <f t="shared" ref="D16:D24" si="18">C16/7</f>
        <v>0.40491803278688526</v>
      </c>
      <c r="F16" s="1">
        <v>2</v>
      </c>
      <c r="G16" s="1">
        <v>63</v>
      </c>
      <c r="H16" s="3">
        <f t="shared" ref="H16:H24" si="19">B$12/G16</f>
        <v>2.7444444444444445</v>
      </c>
      <c r="I16" s="4">
        <f t="shared" ref="I16:I24" si="20">H16/8</f>
        <v>0.34305555555555556</v>
      </c>
      <c r="K16" s="1">
        <v>2</v>
      </c>
      <c r="L16" s="1">
        <v>57</v>
      </c>
      <c r="M16" s="3">
        <f t="shared" ref="M16:M24" si="21">B$12/L16</f>
        <v>3.0333333333333332</v>
      </c>
      <c r="N16" s="4">
        <f t="shared" ref="N16:N24" si="22">M16/9</f>
        <v>0.33703703703703702</v>
      </c>
      <c r="P16" s="1">
        <v>2</v>
      </c>
      <c r="Q16" s="1">
        <v>56</v>
      </c>
      <c r="R16" s="3">
        <f t="shared" ref="R16:R24" si="23">B$12/Q16</f>
        <v>3.0874999999999999</v>
      </c>
      <c r="S16" s="4">
        <f t="shared" ref="S16:S24" si="24">R16/10</f>
        <v>0.30874999999999997</v>
      </c>
      <c r="U16" s="1">
        <v>2</v>
      </c>
      <c r="V16" s="1">
        <v>53</v>
      </c>
      <c r="W16" s="3">
        <f t="shared" ref="W16:W24" si="25">B$12/V16</f>
        <v>3.2622641509433965</v>
      </c>
      <c r="X16" s="4">
        <f t="shared" ref="X16:X24" si="26">W16/11</f>
        <v>0.29656946826758152</v>
      </c>
      <c r="Z16" s="1">
        <v>2</v>
      </c>
      <c r="AA16" s="1">
        <v>52</v>
      </c>
      <c r="AB16" s="3">
        <f t="shared" ref="AB16:AB24" si="27">B$12/AA16</f>
        <v>3.3250000000000002</v>
      </c>
      <c r="AC16" s="4">
        <f t="shared" ref="AC16:AC24" si="28">AB16/12</f>
        <v>0.27708333333333335</v>
      </c>
    </row>
    <row r="17" spans="1:29" x14ac:dyDescent="0.25">
      <c r="A17" s="1">
        <v>3</v>
      </c>
      <c r="B17" s="1">
        <v>60</v>
      </c>
      <c r="C17" s="3">
        <f t="shared" ref="C16:C24" si="29">B$12/B17</f>
        <v>2.8816666666666668</v>
      </c>
      <c r="D17" s="4">
        <f t="shared" si="18"/>
        <v>0.41166666666666668</v>
      </c>
      <c r="F17" s="1">
        <v>3</v>
      </c>
      <c r="G17" s="1">
        <v>54</v>
      </c>
      <c r="H17" s="3">
        <f t="shared" si="19"/>
        <v>3.2018518518518522</v>
      </c>
      <c r="I17" s="4">
        <f t="shared" si="20"/>
        <v>0.40023148148148152</v>
      </c>
      <c r="K17" s="1">
        <v>3</v>
      </c>
      <c r="L17" s="1">
        <v>52</v>
      </c>
      <c r="M17" s="3">
        <f t="shared" si="21"/>
        <v>3.3250000000000002</v>
      </c>
      <c r="N17" s="4">
        <f t="shared" si="22"/>
        <v>0.36944444444444446</v>
      </c>
      <c r="P17" s="1">
        <v>3</v>
      </c>
      <c r="Q17" s="1">
        <v>55</v>
      </c>
      <c r="R17" s="3">
        <f t="shared" si="23"/>
        <v>3.1436363636363636</v>
      </c>
      <c r="S17" s="4">
        <f t="shared" si="24"/>
        <v>0.31436363636363635</v>
      </c>
      <c r="U17" s="1">
        <v>3</v>
      </c>
      <c r="V17" s="1">
        <v>53</v>
      </c>
      <c r="W17" s="3">
        <f t="shared" si="25"/>
        <v>3.2622641509433965</v>
      </c>
      <c r="X17" s="4">
        <f t="shared" si="26"/>
        <v>0.29656946826758152</v>
      </c>
      <c r="Z17" s="1">
        <v>3</v>
      </c>
      <c r="AA17" s="1">
        <v>47</v>
      </c>
      <c r="AB17" s="3">
        <f t="shared" si="27"/>
        <v>3.6787234042553192</v>
      </c>
      <c r="AC17" s="4">
        <f t="shared" si="28"/>
        <v>0.30656028368794325</v>
      </c>
    </row>
    <row r="18" spans="1:29" x14ac:dyDescent="0.25">
      <c r="A18" s="1">
        <v>4</v>
      </c>
      <c r="B18" s="1">
        <v>62</v>
      </c>
      <c r="C18" s="3">
        <f t="shared" si="29"/>
        <v>2.7887096774193547</v>
      </c>
      <c r="D18" s="4">
        <f t="shared" si="18"/>
        <v>0.39838709677419354</v>
      </c>
      <c r="F18" s="1">
        <v>4</v>
      </c>
      <c r="G18" s="1">
        <v>58</v>
      </c>
      <c r="H18" s="3">
        <f t="shared" si="19"/>
        <v>2.9810344827586208</v>
      </c>
      <c r="I18" s="4">
        <f t="shared" si="20"/>
        <v>0.3726293103448276</v>
      </c>
      <c r="K18" s="1">
        <v>4</v>
      </c>
      <c r="L18" s="1">
        <v>61</v>
      </c>
      <c r="M18" s="3">
        <f t="shared" si="21"/>
        <v>2.834426229508197</v>
      </c>
      <c r="N18" s="4">
        <f t="shared" si="22"/>
        <v>0.314936247723133</v>
      </c>
      <c r="P18" s="1">
        <v>4</v>
      </c>
      <c r="Q18" s="1">
        <v>54</v>
      </c>
      <c r="R18" s="3">
        <f t="shared" si="23"/>
        <v>3.2018518518518522</v>
      </c>
      <c r="S18" s="4">
        <f t="shared" si="24"/>
        <v>0.32018518518518524</v>
      </c>
      <c r="U18" s="1">
        <v>4</v>
      </c>
      <c r="V18" s="1">
        <v>48</v>
      </c>
      <c r="W18" s="3">
        <f t="shared" si="25"/>
        <v>3.6020833333333333</v>
      </c>
      <c r="X18" s="4">
        <f t="shared" si="26"/>
        <v>0.3274621212121212</v>
      </c>
      <c r="Z18" s="1">
        <v>4</v>
      </c>
      <c r="AA18" s="1">
        <v>48</v>
      </c>
      <c r="AB18" s="3">
        <f t="shared" si="27"/>
        <v>3.6020833333333333</v>
      </c>
      <c r="AC18" s="4">
        <f t="shared" si="28"/>
        <v>0.30017361111111113</v>
      </c>
    </row>
    <row r="19" spans="1:29" x14ac:dyDescent="0.25">
      <c r="A19" s="1">
        <v>5</v>
      </c>
      <c r="B19" s="1">
        <v>65</v>
      </c>
      <c r="C19" s="3">
        <f t="shared" si="29"/>
        <v>2.66</v>
      </c>
      <c r="D19" s="4">
        <f t="shared" si="18"/>
        <v>0.38</v>
      </c>
      <c r="F19" s="1">
        <v>5</v>
      </c>
      <c r="G19" s="1">
        <v>57</v>
      </c>
      <c r="H19" s="3">
        <f t="shared" si="19"/>
        <v>3.0333333333333332</v>
      </c>
      <c r="I19" s="4">
        <f t="shared" si="20"/>
        <v>0.37916666666666665</v>
      </c>
      <c r="K19" s="1">
        <v>5</v>
      </c>
      <c r="L19" s="1">
        <v>51</v>
      </c>
      <c r="M19" s="3">
        <f t="shared" si="21"/>
        <v>3.3901960784313725</v>
      </c>
      <c r="N19" s="4">
        <f t="shared" si="22"/>
        <v>0.37668845315904137</v>
      </c>
      <c r="P19" s="1">
        <v>5</v>
      </c>
      <c r="Q19" s="1">
        <v>57</v>
      </c>
      <c r="R19" s="3">
        <f t="shared" si="23"/>
        <v>3.0333333333333332</v>
      </c>
      <c r="S19" s="4">
        <f t="shared" si="24"/>
        <v>0.30333333333333334</v>
      </c>
      <c r="U19" s="1">
        <v>5</v>
      </c>
      <c r="V19" s="1">
        <v>51</v>
      </c>
      <c r="W19" s="3">
        <f t="shared" si="25"/>
        <v>3.3901960784313725</v>
      </c>
      <c r="X19" s="4">
        <f t="shared" si="26"/>
        <v>0.30819964349376111</v>
      </c>
      <c r="Z19" s="1">
        <v>5</v>
      </c>
      <c r="AA19" s="1">
        <v>50</v>
      </c>
      <c r="AB19" s="3">
        <f t="shared" si="27"/>
        <v>3.4580000000000002</v>
      </c>
      <c r="AC19" s="4">
        <f t="shared" si="28"/>
        <v>0.28816666666666668</v>
      </c>
    </row>
    <row r="20" spans="1:29" x14ac:dyDescent="0.25">
      <c r="A20" s="1">
        <v>6</v>
      </c>
      <c r="B20" s="1">
        <v>48</v>
      </c>
      <c r="C20" s="3">
        <f t="shared" si="29"/>
        <v>3.6020833333333333</v>
      </c>
      <c r="D20" s="4">
        <f t="shared" si="18"/>
        <v>0.51458333333333328</v>
      </c>
      <c r="F20" s="1">
        <v>6</v>
      </c>
      <c r="G20" s="1">
        <v>56</v>
      </c>
      <c r="H20" s="3">
        <f t="shared" si="19"/>
        <v>3.0874999999999999</v>
      </c>
      <c r="I20" s="4">
        <f t="shared" si="20"/>
        <v>0.38593749999999999</v>
      </c>
      <c r="K20" s="1">
        <v>6</v>
      </c>
      <c r="L20" s="1">
        <v>51</v>
      </c>
      <c r="M20" s="3">
        <f t="shared" si="21"/>
        <v>3.3901960784313725</v>
      </c>
      <c r="N20" s="4">
        <f t="shared" si="22"/>
        <v>0.37668845315904137</v>
      </c>
      <c r="P20" s="1">
        <v>6</v>
      </c>
      <c r="Q20" s="1">
        <v>55</v>
      </c>
      <c r="R20" s="3">
        <f t="shared" si="23"/>
        <v>3.1436363636363636</v>
      </c>
      <c r="S20" s="4">
        <f t="shared" si="24"/>
        <v>0.31436363636363635</v>
      </c>
      <c r="U20" s="1">
        <v>6</v>
      </c>
      <c r="V20" s="1">
        <v>52</v>
      </c>
      <c r="W20" s="3">
        <f t="shared" si="25"/>
        <v>3.3250000000000002</v>
      </c>
      <c r="X20" s="4">
        <f t="shared" si="26"/>
        <v>0.3022727272727273</v>
      </c>
      <c r="Z20" s="1">
        <v>6</v>
      </c>
      <c r="AA20" s="1">
        <v>49</v>
      </c>
      <c r="AB20" s="3">
        <f t="shared" si="27"/>
        <v>3.5285714285714285</v>
      </c>
      <c r="AC20" s="4">
        <f t="shared" si="28"/>
        <v>0.29404761904761906</v>
      </c>
    </row>
    <row r="21" spans="1:29" x14ac:dyDescent="0.25">
      <c r="A21" s="1">
        <v>7</v>
      </c>
      <c r="B21" s="1">
        <v>57</v>
      </c>
      <c r="C21" s="3">
        <f t="shared" si="29"/>
        <v>3.0333333333333332</v>
      </c>
      <c r="D21" s="4">
        <f t="shared" si="18"/>
        <v>0.43333333333333329</v>
      </c>
      <c r="F21" s="1">
        <v>7</v>
      </c>
      <c r="G21" s="1">
        <v>57</v>
      </c>
      <c r="H21" s="3">
        <f t="shared" si="19"/>
        <v>3.0333333333333332</v>
      </c>
      <c r="I21" s="4">
        <f t="shared" si="20"/>
        <v>0.37916666666666665</v>
      </c>
      <c r="K21" s="1">
        <v>7</v>
      </c>
      <c r="L21" s="1">
        <v>56</v>
      </c>
      <c r="M21" s="3">
        <f t="shared" si="21"/>
        <v>3.0874999999999999</v>
      </c>
      <c r="N21" s="4">
        <f t="shared" si="22"/>
        <v>0.34305555555555556</v>
      </c>
      <c r="P21" s="1">
        <v>7</v>
      </c>
      <c r="Q21" s="1">
        <v>54</v>
      </c>
      <c r="R21" s="3">
        <f t="shared" si="23"/>
        <v>3.2018518518518522</v>
      </c>
      <c r="S21" s="4">
        <f t="shared" si="24"/>
        <v>0.32018518518518524</v>
      </c>
      <c r="U21" s="1">
        <v>7</v>
      </c>
      <c r="V21" s="1">
        <v>51</v>
      </c>
      <c r="W21" s="3">
        <f t="shared" si="25"/>
        <v>3.3901960784313725</v>
      </c>
      <c r="X21" s="4">
        <f t="shared" si="26"/>
        <v>0.30819964349376111</v>
      </c>
      <c r="Z21" s="1">
        <v>7</v>
      </c>
      <c r="AA21" s="1">
        <v>53</v>
      </c>
      <c r="AB21" s="3">
        <f t="shared" si="27"/>
        <v>3.2622641509433965</v>
      </c>
      <c r="AC21" s="4">
        <f t="shared" si="28"/>
        <v>0.27185534591194971</v>
      </c>
    </row>
    <row r="22" spans="1:29" x14ac:dyDescent="0.25">
      <c r="A22" s="1">
        <v>8</v>
      </c>
      <c r="B22" s="1">
        <v>61</v>
      </c>
      <c r="C22" s="3">
        <f t="shared" si="29"/>
        <v>2.834426229508197</v>
      </c>
      <c r="D22" s="4">
        <f t="shared" si="18"/>
        <v>0.40491803278688526</v>
      </c>
      <c r="F22" s="1">
        <v>8</v>
      </c>
      <c r="G22" s="1">
        <v>54</v>
      </c>
      <c r="H22" s="3">
        <f t="shared" si="19"/>
        <v>3.2018518518518522</v>
      </c>
      <c r="I22" s="4">
        <f t="shared" si="20"/>
        <v>0.40023148148148152</v>
      </c>
      <c r="K22" s="1">
        <v>8</v>
      </c>
      <c r="L22" s="1">
        <v>51</v>
      </c>
      <c r="M22" s="3">
        <f t="shared" si="21"/>
        <v>3.3901960784313725</v>
      </c>
      <c r="N22" s="4">
        <f t="shared" si="22"/>
        <v>0.37668845315904137</v>
      </c>
      <c r="P22" s="1">
        <v>8</v>
      </c>
      <c r="Q22" s="1">
        <v>50</v>
      </c>
      <c r="R22" s="3">
        <f t="shared" si="23"/>
        <v>3.4580000000000002</v>
      </c>
      <c r="S22" s="4">
        <f t="shared" si="24"/>
        <v>0.3458</v>
      </c>
      <c r="U22" s="1">
        <v>8</v>
      </c>
      <c r="V22" s="1">
        <v>51</v>
      </c>
      <c r="W22" s="3">
        <f t="shared" si="25"/>
        <v>3.3901960784313725</v>
      </c>
      <c r="X22" s="4">
        <f t="shared" si="26"/>
        <v>0.30819964349376111</v>
      </c>
      <c r="Z22" s="1">
        <v>8</v>
      </c>
      <c r="AA22" s="1">
        <v>51</v>
      </c>
      <c r="AB22" s="3">
        <f t="shared" si="27"/>
        <v>3.3901960784313725</v>
      </c>
      <c r="AC22" s="4">
        <f t="shared" si="28"/>
        <v>0.28251633986928104</v>
      </c>
    </row>
    <row r="23" spans="1:29" x14ac:dyDescent="0.25">
      <c r="A23" s="1">
        <v>9</v>
      </c>
      <c r="B23" s="1">
        <v>52</v>
      </c>
      <c r="C23" s="3">
        <f t="shared" si="29"/>
        <v>3.3250000000000002</v>
      </c>
      <c r="D23" s="4">
        <f t="shared" si="18"/>
        <v>0.47500000000000003</v>
      </c>
      <c r="F23" s="1">
        <v>9</v>
      </c>
      <c r="G23" s="1">
        <v>53</v>
      </c>
      <c r="H23" s="3">
        <f t="shared" si="19"/>
        <v>3.2622641509433965</v>
      </c>
      <c r="I23" s="4">
        <f t="shared" si="20"/>
        <v>0.40778301886792456</v>
      </c>
      <c r="K23" s="1">
        <v>9</v>
      </c>
      <c r="L23" s="1">
        <v>55</v>
      </c>
      <c r="M23" s="3">
        <f t="shared" si="21"/>
        <v>3.1436363636363636</v>
      </c>
      <c r="N23" s="4">
        <f t="shared" si="22"/>
        <v>0.34929292929292927</v>
      </c>
      <c r="P23" s="1">
        <v>9</v>
      </c>
      <c r="Q23" s="1">
        <v>54</v>
      </c>
      <c r="R23" s="3">
        <f t="shared" si="23"/>
        <v>3.2018518518518522</v>
      </c>
      <c r="S23" s="4">
        <f t="shared" si="24"/>
        <v>0.32018518518518524</v>
      </c>
      <c r="U23" s="1">
        <v>9</v>
      </c>
      <c r="V23" s="1">
        <v>52</v>
      </c>
      <c r="W23" s="3">
        <f t="shared" si="25"/>
        <v>3.3250000000000002</v>
      </c>
      <c r="X23" s="4">
        <f t="shared" si="26"/>
        <v>0.3022727272727273</v>
      </c>
      <c r="Z23" s="1">
        <v>9</v>
      </c>
      <c r="AA23" s="1">
        <v>53</v>
      </c>
      <c r="AB23" s="3">
        <f t="shared" si="27"/>
        <v>3.2622641509433965</v>
      </c>
      <c r="AC23" s="4">
        <f t="shared" si="28"/>
        <v>0.27185534591194971</v>
      </c>
    </row>
    <row r="24" spans="1:29" x14ac:dyDescent="0.25">
      <c r="A24" s="1">
        <v>10</v>
      </c>
      <c r="B24" s="1">
        <v>58</v>
      </c>
      <c r="C24" s="3">
        <f t="shared" si="29"/>
        <v>2.9810344827586208</v>
      </c>
      <c r="D24" s="4">
        <f t="shared" si="18"/>
        <v>0.42586206896551726</v>
      </c>
      <c r="F24" s="1">
        <v>10</v>
      </c>
      <c r="G24" s="1">
        <v>60</v>
      </c>
      <c r="H24" s="3">
        <f t="shared" si="19"/>
        <v>2.8816666666666668</v>
      </c>
      <c r="I24" s="4">
        <f t="shared" si="20"/>
        <v>0.36020833333333335</v>
      </c>
      <c r="K24" s="1">
        <v>10</v>
      </c>
      <c r="L24" s="1">
        <v>52</v>
      </c>
      <c r="M24" s="3">
        <f t="shared" si="21"/>
        <v>3.3250000000000002</v>
      </c>
      <c r="N24" s="4">
        <f t="shared" si="22"/>
        <v>0.36944444444444446</v>
      </c>
      <c r="P24" s="1">
        <v>10</v>
      </c>
      <c r="Q24" s="1">
        <v>54</v>
      </c>
      <c r="R24" s="3">
        <f t="shared" si="23"/>
        <v>3.2018518518518522</v>
      </c>
      <c r="S24" s="4">
        <f t="shared" si="24"/>
        <v>0.32018518518518524</v>
      </c>
      <c r="U24" s="1">
        <v>10</v>
      </c>
      <c r="V24" s="1">
        <v>57</v>
      </c>
      <c r="W24" s="3">
        <f t="shared" si="25"/>
        <v>3.0333333333333332</v>
      </c>
      <c r="X24" s="4">
        <f t="shared" si="26"/>
        <v>0.27575757575757576</v>
      </c>
      <c r="Z24" s="1">
        <v>10</v>
      </c>
      <c r="AA24" s="1">
        <v>52</v>
      </c>
      <c r="AB24" s="3">
        <f t="shared" si="27"/>
        <v>3.3250000000000002</v>
      </c>
      <c r="AC24" s="4">
        <f t="shared" si="28"/>
        <v>0.27708333333333335</v>
      </c>
    </row>
    <row r="25" spans="1:29" x14ac:dyDescent="0.25">
      <c r="A25" s="1" t="s">
        <v>4</v>
      </c>
      <c r="B25" s="2">
        <f>AVERAGE(B15:B24)</f>
        <v>58.5</v>
      </c>
      <c r="C25" s="3">
        <f t="shared" ref="C25" si="30">AVERAGE(C15:C24)</f>
        <v>2.9775106182035898</v>
      </c>
      <c r="D25" s="4">
        <f t="shared" ref="D25" si="31">AVERAGE(D15:D24)</f>
        <v>0.42535865974336995</v>
      </c>
      <c r="F25" s="1" t="s">
        <v>4</v>
      </c>
      <c r="G25" s="2">
        <f>AVERAGE(G15:G24)</f>
        <v>56.4</v>
      </c>
      <c r="H25" s="3">
        <f t="shared" ref="H25" si="32">AVERAGE(H15:H24)</f>
        <v>3.0752280115183503</v>
      </c>
      <c r="I25" s="4">
        <f t="shared" ref="I25" si="33">AVERAGE(I15:I24)</f>
        <v>0.38440350143979379</v>
      </c>
      <c r="K25" s="1" t="s">
        <v>4</v>
      </c>
      <c r="L25" s="2">
        <f>AVERAGE(L15:L24)</f>
        <v>54</v>
      </c>
      <c r="M25" s="3">
        <f t="shared" ref="M25" si="34">AVERAGE(M15:M24)</f>
        <v>3.2121336013623867</v>
      </c>
      <c r="N25" s="4">
        <f t="shared" ref="N25" si="35">AVERAGE(N15:N24)</f>
        <v>0.35690373348470961</v>
      </c>
      <c r="P25" s="1" t="s">
        <v>4</v>
      </c>
      <c r="Q25" s="2">
        <f>AVERAGE(Q15:Q24)</f>
        <v>54.1</v>
      </c>
      <c r="R25" s="3">
        <f t="shared" ref="R25" si="36">AVERAGE(R15:R24)</f>
        <v>3.199851346801347</v>
      </c>
      <c r="S25" s="4">
        <f t="shared" ref="S25" si="37">AVERAGE(S15:S24)</f>
        <v>0.31998513468013468</v>
      </c>
      <c r="U25" s="1" t="s">
        <v>4</v>
      </c>
      <c r="V25" s="2">
        <f>AVERAGE(V15:V24)</f>
        <v>52</v>
      </c>
      <c r="W25" s="3">
        <f t="shared" ref="W25" si="38">AVERAGE(W15:W24)</f>
        <v>3.3305533203847575</v>
      </c>
      <c r="X25" s="4">
        <f t="shared" ref="X25" si="39">AVERAGE(X15:X24)</f>
        <v>0.30277757458043253</v>
      </c>
      <c r="Z25" s="1" t="s">
        <v>4</v>
      </c>
      <c r="AA25" s="2">
        <f>AVERAGE(AA15:AA24)</f>
        <v>50.5</v>
      </c>
      <c r="AB25" s="3">
        <f t="shared" ref="AB25" si="40">AVERAGE(AB15:AB24)</f>
        <v>3.4290102546478254</v>
      </c>
      <c r="AC25" s="4">
        <f t="shared" ref="AC25" si="41">AVERAGE(AC15:AC24)</f>
        <v>0.28575085455398541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Graph</vt:lpstr>
      <vt:lpstr>Promedios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Millas Venegas</dc:creator>
  <cp:lastModifiedBy>Benjamin Millas Venegas</cp:lastModifiedBy>
  <dcterms:created xsi:type="dcterms:W3CDTF">2022-09-29T14:50:17Z</dcterms:created>
  <dcterms:modified xsi:type="dcterms:W3CDTF">2022-09-29T18:07:45Z</dcterms:modified>
</cp:coreProperties>
</file>