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NDIMIENTO 2022\"/>
    </mc:Choice>
  </mc:AlternateContent>
  <xr:revisionPtr revIDLastSave="0" documentId="8_{DC7B4B6A-D9BF-4123-B9F2-09E84C6D6A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ulación" sheetId="2" r:id="rId1"/>
  </sheets>
  <definedNames>
    <definedName name="_xlnm.Print_Area" localSheetId="0">Tabulación!$A$1:$O$106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D31" i="2" s="1"/>
  <c r="C17" i="2"/>
  <c r="D15" i="2" s="1"/>
  <c r="D17" i="2" l="1"/>
  <c r="D16" i="2"/>
  <c r="D14" i="2"/>
  <c r="E14" i="2" s="1"/>
  <c r="E15" i="2" s="1"/>
  <c r="E16" i="2" s="1"/>
  <c r="D23" i="2"/>
  <c r="E23" i="2" s="1"/>
  <c r="D36" i="2"/>
  <c r="D35" i="2"/>
  <c r="D34" i="2"/>
  <c r="D30" i="2"/>
  <c r="D29" i="2"/>
  <c r="D28" i="2"/>
  <c r="D27" i="2"/>
  <c r="D37" i="2"/>
  <c r="D26" i="2"/>
  <c r="D25" i="2"/>
  <c r="D24" i="2"/>
  <c r="E24" i="2" s="1"/>
  <c r="D33" i="2"/>
  <c r="D32" i="2"/>
  <c r="E25" i="2" l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</calcChain>
</file>

<file path=xl/sharedStrings.xml><?xml version="1.0" encoding="utf-8"?>
<sst xmlns="http://schemas.openxmlformats.org/spreadsheetml/2006/main" count="183" uniqueCount="72">
  <si>
    <t>Total</t>
  </si>
  <si>
    <t>Municipal</t>
  </si>
  <si>
    <t>Particular Subvencionado</t>
  </si>
  <si>
    <t>Particular Pagado</t>
  </si>
  <si>
    <t>%</t>
  </si>
  <si>
    <t>N</t>
  </si>
  <si>
    <t>% acum.</t>
  </si>
  <si>
    <t>Coorporación de Administración Delegada</t>
  </si>
  <si>
    <t>Sin información</t>
  </si>
  <si>
    <t>Al menos 1 vez</t>
  </si>
  <si>
    <t>Al menos 2 veces</t>
  </si>
  <si>
    <t>Al menos 3 veces</t>
  </si>
  <si>
    <t>Al menos 4 veces</t>
  </si>
  <si>
    <t>Al menos 5 veces</t>
  </si>
  <si>
    <t>Al menos 6 veces</t>
  </si>
  <si>
    <t>Al menos 7 veces</t>
  </si>
  <si>
    <t>Al menos 8 veces</t>
  </si>
  <si>
    <t>Al menos 9 veces</t>
  </si>
  <si>
    <t>Al menos 10 veces</t>
  </si>
  <si>
    <t>Al menos 11 veces</t>
  </si>
  <si>
    <t>Al menos 12 veces</t>
  </si>
  <si>
    <t>Al menos 13 veces</t>
  </si>
  <si>
    <t>Al menos 14 veces</t>
  </si>
  <si>
    <t>Situación Final</t>
  </si>
  <si>
    <t>Promovido</t>
  </si>
  <si>
    <t>Reprobado</t>
  </si>
  <si>
    <t>Trasladado</t>
  </si>
  <si>
    <t>Retirado</t>
  </si>
  <si>
    <t>2,1 - 3,0</t>
  </si>
  <si>
    <t>3,1 - 4,0</t>
  </si>
  <si>
    <t>4,1 - 5,0</t>
  </si>
  <si>
    <t>5,1 - 6,0</t>
  </si>
  <si>
    <t>6,1 - 7,0</t>
  </si>
  <si>
    <t>Asistencia en Tramo</t>
  </si>
  <si>
    <t>21% - 40%</t>
  </si>
  <si>
    <t>41% - 60%</t>
  </si>
  <si>
    <t>61% - 80%</t>
  </si>
  <si>
    <t>81% - 100%</t>
  </si>
  <si>
    <t>Promedio</t>
  </si>
  <si>
    <t>Registro de Estudiantes duplicados</t>
  </si>
  <si>
    <t xml:space="preserve">Estado Establecimiento </t>
  </si>
  <si>
    <t>Funcionando</t>
  </si>
  <si>
    <t>En Receso</t>
  </si>
  <si>
    <t>Cerrado</t>
  </si>
  <si>
    <t>Nivel de Enseñanza</t>
  </si>
  <si>
    <t>Educación Básica Niños</t>
  </si>
  <si>
    <t>Educación Básica Adultos</t>
  </si>
  <si>
    <t>Enseñanca Media H-C Jóvenes</t>
  </si>
  <si>
    <t>Enseñanza Media H-C Adultos</t>
  </si>
  <si>
    <t>Enseñanza Media T-P Jóvenes</t>
  </si>
  <si>
    <t>Enseñanza Media T-P Adultos</t>
  </si>
  <si>
    <t>1,0 - 2,0</t>
  </si>
  <si>
    <t>Media</t>
  </si>
  <si>
    <t>1% - 20%</t>
  </si>
  <si>
    <r>
      <rPr>
        <b/>
        <sz val="8"/>
        <color rgb="FF002060"/>
        <rFont val="Verdana"/>
        <family val="2"/>
      </rPr>
      <t xml:space="preserve">Nota: </t>
    </r>
    <r>
      <rPr>
        <sz val="8"/>
        <color rgb="FF002060"/>
        <rFont val="Verdana"/>
        <family val="2"/>
      </rPr>
      <t xml:space="preserve">No se considera Educación Parvularia ni Educación Especial ya que estos niveles tienen un método de evaluación distinto que el sistema regular. </t>
    </r>
  </si>
  <si>
    <r>
      <rPr>
        <b/>
        <sz val="8"/>
        <color rgb="FF002060"/>
        <rFont val="Verdana"/>
        <family val="2"/>
      </rPr>
      <t>Nota:</t>
    </r>
    <r>
      <rPr>
        <sz val="8"/>
        <color rgb="FF002060"/>
        <rFont val="Verdana"/>
        <family val="2"/>
      </rPr>
      <t xml:space="preserve"> No se considera Educación Parvularia ni Educación Especial ya que estos niveles tienen un método de evaluación distinto que el sistema regular. </t>
    </r>
  </si>
  <si>
    <r>
      <rPr>
        <b/>
        <sz val="8"/>
        <color rgb="FF002060"/>
        <rFont val="Verdana"/>
        <family val="2"/>
      </rPr>
      <t>/1:</t>
    </r>
    <r>
      <rPr>
        <sz val="8"/>
        <color rgb="FF002060"/>
        <rFont val="Verdana"/>
        <family val="2"/>
      </rPr>
      <t xml:space="preserve"> Valor por defecto.</t>
    </r>
  </si>
  <si>
    <t>Promedio General en Tramo</t>
  </si>
  <si>
    <t>Servicio Local de Educación</t>
  </si>
  <si>
    <t>Fuente: Unidad de Estadísticas, Centro de Estudios. Ministerio de Educación.</t>
  </si>
  <si>
    <r>
      <rPr>
        <b/>
        <sz val="8"/>
        <color rgb="FF002060"/>
        <rFont val="Verdana"/>
        <family val="2"/>
      </rPr>
      <t>/2:</t>
    </r>
    <r>
      <rPr>
        <sz val="8"/>
        <color rgb="FF002060"/>
        <rFont val="Verdana"/>
        <family val="2"/>
      </rPr>
      <t xml:space="preserve"> No se incluyen casos sin información de asistencia.</t>
    </r>
  </si>
  <si>
    <r>
      <rPr>
        <b/>
        <sz val="8"/>
        <color rgb="FF002060"/>
        <rFont val="Verdana"/>
        <family val="2"/>
      </rPr>
      <t>Nota:</t>
    </r>
    <r>
      <rPr>
        <sz val="8"/>
        <color rgb="FF002060"/>
        <rFont val="Verdana"/>
        <family val="2"/>
      </rPr>
      <t xml:space="preserve"> No se considera Educación Parvularia ni Educación Especial ya que estos niveles tienen un método de evaluación distinto que el sistema regular. </t>
    </r>
    <r>
      <rPr>
        <b/>
        <sz val="8"/>
        <color rgb="FF002060"/>
        <rFont val="Verdana"/>
        <family val="2"/>
      </rPr>
      <t>Se considera a los alumnos  en situación final 
“Promovido” y “Reprobado”.</t>
    </r>
  </si>
  <si>
    <r>
      <rPr>
        <b/>
        <sz val="8"/>
        <color rgb="FF002060"/>
        <rFont val="Verdana"/>
        <family val="2"/>
      </rPr>
      <t>Nota:</t>
    </r>
    <r>
      <rPr>
        <sz val="8"/>
        <color rgb="FF002060"/>
        <rFont val="Verdana"/>
        <family val="2"/>
      </rPr>
      <t xml:space="preserve"> No se considera Educación Parvularia ni Educación Especial ya que estos niveles tienen un método de evaluación distinto que el sistema regular. </t>
    </r>
    <r>
      <rPr>
        <b/>
        <sz val="8"/>
        <color rgb="FF002060"/>
        <rFont val="Verdana"/>
        <family val="2"/>
      </rPr>
      <t>Se considera a los alumnos en situación final 
“Promovido” y “Reprobado”.</t>
    </r>
  </si>
  <si>
    <t>Tabulación Rendimiento Oficial. Año 2022</t>
  </si>
  <si>
    <t>1. Número de casos por estado del establecimiento (ESTADO_ESTAB). Año 2022</t>
  </si>
  <si>
    <t>2. Registro de Estudiantes Duplicados en establecimientos funcionando. Año 2022</t>
  </si>
  <si>
    <t>3. Situación Final con indicador de Traslado (SIT_FIN_R) por Dependencia Administrativa (COD_DEPE2) en establecimientos funcionando. Año 2022</t>
  </si>
  <si>
    <t>4. Promedio General de Notas (PROM_GRAL) según Nivel de Enseñanza (COD_ENSE2) por Dependencia Administrativa (COD_DEPE2) en establecimientos funcionando. Año 2022</t>
  </si>
  <si>
    <t>5. Promedio General en Tramos (PROM_GRAL) por Dependencia Administrativa (COD_DEPE2) en establecimientos funcionando. Año 2022</t>
  </si>
  <si>
    <t>6. Porcentaje promedio de Asistencia (ASISTENCIA) según Nivel de Enseñanza (COD_ENSE2) por Dependencia Administrativa (COD_DEPE2) en establecimientos funcionando. Año 2022</t>
  </si>
  <si>
    <t>7. Asistencia en Tramos (ASISTENCIA) por Dependencia Administrativa (COD_DEPE2) en establecimientos funcionando. Año 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</si>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</sst>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8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8"/>
      <color rgb="FFFFFFFF"/>
      <name val="Verdana"/>
      <family val="2"/>
    </font>
    <font>
      <b/>
      <sz val="8"/>
      <color rgb="FF002060"/>
      <name val="Verdana"/>
      <family val="2"/>
    </font>
    <font>
      <sz val="8"/>
      <color rgb="FF00206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FD1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E9F3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0"/>
      </bottom>
      <diagonal/>
    </border>
    <border>
      <left style="thin">
        <color theme="0"/>
      </left>
      <right style="medium">
        <color rgb="FFFFFFFF"/>
      </right>
      <top style="medium">
        <color rgb="FFFFFFFF"/>
      </top>
      <bottom style="thin">
        <color theme="0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n">
        <color theme="0"/>
      </bottom>
      <diagonal/>
    </border>
    <border>
      <left/>
      <right style="medium">
        <color rgb="FFFFFFFF"/>
      </right>
      <top style="thin">
        <color theme="0"/>
      </top>
      <bottom/>
      <diagonal/>
    </border>
    <border>
      <left/>
      <right style="medium">
        <color rgb="FFFFFFFF"/>
      </right>
      <top/>
      <bottom/>
      <diagonal/>
    </border>
  </borders>
  <cellStyleXfs count="9">
    <xf numFmtId="0" fontId="0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/>
    </xf>
    <xf numFmtId="3" fontId="10" fillId="5" borderId="4" xfId="0" applyNumberFormat="1" applyFont="1" applyFill="1" applyBorder="1" applyAlignment="1">
      <alignment horizontal="right" vertical="center" wrapText="1" indent="1"/>
    </xf>
    <xf numFmtId="164" fontId="10" fillId="5" borderId="4" xfId="2" applyNumberFormat="1" applyFont="1" applyFill="1" applyBorder="1" applyAlignment="1">
      <alignment horizontal="right" vertical="center" wrapText="1" indent="1"/>
    </xf>
    <xf numFmtId="3" fontId="10" fillId="6" borderId="4" xfId="0" applyNumberFormat="1" applyFont="1" applyFill="1" applyBorder="1" applyAlignment="1">
      <alignment horizontal="right" vertical="center" wrapText="1" indent="1"/>
    </xf>
    <xf numFmtId="164" fontId="10" fillId="6" borderId="4" xfId="2" applyNumberFormat="1" applyFont="1" applyFill="1" applyBorder="1" applyAlignment="1">
      <alignment horizontal="right" vertical="center" wrapText="1" indent="1"/>
    </xf>
    <xf numFmtId="3" fontId="9" fillId="6" borderId="4" xfId="0" applyNumberFormat="1" applyFont="1" applyFill="1" applyBorder="1" applyAlignment="1">
      <alignment horizontal="right" vertical="center" wrapText="1" indent="1"/>
    </xf>
    <xf numFmtId="164" fontId="9" fillId="6" borderId="4" xfId="2" applyNumberFormat="1" applyFont="1" applyFill="1" applyBorder="1" applyAlignment="1">
      <alignment horizontal="right" vertical="center" wrapText="1" indent="1"/>
    </xf>
    <xf numFmtId="0" fontId="9" fillId="5" borderId="0" xfId="0" applyFont="1" applyFill="1" applyAlignment="1">
      <alignment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164" fontId="10" fillId="5" borderId="18" xfId="2" applyNumberFormat="1" applyFont="1" applyFill="1" applyBorder="1" applyAlignment="1">
      <alignment horizontal="righ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3" fontId="9" fillId="6" borderId="20" xfId="0" applyNumberFormat="1" applyFont="1" applyFill="1" applyBorder="1" applyAlignment="1">
      <alignment horizontal="right" vertical="center" wrapText="1" indent="1"/>
    </xf>
    <xf numFmtId="164" fontId="9" fillId="6" borderId="21" xfId="2" applyNumberFormat="1" applyFont="1" applyFill="1" applyBorder="1" applyAlignment="1">
      <alignment horizontal="right" vertical="center" wrapText="1" indent="1"/>
    </xf>
    <xf numFmtId="164" fontId="9" fillId="6" borderId="20" xfId="2" applyNumberFormat="1" applyFont="1" applyFill="1" applyBorder="1" applyAlignment="1">
      <alignment horizontal="right" vertical="center" wrapText="1" indent="1"/>
    </xf>
    <xf numFmtId="0" fontId="9" fillId="4" borderId="2" xfId="0" applyFont="1" applyFill="1" applyBorder="1" applyAlignment="1">
      <alignment horizontal="left" vertical="center"/>
    </xf>
    <xf numFmtId="3" fontId="9" fillId="6" borderId="22" xfId="0" applyNumberFormat="1" applyFont="1" applyFill="1" applyBorder="1" applyAlignment="1">
      <alignment horizontal="right" vertical="center" wrapText="1" indent="1"/>
    </xf>
    <xf numFmtId="164" fontId="9" fillId="6" borderId="22" xfId="2" applyNumberFormat="1" applyFont="1" applyFill="1" applyBorder="1" applyAlignment="1">
      <alignment horizontal="right" vertical="center" wrapText="1" indent="1"/>
    </xf>
    <xf numFmtId="164" fontId="10" fillId="6" borderId="18" xfId="2" applyNumberFormat="1" applyFont="1" applyFill="1" applyBorder="1" applyAlignment="1">
      <alignment horizontal="right" vertical="center" wrapText="1" indent="1"/>
    </xf>
    <xf numFmtId="165" fontId="10" fillId="6" borderId="4" xfId="0" applyNumberFormat="1" applyFont="1" applyFill="1" applyBorder="1" applyAlignment="1">
      <alignment horizontal="right" vertical="center" wrapText="1" indent="1"/>
    </xf>
    <xf numFmtId="165" fontId="10" fillId="5" borderId="4" xfId="0" applyNumberFormat="1" applyFont="1" applyFill="1" applyBorder="1" applyAlignment="1">
      <alignment horizontal="right" vertical="center" wrapText="1" indent="1"/>
    </xf>
    <xf numFmtId="3" fontId="9" fillId="6" borderId="23" xfId="0" applyNumberFormat="1" applyFont="1" applyFill="1" applyBorder="1" applyAlignment="1">
      <alignment horizontal="right" vertical="center" wrapText="1" indent="1"/>
    </xf>
    <xf numFmtId="165" fontId="9" fillId="6" borderId="23" xfId="0" applyNumberFormat="1" applyFont="1" applyFill="1" applyBorder="1" applyAlignment="1">
      <alignment horizontal="right" vertical="center" wrapText="1" indent="1"/>
    </xf>
    <xf numFmtId="165" fontId="10" fillId="6" borderId="18" xfId="0" applyNumberFormat="1" applyFont="1" applyFill="1" applyBorder="1" applyAlignment="1">
      <alignment horizontal="right" vertical="center" wrapText="1" indent="1"/>
    </xf>
    <xf numFmtId="165" fontId="10" fillId="5" borderId="18" xfId="0" applyNumberFormat="1" applyFont="1" applyFill="1" applyBorder="1" applyAlignment="1">
      <alignment horizontal="right" vertical="center" wrapText="1" indent="1"/>
    </xf>
    <xf numFmtId="165" fontId="10" fillId="5" borderId="19" xfId="0" applyNumberFormat="1" applyFont="1" applyFill="1" applyBorder="1" applyAlignment="1">
      <alignment horizontal="right" vertical="center" wrapText="1" indent="1"/>
    </xf>
    <xf numFmtId="165" fontId="9" fillId="6" borderId="24" xfId="0" applyNumberFormat="1" applyFont="1" applyFill="1" applyBorder="1" applyAlignment="1">
      <alignment horizontal="right" vertical="center" wrapText="1" indent="1"/>
    </xf>
    <xf numFmtId="0" fontId="3" fillId="0" borderId="10" xfId="1" applyFont="1" applyBorder="1" applyAlignment="1">
      <alignment vertical="center" wrapText="1"/>
    </xf>
    <xf numFmtId="0" fontId="3" fillId="0" borderId="10" xfId="1" applyFont="1" applyBorder="1" applyAlignment="1">
      <alignment horizontal="center" vertical="center" wrapText="1"/>
    </xf>
    <xf numFmtId="3" fontId="2" fillId="0" borderId="10" xfId="1" applyNumberFormat="1" applyFont="1" applyBorder="1" applyAlignment="1">
      <alignment horizontal="right" vertical="center" wrapText="1"/>
    </xf>
    <xf numFmtId="164" fontId="9" fillId="6" borderId="23" xfId="2" applyNumberFormat="1" applyFont="1" applyFill="1" applyBorder="1" applyAlignment="1">
      <alignment horizontal="right" vertical="center" wrapText="1" indent="1"/>
    </xf>
    <xf numFmtId="0" fontId="3" fillId="0" borderId="0" xfId="1" applyFont="1" applyAlignment="1">
      <alignment vertical="center" wrapText="1"/>
    </xf>
    <xf numFmtId="3" fontId="2" fillId="0" borderId="7" xfId="1" applyNumberFormat="1" applyFont="1" applyBorder="1" applyAlignment="1">
      <alignment horizontal="right" vertical="center" wrapText="1"/>
    </xf>
    <xf numFmtId="3" fontId="2" fillId="0" borderId="13" xfId="1" applyNumberFormat="1" applyFont="1" applyBorder="1" applyAlignment="1">
      <alignment horizontal="right" vertical="center" wrapText="1"/>
    </xf>
    <xf numFmtId="3" fontId="2" fillId="0" borderId="0" xfId="1" applyNumberFormat="1" applyFont="1" applyAlignment="1">
      <alignment horizontal="right" vertical="center" wrapText="1"/>
    </xf>
    <xf numFmtId="2" fontId="10" fillId="6" borderId="4" xfId="2" applyNumberFormat="1" applyFont="1" applyFill="1" applyBorder="1" applyAlignment="1">
      <alignment horizontal="right" vertical="center" wrapText="1" indent="1"/>
    </xf>
    <xf numFmtId="2" fontId="10" fillId="5" borderId="4" xfId="2" applyNumberFormat="1" applyFont="1" applyFill="1" applyBorder="1" applyAlignment="1">
      <alignment horizontal="right" vertical="center" wrapText="1" indent="1"/>
    </xf>
    <xf numFmtId="2" fontId="9" fillId="6" borderId="23" xfId="2" applyNumberFormat="1" applyFont="1" applyFill="1" applyBorder="1" applyAlignment="1">
      <alignment horizontal="right" vertical="center" wrapText="1" indent="1"/>
    </xf>
    <xf numFmtId="2" fontId="9" fillId="6" borderId="21" xfId="2" applyNumberFormat="1" applyFont="1" applyFill="1" applyBorder="1" applyAlignment="1">
      <alignment horizontal="right" vertical="center" wrapText="1" indent="1"/>
    </xf>
    <xf numFmtId="2" fontId="10" fillId="6" borderId="18" xfId="2" applyNumberFormat="1" applyFont="1" applyFill="1" applyBorder="1" applyAlignment="1">
      <alignment horizontal="right" vertical="center" wrapText="1" indent="1"/>
    </xf>
    <xf numFmtId="2" fontId="10" fillId="5" borderId="18" xfId="2" applyNumberFormat="1" applyFont="1" applyFill="1" applyBorder="1" applyAlignment="1">
      <alignment horizontal="right" vertical="center" wrapText="1" indent="1"/>
    </xf>
    <xf numFmtId="2" fontId="9" fillId="6" borderId="22" xfId="2" applyNumberFormat="1" applyFont="1" applyFill="1" applyBorder="1" applyAlignment="1">
      <alignment horizontal="right" vertical="center" wrapText="1" indent="1"/>
    </xf>
    <xf numFmtId="9" fontId="9" fillId="4" borderId="3" xfId="0" applyNumberFormat="1" applyFont="1" applyFill="1" applyBorder="1" applyAlignment="1">
      <alignment horizontal="left" vertical="center"/>
    </xf>
    <xf numFmtId="165" fontId="10" fillId="5" borderId="4" xfId="0" quotePrefix="1" applyNumberFormat="1" applyFont="1" applyFill="1" applyBorder="1" applyAlignment="1">
      <alignment horizontal="right" vertical="center" wrapText="1" indent="1"/>
    </xf>
    <xf numFmtId="165" fontId="10" fillId="6" borderId="4" xfId="0" quotePrefix="1" applyNumberFormat="1" applyFont="1" applyFill="1" applyBorder="1" applyAlignment="1">
      <alignment horizontal="right" vertical="center" wrapText="1" indent="1"/>
    </xf>
    <xf numFmtId="0" fontId="10" fillId="5" borderId="0" xfId="0" applyFont="1" applyFill="1" applyAlignment="1">
      <alignment horizontal="left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9" fillId="4" borderId="3" xfId="0" applyFont="1" applyFill="1" applyBorder="1" applyAlignment="1">
      <alignment horizontal="left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9">
    <cellStyle name="Normal" xfId="0" builtinId="0"/>
    <cellStyle name="Normal_Hoja2" xfId="1" xr:uid="{00000000-0005-0000-0000-000001000000}"/>
    <cellStyle name="Porcentaje" xfId="2" builtinId="5"/>
    <cellStyle name="style1487275313777" xfId="3" xr:uid="{00000000-0005-0000-0000-000003000000}"/>
    <cellStyle name="style1487275313955" xfId="4" xr:uid="{00000000-0005-0000-0000-000004000000}"/>
    <cellStyle name="style1487275314132" xfId="5" xr:uid="{00000000-0005-0000-0000-000005000000}"/>
    <cellStyle name="style1487275315542" xfId="6" xr:uid="{00000000-0005-0000-0000-000006000000}"/>
    <cellStyle name="style1487275315590" xfId="7" xr:uid="{00000000-0005-0000-0000-000007000000}"/>
    <cellStyle name="style1487275315636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714375</xdr:colOff>
      <xdr:row>1</xdr:row>
      <xdr:rowOff>28574</xdr:rowOff>
    </xdr:from>
    <xdr:to>
      <xdr:col>7</xdr:col>
      <xdr:colOff>257175</xdr:colOff>
      <xdr:row>6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7A043F-A84F-4CE1-8022-FAA2F12F1D8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19074"/>
          <a:ext cx="2400300" cy="106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0:O106"/>
  <sheetViews>
    <sheetView showGridLines="0" tabSelected="1" view="pageBreakPreview" zoomScaleNormal="100" zoomScaleSheetLayoutView="100" workbookViewId="0">
      <selection activeCell="A107" sqref="A107:XFD177"/>
    </sheetView>
  </sheetViews>
  <sheetFormatPr baseColWidth="10" defaultRowHeight="15" x14ac:dyDescent="0.25"/>
  <cols>
    <col min="1" max="1" width="20.42578125" customWidth="1"/>
    <col min="2" max="2" width="50" customWidth="1"/>
    <col min="3" max="3" width="11.7109375" bestFit="1" customWidth="1"/>
    <col min="4" max="4" width="11.85546875" bestFit="1" customWidth="1"/>
    <col min="5" max="5" width="11.42578125" bestFit="1" customWidth="1"/>
    <col min="6" max="6" width="9.85546875" style="1" bestFit="1" customWidth="1"/>
    <col min="7" max="7" width="9.7109375" style="1" bestFit="1" customWidth="1"/>
    <col min="8" max="8" width="9.85546875" style="1" bestFit="1" customWidth="1"/>
    <col min="9" max="9" width="8.5703125" style="1" bestFit="1" customWidth="1"/>
    <col min="10" max="10" width="9.85546875" style="1" bestFit="1" customWidth="1"/>
    <col min="11" max="12" width="9.85546875" style="1" customWidth="1"/>
    <col min="13" max="13" width="11.42578125" style="1" bestFit="1" customWidth="1"/>
    <col min="14" max="14" width="12.5703125" style="1" customWidth="1"/>
    <col min="15" max="15" width="8.7109375" style="1" customWidth="1"/>
  </cols>
  <sheetData>
    <row r="10" spans="1:15" ht="23.25" x14ac:dyDescent="0.35">
      <c r="A10" s="78" t="s">
        <v>63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</row>
    <row r="11" spans="1:15" ht="15" customHeigh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5" customHeight="1" x14ac:dyDescent="0.35">
      <c r="A12" s="76" t="s">
        <v>64</v>
      </c>
      <c r="B12" s="76"/>
      <c r="C12" s="76"/>
      <c r="D12" s="76"/>
      <c r="E12" s="7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5" customHeight="1" x14ac:dyDescent="0.35">
      <c r="A13" s="61"/>
      <c r="B13" s="61"/>
      <c r="C13" s="10" t="s">
        <v>5</v>
      </c>
      <c r="D13" s="10" t="s">
        <v>4</v>
      </c>
      <c r="E13" s="10" t="s">
        <v>6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15" customHeight="1" thickBot="1" x14ac:dyDescent="0.4">
      <c r="A14" s="63" t="s">
        <v>40</v>
      </c>
      <c r="B14" s="11" t="s">
        <v>41</v>
      </c>
      <c r="C14" s="12">
        <v>3404597</v>
      </c>
      <c r="D14" s="13">
        <f>C14/$C$17</f>
        <v>0.99984347146804964</v>
      </c>
      <c r="E14" s="13">
        <f>D14</f>
        <v>0.99984347146804964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15" customHeight="1" thickBot="1" x14ac:dyDescent="0.4">
      <c r="A15" s="63"/>
      <c r="B15" s="11" t="s">
        <v>42</v>
      </c>
      <c r="C15" s="14">
        <v>10</v>
      </c>
      <c r="D15" s="15">
        <f t="shared" ref="D15:D17" si="0">C15/$C$17</f>
        <v>2.9367454399685182E-6</v>
      </c>
      <c r="E15" s="15">
        <f>D15+E14</f>
        <v>0.99984640821348958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ht="15" customHeight="1" thickBot="1" x14ac:dyDescent="0.4">
      <c r="A16" s="63"/>
      <c r="B16" s="11" t="s">
        <v>43</v>
      </c>
      <c r="C16" s="12">
        <v>523</v>
      </c>
      <c r="D16" s="13">
        <f t="shared" si="0"/>
        <v>1.535917865103535E-4</v>
      </c>
      <c r="E16" s="13">
        <f>D16+E15</f>
        <v>0.99999999999999989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5" customHeight="1" thickBot="1" x14ac:dyDescent="0.4">
      <c r="A17" s="79"/>
      <c r="B17" s="11" t="s">
        <v>0</v>
      </c>
      <c r="C17" s="16">
        <f>SUM(C14:C16)</f>
        <v>3405130</v>
      </c>
      <c r="D17" s="17">
        <f t="shared" si="0"/>
        <v>1</v>
      </c>
      <c r="E17" s="15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5" customHeight="1" x14ac:dyDescent="0.35">
      <c r="A18" s="59" t="s">
        <v>59</v>
      </c>
      <c r="B18" s="59"/>
      <c r="C18" s="59"/>
      <c r="D18" s="59"/>
      <c r="E18" s="59"/>
      <c r="F18" s="59"/>
      <c r="G18" s="59"/>
      <c r="H18" s="59"/>
      <c r="I18" s="59"/>
      <c r="J18" s="6"/>
      <c r="K18" s="6"/>
      <c r="L18" s="6"/>
      <c r="M18" s="6"/>
      <c r="N18" s="6"/>
      <c r="O18" s="6"/>
    </row>
    <row r="19" spans="1:15" ht="15" customHeight="1" x14ac:dyDescent="0.35">
      <c r="A19" s="59" t="s">
        <v>54</v>
      </c>
      <c r="B19" s="59"/>
      <c r="C19" s="59"/>
      <c r="D19" s="59"/>
      <c r="E19" s="59"/>
      <c r="F19" s="59"/>
      <c r="G19" s="59"/>
      <c r="H19" s="59"/>
      <c r="I19" s="59"/>
      <c r="J19" s="6"/>
      <c r="K19" s="6"/>
      <c r="L19" s="6"/>
      <c r="M19" s="6"/>
      <c r="N19" s="6"/>
      <c r="O19" s="6"/>
    </row>
    <row r="20" spans="1:15" ht="15" customHeight="1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5" customHeight="1" x14ac:dyDescent="0.35">
      <c r="A21" s="70" t="s">
        <v>65</v>
      </c>
      <c r="B21" s="70"/>
      <c r="C21" s="70"/>
      <c r="D21" s="70"/>
      <c r="E21" s="70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" customHeight="1" x14ac:dyDescent="0.35">
      <c r="A22" s="82"/>
      <c r="B22" s="68"/>
      <c r="C22" s="19" t="s">
        <v>5</v>
      </c>
      <c r="D22" s="19" t="s">
        <v>4</v>
      </c>
      <c r="E22" s="20" t="s">
        <v>6</v>
      </c>
      <c r="F22" s="21"/>
      <c r="G22" s="6"/>
      <c r="H22" s="6"/>
      <c r="I22" s="6"/>
      <c r="J22" s="6"/>
      <c r="K22" s="6"/>
      <c r="L22" s="6"/>
      <c r="M22" s="6"/>
      <c r="N22" s="6"/>
      <c r="O22" s="6"/>
    </row>
    <row r="23" spans="1:15" ht="15" customHeight="1" thickBot="1" x14ac:dyDescent="0.4">
      <c r="A23" s="62" t="s">
        <v>39</v>
      </c>
      <c r="B23" s="11" t="s">
        <v>9</v>
      </c>
      <c r="C23" s="14">
        <v>3173170</v>
      </c>
      <c r="D23" s="15">
        <f>C23/$C$37</f>
        <v>0.93202514130159897</v>
      </c>
      <c r="E23" s="15">
        <f>D23</f>
        <v>0.93202514130159897</v>
      </c>
      <c r="F23" s="5"/>
      <c r="G23" s="6"/>
      <c r="H23" s="5"/>
      <c r="I23" s="5"/>
      <c r="J23" s="5"/>
      <c r="K23" s="5"/>
      <c r="L23" s="5"/>
      <c r="M23" s="5"/>
      <c r="N23" s="5"/>
      <c r="O23" s="5"/>
    </row>
    <row r="24" spans="1:15" ht="15" customHeight="1" thickBot="1" x14ac:dyDescent="0.4">
      <c r="A24" s="63"/>
      <c r="B24" s="11" t="s">
        <v>10</v>
      </c>
      <c r="C24" s="12">
        <v>209924</v>
      </c>
      <c r="D24" s="13">
        <f t="shared" ref="D24:D37" si="1">C24/$C$37</f>
        <v>6.1658986364612318E-2</v>
      </c>
      <c r="E24" s="13">
        <f>D24+E23</f>
        <v>0.99368412766621128</v>
      </c>
      <c r="F24" s="5"/>
      <c r="G24" s="6"/>
      <c r="H24" s="5"/>
      <c r="I24" s="5"/>
      <c r="J24" s="5"/>
      <c r="K24" s="5"/>
      <c r="L24" s="5"/>
      <c r="M24" s="5"/>
      <c r="N24" s="5"/>
      <c r="O24" s="5"/>
    </row>
    <row r="25" spans="1:15" ht="15" customHeight="1" thickBot="1" x14ac:dyDescent="0.4">
      <c r="A25" s="63"/>
      <c r="B25" s="11" t="s">
        <v>11</v>
      </c>
      <c r="C25" s="14">
        <v>19167</v>
      </c>
      <c r="D25" s="15">
        <f t="shared" si="1"/>
        <v>5.629741199912941E-3</v>
      </c>
      <c r="E25" s="15">
        <f t="shared" ref="E25:E36" si="2">D25+E24</f>
        <v>0.99931386886612428</v>
      </c>
      <c r="F25" s="5"/>
      <c r="G25" s="6"/>
      <c r="H25" s="5"/>
      <c r="I25" s="5"/>
      <c r="J25" s="5"/>
      <c r="K25" s="5"/>
      <c r="L25" s="5"/>
      <c r="M25" s="5"/>
      <c r="N25" s="5"/>
      <c r="O25" s="5"/>
    </row>
    <row r="26" spans="1:15" ht="15" customHeight="1" thickBot="1" x14ac:dyDescent="0.4">
      <c r="A26" s="63"/>
      <c r="B26" s="11" t="s">
        <v>12</v>
      </c>
      <c r="C26" s="12">
        <v>1939</v>
      </c>
      <c r="D26" s="13">
        <f t="shared" si="1"/>
        <v>5.6952408757923473E-4</v>
      </c>
      <c r="E26" s="13">
        <f t="shared" si="2"/>
        <v>0.99988339295370354</v>
      </c>
      <c r="F26" s="5"/>
      <c r="G26" s="6"/>
      <c r="H26" s="5"/>
      <c r="I26" s="5"/>
      <c r="J26" s="5"/>
      <c r="K26" s="5"/>
      <c r="L26" s="5"/>
      <c r="M26" s="5"/>
      <c r="N26" s="5"/>
      <c r="O26" s="5"/>
    </row>
    <row r="27" spans="1:15" ht="15" customHeight="1" thickBot="1" x14ac:dyDescent="0.4">
      <c r="A27" s="63"/>
      <c r="B27" s="11" t="s">
        <v>13</v>
      </c>
      <c r="C27" s="14">
        <v>265</v>
      </c>
      <c r="D27" s="15">
        <f t="shared" si="1"/>
        <v>7.7835937704227555E-5</v>
      </c>
      <c r="E27" s="15">
        <f t="shared" si="2"/>
        <v>0.99996122889140782</v>
      </c>
      <c r="F27" s="5"/>
      <c r="G27" s="6"/>
      <c r="H27" s="5"/>
      <c r="I27" s="5"/>
      <c r="J27" s="5"/>
      <c r="K27" s="5"/>
      <c r="L27" s="5"/>
      <c r="M27" s="5"/>
      <c r="N27" s="5"/>
      <c r="O27" s="5"/>
    </row>
    <row r="28" spans="1:15" ht="15" customHeight="1" thickBot="1" x14ac:dyDescent="0.4">
      <c r="A28" s="63"/>
      <c r="B28" s="11" t="s">
        <v>14</v>
      </c>
      <c r="C28" s="12">
        <v>74</v>
      </c>
      <c r="D28" s="13">
        <f t="shared" si="1"/>
        <v>2.1735318453255995E-5</v>
      </c>
      <c r="E28" s="13">
        <f t="shared" si="2"/>
        <v>0.9999829642098611</v>
      </c>
      <c r="F28" s="5"/>
      <c r="G28" s="6"/>
      <c r="H28" s="5"/>
      <c r="I28" s="5"/>
      <c r="J28" s="5"/>
      <c r="K28" s="5"/>
      <c r="L28" s="5"/>
      <c r="M28" s="5"/>
      <c r="N28" s="5"/>
      <c r="O28" s="5"/>
    </row>
    <row r="29" spans="1:15" ht="15" customHeight="1" thickBot="1" x14ac:dyDescent="0.3">
      <c r="A29" s="63"/>
      <c r="B29" s="11" t="s">
        <v>15</v>
      </c>
      <c r="C29" s="14">
        <v>33</v>
      </c>
      <c r="D29" s="15">
        <f t="shared" si="1"/>
        <v>9.6927771480736193E-6</v>
      </c>
      <c r="E29" s="15">
        <f t="shared" si="2"/>
        <v>0.99999265698700912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" customHeight="1" thickBot="1" x14ac:dyDescent="0.3">
      <c r="A30" s="63"/>
      <c r="B30" s="11" t="s">
        <v>16</v>
      </c>
      <c r="C30" s="12">
        <v>14</v>
      </c>
      <c r="D30" s="13">
        <f t="shared" si="1"/>
        <v>4.1120872749403237E-6</v>
      </c>
      <c r="E30" s="13">
        <f t="shared" si="2"/>
        <v>0.99999676907428403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" customHeight="1" thickBot="1" x14ac:dyDescent="0.3">
      <c r="A31" s="63"/>
      <c r="B31" s="11" t="s">
        <v>17</v>
      </c>
      <c r="C31" s="14">
        <v>8</v>
      </c>
      <c r="D31" s="15">
        <f t="shared" si="1"/>
        <v>2.3497641571087563E-6</v>
      </c>
      <c r="E31" s="15">
        <f t="shared" si="2"/>
        <v>0.99999911883844117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" customHeight="1" thickBot="1" x14ac:dyDescent="0.3">
      <c r="A32" s="63"/>
      <c r="B32" s="11" t="s">
        <v>18</v>
      </c>
      <c r="C32" s="12">
        <v>3</v>
      </c>
      <c r="D32" s="13">
        <f t="shared" si="1"/>
        <v>8.8116155891578356E-7</v>
      </c>
      <c r="E32" s="13">
        <f t="shared" si="2"/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" customHeight="1" thickBot="1" x14ac:dyDescent="0.3">
      <c r="A33" s="63"/>
      <c r="B33" s="11" t="s">
        <v>19</v>
      </c>
      <c r="C33" s="14">
        <v>0</v>
      </c>
      <c r="D33" s="15">
        <f t="shared" si="1"/>
        <v>0</v>
      </c>
      <c r="E33" s="15">
        <f t="shared" si="2"/>
        <v>1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" customHeight="1" thickBot="1" x14ac:dyDescent="0.3">
      <c r="A34" s="63"/>
      <c r="B34" s="11" t="s">
        <v>20</v>
      </c>
      <c r="C34" s="12">
        <v>0</v>
      </c>
      <c r="D34" s="13">
        <f t="shared" si="1"/>
        <v>0</v>
      </c>
      <c r="E34" s="13">
        <f t="shared" si="2"/>
        <v>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15" customHeight="1" thickBot="1" x14ac:dyDescent="0.3">
      <c r="A35" s="63"/>
      <c r="B35" s="11" t="s">
        <v>21</v>
      </c>
      <c r="C35" s="14">
        <v>0</v>
      </c>
      <c r="D35" s="15">
        <f t="shared" si="1"/>
        <v>0</v>
      </c>
      <c r="E35" s="15">
        <f t="shared" si="2"/>
        <v>1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5" customHeight="1" thickBot="1" x14ac:dyDescent="0.3">
      <c r="A36" s="63"/>
      <c r="B36" s="11" t="s">
        <v>22</v>
      </c>
      <c r="C36" s="12">
        <v>0</v>
      </c>
      <c r="D36" s="13">
        <f t="shared" si="1"/>
        <v>0</v>
      </c>
      <c r="E36" s="13">
        <f t="shared" si="2"/>
        <v>1</v>
      </c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5" customHeight="1" thickBot="1" x14ac:dyDescent="0.4">
      <c r="A37" s="79"/>
      <c r="B37" s="11" t="s">
        <v>0</v>
      </c>
      <c r="C37" s="16">
        <f>SUM(C23:C36)</f>
        <v>3404597</v>
      </c>
      <c r="D37" s="17">
        <f t="shared" si="1"/>
        <v>1</v>
      </c>
      <c r="E37" s="17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" customHeight="1" x14ac:dyDescent="0.35">
      <c r="A38" s="59" t="s">
        <v>59</v>
      </c>
      <c r="B38" s="59"/>
      <c r="C38" s="59"/>
      <c r="D38" s="59"/>
      <c r="E38" s="59"/>
      <c r="F38" s="59"/>
      <c r="G38" s="59"/>
      <c r="H38" s="59"/>
      <c r="I38" s="59"/>
      <c r="J38" s="6"/>
      <c r="K38" s="6"/>
      <c r="L38" s="6"/>
      <c r="M38" s="6"/>
      <c r="N38" s="6"/>
      <c r="O38" s="6"/>
    </row>
    <row r="39" spans="1:15" ht="15" customHeight="1" x14ac:dyDescent="0.35">
      <c r="A39" s="59" t="s">
        <v>55</v>
      </c>
      <c r="B39" s="59"/>
      <c r="C39" s="59"/>
      <c r="D39" s="59"/>
      <c r="E39" s="59"/>
      <c r="F39" s="59"/>
      <c r="G39" s="59"/>
      <c r="H39" s="59"/>
      <c r="I39" s="59"/>
      <c r="J39" s="6"/>
      <c r="K39" s="6"/>
      <c r="L39" s="6"/>
      <c r="M39" s="6"/>
      <c r="N39" s="6"/>
      <c r="O39" s="6"/>
    </row>
    <row r="40" spans="1:15" ht="15.75" customHeight="1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5" customHeight="1" x14ac:dyDescent="0.25">
      <c r="A41" s="76" t="s">
        <v>66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4"/>
    </row>
    <row r="42" spans="1:15" ht="39" customHeight="1" x14ac:dyDescent="0.25">
      <c r="A42" s="65"/>
      <c r="B42" s="66"/>
      <c r="C42" s="60" t="s">
        <v>1</v>
      </c>
      <c r="D42" s="60"/>
      <c r="E42" s="61" t="s">
        <v>2</v>
      </c>
      <c r="F42" s="61"/>
      <c r="G42" s="60" t="s">
        <v>3</v>
      </c>
      <c r="H42" s="60"/>
      <c r="I42" s="60" t="s">
        <v>7</v>
      </c>
      <c r="J42" s="60"/>
      <c r="K42" s="60" t="s">
        <v>58</v>
      </c>
      <c r="L42" s="60"/>
      <c r="M42" s="61" t="s">
        <v>0</v>
      </c>
      <c r="N42" s="61"/>
      <c r="O42" s="4"/>
    </row>
    <row r="43" spans="1:15" ht="15" customHeight="1" x14ac:dyDescent="0.25">
      <c r="A43" s="67"/>
      <c r="B43" s="68"/>
      <c r="C43" s="10" t="s">
        <v>5</v>
      </c>
      <c r="D43" s="10" t="s">
        <v>4</v>
      </c>
      <c r="E43" s="10" t="s">
        <v>5</v>
      </c>
      <c r="F43" s="10" t="s">
        <v>4</v>
      </c>
      <c r="G43" s="10" t="s">
        <v>5</v>
      </c>
      <c r="H43" s="10" t="s">
        <v>4</v>
      </c>
      <c r="I43" s="10" t="s">
        <v>5</v>
      </c>
      <c r="J43" s="10" t="s">
        <v>4</v>
      </c>
      <c r="K43" s="10" t="s">
        <v>5</v>
      </c>
      <c r="L43" s="10" t="s">
        <v>4</v>
      </c>
      <c r="M43" s="10" t="s">
        <v>5</v>
      </c>
      <c r="N43" s="10" t="s">
        <v>4</v>
      </c>
      <c r="O43" s="4"/>
    </row>
    <row r="44" spans="1:15" ht="15" customHeight="1" thickBot="1" x14ac:dyDescent="0.3">
      <c r="A44" s="62" t="s">
        <v>23</v>
      </c>
      <c r="B44" s="11" t="s">
        <v>24</v>
      </c>
      <c r="C44" s="12">
        <v>964742</v>
      </c>
      <c r="D44" s="13">
        <v>0.86156525311340426</v>
      </c>
      <c r="E44" s="12">
        <v>1569304</v>
      </c>
      <c r="F44" s="13">
        <v>0.89240347247733032</v>
      </c>
      <c r="G44" s="12">
        <v>288108</v>
      </c>
      <c r="H44" s="13">
        <v>0.95844311377245506</v>
      </c>
      <c r="I44" s="12">
        <v>40641</v>
      </c>
      <c r="J44" s="13">
        <v>0.81854984894259819</v>
      </c>
      <c r="K44" s="12">
        <v>150283</v>
      </c>
      <c r="L44" s="13">
        <v>0.85350242506162044</v>
      </c>
      <c r="M44" s="12">
        <v>3013078</v>
      </c>
      <c r="N44" s="24">
        <v>0.88500283587161699</v>
      </c>
      <c r="O44" s="25"/>
    </row>
    <row r="45" spans="1:15" ht="15" customHeight="1" thickBot="1" x14ac:dyDescent="0.3">
      <c r="A45" s="63"/>
      <c r="B45" s="11" t="s">
        <v>25</v>
      </c>
      <c r="C45" s="14">
        <v>28638</v>
      </c>
      <c r="D45" s="15">
        <v>2.5575237440332931E-2</v>
      </c>
      <c r="E45" s="14">
        <v>42526</v>
      </c>
      <c r="F45" s="15">
        <v>2.4182918077422188E-2</v>
      </c>
      <c r="G45" s="14">
        <v>1021</v>
      </c>
      <c r="H45" s="15">
        <v>3.3965402528276776E-3</v>
      </c>
      <c r="I45" s="14">
        <v>2438</v>
      </c>
      <c r="J45" s="15">
        <v>4.9103726082578049E-2</v>
      </c>
      <c r="K45" s="14">
        <v>5088</v>
      </c>
      <c r="L45" s="15">
        <v>2.8896284601142675E-2</v>
      </c>
      <c r="M45" s="14">
        <v>79711</v>
      </c>
      <c r="N45" s="32">
        <v>2.341275634091201E-2</v>
      </c>
      <c r="O45" s="25"/>
    </row>
    <row r="46" spans="1:15" ht="15" customHeight="1" thickBot="1" x14ac:dyDescent="0.3">
      <c r="A46" s="63"/>
      <c r="B46" s="11" t="s">
        <v>26</v>
      </c>
      <c r="C46" s="12">
        <v>91730</v>
      </c>
      <c r="D46" s="13">
        <v>8.1919705649896632E-2</v>
      </c>
      <c r="E46" s="12">
        <v>111458</v>
      </c>
      <c r="F46" s="13">
        <v>6.3381923601404364E-2</v>
      </c>
      <c r="G46" s="12">
        <v>8437</v>
      </c>
      <c r="H46" s="13">
        <v>2.8067198935462407E-2</v>
      </c>
      <c r="I46" s="12">
        <v>5121</v>
      </c>
      <c r="J46" s="13">
        <v>0.10314199395770393</v>
      </c>
      <c r="K46" s="12">
        <v>14616</v>
      </c>
      <c r="L46" s="13">
        <v>8.3008666613659854E-2</v>
      </c>
      <c r="M46" s="12">
        <v>231362</v>
      </c>
      <c r="N46" s="24">
        <v>6.7955766864624512E-2</v>
      </c>
      <c r="O46" s="25"/>
    </row>
    <row r="47" spans="1:15" ht="15" customHeight="1" thickBot="1" x14ac:dyDescent="0.3">
      <c r="A47" s="63"/>
      <c r="B47" s="11" t="s">
        <v>27</v>
      </c>
      <c r="C47" s="14">
        <v>34642</v>
      </c>
      <c r="D47" s="15">
        <v>3.0937124638871896E-2</v>
      </c>
      <c r="E47" s="14">
        <v>35206</v>
      </c>
      <c r="F47" s="15">
        <v>2.0020312604847046E-2</v>
      </c>
      <c r="G47" s="14">
        <v>2363</v>
      </c>
      <c r="H47" s="15">
        <v>7.860944777112442E-3</v>
      </c>
      <c r="I47" s="14">
        <v>1450</v>
      </c>
      <c r="J47" s="15">
        <v>2.920443101711984E-2</v>
      </c>
      <c r="K47" s="14">
        <v>6091</v>
      </c>
      <c r="L47" s="15">
        <v>3.4592623723577048E-2</v>
      </c>
      <c r="M47" s="14">
        <v>79752</v>
      </c>
      <c r="N47" s="32">
        <v>2.3424798882217192E-2</v>
      </c>
      <c r="O47" s="25"/>
    </row>
    <row r="48" spans="1:15" ht="15" customHeight="1" thickBot="1" x14ac:dyDescent="0.3">
      <c r="A48" s="63"/>
      <c r="B48" s="11" t="s">
        <v>8</v>
      </c>
      <c r="C48" s="12">
        <v>3</v>
      </c>
      <c r="D48" s="13">
        <v>2.679157494273301E-6</v>
      </c>
      <c r="E48" s="12">
        <v>20</v>
      </c>
      <c r="F48" s="13">
        <v>1.1373238996106942E-5</v>
      </c>
      <c r="G48" s="12">
        <v>671</v>
      </c>
      <c r="H48" s="13">
        <v>2.232202262142382E-3</v>
      </c>
      <c r="I48" s="12">
        <v>0</v>
      </c>
      <c r="J48" s="13">
        <v>0</v>
      </c>
      <c r="K48" s="12">
        <v>0</v>
      </c>
      <c r="L48" s="13">
        <v>0</v>
      </c>
      <c r="M48" s="12">
        <v>694</v>
      </c>
      <c r="N48" s="13">
        <v>2.0384204062918459E-4</v>
      </c>
      <c r="O48" s="22"/>
    </row>
    <row r="49" spans="1:15" ht="15" customHeight="1" thickBot="1" x14ac:dyDescent="0.3">
      <c r="A49" s="63"/>
      <c r="B49" s="29" t="s">
        <v>0</v>
      </c>
      <c r="C49" s="26">
        <v>1119755</v>
      </c>
      <c r="D49" s="28">
        <v>1</v>
      </c>
      <c r="E49" s="26">
        <v>1758514</v>
      </c>
      <c r="F49" s="28">
        <v>1</v>
      </c>
      <c r="G49" s="26">
        <v>300600</v>
      </c>
      <c r="H49" s="28">
        <v>1</v>
      </c>
      <c r="I49" s="30">
        <v>49650</v>
      </c>
      <c r="J49" s="17">
        <v>1</v>
      </c>
      <c r="K49" s="30">
        <v>176078</v>
      </c>
      <c r="L49" s="17">
        <v>1</v>
      </c>
      <c r="M49" s="26">
        <v>3404597</v>
      </c>
      <c r="N49" s="31">
        <v>1</v>
      </c>
      <c r="O49" s="4"/>
    </row>
    <row r="50" spans="1:15" ht="15" customHeight="1" x14ac:dyDescent="0.35">
      <c r="A50" s="71" t="s">
        <v>59</v>
      </c>
      <c r="B50" s="71"/>
      <c r="C50" s="71"/>
      <c r="D50" s="71"/>
      <c r="E50" s="71"/>
      <c r="F50" s="71"/>
      <c r="G50" s="71"/>
      <c r="H50" s="71"/>
      <c r="I50" s="71"/>
      <c r="J50" s="23"/>
      <c r="K50" s="6"/>
      <c r="L50" s="6"/>
      <c r="M50" s="7"/>
      <c r="N50" s="6"/>
      <c r="O50" s="6"/>
    </row>
    <row r="51" spans="1:15" ht="15.75" customHeight="1" x14ac:dyDescent="0.35">
      <c r="A51" s="59" t="s">
        <v>55</v>
      </c>
      <c r="B51" s="59"/>
      <c r="C51" s="59"/>
      <c r="D51" s="59"/>
      <c r="E51" s="59"/>
      <c r="F51" s="59"/>
      <c r="G51" s="59"/>
      <c r="H51" s="59"/>
      <c r="I51" s="59"/>
      <c r="J51" s="6"/>
      <c r="K51" s="6"/>
      <c r="L51" s="6"/>
      <c r="M51" s="6"/>
      <c r="N51" s="6"/>
      <c r="O51" s="6"/>
    </row>
    <row r="52" spans="1:15" ht="15" customHeight="1" x14ac:dyDescent="0.25">
      <c r="A52" s="5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77" t="s">
        <v>67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18"/>
    </row>
    <row r="54" spans="1:15" ht="37.5" customHeight="1" x14ac:dyDescent="0.25">
      <c r="A54" s="65"/>
      <c r="B54" s="66"/>
      <c r="C54" s="61" t="s">
        <v>1</v>
      </c>
      <c r="D54" s="61"/>
      <c r="E54" s="61" t="s">
        <v>2</v>
      </c>
      <c r="F54" s="61"/>
      <c r="G54" s="61" t="s">
        <v>3</v>
      </c>
      <c r="H54" s="61"/>
      <c r="I54" s="61" t="s">
        <v>7</v>
      </c>
      <c r="J54" s="61"/>
      <c r="K54" s="60" t="s">
        <v>58</v>
      </c>
      <c r="L54" s="60"/>
      <c r="M54" s="61" t="s">
        <v>0</v>
      </c>
      <c r="N54" s="61"/>
      <c r="O54" s="25"/>
    </row>
    <row r="55" spans="1:15" ht="14.25" customHeight="1" x14ac:dyDescent="0.25">
      <c r="A55" s="67"/>
      <c r="B55" s="68"/>
      <c r="C55" s="10" t="s">
        <v>5</v>
      </c>
      <c r="D55" s="10" t="s">
        <v>38</v>
      </c>
      <c r="E55" s="10" t="s">
        <v>5</v>
      </c>
      <c r="F55" s="10" t="s">
        <v>38</v>
      </c>
      <c r="G55" s="10" t="s">
        <v>5</v>
      </c>
      <c r="H55" s="10" t="s">
        <v>38</v>
      </c>
      <c r="I55" s="10" t="s">
        <v>5</v>
      </c>
      <c r="J55" s="10" t="s">
        <v>38</v>
      </c>
      <c r="K55" s="10" t="s">
        <v>5</v>
      </c>
      <c r="L55" s="10" t="s">
        <v>4</v>
      </c>
      <c r="M55" s="10" t="s">
        <v>5</v>
      </c>
      <c r="N55" s="10" t="s">
        <v>38</v>
      </c>
      <c r="O55" s="25"/>
    </row>
    <row r="56" spans="1:15" ht="15" customHeight="1" thickBot="1" x14ac:dyDescent="0.3">
      <c r="A56" s="72" t="s">
        <v>44</v>
      </c>
      <c r="B56" s="11" t="s">
        <v>45</v>
      </c>
      <c r="C56" s="14">
        <v>672114</v>
      </c>
      <c r="D56" s="33">
        <v>6.079875735366346</v>
      </c>
      <c r="E56" s="14">
        <v>1073237</v>
      </c>
      <c r="F56" s="33">
        <v>6.1390832593361795</v>
      </c>
      <c r="G56" s="14">
        <v>200048</v>
      </c>
      <c r="H56" s="33">
        <v>6.4157527193472355</v>
      </c>
      <c r="I56" s="14">
        <v>460</v>
      </c>
      <c r="J56" s="33">
        <v>5.9280434782608697</v>
      </c>
      <c r="K56" s="14">
        <v>106934</v>
      </c>
      <c r="L56" s="33">
        <v>6.0684020049749536</v>
      </c>
      <c r="M56" s="14">
        <v>2052793</v>
      </c>
      <c r="N56" s="37">
        <v>6.1429305341551785</v>
      </c>
      <c r="O56" s="25"/>
    </row>
    <row r="57" spans="1:15" ht="15" customHeight="1" thickBot="1" x14ac:dyDescent="0.3">
      <c r="A57" s="73"/>
      <c r="B57" s="11" t="s">
        <v>46</v>
      </c>
      <c r="C57" s="12">
        <v>6097</v>
      </c>
      <c r="D57" s="34">
        <v>5.0155814334918887</v>
      </c>
      <c r="E57" s="12">
        <v>7741</v>
      </c>
      <c r="F57" s="34">
        <v>4.8356413900013067</v>
      </c>
      <c r="G57" s="12">
        <v>19</v>
      </c>
      <c r="H57" s="34">
        <v>5.5368421052631582</v>
      </c>
      <c r="I57" s="12">
        <v>0</v>
      </c>
      <c r="J57" s="57" t="s">
        <v>71</v>
      </c>
      <c r="K57" s="12">
        <v>1504</v>
      </c>
      <c r="L57" s="34">
        <v>4.7520611702127722</v>
      </c>
      <c r="M57" s="12">
        <v>15361</v>
      </c>
      <c r="N57" s="38">
        <v>4.8997461102792812</v>
      </c>
      <c r="O57" s="25"/>
    </row>
    <row r="58" spans="1:15" ht="15" customHeight="1" thickBot="1" x14ac:dyDescent="0.3">
      <c r="A58" s="73"/>
      <c r="B58" s="11" t="s">
        <v>47</v>
      </c>
      <c r="C58" s="14">
        <v>191058</v>
      </c>
      <c r="D58" s="33">
        <v>5.812822807733661</v>
      </c>
      <c r="E58" s="14">
        <v>379858</v>
      </c>
      <c r="F58" s="33">
        <v>5.9220453432597697</v>
      </c>
      <c r="G58" s="14">
        <v>87824</v>
      </c>
      <c r="H58" s="33">
        <v>6.2589121424667509</v>
      </c>
      <c r="I58" s="14">
        <v>16406</v>
      </c>
      <c r="J58" s="33">
        <v>5.4936913324393792</v>
      </c>
      <c r="K58" s="14">
        <v>24327</v>
      </c>
      <c r="L58" s="33">
        <v>5.8071977638015699</v>
      </c>
      <c r="M58" s="14">
        <v>699473</v>
      </c>
      <c r="N58" s="37">
        <v>5.9204665512463173</v>
      </c>
      <c r="O58" s="25"/>
    </row>
    <row r="59" spans="1:15" ht="15" customHeight="1" thickBot="1" x14ac:dyDescent="0.3">
      <c r="A59" s="73"/>
      <c r="B59" s="11" t="s">
        <v>48</v>
      </c>
      <c r="C59" s="12">
        <v>26202</v>
      </c>
      <c r="D59" s="34">
        <v>5.1346767422334372</v>
      </c>
      <c r="E59" s="12">
        <v>53950</v>
      </c>
      <c r="F59" s="34">
        <v>4.8113679332715229</v>
      </c>
      <c r="G59" s="12">
        <v>1238</v>
      </c>
      <c r="H59" s="34">
        <v>5.7050888529886912</v>
      </c>
      <c r="I59" s="12">
        <v>72</v>
      </c>
      <c r="J59" s="34">
        <v>5.2486111111111109</v>
      </c>
      <c r="K59" s="12">
        <v>4182</v>
      </c>
      <c r="L59" s="34">
        <v>4.9061692969870796</v>
      </c>
      <c r="M59" s="12">
        <v>85644</v>
      </c>
      <c r="N59" s="39">
        <v>4.9281969548362783</v>
      </c>
      <c r="O59" s="4"/>
    </row>
    <row r="60" spans="1:15" ht="15" customHeight="1" thickBot="1" x14ac:dyDescent="0.3">
      <c r="A60" s="73"/>
      <c r="B60" s="11" t="s">
        <v>49</v>
      </c>
      <c r="C60" s="14">
        <v>94708</v>
      </c>
      <c r="D60" s="33">
        <v>5.6963403302783844</v>
      </c>
      <c r="E60" s="14">
        <v>94824</v>
      </c>
      <c r="F60" s="33">
        <v>5.7063074749009184</v>
      </c>
      <c r="G60" s="14">
        <v>0</v>
      </c>
      <c r="H60" s="58" t="s">
        <v>71</v>
      </c>
      <c r="I60" s="14">
        <v>26141</v>
      </c>
      <c r="J60" s="33">
        <v>5.6348685972227752</v>
      </c>
      <c r="K60" s="14">
        <v>17553</v>
      </c>
      <c r="L60" s="33">
        <v>5.7132057198200021</v>
      </c>
      <c r="M60" s="14">
        <v>233226</v>
      </c>
      <c r="N60" s="37">
        <v>5.6947720237023498</v>
      </c>
      <c r="O60" s="25"/>
    </row>
    <row r="61" spans="1:15" ht="15" customHeight="1" thickBot="1" x14ac:dyDescent="0.3">
      <c r="A61" s="73"/>
      <c r="B61" s="11" t="s">
        <v>50</v>
      </c>
      <c r="C61" s="12">
        <v>3201</v>
      </c>
      <c r="D61" s="34">
        <v>5.14061230865354</v>
      </c>
      <c r="E61" s="12">
        <v>2220</v>
      </c>
      <c r="F61" s="34">
        <v>4.9489639639639709</v>
      </c>
      <c r="G61" s="12">
        <v>0</v>
      </c>
      <c r="H61" s="57" t="s">
        <v>71</v>
      </c>
      <c r="I61" s="12">
        <v>0</v>
      </c>
      <c r="J61" s="57" t="s">
        <v>71</v>
      </c>
      <c r="K61" s="12">
        <v>871</v>
      </c>
      <c r="L61" s="34">
        <v>4.7918484500574126</v>
      </c>
      <c r="M61" s="12">
        <v>6292</v>
      </c>
      <c r="N61" s="34">
        <v>5.0247139224411868</v>
      </c>
      <c r="O61" s="4"/>
    </row>
    <row r="62" spans="1:15" ht="15" customHeight="1" x14ac:dyDescent="0.25">
      <c r="A62" s="73"/>
      <c r="B62" s="29" t="s">
        <v>0</v>
      </c>
      <c r="C62" s="35">
        <v>993380</v>
      </c>
      <c r="D62" s="36">
        <v>5.9574571664416709</v>
      </c>
      <c r="E62" s="35">
        <v>1611830</v>
      </c>
      <c r="F62" s="36">
        <v>6.010134567541308</v>
      </c>
      <c r="G62" s="35">
        <v>289129</v>
      </c>
      <c r="H62" s="36">
        <v>6.3650111196041328</v>
      </c>
      <c r="I62" s="35">
        <v>43079</v>
      </c>
      <c r="J62" s="36">
        <v>5.5835882912788071</v>
      </c>
      <c r="K62" s="35">
        <v>155371</v>
      </c>
      <c r="L62" s="36">
        <v>5.9361946566605539</v>
      </c>
      <c r="M62" s="35">
        <v>3092789</v>
      </c>
      <c r="N62" s="40">
        <v>6.0167347982678949</v>
      </c>
      <c r="O62" s="25"/>
    </row>
    <row r="63" spans="1:15" ht="15" customHeight="1" x14ac:dyDescent="0.35">
      <c r="A63" s="71" t="s">
        <v>59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6"/>
    </row>
    <row r="64" spans="1:15" ht="23.25" customHeight="1" x14ac:dyDescent="0.35">
      <c r="A64" s="75" t="s">
        <v>62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6"/>
    </row>
    <row r="65" spans="1:15" ht="15" customHeight="1" x14ac:dyDescent="0.25">
      <c r="A65" s="8"/>
      <c r="B65" s="3"/>
      <c r="C65" s="3"/>
      <c r="D65" s="3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5" customHeight="1" x14ac:dyDescent="0.35">
      <c r="A66" s="76" t="s">
        <v>68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2"/>
    </row>
    <row r="67" spans="1:15" ht="39" customHeight="1" x14ac:dyDescent="0.25">
      <c r="A67" s="65"/>
      <c r="B67" s="66"/>
      <c r="C67" s="61" t="s">
        <v>1</v>
      </c>
      <c r="D67" s="61"/>
      <c r="E67" s="61" t="s">
        <v>2</v>
      </c>
      <c r="F67" s="61"/>
      <c r="G67" s="61" t="s">
        <v>3</v>
      </c>
      <c r="H67" s="61"/>
      <c r="I67" s="61" t="s">
        <v>7</v>
      </c>
      <c r="J67" s="61"/>
      <c r="K67" s="60" t="s">
        <v>58</v>
      </c>
      <c r="L67" s="60"/>
      <c r="M67" s="61" t="s">
        <v>0</v>
      </c>
      <c r="N67" s="74"/>
      <c r="O67" s="41"/>
    </row>
    <row r="68" spans="1:15" ht="15" customHeight="1" x14ac:dyDescent="0.25">
      <c r="A68" s="67"/>
      <c r="B68" s="68"/>
      <c r="C68" s="10" t="s">
        <v>5</v>
      </c>
      <c r="D68" s="10" t="s">
        <v>4</v>
      </c>
      <c r="E68" s="10" t="s">
        <v>5</v>
      </c>
      <c r="F68" s="10" t="s">
        <v>4</v>
      </c>
      <c r="G68" s="10" t="s">
        <v>5</v>
      </c>
      <c r="H68" s="10" t="s">
        <v>4</v>
      </c>
      <c r="I68" s="10" t="s">
        <v>5</v>
      </c>
      <c r="J68" s="10" t="s">
        <v>4</v>
      </c>
      <c r="K68" s="10" t="s">
        <v>5</v>
      </c>
      <c r="L68" s="10" t="s">
        <v>4</v>
      </c>
      <c r="M68" s="10" t="s">
        <v>5</v>
      </c>
      <c r="N68" s="20" t="s">
        <v>4</v>
      </c>
      <c r="O68" s="42"/>
    </row>
    <row r="69" spans="1:15" ht="15" customHeight="1" thickBot="1" x14ac:dyDescent="0.3">
      <c r="A69" s="62" t="s">
        <v>57</v>
      </c>
      <c r="B69" s="11" t="s">
        <v>51</v>
      </c>
      <c r="C69" s="14">
        <v>2734</v>
      </c>
      <c r="D69" s="15">
        <v>3.0000000000000001E-3</v>
      </c>
      <c r="E69" s="14">
        <v>5911</v>
      </c>
      <c r="F69" s="15">
        <v>4.0000000000000001E-3</v>
      </c>
      <c r="G69" s="14">
        <v>20</v>
      </c>
      <c r="H69" s="15">
        <v>0</v>
      </c>
      <c r="I69" s="14">
        <v>132</v>
      </c>
      <c r="J69" s="15">
        <v>3.0000000000000001E-3</v>
      </c>
      <c r="K69" s="14">
        <v>632</v>
      </c>
      <c r="L69" s="15">
        <v>4.0000000000000001E-3</v>
      </c>
      <c r="M69" s="14">
        <v>9429</v>
      </c>
      <c r="N69" s="32">
        <v>3.0000000000000001E-3</v>
      </c>
      <c r="O69" s="43"/>
    </row>
    <row r="70" spans="1:15" ht="15" customHeight="1" thickBot="1" x14ac:dyDescent="0.3">
      <c r="A70" s="63"/>
      <c r="B70" s="11" t="s">
        <v>28</v>
      </c>
      <c r="C70" s="12">
        <v>4524</v>
      </c>
      <c r="D70" s="13">
        <v>5.0000000000000001E-3</v>
      </c>
      <c r="E70" s="12">
        <v>7576</v>
      </c>
      <c r="F70" s="13">
        <v>5.0000000000000001E-3</v>
      </c>
      <c r="G70" s="12">
        <v>31</v>
      </c>
      <c r="H70" s="13">
        <v>0</v>
      </c>
      <c r="I70" s="12">
        <v>255</v>
      </c>
      <c r="J70" s="13">
        <v>6.0000000000000001E-3</v>
      </c>
      <c r="K70" s="12">
        <v>700</v>
      </c>
      <c r="L70" s="13">
        <v>5.0000000000000001E-3</v>
      </c>
      <c r="M70" s="12">
        <v>13086</v>
      </c>
      <c r="N70" s="24">
        <v>4.0000000000000001E-3</v>
      </c>
      <c r="O70" s="43"/>
    </row>
    <row r="71" spans="1:15" ht="15" customHeight="1" thickBot="1" x14ac:dyDescent="0.3">
      <c r="A71" s="63"/>
      <c r="B71" s="11" t="s">
        <v>29</v>
      </c>
      <c r="C71" s="14">
        <v>8008</v>
      </c>
      <c r="D71" s="15">
        <v>8.0000000000000002E-3</v>
      </c>
      <c r="E71" s="14">
        <v>11083</v>
      </c>
      <c r="F71" s="15">
        <v>7.0000000000000001E-3</v>
      </c>
      <c r="G71" s="14">
        <v>120</v>
      </c>
      <c r="H71" s="15">
        <v>0</v>
      </c>
      <c r="I71" s="14">
        <v>839</v>
      </c>
      <c r="J71" s="15">
        <v>1.9E-2</v>
      </c>
      <c r="K71" s="14">
        <v>1570</v>
      </c>
      <c r="L71" s="15">
        <v>0.01</v>
      </c>
      <c r="M71" s="14">
        <v>21620</v>
      </c>
      <c r="N71" s="32">
        <v>7.0000000000000001E-3</v>
      </c>
      <c r="O71" s="43"/>
    </row>
    <row r="72" spans="1:15" ht="15" customHeight="1" thickBot="1" x14ac:dyDescent="0.3">
      <c r="A72" s="63"/>
      <c r="B72" s="11" t="s">
        <v>30</v>
      </c>
      <c r="C72" s="12">
        <v>71034</v>
      </c>
      <c r="D72" s="13">
        <v>7.1999999999999995E-2</v>
      </c>
      <c r="E72" s="12">
        <v>94113</v>
      </c>
      <c r="F72" s="13">
        <v>5.8000000000000003E-2</v>
      </c>
      <c r="G72" s="12">
        <v>2886</v>
      </c>
      <c r="H72" s="13">
        <v>0.01</v>
      </c>
      <c r="I72" s="12">
        <v>7501</v>
      </c>
      <c r="J72" s="13">
        <v>0.17399999999999999</v>
      </c>
      <c r="K72" s="12">
        <v>11579</v>
      </c>
      <c r="L72" s="13">
        <v>7.4999999999999997E-2</v>
      </c>
      <c r="M72" s="12">
        <v>187113</v>
      </c>
      <c r="N72" s="24">
        <v>0.06</v>
      </c>
      <c r="O72" s="43"/>
    </row>
    <row r="73" spans="1:15" ht="15" customHeight="1" thickBot="1" x14ac:dyDescent="0.3">
      <c r="A73" s="63"/>
      <c r="B73" s="11" t="s">
        <v>31</v>
      </c>
      <c r="C73" s="14">
        <v>400740</v>
      </c>
      <c r="D73" s="15">
        <v>0.40300000000000002</v>
      </c>
      <c r="E73" s="14">
        <v>611241</v>
      </c>
      <c r="F73" s="15">
        <v>0.379</v>
      </c>
      <c r="G73" s="14">
        <v>61182</v>
      </c>
      <c r="H73" s="15">
        <v>0.21199999999999999</v>
      </c>
      <c r="I73" s="14">
        <v>22526</v>
      </c>
      <c r="J73" s="15">
        <v>0.52300000000000002</v>
      </c>
      <c r="K73" s="14">
        <v>63089</v>
      </c>
      <c r="L73" s="15">
        <v>0.40600000000000003</v>
      </c>
      <c r="M73" s="14">
        <v>1158778</v>
      </c>
      <c r="N73" s="32">
        <v>0.375</v>
      </c>
      <c r="O73" s="43"/>
    </row>
    <row r="74" spans="1:15" ht="15" customHeight="1" thickBot="1" x14ac:dyDescent="0.3">
      <c r="A74" s="63"/>
      <c r="B74" s="11" t="s">
        <v>32</v>
      </c>
      <c r="C74" s="12">
        <v>506340</v>
      </c>
      <c r="D74" s="13">
        <v>0.51</v>
      </c>
      <c r="E74" s="12">
        <v>881906</v>
      </c>
      <c r="F74" s="13">
        <v>0.54700000000000004</v>
      </c>
      <c r="G74" s="12">
        <v>224890</v>
      </c>
      <c r="H74" s="13">
        <v>0.77800000000000002</v>
      </c>
      <c r="I74" s="12">
        <v>11826</v>
      </c>
      <c r="J74" s="13">
        <v>0.27500000000000002</v>
      </c>
      <c r="K74" s="12">
        <v>77801</v>
      </c>
      <c r="L74" s="13">
        <v>0.501</v>
      </c>
      <c r="M74" s="12">
        <v>1702763</v>
      </c>
      <c r="N74" s="24">
        <v>0.55100000000000005</v>
      </c>
      <c r="O74" s="43"/>
    </row>
    <row r="75" spans="1:15" ht="15" customHeight="1" x14ac:dyDescent="0.25">
      <c r="A75" s="64"/>
      <c r="B75" s="29" t="s">
        <v>0</v>
      </c>
      <c r="C75" s="26">
        <v>993380</v>
      </c>
      <c r="D75" s="44">
        <v>1</v>
      </c>
      <c r="E75" s="35">
        <v>1611830</v>
      </c>
      <c r="F75" s="44">
        <v>1</v>
      </c>
      <c r="G75" s="35">
        <v>289129</v>
      </c>
      <c r="H75" s="44">
        <v>1</v>
      </c>
      <c r="I75" s="30">
        <v>43079</v>
      </c>
      <c r="J75" s="27">
        <v>1</v>
      </c>
      <c r="K75" s="30">
        <v>155371</v>
      </c>
      <c r="L75" s="27">
        <v>1</v>
      </c>
      <c r="M75" s="26">
        <v>3092789</v>
      </c>
      <c r="N75" s="31">
        <v>1</v>
      </c>
      <c r="O75" s="43"/>
    </row>
    <row r="76" spans="1:15" ht="15" customHeight="1" x14ac:dyDescent="0.35">
      <c r="A76" s="71" t="s">
        <v>59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6"/>
    </row>
    <row r="77" spans="1:15" ht="23.25" customHeight="1" x14ac:dyDescent="0.35">
      <c r="A77" s="75" t="s">
        <v>62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6"/>
    </row>
    <row r="78" spans="1:15" ht="15" customHeight="1" x14ac:dyDescent="0.25">
      <c r="A78" s="5"/>
      <c r="B78" s="3"/>
      <c r="C78" s="3"/>
      <c r="D78" s="3"/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77" t="s">
        <v>69</v>
      </c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18"/>
    </row>
    <row r="80" spans="1:15" ht="37.5" customHeight="1" x14ac:dyDescent="0.25">
      <c r="A80" s="65"/>
      <c r="B80" s="66"/>
      <c r="C80" s="61" t="s">
        <v>1</v>
      </c>
      <c r="D80" s="61"/>
      <c r="E80" s="61" t="s">
        <v>2</v>
      </c>
      <c r="F80" s="61"/>
      <c r="G80" s="61" t="s">
        <v>3</v>
      </c>
      <c r="H80" s="61"/>
      <c r="I80" s="61" t="s">
        <v>7</v>
      </c>
      <c r="J80" s="61"/>
      <c r="K80" s="60" t="s">
        <v>58</v>
      </c>
      <c r="L80" s="60"/>
      <c r="M80" s="61" t="s">
        <v>0</v>
      </c>
      <c r="N80" s="74"/>
      <c r="O80" s="4"/>
    </row>
    <row r="81" spans="1:15" ht="14.25" customHeight="1" x14ac:dyDescent="0.25">
      <c r="A81" s="67"/>
      <c r="B81" s="68"/>
      <c r="C81" s="10" t="s">
        <v>5</v>
      </c>
      <c r="D81" s="10" t="s">
        <v>52</v>
      </c>
      <c r="E81" s="10" t="s">
        <v>5</v>
      </c>
      <c r="F81" s="10" t="s">
        <v>52</v>
      </c>
      <c r="G81" s="10" t="s">
        <v>5</v>
      </c>
      <c r="H81" s="10" t="s">
        <v>52</v>
      </c>
      <c r="I81" s="10" t="s">
        <v>5</v>
      </c>
      <c r="J81" s="10" t="s">
        <v>52</v>
      </c>
      <c r="K81" s="10" t="s">
        <v>5</v>
      </c>
      <c r="L81" s="10" t="s">
        <v>52</v>
      </c>
      <c r="M81" s="10" t="s">
        <v>5</v>
      </c>
      <c r="N81" s="20" t="s">
        <v>52</v>
      </c>
      <c r="O81" s="4"/>
    </row>
    <row r="82" spans="1:15" ht="14.25" customHeight="1" thickBot="1" x14ac:dyDescent="0.3">
      <c r="A82" s="62" t="s">
        <v>44</v>
      </c>
      <c r="B82" s="11" t="s">
        <v>45</v>
      </c>
      <c r="C82" s="14">
        <v>672114</v>
      </c>
      <c r="D82" s="49">
        <v>87.015589617238589</v>
      </c>
      <c r="E82" s="14">
        <v>1073237</v>
      </c>
      <c r="F82" s="49">
        <v>88.307690659197817</v>
      </c>
      <c r="G82" s="14">
        <v>200048</v>
      </c>
      <c r="H82" s="49">
        <v>92.718777493402357</v>
      </c>
      <c r="I82" s="14">
        <v>460</v>
      </c>
      <c r="J82" s="49">
        <v>85.747826086956422</v>
      </c>
      <c r="K82" s="14">
        <v>106934</v>
      </c>
      <c r="L82" s="49">
        <v>86.02487515663843</v>
      </c>
      <c r="M82" s="14">
        <v>2052793</v>
      </c>
      <c r="N82" s="53">
        <v>88.195015766318235</v>
      </c>
      <c r="O82" s="4"/>
    </row>
    <row r="83" spans="1:15" ht="14.25" customHeight="1" thickBot="1" x14ac:dyDescent="0.3">
      <c r="A83" s="73"/>
      <c r="B83" s="11" t="s">
        <v>46</v>
      </c>
      <c r="C83" s="12">
        <v>6097</v>
      </c>
      <c r="D83" s="50">
        <v>82.462686567164013</v>
      </c>
      <c r="E83" s="12">
        <v>7741</v>
      </c>
      <c r="F83" s="50">
        <v>87.33832838134586</v>
      </c>
      <c r="G83" s="12">
        <v>19</v>
      </c>
      <c r="H83" s="50">
        <v>82.10526315789474</v>
      </c>
      <c r="I83" s="12">
        <v>0</v>
      </c>
      <c r="J83" s="50"/>
      <c r="K83" s="12">
        <v>1504</v>
      </c>
      <c r="L83" s="50">
        <v>84.780585106382901</v>
      </c>
      <c r="M83" s="12">
        <v>15361</v>
      </c>
      <c r="N83" s="54">
        <v>85.146214439164098</v>
      </c>
      <c r="O83" s="4"/>
    </row>
    <row r="84" spans="1:15" ht="14.25" customHeight="1" thickBot="1" x14ac:dyDescent="0.3">
      <c r="A84" s="73"/>
      <c r="B84" s="11" t="s">
        <v>47</v>
      </c>
      <c r="C84" s="14">
        <v>191058</v>
      </c>
      <c r="D84" s="49">
        <v>86.792193993446858</v>
      </c>
      <c r="E84" s="14">
        <v>379858</v>
      </c>
      <c r="F84" s="49">
        <v>88.630627760899117</v>
      </c>
      <c r="G84" s="14">
        <v>87824</v>
      </c>
      <c r="H84" s="49">
        <v>92.559983603570146</v>
      </c>
      <c r="I84" s="14">
        <v>16406</v>
      </c>
      <c r="J84" s="49">
        <v>82.337681336096509</v>
      </c>
      <c r="K84" s="14">
        <v>24327</v>
      </c>
      <c r="L84" s="49">
        <v>86.665721215111049</v>
      </c>
      <c r="M84" s="14">
        <v>699473</v>
      </c>
      <c r="N84" s="53">
        <v>88.405889862794197</v>
      </c>
      <c r="O84" s="4"/>
    </row>
    <row r="85" spans="1:15" ht="14.25" customHeight="1" thickBot="1" x14ac:dyDescent="0.3">
      <c r="A85" s="73"/>
      <c r="B85" s="11" t="s">
        <v>48</v>
      </c>
      <c r="C85" s="12">
        <v>26202</v>
      </c>
      <c r="D85" s="50">
        <v>78.084153881382676</v>
      </c>
      <c r="E85" s="12">
        <v>53950</v>
      </c>
      <c r="F85" s="50">
        <v>85.473308619091696</v>
      </c>
      <c r="G85" s="12">
        <v>1238</v>
      </c>
      <c r="H85" s="50">
        <v>90.33521809369951</v>
      </c>
      <c r="I85" s="12">
        <v>72</v>
      </c>
      <c r="J85" s="50">
        <v>82.680555555555543</v>
      </c>
      <c r="K85" s="12">
        <v>4182</v>
      </c>
      <c r="L85" s="50">
        <v>71.445241511238564</v>
      </c>
      <c r="M85" s="12">
        <v>85644</v>
      </c>
      <c r="N85" s="54">
        <v>82.595605062818066</v>
      </c>
      <c r="O85" s="4"/>
    </row>
    <row r="86" spans="1:15" ht="14.25" customHeight="1" thickBot="1" x14ac:dyDescent="0.3">
      <c r="A86" s="73"/>
      <c r="B86" s="11" t="s">
        <v>49</v>
      </c>
      <c r="C86" s="14">
        <v>94708</v>
      </c>
      <c r="D86" s="49">
        <v>86.347087891202349</v>
      </c>
      <c r="E86" s="14">
        <v>94824</v>
      </c>
      <c r="F86" s="49">
        <v>87.212562220535659</v>
      </c>
      <c r="G86" s="14">
        <v>0</v>
      </c>
      <c r="H86" s="49"/>
      <c r="I86" s="14">
        <v>26141</v>
      </c>
      <c r="J86" s="49">
        <v>83.636241918824453</v>
      </c>
      <c r="K86" s="14">
        <v>17553</v>
      </c>
      <c r="L86" s="49">
        <v>86.368939782373189</v>
      </c>
      <c r="M86" s="14">
        <v>233226</v>
      </c>
      <c r="N86" s="53">
        <v>86.396769656898243</v>
      </c>
      <c r="O86" s="4"/>
    </row>
    <row r="87" spans="1:15" ht="14.25" customHeight="1" thickBot="1" x14ac:dyDescent="0.3">
      <c r="A87" s="73"/>
      <c r="B87" s="11" t="s">
        <v>50</v>
      </c>
      <c r="C87" s="12">
        <v>3201</v>
      </c>
      <c r="D87" s="50">
        <v>74.921899406435301</v>
      </c>
      <c r="E87" s="12">
        <v>2220</v>
      </c>
      <c r="F87" s="50">
        <v>86.99909909909897</v>
      </c>
      <c r="G87" s="12">
        <v>0</v>
      </c>
      <c r="H87" s="50"/>
      <c r="I87" s="12">
        <v>0</v>
      </c>
      <c r="J87" s="50"/>
      <c r="K87" s="12">
        <v>871</v>
      </c>
      <c r="L87" s="50">
        <v>73.989667049368521</v>
      </c>
      <c r="M87" s="12">
        <v>6292</v>
      </c>
      <c r="N87" s="54">
        <v>79.054036872218745</v>
      </c>
      <c r="O87" s="4"/>
    </row>
    <row r="88" spans="1:15" ht="15" customHeight="1" x14ac:dyDescent="0.25">
      <c r="A88" s="73"/>
      <c r="B88" s="29" t="s">
        <v>0</v>
      </c>
      <c r="C88" s="26">
        <v>993380</v>
      </c>
      <c r="D88" s="51">
        <v>86.606394330469982</v>
      </c>
      <c r="E88" s="35">
        <v>1611830</v>
      </c>
      <c r="F88" s="51">
        <v>88.218042225299612</v>
      </c>
      <c r="G88" s="35">
        <v>289129</v>
      </c>
      <c r="H88" s="51">
        <v>92.659639814754286</v>
      </c>
      <c r="I88" s="30">
        <v>43079</v>
      </c>
      <c r="J88" s="52">
        <v>83.162654657721589</v>
      </c>
      <c r="K88" s="30">
        <v>155371</v>
      </c>
      <c r="L88" s="52">
        <v>85.692143321468507</v>
      </c>
      <c r="M88" s="26">
        <v>3092789</v>
      </c>
      <c r="N88" s="55">
        <v>87.918307391802713</v>
      </c>
      <c r="O88" s="4"/>
    </row>
    <row r="89" spans="1:15" ht="15" customHeight="1" x14ac:dyDescent="0.35">
      <c r="A89" s="59" t="s">
        <v>59</v>
      </c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6"/>
    </row>
    <row r="90" spans="1:15" ht="28.5" customHeight="1" x14ac:dyDescent="0.35">
      <c r="A90" s="75" t="s">
        <v>61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6"/>
    </row>
    <row r="91" spans="1:15" ht="15" customHeight="1" x14ac:dyDescent="0.3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ht="15" customHeight="1" x14ac:dyDescent="0.35">
      <c r="A92" s="69" t="s">
        <v>70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2"/>
    </row>
    <row r="93" spans="1:15" ht="39" customHeight="1" x14ac:dyDescent="0.25">
      <c r="A93" s="65"/>
      <c r="B93" s="66"/>
      <c r="C93" s="61" t="s">
        <v>1</v>
      </c>
      <c r="D93" s="61"/>
      <c r="E93" s="61" t="s">
        <v>2</v>
      </c>
      <c r="F93" s="61"/>
      <c r="G93" s="61" t="s">
        <v>3</v>
      </c>
      <c r="H93" s="61"/>
      <c r="I93" s="61" t="s">
        <v>7</v>
      </c>
      <c r="J93" s="61"/>
      <c r="K93" s="60" t="s">
        <v>58</v>
      </c>
      <c r="L93" s="60"/>
      <c r="M93" s="61" t="s">
        <v>0</v>
      </c>
      <c r="N93" s="61"/>
      <c r="O93" s="45"/>
    </row>
    <row r="94" spans="1:15" ht="15" customHeight="1" x14ac:dyDescent="0.25">
      <c r="A94" s="67"/>
      <c r="B94" s="68"/>
      <c r="C94" s="10" t="s">
        <v>5</v>
      </c>
      <c r="D94" s="10" t="s">
        <v>4</v>
      </c>
      <c r="E94" s="10" t="s">
        <v>5</v>
      </c>
      <c r="F94" s="10" t="s">
        <v>4</v>
      </c>
      <c r="G94" s="10" t="s">
        <v>5</v>
      </c>
      <c r="H94" s="10" t="s">
        <v>4</v>
      </c>
      <c r="I94" s="10" t="s">
        <v>5</v>
      </c>
      <c r="J94" s="10" t="s">
        <v>4</v>
      </c>
      <c r="K94" s="10" t="s">
        <v>5</v>
      </c>
      <c r="L94" s="10" t="s">
        <v>4</v>
      </c>
      <c r="M94" s="10" t="s">
        <v>5</v>
      </c>
      <c r="N94" s="20" t="s">
        <v>4</v>
      </c>
      <c r="O94" s="42"/>
    </row>
    <row r="95" spans="1:15" ht="15" customHeight="1" thickBot="1" x14ac:dyDescent="0.3">
      <c r="A95" s="80" t="s">
        <v>33</v>
      </c>
      <c r="B95" s="56">
        <v>0</v>
      </c>
      <c r="C95" s="14">
        <v>1</v>
      </c>
      <c r="D95" s="15">
        <v>1.006664116450905E-6</v>
      </c>
      <c r="E95" s="14">
        <v>0</v>
      </c>
      <c r="F95" s="15">
        <v>0</v>
      </c>
      <c r="G95" s="14">
        <v>0</v>
      </c>
      <c r="H95" s="15">
        <v>0</v>
      </c>
      <c r="I95" s="14">
        <v>0</v>
      </c>
      <c r="J95" s="15">
        <v>0</v>
      </c>
      <c r="K95" s="14">
        <v>0</v>
      </c>
      <c r="L95" s="15">
        <v>0</v>
      </c>
      <c r="M95" s="14">
        <v>1</v>
      </c>
      <c r="N95" s="15">
        <v>3.233327588787984E-7</v>
      </c>
      <c r="O95" s="42"/>
    </row>
    <row r="96" spans="1:15" ht="15" customHeight="1" thickBot="1" x14ac:dyDescent="0.3">
      <c r="A96" s="81"/>
      <c r="B96" s="11" t="s">
        <v>53</v>
      </c>
      <c r="C96" s="12">
        <v>5213</v>
      </c>
      <c r="D96" s="13">
        <v>5.2477400390585679E-3</v>
      </c>
      <c r="E96" s="12">
        <v>4669</v>
      </c>
      <c r="F96" s="13">
        <v>2.8967074691499724E-3</v>
      </c>
      <c r="G96" s="12">
        <v>44</v>
      </c>
      <c r="H96" s="13">
        <v>1.5218120631275314E-4</v>
      </c>
      <c r="I96" s="12">
        <v>409</v>
      </c>
      <c r="J96" s="13">
        <v>9.4941851017897351E-3</v>
      </c>
      <c r="K96" s="12">
        <v>1065</v>
      </c>
      <c r="L96" s="13">
        <v>6.8545610184654795E-3</v>
      </c>
      <c r="M96" s="12">
        <v>11400</v>
      </c>
      <c r="N96" s="13">
        <v>3.6859934512183017E-3</v>
      </c>
      <c r="O96" s="46"/>
    </row>
    <row r="97" spans="1:15" ht="15" customHeight="1" thickBot="1" x14ac:dyDescent="0.3">
      <c r="A97" s="81"/>
      <c r="B97" s="11" t="s">
        <v>34</v>
      </c>
      <c r="C97" s="14">
        <v>8947</v>
      </c>
      <c r="D97" s="15">
        <v>9.0066238498862465E-3</v>
      </c>
      <c r="E97" s="14">
        <v>8653</v>
      </c>
      <c r="F97" s="15">
        <v>5.3684321547557744E-3</v>
      </c>
      <c r="G97" s="14">
        <v>155</v>
      </c>
      <c r="H97" s="15">
        <v>5.3609288587447128E-4</v>
      </c>
      <c r="I97" s="14">
        <v>636</v>
      </c>
      <c r="J97" s="15">
        <v>1.4763573899115579E-2</v>
      </c>
      <c r="K97" s="14">
        <v>1470</v>
      </c>
      <c r="L97" s="15">
        <v>9.4612250677410838E-3</v>
      </c>
      <c r="M97" s="14">
        <v>19861</v>
      </c>
      <c r="N97" s="15">
        <v>6.4217119240918144E-3</v>
      </c>
      <c r="O97" s="47"/>
    </row>
    <row r="98" spans="1:15" ht="15" customHeight="1" thickBot="1" x14ac:dyDescent="0.3">
      <c r="A98" s="81"/>
      <c r="B98" s="11" t="s">
        <v>35</v>
      </c>
      <c r="C98" s="12">
        <v>27699</v>
      </c>
      <c r="D98" s="13">
        <v>2.7883589361573619E-2</v>
      </c>
      <c r="E98" s="12">
        <v>27794</v>
      </c>
      <c r="F98" s="13">
        <v>1.7243753993907547E-2</v>
      </c>
      <c r="G98" s="12">
        <v>929</v>
      </c>
      <c r="H98" s="13">
        <v>3.2130986514669916E-3</v>
      </c>
      <c r="I98" s="12">
        <v>1868</v>
      </c>
      <c r="J98" s="13">
        <v>4.3362195037025E-2</v>
      </c>
      <c r="K98" s="12">
        <v>4909</v>
      </c>
      <c r="L98" s="13">
        <v>3.1595342760231959E-2</v>
      </c>
      <c r="M98" s="12">
        <v>63199</v>
      </c>
      <c r="N98" s="13">
        <v>2.0434307028381178E-2</v>
      </c>
      <c r="O98" s="43"/>
    </row>
    <row r="99" spans="1:15" ht="15" customHeight="1" thickBot="1" x14ac:dyDescent="0.3">
      <c r="A99" s="81"/>
      <c r="B99" s="11" t="s">
        <v>36</v>
      </c>
      <c r="C99" s="14">
        <v>149839</v>
      </c>
      <c r="D99" s="15">
        <v>0.15083754454488715</v>
      </c>
      <c r="E99" s="14">
        <v>199759</v>
      </c>
      <c r="F99" s="15">
        <v>0.12393304504817505</v>
      </c>
      <c r="G99" s="14">
        <v>9687</v>
      </c>
      <c r="H99" s="15">
        <v>3.3504076035264535E-2</v>
      </c>
      <c r="I99" s="14">
        <v>8960</v>
      </c>
      <c r="J99" s="15">
        <v>0.2079899719120685</v>
      </c>
      <c r="K99" s="14">
        <v>25247</v>
      </c>
      <c r="L99" s="15">
        <v>0.16249493148657085</v>
      </c>
      <c r="M99" s="14">
        <v>393492</v>
      </c>
      <c r="N99" s="15">
        <v>0.12722885395673614</v>
      </c>
      <c r="O99" s="43"/>
    </row>
    <row r="100" spans="1:15" ht="15" customHeight="1" thickBot="1" x14ac:dyDescent="0.3">
      <c r="A100" s="81"/>
      <c r="B100" s="11" t="s">
        <v>37</v>
      </c>
      <c r="C100" s="12">
        <v>801681</v>
      </c>
      <c r="D100" s="13">
        <v>0.80702349554047781</v>
      </c>
      <c r="E100" s="12">
        <v>1370955</v>
      </c>
      <c r="F100" s="13">
        <v>0.85055806133401157</v>
      </c>
      <c r="G100" s="12">
        <v>278314</v>
      </c>
      <c r="H100" s="13">
        <v>0.96259455122108117</v>
      </c>
      <c r="I100" s="12">
        <v>31206</v>
      </c>
      <c r="J100" s="13">
        <v>0.72439007405000111</v>
      </c>
      <c r="K100" s="12">
        <v>122680</v>
      </c>
      <c r="L100" s="13">
        <v>0.78959393966699065</v>
      </c>
      <c r="M100" s="12">
        <v>2604836</v>
      </c>
      <c r="N100" s="13">
        <v>0.84222881030681374</v>
      </c>
      <c r="O100" s="48"/>
    </row>
    <row r="101" spans="1:15" ht="15" customHeight="1" thickBot="1" x14ac:dyDescent="0.3">
      <c r="A101" s="81"/>
      <c r="B101" s="29" t="s">
        <v>0</v>
      </c>
      <c r="C101" s="16">
        <v>993380</v>
      </c>
      <c r="D101" s="17">
        <v>1</v>
      </c>
      <c r="E101" s="16">
        <v>1611830</v>
      </c>
      <c r="F101" s="17">
        <v>1</v>
      </c>
      <c r="G101" s="16">
        <v>289129</v>
      </c>
      <c r="H101" s="17">
        <v>1</v>
      </c>
      <c r="I101" s="16">
        <v>43079</v>
      </c>
      <c r="J101" s="17">
        <v>1</v>
      </c>
      <c r="K101" s="16">
        <v>155371</v>
      </c>
      <c r="L101" s="17">
        <v>1</v>
      </c>
      <c r="M101" s="16">
        <v>3092789</v>
      </c>
      <c r="N101" s="17">
        <v>1</v>
      </c>
      <c r="O101" s="43"/>
    </row>
    <row r="102" spans="1:15" ht="15" customHeight="1" x14ac:dyDescent="0.35">
      <c r="A102" s="59" t="s">
        <v>59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6"/>
    </row>
    <row r="103" spans="1:15" ht="23.25" customHeight="1" x14ac:dyDescent="0.35">
      <c r="A103" s="75" t="s">
        <v>61</v>
      </c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6"/>
    </row>
    <row r="104" spans="1:15" ht="15" customHeight="1" x14ac:dyDescent="0.35">
      <c r="A104" s="59" t="s">
        <v>56</v>
      </c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6"/>
    </row>
    <row r="105" spans="1:15" ht="15" customHeight="1" x14ac:dyDescent="0.35">
      <c r="A105" s="59" t="s">
        <v>60</v>
      </c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6"/>
    </row>
    <row r="106" spans="1:15" ht="15" customHeigh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6"/>
    </row>
  </sheetData>
  <mergeCells count="68">
    <mergeCell ref="A95:A101"/>
    <mergeCell ref="A104:N104"/>
    <mergeCell ref="A50:I50"/>
    <mergeCell ref="A38:I38"/>
    <mergeCell ref="A18:I18"/>
    <mergeCell ref="A51:I51"/>
    <mergeCell ref="I42:J42"/>
    <mergeCell ref="A42:B43"/>
    <mergeCell ref="C42:D42"/>
    <mergeCell ref="E42:F42"/>
    <mergeCell ref="G42:H42"/>
    <mergeCell ref="A22:B22"/>
    <mergeCell ref="A23:A37"/>
    <mergeCell ref="A103:N103"/>
    <mergeCell ref="A102:N102"/>
    <mergeCell ref="A90:N90"/>
    <mergeCell ref="A89:N89"/>
    <mergeCell ref="A10:O10"/>
    <mergeCell ref="C80:D80"/>
    <mergeCell ref="E80:F80"/>
    <mergeCell ref="G80:H80"/>
    <mergeCell ref="I80:J80"/>
    <mergeCell ref="M80:N80"/>
    <mergeCell ref="M93:N93"/>
    <mergeCell ref="A44:A49"/>
    <mergeCell ref="M42:N42"/>
    <mergeCell ref="C54:D54"/>
    <mergeCell ref="E54:F54"/>
    <mergeCell ref="G54:H54"/>
    <mergeCell ref="I54:J54"/>
    <mergeCell ref="C93:D93"/>
    <mergeCell ref="E93:F93"/>
    <mergeCell ref="A12:E12"/>
    <mergeCell ref="A53:N53"/>
    <mergeCell ref="A41:N41"/>
    <mergeCell ref="A21:E21"/>
    <mergeCell ref="A13:B13"/>
    <mergeCell ref="A14:A17"/>
    <mergeCell ref="A54:B55"/>
    <mergeCell ref="M54:N54"/>
    <mergeCell ref="A56:A62"/>
    <mergeCell ref="A82:A88"/>
    <mergeCell ref="I93:J93"/>
    <mergeCell ref="M67:N67"/>
    <mergeCell ref="G93:H93"/>
    <mergeCell ref="A64:N64"/>
    <mergeCell ref="A63:N63"/>
    <mergeCell ref="A77:N77"/>
    <mergeCell ref="A76:N76"/>
    <mergeCell ref="A80:B81"/>
    <mergeCell ref="A92:N92"/>
    <mergeCell ref="A93:B94"/>
    <mergeCell ref="K67:L67"/>
    <mergeCell ref="K80:L80"/>
    <mergeCell ref="K93:L93"/>
    <mergeCell ref="C67:D67"/>
    <mergeCell ref="A66:N66"/>
    <mergeCell ref="A79:N79"/>
    <mergeCell ref="G67:H67"/>
    <mergeCell ref="I67:J67"/>
    <mergeCell ref="A19:I19"/>
    <mergeCell ref="A39:I39"/>
    <mergeCell ref="K42:L42"/>
    <mergeCell ref="K54:L54"/>
    <mergeCell ref="E67:F67"/>
    <mergeCell ref="A69:A75"/>
    <mergeCell ref="A67:B68"/>
    <mergeCell ref="A105:N105"/>
  </mergeCells>
  <pageMargins left="0.7" right="0.7" top="0.75" bottom="0.75" header="0.3" footer="0.3"/>
  <pageSetup scale="43" fitToHeight="0" orientation="portrait" r:id="rId1"/>
  <rowBreaks count="1" manualBreakCount="1">
    <brk id="6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Tabulación</vt:lpstr>
      <vt:lpstr>Tabulación!Área_de_impresión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Sahara Martignoni  spycher</dc:creator>
  <cp:lastModifiedBy>Joaquin Andres Perez Silva</cp:lastModifiedBy>
  <cp:lastPrinted>2015-01-07T18:50:50Z</cp:lastPrinted>
  <dcterms:created xsi:type="dcterms:W3CDTF">2014-10-15T12:51:42Z</dcterms:created>
  <dcterms:modified xsi:type="dcterms:W3CDTF">2023-02-15T17:38:01Z</dcterms:modified>
</cp:coreProperties>
</file>