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A CORREGIR (2-2024)\CAPSTONE\desarrollos fase 3\sec 1\grupo 2\"/>
    </mc:Choice>
  </mc:AlternateContent>
  <xr:revisionPtr revIDLastSave="0" documentId="13_ncr:1_{8F575929-3B82-4930-9FAB-876BB7509F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<sst xmlns="http://schemas.openxmlformats.org/spreadsheetml/2006/main" count="164" uniqueCount="66">
  <si>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</si>
  <si>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</si>
  <si>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</si>
  <si>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</si>
  <si>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</si>
  <si>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</si>
  <si>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</si>
  <si>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</si>
  <si>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</si>
  <si>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</si>
  <si>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</si>
  <si>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</si>
  <si>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</si>
  <si>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</si>
  <si>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</si>
  <si>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</si>
  <si>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</si>
  <si>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</si>
  <si>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</si>
  <si>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</si>
  <si>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</si>
  <si>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</si>
  <si>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</si>
  <si>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</si>
  <si>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</si>
  <si>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</si>
  <si>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</si>
  <si>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</si>
  <si>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</si>
  <si>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</si>
  <si>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</si>
  <si>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</si>
  <si>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</si>
  <si>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</si>
  <si>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</si>
  <si>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</si>
  <si>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</si>
  <si>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</si>
  <si>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</si>
  <si>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</si>
  <si>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</si>
  <si>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</si>
  <si>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</si>
  <si>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</si>
  <si>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</si>
  <si>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</si>
  <si>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</si>
  <si>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</si>
  <si>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</si>
  <si>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</si>
  <si>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</si>
  <si>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</si>
  <si>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</si>
  <si>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</si>
  <si>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</si>
  <si>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</si>
  <si>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</si>
  <si>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</si>
  <si>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</si>
  <si>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</si>
  <si>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</si>
  <si>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</si>
  <si>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</si>
  <si>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Benjamin Tapia</t>
  </si>
  <si>
    <t>Orlando Sierra Valderrama</t>
  </si>
  <si>
    <t>Patricio Vergara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</si>
</sst>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C30" sqref="C30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9">
        <v>0.7</v>
      </c>
      <c r="D2" s="32">
        <v>0.3</v>
      </c>
      <c r="E2" s="33">
        <v>1</v>
      </c>
    </row>
    <row r="3" spans="1:11" ht="30" x14ac:dyDescent="0.25">
      <c r="B3" s="2" t="s">
        <v>0</v>
      </c>
      <c r="C3" s="30" t="s">
        <v>1</v>
      </c>
      <c r="D3" s="34" t="s">
        <v>2</v>
      </c>
      <c r="E3" s="35" t="s">
        <v>3</v>
      </c>
    </row>
    <row r="4" spans="1:11" x14ac:dyDescent="0.25">
      <c r="A4" s="3">
        <v>1</v>
      </c>
      <c r="B4" s="16" t="s">
        <v>63</v>
      </c>
      <c r="C4" s="31">
        <f>C21</f>
        <v>7</v>
      </c>
      <c r="D4" s="37">
        <f>C60</f>
        <v>7</v>
      </c>
      <c r="E4" s="36">
        <f>C4*C$2+D4*D$2</f>
        <v>7</v>
      </c>
    </row>
    <row r="5" spans="1:11" x14ac:dyDescent="0.25">
      <c r="A5" s="3">
        <v>2</v>
      </c>
      <c r="B5" s="16" t="s">
        <v>64</v>
      </c>
      <c r="C5" s="31">
        <f>C34</f>
        <v>6.9</v>
      </c>
      <c r="D5" s="37">
        <f>C73</f>
        <v>7</v>
      </c>
      <c r="E5" s="36">
        <f t="shared" ref="E5:E6" si="0">C5*C$2+D5*D$2</f>
        <v>6.93</v>
      </c>
    </row>
    <row r="6" spans="1:11" x14ac:dyDescent="0.25">
      <c r="A6" s="3">
        <v>3</v>
      </c>
      <c r="B6" s="16" t="s">
        <v>65</v>
      </c>
      <c r="C6" s="31">
        <f>C47</f>
        <v>7</v>
      </c>
      <c r="D6" s="37">
        <f>C86</f>
        <v>7</v>
      </c>
      <c r="E6" s="36">
        <f t="shared" si="0"/>
        <v>7</v>
      </c>
    </row>
    <row r="11" spans="1:11" ht="18.75" outlineLevel="1" x14ac:dyDescent="0.25">
      <c r="A11" s="39" t="s">
        <v>4</v>
      </c>
      <c r="B11" s="11" t="str">
        <f>B4</f>
        <v>Benjamin Tapia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25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 x14ac:dyDescent="0.25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25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25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25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36" outlineLevel="1" x14ac:dyDescent="0.25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0"/>
      <c r="B20" s="18" t="s">
        <v>12</v>
      </c>
      <c r="C20" s="22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2"/>
      <c r="B21" s="21" t="s">
        <v>13</v>
      </c>
      <c r="C21" s="14">
        <f>VLOOKUP(C20,ESCALA_IEP!A2:B202,2,FALSE)</f>
        <v>7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39" t="s">
        <v>4</v>
      </c>
      <c r="B24" s="11" t="str">
        <f>B5</f>
        <v>Orlando Sierra Valderrama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5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5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5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5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5">
      <c r="A30" s="41"/>
      <c r="B30" s="19" t="str">
        <f>RUBRICA!A8</f>
        <v>5. Expresa sus ideas con fluidez, claridad y precisión, utilizando lenguaje técnico propio de la disciplina.</v>
      </c>
      <c r="C30" s="17" t="s">
        <v>9</v>
      </c>
      <c r="D30" s="12" t="str">
        <f t="shared" si="7"/>
        <v/>
      </c>
      <c r="E30" s="12" t="str">
        <f>IF(D30="X",100*0.05,"")</f>
        <v/>
      </c>
      <c r="F30" s="12" t="str">
        <f t="shared" si="8"/>
        <v>X</v>
      </c>
      <c r="G30" s="12">
        <f>IF(F30="X",60*0.05,"")</f>
        <v>3</v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5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5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">
      <c r="A33" s="40"/>
      <c r="B33" s="18" t="s">
        <v>12</v>
      </c>
      <c r="C33" s="22">
        <f>E33+G33+I33+K33</f>
        <v>98</v>
      </c>
      <c r="D33" s="13"/>
      <c r="E33" s="13">
        <f>SUM(E26:E32)</f>
        <v>95</v>
      </c>
      <c r="F33" s="13"/>
      <c r="G33" s="13">
        <f>SUM(G26:G32)</f>
        <v>3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2"/>
      <c r="B34" s="21" t="s">
        <v>13</v>
      </c>
      <c r="C34" s="14">
        <f>VLOOKUP(C33,ESCALA_IEP!A15:B215,2,FALSE)</f>
        <v>6.9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39" t="s">
        <v>4</v>
      </c>
      <c r="B37" s="11" t="str">
        <f>B6</f>
        <v>Patricio Vergara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5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5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5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5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5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5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5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">
      <c r="A46" s="40"/>
      <c r="B46" s="18" t="s">
        <v>12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2"/>
      <c r="B47" s="21" t="s">
        <v>13</v>
      </c>
      <c r="C47" s="14">
        <f>VLOOKUP(C46,ESCALA_IEP!A28:B228,2,FALSE)</f>
        <v>7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48" t="s">
        <v>14</v>
      </c>
      <c r="B50" s="11" t="str">
        <f>B4</f>
        <v>Benjamin Tapia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5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5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5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5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5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5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5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">
      <c r="A59" s="40"/>
      <c r="B59" s="18" t="s">
        <v>12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2"/>
      <c r="B60" s="21" t="s">
        <v>13</v>
      </c>
      <c r="C60" s="14">
        <f>VLOOKUP(C59,ESCALA_IEP!A41:B241,2,FALSE)</f>
        <v>7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48" t="s">
        <v>15</v>
      </c>
      <c r="B63" s="11" t="str">
        <f>B5</f>
        <v>Orlando Sierra Valderrama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5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5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25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5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5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5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5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">
      <c r="A72" s="40"/>
      <c r="B72" s="18" t="s">
        <v>12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2"/>
      <c r="B73" s="21" t="s">
        <v>13</v>
      </c>
      <c r="C73" s="14">
        <f>VLOOKUP(C72,ESCALA_IEP!A54:B254,2,FALSE)</f>
        <v>7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48" t="s">
        <v>16</v>
      </c>
      <c r="B76" s="11" t="str">
        <f>B6</f>
        <v>Patricio Vergara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5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5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25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5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5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5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5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">
      <c r="A85" s="40"/>
      <c r="B85" s="18" t="s">
        <v>12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2"/>
      <c r="B86" s="21" t="s">
        <v>13</v>
      </c>
      <c r="C86" s="14">
        <f>VLOOKUP(C85,ESCALA_IEP!A67:B267,2,FALSE)</f>
        <v>7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25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25">
      <c r="A3" s="50"/>
      <c r="B3" s="55"/>
      <c r="C3" s="55"/>
      <c r="D3" s="27">
        <v>0.3</v>
      </c>
      <c r="E3" s="27">
        <v>0</v>
      </c>
      <c r="F3" s="50"/>
    </row>
    <row r="4" spans="1:6" ht="102" x14ac:dyDescent="0.25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" customHeight="1" x14ac:dyDescent="0.25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25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89.25" x14ac:dyDescent="0.25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89.25" x14ac:dyDescent="0.2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89.25" x14ac:dyDescent="0.25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25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60</v>
      </c>
      <c r="B1" s="4" t="s">
        <v>12</v>
      </c>
      <c r="C1" s="5"/>
      <c r="D1" s="5"/>
      <c r="E1" s="6"/>
    </row>
    <row r="2" spans="1:5" ht="45.75" thickBot="1" x14ac:dyDescent="0.3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Arturo Alex Vargas Reyes</cp:lastModifiedBy>
  <cp:revision/>
  <dcterms:created xsi:type="dcterms:W3CDTF">2023-08-07T04:08:01Z</dcterms:created>
  <dcterms:modified xsi:type="dcterms:W3CDTF">2024-12-09T12:01:16Z</dcterms:modified>
  <cp:category/>
  <cp:contentStatus/>
</cp:coreProperties>
</file>