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atina\Desktop\"/>
    </mc:Choice>
  </mc:AlternateContent>
  <xr:revisionPtr revIDLastSave="0" documentId="8_{35656BB1-CF71-4DD0-A540-A5453F250DE2}" xr6:coauthVersionLast="47" xr6:coauthVersionMax="47" xr10:uidLastSave="{00000000-0000-0000-0000-000000000000}"/>
  <bookViews>
    <workbookView xWindow="28680" yWindow="-120" windowWidth="29040" windowHeight="16440" tabRatio="500" activeTab="3" xr2:uid="{00000000-000D-0000-FFFF-FFFF00000000}"/>
  </bookViews>
  <sheets>
    <sheet name="Plan de trading" sheetId="1" r:id="rId1"/>
    <sheet name="Plan mensual" sheetId="4" r:id="rId2"/>
    <sheet name="BACK TESTING 1" sheetId="5" r:id="rId3"/>
    <sheet name="BACK TESTING 2" sheetId="6" r:id="rId4"/>
    <sheet name="BACK TESTING 3" sheetId="7" r:id="rId5"/>
    <sheet name="BACK TESTING 4" sheetId="8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9" i="4" l="1"/>
  <c r="M20" i="4"/>
  <c r="M18" i="4"/>
  <c r="M5" i="4"/>
  <c r="M6" i="4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4" i="4"/>
  <c r="M3" i="4"/>
  <c r="H2" i="4"/>
  <c r="B3" i="4" s="1"/>
  <c r="E3" i="4" s="1"/>
  <c r="B4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E4" i="4" l="1"/>
  <c r="B5" i="4" s="1"/>
  <c r="H4" i="4"/>
  <c r="J4" i="4" s="1"/>
  <c r="H3" i="4"/>
  <c r="J3" i="4" s="1"/>
  <c r="H5" i="4" l="1"/>
  <c r="J5" i="4" s="1"/>
  <c r="E5" i="4"/>
  <c r="B6" i="4" s="1"/>
  <c r="H6" i="4" l="1"/>
  <c r="J6" i="4" s="1"/>
  <c r="E6" i="4"/>
  <c r="B7" i="4" s="1"/>
  <c r="H7" i="4" l="1"/>
  <c r="J7" i="4" s="1"/>
  <c r="E7" i="4"/>
  <c r="B8" i="4" s="1"/>
  <c r="H8" i="4" l="1"/>
  <c r="J8" i="4" s="1"/>
  <c r="E8" i="4"/>
  <c r="B9" i="4" s="1"/>
  <c r="H9" i="4" l="1"/>
  <c r="J9" i="4" s="1"/>
  <c r="E9" i="4"/>
  <c r="B10" i="4" s="1"/>
  <c r="H10" i="4" l="1"/>
  <c r="J10" i="4" s="1"/>
  <c r="E10" i="4"/>
  <c r="B11" i="4" s="1"/>
  <c r="E11" i="4" l="1"/>
  <c r="B12" i="4" s="1"/>
  <c r="H11" i="4"/>
  <c r="J11" i="4" s="1"/>
  <c r="E12" i="4" l="1"/>
  <c r="B13" i="4" s="1"/>
  <c r="H12" i="4"/>
  <c r="J12" i="4" s="1"/>
  <c r="E13" i="4" l="1"/>
  <c r="B14" i="4" s="1"/>
  <c r="H13" i="4"/>
  <c r="J13" i="4" s="1"/>
  <c r="H14" i="4" l="1"/>
  <c r="J14" i="4" s="1"/>
  <c r="E14" i="4"/>
  <c r="B15" i="4" s="1"/>
  <c r="H15" i="4" l="1"/>
  <c r="J15" i="4" s="1"/>
  <c r="E15" i="4"/>
  <c r="B16" i="4" s="1"/>
  <c r="H16" i="4" l="1"/>
  <c r="J16" i="4" s="1"/>
  <c r="E16" i="4"/>
  <c r="B17" i="4" s="1"/>
  <c r="H17" i="4" l="1"/>
  <c r="J17" i="4" s="1"/>
  <c r="E17" i="4"/>
  <c r="B18" i="4" s="1"/>
  <c r="H18" i="4" l="1"/>
  <c r="J18" i="4" s="1"/>
  <c r="E18" i="4"/>
  <c r="B19" i="4" s="1"/>
  <c r="E19" i="4" l="1"/>
  <c r="B20" i="4" s="1"/>
  <c r="H19" i="4"/>
  <c r="J19" i="4" s="1"/>
  <c r="E20" i="4" l="1"/>
  <c r="B21" i="4" s="1"/>
  <c r="H20" i="4"/>
  <c r="J20" i="4" s="1"/>
  <c r="H21" i="4" l="1"/>
  <c r="J21" i="4" s="1"/>
  <c r="E21" i="4"/>
  <c r="B22" i="4" s="1"/>
  <c r="H22" i="4" l="1"/>
  <c r="J22" i="4" s="1"/>
  <c r="E22" i="4"/>
  <c r="B23" i="4" s="1"/>
  <c r="H23" i="4" l="1"/>
  <c r="J23" i="4" s="1"/>
  <c r="E23" i="4"/>
  <c r="B24" i="4" s="1"/>
  <c r="H24" i="4" l="1"/>
  <c r="J24" i="4" s="1"/>
  <c r="E24" i="4"/>
  <c r="B25" i="4" s="1"/>
  <c r="H25" i="4" l="1"/>
  <c r="J25" i="4" s="1"/>
  <c r="E25" i="4"/>
  <c r="B26" i="4" s="1"/>
  <c r="H26" i="4" l="1"/>
  <c r="J26" i="4" s="1"/>
  <c r="E26" i="4"/>
  <c r="B27" i="4" s="1"/>
  <c r="E27" i="4" l="1"/>
  <c r="B28" i="4" s="1"/>
  <c r="H27" i="4"/>
  <c r="J27" i="4" s="1"/>
  <c r="E28" i="4" l="1"/>
  <c r="B29" i="4" s="1"/>
  <c r="H28" i="4"/>
  <c r="J28" i="4" s="1"/>
  <c r="H29" i="4" l="1"/>
  <c r="J29" i="4" s="1"/>
  <c r="E29" i="4"/>
  <c r="B30" i="4" s="1"/>
  <c r="H30" i="4" l="1"/>
  <c r="J30" i="4" s="1"/>
  <c r="E30" i="4"/>
  <c r="B31" i="4" s="1"/>
  <c r="H31" i="4" l="1"/>
  <c r="J31" i="4" s="1"/>
  <c r="E31" i="4"/>
  <c r="B32" i="4" s="1"/>
  <c r="H32" i="4" l="1"/>
  <c r="J32" i="4" s="1"/>
  <c r="E32" i="4"/>
  <c r="B33" i="4" s="1"/>
  <c r="H33" i="4" l="1"/>
  <c r="J33" i="4" s="1"/>
  <c r="E33" i="4"/>
  <c r="A2" i="1" l="1"/>
  <c r="L1" i="1"/>
  <c r="L2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B3" i="1" l="1"/>
  <c r="C3" i="1" s="1"/>
  <c r="D3" i="1" s="1"/>
  <c r="E3" i="1" s="1"/>
  <c r="F3" i="1" s="1"/>
  <c r="B4" i="1" s="1"/>
  <c r="C4" i="1" s="1"/>
  <c r="D4" i="1" s="1"/>
  <c r="E4" i="1" s="1"/>
  <c r="F4" i="1" s="1"/>
  <c r="B5" i="1" s="1"/>
  <c r="C5" i="1" s="1"/>
  <c r="D5" i="1" s="1"/>
  <c r="E5" i="1" s="1"/>
  <c r="F5" i="1" s="1"/>
  <c r="B6" i="1" s="1"/>
  <c r="C6" i="1" s="1"/>
  <c r="D6" i="1" s="1"/>
  <c r="E6" i="1" s="1"/>
  <c r="F6" i="1" s="1"/>
  <c r="H6" i="1" l="1"/>
  <c r="A8" i="1"/>
  <c r="B9" i="1" s="1"/>
  <c r="C9" i="1" s="1"/>
  <c r="D9" i="1" s="1"/>
  <c r="E9" i="1" s="1"/>
  <c r="F9" i="1" s="1"/>
  <c r="B10" i="1" s="1"/>
  <c r="C10" i="1" s="1"/>
  <c r="D10" i="1" s="1"/>
  <c r="E10" i="1" s="1"/>
  <c r="F10" i="1" s="1"/>
  <c r="B11" i="1" s="1"/>
  <c r="C11" i="1" s="1"/>
  <c r="D11" i="1" s="1"/>
  <c r="E11" i="1" s="1"/>
  <c r="F11" i="1" s="1"/>
  <c r="B12" i="1" s="1"/>
  <c r="C12" i="1" s="1"/>
  <c r="D12" i="1" s="1"/>
  <c r="E12" i="1" s="1"/>
  <c r="F12" i="1" s="1"/>
  <c r="H12" i="1" l="1"/>
  <c r="A14" i="1"/>
  <c r="B15" i="1" s="1"/>
  <c r="C15" i="1" s="1"/>
  <c r="D15" i="1" s="1"/>
  <c r="E15" i="1" s="1"/>
  <c r="F15" i="1" s="1"/>
  <c r="B16" i="1" s="1"/>
  <c r="C16" i="1" s="1"/>
  <c r="D16" i="1" s="1"/>
  <c r="E16" i="1" s="1"/>
  <c r="F16" i="1" s="1"/>
  <c r="B17" i="1" s="1"/>
  <c r="C17" i="1" s="1"/>
  <c r="D17" i="1" s="1"/>
  <c r="E17" i="1" s="1"/>
  <c r="F17" i="1" s="1"/>
  <c r="B18" i="1" s="1"/>
  <c r="C18" i="1" s="1"/>
  <c r="D18" i="1" s="1"/>
  <c r="E18" i="1" s="1"/>
  <c r="F18" i="1" s="1"/>
  <c r="H18" i="1" l="1"/>
  <c r="A20" i="1"/>
  <c r="B21" i="1" s="1"/>
  <c r="C21" i="1" s="1"/>
  <c r="D21" i="1" s="1"/>
  <c r="E21" i="1" s="1"/>
  <c r="F21" i="1" s="1"/>
  <c r="B22" i="1" s="1"/>
  <c r="C22" i="1" s="1"/>
  <c r="D22" i="1" s="1"/>
  <c r="E22" i="1" s="1"/>
  <c r="F22" i="1" s="1"/>
  <c r="B23" i="1" s="1"/>
  <c r="C23" i="1" s="1"/>
  <c r="D23" i="1" s="1"/>
  <c r="E23" i="1" s="1"/>
  <c r="F23" i="1" s="1"/>
  <c r="B24" i="1" s="1"/>
  <c r="C24" i="1" s="1"/>
  <c r="D24" i="1" s="1"/>
  <c r="E24" i="1" s="1"/>
  <c r="F24" i="1" s="1"/>
  <c r="H24" i="1" l="1"/>
  <c r="A26" i="1"/>
  <c r="B27" i="1" s="1"/>
  <c r="C27" i="1" s="1"/>
  <c r="D27" i="1" s="1"/>
  <c r="E27" i="1" s="1"/>
  <c r="F27" i="1" s="1"/>
  <c r="B28" i="1" s="1"/>
  <c r="C28" i="1" s="1"/>
  <c r="D28" i="1" s="1"/>
  <c r="E28" i="1" s="1"/>
  <c r="F28" i="1" s="1"/>
  <c r="B29" i="1" s="1"/>
  <c r="C29" i="1" s="1"/>
  <c r="D29" i="1" s="1"/>
  <c r="E29" i="1" s="1"/>
  <c r="F29" i="1" s="1"/>
  <c r="B30" i="1" s="1"/>
  <c r="C30" i="1" s="1"/>
  <c r="D30" i="1" s="1"/>
  <c r="E30" i="1" s="1"/>
  <c r="F30" i="1" s="1"/>
  <c r="H30" i="1" l="1"/>
  <c r="A32" i="1"/>
  <c r="B33" i="1" s="1"/>
  <c r="C33" i="1" s="1"/>
  <c r="D33" i="1" s="1"/>
  <c r="E33" i="1" s="1"/>
  <c r="F33" i="1" s="1"/>
  <c r="B34" i="1" s="1"/>
  <c r="C34" i="1" s="1"/>
  <c r="D34" i="1" s="1"/>
  <c r="E34" i="1" s="1"/>
  <c r="F34" i="1" s="1"/>
  <c r="B35" i="1" s="1"/>
  <c r="C35" i="1" s="1"/>
  <c r="D35" i="1" s="1"/>
  <c r="E35" i="1" s="1"/>
  <c r="F35" i="1" s="1"/>
  <c r="B36" i="1" s="1"/>
  <c r="C36" i="1" s="1"/>
  <c r="D36" i="1" s="1"/>
  <c r="E36" i="1" s="1"/>
  <c r="F36" i="1" s="1"/>
  <c r="H36" i="1" s="1"/>
</calcChain>
</file>

<file path=xl/sharedStrings.xml><?xml version="1.0" encoding="utf-8"?>
<sst xmlns="http://schemas.openxmlformats.org/spreadsheetml/2006/main" count="237" uniqueCount="87">
  <si>
    <t xml:space="preserve">Lunes </t>
  </si>
  <si>
    <t>Martes</t>
  </si>
  <si>
    <t>Miércoles</t>
  </si>
  <si>
    <t>Jueves</t>
  </si>
  <si>
    <t>Viernes</t>
  </si>
  <si>
    <t>inv inicial</t>
  </si>
  <si>
    <t>% de ganancia diaria</t>
  </si>
  <si>
    <t>Saldo total en pesos</t>
  </si>
  <si>
    <t>PATRON SMITH</t>
  </si>
  <si>
    <t>BB</t>
  </si>
  <si>
    <t>CCI</t>
  </si>
  <si>
    <t>STOCH</t>
  </si>
  <si>
    <t>EMA</t>
  </si>
  <si>
    <t>PLAN DE TRADING</t>
  </si>
  <si>
    <t>DIA</t>
  </si>
  <si>
    <t>DINERO INICIO DEL DIA</t>
  </si>
  <si>
    <t>TRADE 1</t>
  </si>
  <si>
    <t>TRADE 2</t>
  </si>
  <si>
    <t>DINERO FIN DE DIA</t>
  </si>
  <si>
    <t>Capital Inicial</t>
  </si>
  <si>
    <t>1TRADE</t>
  </si>
  <si>
    <t>Trade 2</t>
  </si>
  <si>
    <t>(6;2)</t>
  </si>
  <si>
    <t>POSICION COMPRA, LONG, SUBE, CALL</t>
  </si>
  <si>
    <t>TENGAN UNA PERFORACION EN SU PARTE SUPERIOR</t>
  </si>
  <si>
    <t>TENGAN UNA PERFORACION EN SU PARTE INFERIOR</t>
  </si>
  <si>
    <t>TENGA EL PRECIO POR ARRIBA DE LA MISMA</t>
  </si>
  <si>
    <t>POSICION VENTA, SHORT, BAJA, PUT</t>
  </si>
  <si>
    <t>TENGA EL PRECIO POR DEBAJO DE LA MISMA</t>
  </si>
  <si>
    <t>PLAN DE OPERACIÓN EN %</t>
  </si>
  <si>
    <t xml:space="preserve">PROFIT DIARIO </t>
  </si>
  <si>
    <t>2 OPERACIONES</t>
  </si>
  <si>
    <t>1 OPERACIÓN</t>
  </si>
  <si>
    <t>2 OPERACIÓN</t>
  </si>
  <si>
    <t>CHECKLIST PARA MI SESION</t>
  </si>
  <si>
    <t>SALDOS EN MIS DIVISAS</t>
  </si>
  <si>
    <t>ESTADO</t>
  </si>
  <si>
    <t>OK</t>
  </si>
  <si>
    <t>DIVISAS QUE VOY A OPERAR</t>
  </si>
  <si>
    <t>EUR USD</t>
  </si>
  <si>
    <t>EUR JPY</t>
  </si>
  <si>
    <t>GBP USD</t>
  </si>
  <si>
    <t>VERIFICO GATIILLOS</t>
  </si>
  <si>
    <t>VERIFICO INDICADORES EN IQ</t>
  </si>
  <si>
    <t>VERIFICO TF</t>
  </si>
  <si>
    <t>VERIFICO EXPIRACIONES</t>
  </si>
  <si>
    <t>valor USD</t>
  </si>
  <si>
    <t>Proyeccion al 40% efectividad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</si>
  <si>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</si>
  <si>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</si>
  <si>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</si>
  <si>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</si>
  <si>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</si>
  <si>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</si>
  <si>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</si>
  <si>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</si>
  <si>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</si>
  <si>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</si>
  <si>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</si>
  <si>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</si>
  <si>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</si>
  <si>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</si>
  <si>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</si>
  <si>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BACKTESTING OPERATIVO</t>
  </si>
  <si>
    <t>DIVISAS</t>
  </si>
  <si>
    <t>EUR/USD</t>
  </si>
  <si>
    <t>HORARIO</t>
  </si>
  <si>
    <t>ESTRATEGIA</t>
  </si>
  <si>
    <t>SMITH</t>
  </si>
  <si>
    <t>Fecha por mes</t>
  </si>
  <si>
    <t>Horario 1</t>
  </si>
  <si>
    <t>Horario 2</t>
  </si>
  <si>
    <t>Horario 3</t>
  </si>
  <si>
    <t>Horario 4</t>
  </si>
  <si>
    <t>Resultado</t>
  </si>
  <si>
    <t>Horario Exp</t>
  </si>
  <si>
    <t>GANADA</t>
  </si>
  <si>
    <t>DIVISA</t>
  </si>
  <si>
    <t>EUR GBP</t>
  </si>
  <si>
    <t>Mes 16</t>
  </si>
  <si>
    <t>Mes 17</t>
  </si>
  <si>
    <t>Mes 18</t>
  </si>
  <si>
    <t>VERIFICO DIVISAS</t>
  </si>
  <si>
    <t>DEFAULT</t>
  </si>
  <si>
    <t>smith</t>
  </si>
  <si>
    <t>NZD USD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</si>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</sst>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C0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B050"/>
      </patternFill>
    </fill>
    <fill>
      <patternFill patternType="solid">
        <fgColor rgb="FF00B0F0"/>
        <bgColor rgb="FF33CCCC"/>
      </patternFill>
    </fill>
    <fill>
      <patternFill patternType="solid">
        <fgColor rgb="FFB4C7E7"/>
        <bgColor rgb="FFCCCCFF"/>
      </patternFill>
    </fill>
    <fill>
      <patternFill patternType="solid">
        <fgColor rgb="FF70AD47"/>
        <bgColor rgb="FF92D050"/>
      </patternFill>
    </fill>
    <fill>
      <patternFill patternType="solid">
        <fgColor rgb="FFC55A11"/>
        <bgColor rgb="FF993300"/>
      </patternFill>
    </fill>
    <fill>
      <patternFill patternType="solid">
        <fgColor rgb="FFFF8000"/>
        <bgColor rgb="FFFF8080"/>
      </patternFill>
    </fill>
    <fill>
      <patternFill patternType="solid">
        <fgColor rgb="FF81D41A"/>
        <bgColor rgb="FF92D05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rgb="FF00808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7" tint="0.59999389629810485"/>
        <bgColor indexed="64"/>
      </patternFill>
    </fill>
  </fills>
  <borders count="50">
    <border>
      <left/>
      <right/>
      <top/>
      <bottom/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rgb="FF0070C0"/>
      </top>
      <bottom/>
      <diagonal/>
    </border>
    <border>
      <left style="thin">
        <color auto="1"/>
      </left>
      <right style="thin">
        <color auto="1"/>
      </right>
      <top style="thick">
        <color rgb="FF0070C0"/>
      </top>
      <bottom style="thin">
        <color auto="1"/>
      </bottom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auto="1"/>
      </right>
      <top/>
      <bottom/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2" xfId="0" applyFill="1" applyBorder="1"/>
    <xf numFmtId="0" fontId="0" fillId="5" borderId="3" xfId="0" applyFill="1" applyBorder="1"/>
    <xf numFmtId="0" fontId="0" fillId="5" borderId="2" xfId="0" applyFill="1" applyBorder="1"/>
    <xf numFmtId="0" fontId="0" fillId="0" borderId="4" xfId="0" applyBorder="1"/>
    <xf numFmtId="0" fontId="0" fillId="0" borderId="2" xfId="0" applyBorder="1"/>
    <xf numFmtId="0" fontId="1" fillId="2" borderId="6" xfId="0" applyFont="1" applyFill="1" applyBorder="1"/>
    <xf numFmtId="0" fontId="1" fillId="3" borderId="4" xfId="0" applyFont="1" applyFill="1" applyBorder="1"/>
    <xf numFmtId="0" fontId="0" fillId="0" borderId="7" xfId="0" applyBorder="1"/>
    <xf numFmtId="0" fontId="0" fillId="0" borderId="8" xfId="0" applyBorder="1"/>
    <xf numFmtId="0" fontId="0" fillId="7" borderId="2" xfId="0" applyFill="1" applyBorder="1"/>
    <xf numFmtId="0" fontId="0" fillId="8" borderId="10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4" xfId="0" applyFill="1" applyBorder="1"/>
    <xf numFmtId="0" fontId="0" fillId="10" borderId="18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3" xfId="0" applyBorder="1"/>
    <xf numFmtId="0" fontId="0" fillId="0" borderId="25" xfId="0" applyBorder="1"/>
    <xf numFmtId="0" fontId="0" fillId="0" borderId="27" xfId="0" applyBorder="1"/>
    <xf numFmtId="0" fontId="0" fillId="13" borderId="24" xfId="0" applyFill="1" applyBorder="1" applyAlignment="1">
      <alignment horizontal="right" vertical="center"/>
    </xf>
    <xf numFmtId="21" fontId="0" fillId="13" borderId="26" xfId="0" applyNumberFormat="1" applyFill="1" applyBorder="1" applyAlignment="1">
      <alignment horizontal="right" vertical="center"/>
    </xf>
    <xf numFmtId="0" fontId="0" fillId="13" borderId="28" xfId="0" applyFill="1" applyBorder="1"/>
    <xf numFmtId="0" fontId="0" fillId="0" borderId="32" xfId="0" applyBorder="1" applyAlignment="1">
      <alignment vertical="center"/>
    </xf>
    <xf numFmtId="0" fontId="0" fillId="0" borderId="33" xfId="0" applyBorder="1"/>
    <xf numFmtId="0" fontId="0" fillId="0" borderId="34" xfId="0" applyBorder="1"/>
    <xf numFmtId="9" fontId="0" fillId="14" borderId="35" xfId="0" applyNumberFormat="1" applyFill="1" applyBorder="1"/>
    <xf numFmtId="9" fontId="2" fillId="17" borderId="36" xfId="0" applyNumberFormat="1" applyFont="1" applyFill="1" applyBorder="1"/>
    <xf numFmtId="9" fontId="2" fillId="17" borderId="37" xfId="0" applyNumberFormat="1" applyFont="1" applyFill="1" applyBorder="1"/>
    <xf numFmtId="0" fontId="0" fillId="0" borderId="31" xfId="0" applyBorder="1"/>
    <xf numFmtId="0" fontId="0" fillId="0" borderId="13" xfId="0" applyBorder="1"/>
    <xf numFmtId="0" fontId="0" fillId="18" borderId="5" xfId="0" applyFill="1" applyBorder="1"/>
    <xf numFmtId="0" fontId="0" fillId="18" borderId="2" xfId="0" applyFill="1" applyBorder="1"/>
    <xf numFmtId="0" fontId="0" fillId="20" borderId="15" xfId="0" applyFill="1" applyBorder="1"/>
    <xf numFmtId="0" fontId="0" fillId="20" borderId="2" xfId="0" applyFill="1" applyBorder="1"/>
    <xf numFmtId="0" fontId="0" fillId="19" borderId="38" xfId="0" applyFill="1" applyBorder="1"/>
    <xf numFmtId="0" fontId="0" fillId="21" borderId="15" xfId="0" applyFill="1" applyBorder="1"/>
    <xf numFmtId="0" fontId="0" fillId="21" borderId="2" xfId="0" applyFill="1" applyBorder="1"/>
    <xf numFmtId="0" fontId="0" fillId="0" borderId="0" xfId="0" applyAlignment="1">
      <alignment vertical="center"/>
    </xf>
    <xf numFmtId="2" fontId="0" fillId="0" borderId="26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8" borderId="40" xfId="0" applyFill="1" applyBorder="1" applyAlignment="1">
      <alignment horizontal="center"/>
    </xf>
    <xf numFmtId="0" fontId="0" fillId="9" borderId="40" xfId="0" applyFill="1" applyBorder="1"/>
    <xf numFmtId="0" fontId="0" fillId="11" borderId="41" xfId="0" applyFill="1" applyBorder="1"/>
    <xf numFmtId="0" fontId="0" fillId="11" borderId="44" xfId="0" applyFill="1" applyBorder="1"/>
    <xf numFmtId="0" fontId="0" fillId="11" borderId="46" xfId="0" applyFill="1" applyBorder="1"/>
    <xf numFmtId="2" fontId="0" fillId="12" borderId="42" xfId="0" applyNumberFormat="1" applyFill="1" applyBorder="1" applyAlignment="1">
      <alignment horizontal="center" vertical="center"/>
    </xf>
    <xf numFmtId="2" fontId="0" fillId="11" borderId="42" xfId="0" applyNumberFormat="1" applyFill="1" applyBorder="1"/>
    <xf numFmtId="2" fontId="0" fillId="12" borderId="43" xfId="0" applyNumberFormat="1" applyFill="1" applyBorder="1" applyAlignment="1">
      <alignment horizontal="center" vertical="center"/>
    </xf>
    <xf numFmtId="2" fontId="0" fillId="12" borderId="16" xfId="0" applyNumberFormat="1" applyFill="1" applyBorder="1" applyAlignment="1">
      <alignment horizontal="center" vertical="center"/>
    </xf>
    <xf numFmtId="2" fontId="0" fillId="11" borderId="17" xfId="0" applyNumberFormat="1" applyFill="1" applyBorder="1"/>
    <xf numFmtId="2" fontId="0" fillId="12" borderId="45" xfId="0" applyNumberFormat="1" applyFill="1" applyBorder="1" applyAlignment="1">
      <alignment horizontal="center" vertical="center"/>
    </xf>
    <xf numFmtId="2" fontId="0" fillId="12" borderId="47" xfId="0" applyNumberFormat="1" applyFill="1" applyBorder="1" applyAlignment="1">
      <alignment horizontal="center" vertical="center"/>
    </xf>
    <xf numFmtId="2" fontId="0" fillId="11" borderId="48" xfId="0" applyNumberFormat="1" applyFill="1" applyBorder="1"/>
    <xf numFmtId="2" fontId="0" fillId="12" borderId="49" xfId="0" applyNumberFormat="1" applyFill="1" applyBorder="1" applyAlignment="1">
      <alignment horizontal="center" vertical="center"/>
    </xf>
    <xf numFmtId="18" fontId="0" fillId="0" borderId="0" xfId="0" applyNumberFormat="1"/>
    <xf numFmtId="14" fontId="0" fillId="0" borderId="0" xfId="0" applyNumberFormat="1"/>
    <xf numFmtId="0" fontId="0" fillId="0" borderId="24" xfId="0" applyBorder="1"/>
    <xf numFmtId="0" fontId="0" fillId="0" borderId="26" xfId="0" applyBorder="1"/>
    <xf numFmtId="0" fontId="0" fillId="0" borderId="28" xfId="0" applyBorder="1"/>
    <xf numFmtId="0" fontId="0" fillId="0" borderId="40" xfId="0" applyBorder="1"/>
    <xf numFmtId="0" fontId="0" fillId="0" borderId="38" xfId="0" applyBorder="1"/>
    <xf numFmtId="0" fontId="0" fillId="0" borderId="39" xfId="0" applyBorder="1"/>
    <xf numFmtId="0" fontId="0" fillId="0" borderId="21" xfId="0" applyBorder="1"/>
    <xf numFmtId="0" fontId="0" fillId="0" borderId="29" xfId="0" applyBorder="1"/>
    <xf numFmtId="14" fontId="0" fillId="0" borderId="38" xfId="0" applyNumberFormat="1" applyBorder="1"/>
    <xf numFmtId="20" fontId="0" fillId="0" borderId="25" xfId="0" applyNumberFormat="1" applyBorder="1"/>
    <xf numFmtId="20" fontId="0" fillId="0" borderId="0" xfId="0" applyNumberFormat="1"/>
    <xf numFmtId="18" fontId="0" fillId="0" borderId="26" xfId="0" applyNumberFormat="1" applyBorder="1"/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0" xfId="0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14" borderId="30" xfId="0" applyFill="1" applyBorder="1" applyAlignment="1">
      <alignment horizontal="right" vertical="center"/>
    </xf>
    <xf numFmtId="0" fontId="0" fillId="14" borderId="24" xfId="0" applyFill="1" applyBorder="1" applyAlignment="1">
      <alignment horizontal="right" vertical="center"/>
    </xf>
    <xf numFmtId="0" fontId="0" fillId="14" borderId="0" xfId="0" applyFill="1" applyAlignment="1">
      <alignment horizontal="right"/>
    </xf>
    <xf numFmtId="0" fontId="0" fillId="14" borderId="26" xfId="0" applyFill="1" applyBorder="1" applyAlignment="1">
      <alignment horizontal="right"/>
    </xf>
    <xf numFmtId="0" fontId="0" fillId="15" borderId="21" xfId="0" applyFill="1" applyBorder="1" applyAlignment="1">
      <alignment horizontal="center" vertical="center"/>
    </xf>
    <xf numFmtId="0" fontId="0" fillId="15" borderId="29" xfId="0" applyFill="1" applyBorder="1" applyAlignment="1">
      <alignment horizontal="center" vertical="center"/>
    </xf>
    <xf numFmtId="0" fontId="0" fillId="15" borderId="22" xfId="0" applyFill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14" borderId="31" xfId="0" applyFill="1" applyBorder="1" applyAlignment="1">
      <alignment horizontal="right"/>
    </xf>
    <xf numFmtId="0" fontId="0" fillId="14" borderId="28" xfId="0" applyFill="1" applyBorder="1" applyAlignment="1">
      <alignment horizontal="right"/>
    </xf>
    <xf numFmtId="0" fontId="0" fillId="16" borderId="21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0" fontId="0" fillId="0" borderId="2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7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17" borderId="25" xfId="0" applyFill="1" applyBorder="1" applyAlignment="1">
      <alignment horizontal="center"/>
    </xf>
    <xf numFmtId="0" fontId="0" fillId="17" borderId="26" xfId="0" applyFill="1" applyBorder="1" applyAlignment="1">
      <alignment horizontal="center"/>
    </xf>
    <xf numFmtId="0" fontId="0" fillId="17" borderId="27" xfId="0" applyFill="1" applyBorder="1" applyAlignment="1">
      <alignment horizontal="center"/>
    </xf>
    <xf numFmtId="0" fontId="0" fillId="17" borderId="28" xfId="0" applyFill="1" applyBorder="1" applyAlignment="1">
      <alignment horizontal="center"/>
    </xf>
    <xf numFmtId="0" fontId="0" fillId="17" borderId="23" xfId="0" applyFill="1" applyBorder="1" applyAlignment="1">
      <alignment horizontal="center"/>
    </xf>
    <xf numFmtId="0" fontId="0" fillId="17" borderId="24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2" fontId="0" fillId="0" borderId="2" xfId="0" applyNumberFormat="1" applyBorder="1"/>
    <xf numFmtId="0" fontId="0" fillId="19" borderId="15" xfId="0" applyFill="1" applyBorder="1"/>
    <xf numFmtId="0" fontId="0" fillId="19" borderId="2" xfId="0" applyFill="1" applyBorder="1"/>
    <xf numFmtId="0" fontId="0" fillId="0" borderId="33" xfId="0" applyFill="1" applyBorder="1" applyAlignment="1">
      <alignment horizontal="center" vertical="center"/>
    </xf>
    <xf numFmtId="0" fontId="0" fillId="22" borderId="39" xfId="0" applyFill="1" applyBorder="1"/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2D050"/>
      <rgbColor rgb="FFFF99CC"/>
      <rgbColor rgb="FFCC99FF"/>
      <rgbColor rgb="FFFFCC99"/>
      <rgbColor rgb="FF3366FF"/>
      <rgbColor rgb="FF33CCCC"/>
      <rgbColor rgb="FF81D41A"/>
      <rgbColor rgb="FFFFC000"/>
      <rgbColor rgb="FFFF8000"/>
      <rgbColor rgb="FFC55A11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B9B"/>
      <color rgb="FFFF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10635</xdr:colOff>
      <xdr:row>1</xdr:row>
      <xdr:rowOff>177330</xdr:rowOff>
    </xdr:from>
    <xdr:to>
      <xdr:col>15</xdr:col>
      <xdr:colOff>408795</xdr:colOff>
      <xdr:row>26</xdr:row>
      <xdr:rowOff>185250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802210" y="367830"/>
          <a:ext cx="4217685" cy="47704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topLeftCell="A73" zoomScale="130" zoomScaleNormal="130" workbookViewId="0">
      <selection activeCell="A77" sqref="A77"/>
    </sheetView>
  </sheetViews>
  <sheetFormatPr baseColWidth="10" defaultColWidth="11.42578125" defaultRowHeight="15" x14ac:dyDescent="0.25"/>
  <cols>
    <col min="1" max="1" width="10.7109375" customWidth="1"/>
    <col min="2" max="6" width="16" customWidth="1"/>
    <col min="7" max="7" width="12.85546875" customWidth="1"/>
    <col min="8" max="8" width="10.7109375" customWidth="1"/>
    <col min="9" max="9" width="17.42578125" customWidth="1"/>
    <col min="10" max="10" width="19" customWidth="1"/>
    <col min="11" max="11" width="6.140625" customWidth="1"/>
    <col min="12" max="12" width="11.42578125" hidden="1"/>
    <col min="13" max="64" width="10.7109375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H1" s="1" t="s">
        <v>5</v>
      </c>
      <c r="I1" s="2">
        <v>100</v>
      </c>
      <c r="J1" s="1" t="s">
        <v>6</v>
      </c>
      <c r="K1" s="2">
        <v>12</v>
      </c>
      <c r="L1">
        <f>K1</f>
        <v>12</v>
      </c>
    </row>
    <row r="2" spans="1:12" x14ac:dyDescent="0.25">
      <c r="A2" s="3">
        <f>I1</f>
        <v>100</v>
      </c>
      <c r="B2" s="4">
        <v>1</v>
      </c>
      <c r="C2" s="5">
        <v>2</v>
      </c>
      <c r="D2" s="5">
        <v>3</v>
      </c>
      <c r="E2" s="5">
        <v>4</v>
      </c>
      <c r="F2" s="5">
        <v>5</v>
      </c>
      <c r="K2" s="6"/>
      <c r="L2">
        <f t="shared" ref="L2:L36" si="0">L1</f>
        <v>12</v>
      </c>
    </row>
    <row r="3" spans="1:12" x14ac:dyDescent="0.25">
      <c r="A3" s="38">
        <v>1</v>
      </c>
      <c r="B3" s="113">
        <f>A2*L1/100+A2</f>
        <v>112</v>
      </c>
      <c r="C3" s="113">
        <f>B3*L1/100+B3</f>
        <v>125.44</v>
      </c>
      <c r="D3" s="113">
        <f>C3*L1/100+C3</f>
        <v>140.49279999999999</v>
      </c>
      <c r="E3" s="113">
        <f>D3*L1/100+D3</f>
        <v>157.35193599999999</v>
      </c>
      <c r="F3" s="113">
        <f>E3*L1/100+E3</f>
        <v>176.23416831999998</v>
      </c>
      <c r="H3" s="8" t="s">
        <v>46</v>
      </c>
      <c r="I3" s="9">
        <v>300</v>
      </c>
      <c r="J3" s="10"/>
      <c r="L3">
        <f t="shared" si="0"/>
        <v>12</v>
      </c>
    </row>
    <row r="4" spans="1:12" x14ac:dyDescent="0.25">
      <c r="A4" s="39">
        <v>2</v>
      </c>
      <c r="B4" s="113">
        <f>F3*L1/100+F3</f>
        <v>197.38226851839997</v>
      </c>
      <c r="C4" s="113">
        <f>B4*L1/100+B4</f>
        <v>221.06814074060796</v>
      </c>
      <c r="D4" s="113">
        <f>C4*L1/100+C4</f>
        <v>247.59631762948092</v>
      </c>
      <c r="E4" s="113">
        <f>D4*L1/100+D4</f>
        <v>277.30787574501863</v>
      </c>
      <c r="F4" s="113">
        <f>E4*L1/100+E4</f>
        <v>310.58482083442084</v>
      </c>
      <c r="I4" s="11"/>
      <c r="L4">
        <f t="shared" si="0"/>
        <v>12</v>
      </c>
    </row>
    <row r="5" spans="1:12" x14ac:dyDescent="0.25">
      <c r="A5" s="39">
        <v>3</v>
      </c>
      <c r="B5" s="113">
        <f>F4*L1/100+F4</f>
        <v>347.85499933455134</v>
      </c>
      <c r="C5" s="113">
        <f>B5*L1/100+B5</f>
        <v>389.59759925469751</v>
      </c>
      <c r="D5" s="113">
        <f>C5*L1/100+C5</f>
        <v>436.34931116526121</v>
      </c>
      <c r="E5" s="113">
        <f>D5*L1/100+D5</f>
        <v>488.71122850509255</v>
      </c>
      <c r="F5" s="113">
        <f>E5*L1/100+E5</f>
        <v>547.35657592570362</v>
      </c>
      <c r="H5" s="78" t="s">
        <v>7</v>
      </c>
      <c r="I5" s="78"/>
      <c r="L5">
        <f t="shared" si="0"/>
        <v>12</v>
      </c>
    </row>
    <row r="6" spans="1:12" x14ac:dyDescent="0.25">
      <c r="A6" s="39">
        <v>4</v>
      </c>
      <c r="B6" s="113">
        <f>F5*L1/100+F5</f>
        <v>613.03936503678801</v>
      </c>
      <c r="C6" s="113">
        <f>B6*L1/100+B6</f>
        <v>686.60408884120261</v>
      </c>
      <c r="D6" s="113">
        <f>C6*L1/100+C6</f>
        <v>768.99657950214691</v>
      </c>
      <c r="E6" s="113">
        <f>D6*L1/100+D6</f>
        <v>861.27616904240449</v>
      </c>
      <c r="F6" s="113">
        <f>E6*L1/100+E6</f>
        <v>964.62930932749305</v>
      </c>
      <c r="H6" s="79">
        <f>F6*I3</f>
        <v>289388.79279824789</v>
      </c>
      <c r="I6" s="79"/>
      <c r="L6">
        <f t="shared" si="0"/>
        <v>12</v>
      </c>
    </row>
    <row r="7" spans="1:12" x14ac:dyDescent="0.25">
      <c r="L7">
        <f t="shared" si="0"/>
        <v>12</v>
      </c>
    </row>
    <row r="8" spans="1:12" x14ac:dyDescent="0.25">
      <c r="A8" s="3">
        <f>F6</f>
        <v>964.62930932749305</v>
      </c>
      <c r="B8" s="5">
        <v>1</v>
      </c>
      <c r="C8" s="5">
        <v>2</v>
      </c>
      <c r="D8" s="5">
        <v>3</v>
      </c>
      <c r="E8" s="5">
        <v>4</v>
      </c>
      <c r="F8" s="5">
        <v>5</v>
      </c>
      <c r="L8">
        <f t="shared" si="0"/>
        <v>12</v>
      </c>
    </row>
    <row r="9" spans="1:12" x14ac:dyDescent="0.25">
      <c r="A9" s="12">
        <v>1</v>
      </c>
      <c r="B9" s="113">
        <f>A8*L1/100+A8</f>
        <v>1080.3848264467922</v>
      </c>
      <c r="C9" s="113">
        <f>B9*L1/100+B9</f>
        <v>1210.0310056204073</v>
      </c>
      <c r="D9" s="113">
        <f>C9*L1/100+C9</f>
        <v>1355.2347262948563</v>
      </c>
      <c r="E9" s="113">
        <f>D9*L1/100+D9</f>
        <v>1517.862893450239</v>
      </c>
      <c r="F9" s="113">
        <f>E9*L1/100+E9</f>
        <v>1700.0064406642678</v>
      </c>
      <c r="L9">
        <f t="shared" si="0"/>
        <v>12</v>
      </c>
    </row>
    <row r="10" spans="1:12" x14ac:dyDescent="0.25">
      <c r="A10" s="12">
        <v>2</v>
      </c>
      <c r="B10" s="113">
        <f>F9*L1/100+F9</f>
        <v>1904.00721354398</v>
      </c>
      <c r="C10" s="113">
        <f>B10*L1/100+B10</f>
        <v>2132.4880791692576</v>
      </c>
      <c r="D10" s="113">
        <f>C10*L1/100+C10</f>
        <v>2388.3866486695683</v>
      </c>
      <c r="E10" s="113">
        <f>D10*L1/100+D10</f>
        <v>2674.9930465099164</v>
      </c>
      <c r="F10" s="113">
        <f>E10*L1/100+E10</f>
        <v>2995.9922120911065</v>
      </c>
      <c r="L10">
        <f t="shared" si="0"/>
        <v>12</v>
      </c>
    </row>
    <row r="11" spans="1:12" x14ac:dyDescent="0.25">
      <c r="A11" s="12">
        <v>3</v>
      </c>
      <c r="B11" s="113">
        <f>F10*L7/100+F10</f>
        <v>3355.5112775420394</v>
      </c>
      <c r="C11" s="113">
        <f>B11*L7/100+B11</f>
        <v>3758.1726308470843</v>
      </c>
      <c r="D11" s="113">
        <f>C11*L7/100+C11</f>
        <v>4209.1533465487346</v>
      </c>
      <c r="E11" s="113">
        <f>D11*L7/100+D11</f>
        <v>4714.2517481345831</v>
      </c>
      <c r="F11" s="113">
        <f>E11*L7/100+E11</f>
        <v>5279.961957910733</v>
      </c>
      <c r="H11" s="78" t="s">
        <v>7</v>
      </c>
      <c r="I11" s="78"/>
      <c r="L11">
        <f t="shared" si="0"/>
        <v>12</v>
      </c>
    </row>
    <row r="12" spans="1:12" x14ac:dyDescent="0.25">
      <c r="A12" s="12">
        <v>4</v>
      </c>
      <c r="B12" s="113">
        <f>F11*L7/100+F11</f>
        <v>5913.5573928600206</v>
      </c>
      <c r="C12" s="113">
        <f>B12*L7/100+B12</f>
        <v>6623.1842800032227</v>
      </c>
      <c r="D12" s="113">
        <f>C12*L7/100+C12</f>
        <v>7417.9663936036095</v>
      </c>
      <c r="E12" s="113">
        <f>D12*L7/100+D12</f>
        <v>8308.1223608360433</v>
      </c>
      <c r="F12" s="113">
        <f>E12*L7/100+E12</f>
        <v>9305.0970441363679</v>
      </c>
      <c r="H12" s="79">
        <f>F12*I3</f>
        <v>2791529.1132409102</v>
      </c>
      <c r="I12" s="79"/>
      <c r="L12">
        <f t="shared" si="0"/>
        <v>12</v>
      </c>
    </row>
    <row r="13" spans="1:12" x14ac:dyDescent="0.25">
      <c r="L13">
        <f t="shared" si="0"/>
        <v>12</v>
      </c>
    </row>
    <row r="14" spans="1:12" x14ac:dyDescent="0.25">
      <c r="A14" s="3">
        <f>F12</f>
        <v>9305.0970441363679</v>
      </c>
      <c r="B14" s="5">
        <v>1</v>
      </c>
      <c r="C14" s="5">
        <v>2</v>
      </c>
      <c r="D14" s="5">
        <v>3</v>
      </c>
      <c r="E14" s="5">
        <v>4</v>
      </c>
      <c r="F14" s="5">
        <v>5</v>
      </c>
      <c r="L14">
        <f t="shared" si="0"/>
        <v>12</v>
      </c>
    </row>
    <row r="15" spans="1:12" x14ac:dyDescent="0.25">
      <c r="A15" s="12">
        <v>1</v>
      </c>
      <c r="B15" s="113">
        <f>A14*L7/100+A14</f>
        <v>10421.708689432733</v>
      </c>
      <c r="C15" s="113">
        <f>B15*L7/100+B15</f>
        <v>11672.313732164661</v>
      </c>
      <c r="D15" s="113">
        <f>C15*L7/100+C15</f>
        <v>13072.991380024419</v>
      </c>
      <c r="E15" s="113">
        <f>D15*L7/100+D15</f>
        <v>14641.75034562735</v>
      </c>
      <c r="F15" s="113">
        <f>E15*L7/100+E15</f>
        <v>16398.760387102633</v>
      </c>
      <c r="L15">
        <f t="shared" si="0"/>
        <v>12</v>
      </c>
    </row>
    <row r="16" spans="1:12" x14ac:dyDescent="0.25">
      <c r="A16" s="12">
        <v>2</v>
      </c>
      <c r="B16" s="113">
        <f>F15*L7/100+F15</f>
        <v>18366.611633554949</v>
      </c>
      <c r="C16" s="113">
        <f>B16*L7/100+B16</f>
        <v>20570.605029581544</v>
      </c>
      <c r="D16" s="113">
        <f>C16*L7/100+C16</f>
        <v>23039.077633131328</v>
      </c>
      <c r="E16" s="113">
        <f>D16*L7/100+D16</f>
        <v>25803.766949107088</v>
      </c>
      <c r="F16" s="113">
        <f>E16*L7/100+E16</f>
        <v>28900.218982999941</v>
      </c>
      <c r="L16">
        <f t="shared" si="0"/>
        <v>12</v>
      </c>
    </row>
    <row r="17" spans="1:12" x14ac:dyDescent="0.25">
      <c r="A17" s="12">
        <v>3</v>
      </c>
      <c r="B17" s="113">
        <f>F16*L13/100+F16</f>
        <v>32368.245260959935</v>
      </c>
      <c r="C17" s="113">
        <f>B17*L13/100+B17</f>
        <v>36252.434692275128</v>
      </c>
      <c r="D17" s="113">
        <f>C17*L13/100+C17</f>
        <v>40602.726855348141</v>
      </c>
      <c r="E17" s="113">
        <f>D17*L13/100+D17</f>
        <v>45475.054077989917</v>
      </c>
      <c r="F17" s="113">
        <f>E17*L13/100+E17</f>
        <v>50932.060567348708</v>
      </c>
      <c r="H17" s="78" t="s">
        <v>7</v>
      </c>
      <c r="I17" s="78"/>
      <c r="L17">
        <f t="shared" si="0"/>
        <v>12</v>
      </c>
    </row>
    <row r="18" spans="1:12" x14ac:dyDescent="0.25">
      <c r="A18" s="12">
        <v>4</v>
      </c>
      <c r="B18" s="113">
        <f>F17*L13/100+F17</f>
        <v>57043.907835430553</v>
      </c>
      <c r="C18" s="113">
        <f>B18*L13/100+B18</f>
        <v>63889.176775682223</v>
      </c>
      <c r="D18" s="113">
        <f>C18*L13/100+C18</f>
        <v>71555.877988764085</v>
      </c>
      <c r="E18" s="113">
        <f>D18*L13/100+D18</f>
        <v>80142.58334741577</v>
      </c>
      <c r="F18" s="113">
        <f>E18*L13/100+E18</f>
        <v>89759.693349105655</v>
      </c>
      <c r="H18" s="79">
        <f>F18*I3</f>
        <v>26927908.004731696</v>
      </c>
      <c r="I18" s="79"/>
      <c r="L18">
        <f t="shared" si="0"/>
        <v>12</v>
      </c>
    </row>
    <row r="19" spans="1:12" x14ac:dyDescent="0.25">
      <c r="L19">
        <f t="shared" si="0"/>
        <v>12</v>
      </c>
    </row>
    <row r="20" spans="1:12" x14ac:dyDescent="0.25">
      <c r="A20" s="3">
        <f>F18</f>
        <v>89759.693349105655</v>
      </c>
      <c r="B20" s="5">
        <v>1</v>
      </c>
      <c r="C20" s="5">
        <v>2</v>
      </c>
      <c r="D20" s="5">
        <v>3</v>
      </c>
      <c r="E20" s="5">
        <v>4</v>
      </c>
      <c r="F20" s="5">
        <v>5</v>
      </c>
      <c r="L20">
        <f t="shared" si="0"/>
        <v>12</v>
      </c>
    </row>
    <row r="21" spans="1:12" x14ac:dyDescent="0.25">
      <c r="A21" s="12">
        <v>1</v>
      </c>
      <c r="B21" s="7">
        <f>A20*L13/100+A20</f>
        <v>100530.85655099833</v>
      </c>
      <c r="C21" s="7">
        <f>B21*L13/100+B21</f>
        <v>112594.55933711813</v>
      </c>
      <c r="D21" s="7">
        <f>C21*L13/100+C21</f>
        <v>126105.9064575723</v>
      </c>
      <c r="E21" s="7">
        <f>D21*L13/100+D21</f>
        <v>141238.61523248098</v>
      </c>
      <c r="F21" s="7">
        <f>E21*L13/100+E21</f>
        <v>158187.2490603787</v>
      </c>
      <c r="L21">
        <f t="shared" si="0"/>
        <v>12</v>
      </c>
    </row>
    <row r="22" spans="1:12" x14ac:dyDescent="0.25">
      <c r="A22" s="12">
        <v>2</v>
      </c>
      <c r="B22" s="7">
        <f>F21*L13/100+F21</f>
        <v>177169.71894762415</v>
      </c>
      <c r="C22" s="7">
        <f>B22*L13/100+B22</f>
        <v>198430.08522133905</v>
      </c>
      <c r="D22" s="7">
        <f>C22*L13/100+C22</f>
        <v>222241.69544789972</v>
      </c>
      <c r="E22" s="7">
        <f>D22*L13/100+D22</f>
        <v>248910.6989016477</v>
      </c>
      <c r="F22" s="7">
        <f>E22*L13/100+E22</f>
        <v>278779.9827698454</v>
      </c>
      <c r="L22">
        <f t="shared" si="0"/>
        <v>12</v>
      </c>
    </row>
    <row r="23" spans="1:12" x14ac:dyDescent="0.25">
      <c r="A23" s="12">
        <v>3</v>
      </c>
      <c r="B23" s="7">
        <f>F22*L19/100+F22</f>
        <v>312233.58070222684</v>
      </c>
      <c r="C23" s="7">
        <f>B23*L19/100+B23</f>
        <v>349701.61038649408</v>
      </c>
      <c r="D23" s="7">
        <f>C23*L19/100+C23</f>
        <v>391665.80363287334</v>
      </c>
      <c r="E23" s="7">
        <f>D23*L19/100+D23</f>
        <v>438665.70006881817</v>
      </c>
      <c r="F23" s="7">
        <f>E23*L19/100+E23</f>
        <v>491305.58407707635</v>
      </c>
      <c r="H23" s="78" t="s">
        <v>7</v>
      </c>
      <c r="I23" s="78"/>
      <c r="L23">
        <f t="shared" si="0"/>
        <v>12</v>
      </c>
    </row>
    <row r="24" spans="1:12" x14ac:dyDescent="0.25">
      <c r="A24" s="12">
        <v>4</v>
      </c>
      <c r="B24" s="7">
        <f>F23*L19/100+F23</f>
        <v>550262.25416632555</v>
      </c>
      <c r="C24" s="7">
        <f>B24*L19/100+B24</f>
        <v>616293.72466628463</v>
      </c>
      <c r="D24" s="7">
        <f>C24*L19/100+C24</f>
        <v>690248.97162623878</v>
      </c>
      <c r="E24" s="7">
        <f>D24*L19/100+D24</f>
        <v>773078.84822138748</v>
      </c>
      <c r="F24" s="7">
        <f>E24*L19/100+E24</f>
        <v>865848.31000795402</v>
      </c>
      <c r="H24" s="79">
        <f>F24*I3</f>
        <v>259754493.00238621</v>
      </c>
      <c r="I24" s="79"/>
      <c r="L24">
        <f t="shared" si="0"/>
        <v>12</v>
      </c>
    </row>
    <row r="25" spans="1:12" x14ac:dyDescent="0.25">
      <c r="L25">
        <f t="shared" si="0"/>
        <v>12</v>
      </c>
    </row>
    <row r="26" spans="1:12" x14ac:dyDescent="0.25">
      <c r="A26" s="3">
        <f>F24</f>
        <v>865848.31000795402</v>
      </c>
      <c r="B26" s="5">
        <v>1</v>
      </c>
      <c r="C26" s="5">
        <v>2</v>
      </c>
      <c r="D26" s="5">
        <v>3</v>
      </c>
      <c r="E26" s="5">
        <v>4</v>
      </c>
      <c r="F26" s="5">
        <v>5</v>
      </c>
      <c r="L26">
        <f t="shared" si="0"/>
        <v>12</v>
      </c>
    </row>
    <row r="27" spans="1:12" x14ac:dyDescent="0.25">
      <c r="A27" s="12">
        <v>1</v>
      </c>
      <c r="B27" s="7">
        <f>A26*L19/100+A26</f>
        <v>969750.10720890854</v>
      </c>
      <c r="C27" s="7">
        <f>B27*L19/100+B27</f>
        <v>1086120.1200739776</v>
      </c>
      <c r="D27" s="7">
        <f>C27*L19/100+C27</f>
        <v>1216454.5344828549</v>
      </c>
      <c r="E27" s="7">
        <f>D27*L19/100+D27</f>
        <v>1362429.0786207975</v>
      </c>
      <c r="F27" s="7">
        <f>E27*L19/100+E27</f>
        <v>1525920.5680552931</v>
      </c>
      <c r="L27">
        <f t="shared" si="0"/>
        <v>12</v>
      </c>
    </row>
    <row r="28" spans="1:12" x14ac:dyDescent="0.25">
      <c r="A28" s="12">
        <v>2</v>
      </c>
      <c r="B28" s="7">
        <f>F27*L19/100+F27</f>
        <v>1709031.0362219282</v>
      </c>
      <c r="C28" s="7">
        <f>B28*L19/100+B28</f>
        <v>1914114.7605685596</v>
      </c>
      <c r="D28" s="7">
        <f>C28*L19/100+C28</f>
        <v>2143808.5318367868</v>
      </c>
      <c r="E28" s="7">
        <f>D28*L19/100+D28</f>
        <v>2401065.555657201</v>
      </c>
      <c r="F28" s="7">
        <f>E28*L19/100+E28</f>
        <v>2689193.4223360652</v>
      </c>
      <c r="L28">
        <f t="shared" si="0"/>
        <v>12</v>
      </c>
    </row>
    <row r="29" spans="1:12" x14ac:dyDescent="0.25">
      <c r="A29" s="12">
        <v>3</v>
      </c>
      <c r="B29" s="7">
        <f>F28*L25/100+F28</f>
        <v>3011896.6330163931</v>
      </c>
      <c r="C29" s="7">
        <f>B29*L25/100+B29</f>
        <v>3373324.2289783601</v>
      </c>
      <c r="D29" s="7">
        <f>C29*L25/100+C29</f>
        <v>3778123.1364557631</v>
      </c>
      <c r="E29" s="7">
        <f>D29*L25/100+D29</f>
        <v>4231497.9128304543</v>
      </c>
      <c r="F29" s="7">
        <f>E29*L25/100+E29</f>
        <v>4739277.662370109</v>
      </c>
      <c r="H29" s="78" t="s">
        <v>7</v>
      </c>
      <c r="I29" s="78"/>
      <c r="L29">
        <f t="shared" si="0"/>
        <v>12</v>
      </c>
    </row>
    <row r="30" spans="1:12" x14ac:dyDescent="0.25">
      <c r="A30" s="12">
        <v>4</v>
      </c>
      <c r="B30" s="7">
        <f>F29*L25/100+F29</f>
        <v>5307990.9818545226</v>
      </c>
      <c r="C30" s="7">
        <f>B30*L25/100+B30</f>
        <v>5944949.8996770652</v>
      </c>
      <c r="D30" s="7">
        <f>C30*L25/100+C30</f>
        <v>6658343.8876383128</v>
      </c>
      <c r="E30" s="7">
        <f>D30*L25/100+D30</f>
        <v>7457345.1541549107</v>
      </c>
      <c r="F30" s="7">
        <f>E30*L25/100+E30</f>
        <v>8352226.5726535004</v>
      </c>
      <c r="H30" s="79">
        <f>F30*I3</f>
        <v>2505667971.7960501</v>
      </c>
      <c r="I30" s="79"/>
      <c r="L30">
        <f t="shared" si="0"/>
        <v>12</v>
      </c>
    </row>
    <row r="31" spans="1:12" x14ac:dyDescent="0.25">
      <c r="L31">
        <f t="shared" si="0"/>
        <v>12</v>
      </c>
    </row>
    <row r="32" spans="1:12" x14ac:dyDescent="0.25">
      <c r="A32" s="3">
        <f>F30</f>
        <v>8352226.5726535004</v>
      </c>
      <c r="B32" s="5">
        <v>1</v>
      </c>
      <c r="C32" s="5">
        <v>2</v>
      </c>
      <c r="D32" s="5">
        <v>3</v>
      </c>
      <c r="E32" s="5">
        <v>4</v>
      </c>
      <c r="F32" s="5">
        <v>5</v>
      </c>
      <c r="L32">
        <f t="shared" si="0"/>
        <v>12</v>
      </c>
    </row>
    <row r="33" spans="1:12" x14ac:dyDescent="0.25">
      <c r="A33" s="12">
        <v>1</v>
      </c>
      <c r="B33" s="7">
        <f>A32*L25/100+A32</f>
        <v>9354493.7613719199</v>
      </c>
      <c r="C33" s="7">
        <f>B33*L25/100+B33</f>
        <v>10477033.01273655</v>
      </c>
      <c r="D33" s="7">
        <f>C33*L25/100+C33</f>
        <v>11734276.974264935</v>
      </c>
      <c r="E33" s="7">
        <f>D33*L25/100+D33</f>
        <v>13142390.211176727</v>
      </c>
      <c r="F33" s="7">
        <f>E33*L25/100+E33</f>
        <v>14719477.036517935</v>
      </c>
      <c r="L33">
        <f t="shared" si="0"/>
        <v>12</v>
      </c>
    </row>
    <row r="34" spans="1:12" x14ac:dyDescent="0.25">
      <c r="A34" s="12">
        <v>2</v>
      </c>
      <c r="B34" s="7">
        <f>F33*L25/100+F33</f>
        <v>16485814.280900087</v>
      </c>
      <c r="C34" s="7">
        <f>B34*L25/100+B34</f>
        <v>18464111.994608097</v>
      </c>
      <c r="D34" s="7">
        <f>C34*L25/100+C34</f>
        <v>20679805.433961067</v>
      </c>
      <c r="E34" s="7">
        <f>D34*L25/100+D34</f>
        <v>23161382.086036395</v>
      </c>
      <c r="F34" s="7">
        <f>E34*L25/100+E34</f>
        <v>25940747.936360762</v>
      </c>
      <c r="L34">
        <f t="shared" si="0"/>
        <v>12</v>
      </c>
    </row>
    <row r="35" spans="1:12" x14ac:dyDescent="0.25">
      <c r="A35" s="12">
        <v>3</v>
      </c>
      <c r="B35" s="7">
        <f>F34*L31/100+F34</f>
        <v>29053637.688724052</v>
      </c>
      <c r="C35" s="7">
        <f>B35*L31/100+B35</f>
        <v>32540074.211370938</v>
      </c>
      <c r="D35" s="7">
        <f>C35*L31/100+C35</f>
        <v>36444883.116735451</v>
      </c>
      <c r="E35" s="7">
        <f>D35*L31/100+D35</f>
        <v>40818269.090743706</v>
      </c>
      <c r="F35" s="7">
        <f>E35*L31/100+E35</f>
        <v>45716461.381632954</v>
      </c>
      <c r="H35" s="78" t="s">
        <v>7</v>
      </c>
      <c r="I35" s="78"/>
      <c r="L35">
        <f t="shared" si="0"/>
        <v>12</v>
      </c>
    </row>
    <row r="36" spans="1:12" x14ac:dyDescent="0.25">
      <c r="A36" s="12">
        <v>4</v>
      </c>
      <c r="B36" s="7">
        <f>F35*L31/100+F35</f>
        <v>51202436.747428909</v>
      </c>
      <c r="C36" s="7">
        <f>B36*L31/100+B36</f>
        <v>57346729.157120377</v>
      </c>
      <c r="D36" s="7">
        <f>C36*L31/100+C36</f>
        <v>64228336.65597482</v>
      </c>
      <c r="E36" s="7">
        <f>D36*L31/100+D36</f>
        <v>71935737.054691792</v>
      </c>
      <c r="F36" s="7">
        <f>E36*L31/100+E36</f>
        <v>80568025.501254812</v>
      </c>
      <c r="H36" s="79">
        <f>F36*I3</f>
        <v>24170407650.376442</v>
      </c>
      <c r="I36" s="79"/>
      <c r="L36">
        <f t="shared" si="0"/>
        <v>12</v>
      </c>
    </row>
    <row r="39" spans="1:12" ht="15.75" thickBot="1" x14ac:dyDescent="0.3"/>
    <row r="40" spans="1:12" ht="15.75" thickBot="1" x14ac:dyDescent="0.3">
      <c r="A40" s="81" t="s">
        <v>8</v>
      </c>
      <c r="B40" s="82"/>
      <c r="F40" s="90" t="s">
        <v>34</v>
      </c>
      <c r="G40" s="91"/>
      <c r="H40" s="37" t="s">
        <v>36</v>
      </c>
    </row>
    <row r="41" spans="1:12" x14ac:dyDescent="0.25">
      <c r="A41" s="24" t="s">
        <v>9</v>
      </c>
      <c r="B41" s="27" t="s">
        <v>22</v>
      </c>
      <c r="F41" s="24" t="s">
        <v>82</v>
      </c>
      <c r="G41" s="66"/>
      <c r="H41" s="42" t="s">
        <v>37</v>
      </c>
    </row>
    <row r="42" spans="1:12" x14ac:dyDescent="0.25">
      <c r="A42" s="25" t="s">
        <v>10</v>
      </c>
      <c r="B42" s="28" t="s">
        <v>83</v>
      </c>
      <c r="F42" s="25" t="s">
        <v>35</v>
      </c>
      <c r="G42" s="67"/>
      <c r="H42" s="42" t="s">
        <v>37</v>
      </c>
    </row>
    <row r="43" spans="1:12" x14ac:dyDescent="0.25">
      <c r="A43" s="25" t="s">
        <v>11</v>
      </c>
      <c r="B43" s="28" t="s">
        <v>83</v>
      </c>
      <c r="F43" s="25" t="s">
        <v>42</v>
      </c>
      <c r="G43" s="67"/>
      <c r="H43" s="42" t="s">
        <v>37</v>
      </c>
    </row>
    <row r="44" spans="1:12" ht="15.75" thickBot="1" x14ac:dyDescent="0.3">
      <c r="A44" s="26" t="s">
        <v>12</v>
      </c>
      <c r="B44" s="29">
        <v>100</v>
      </c>
      <c r="F44" s="25" t="s">
        <v>43</v>
      </c>
      <c r="G44" s="67"/>
      <c r="H44" s="42" t="s">
        <v>37</v>
      </c>
    </row>
    <row r="45" spans="1:12" ht="15.75" thickBot="1" x14ac:dyDescent="0.3">
      <c r="F45" s="25" t="s">
        <v>44</v>
      </c>
      <c r="G45" s="67"/>
      <c r="H45" s="42" t="s">
        <v>37</v>
      </c>
    </row>
    <row r="46" spans="1:12" ht="15.75" thickBot="1" x14ac:dyDescent="0.3">
      <c r="A46" s="87" t="s">
        <v>23</v>
      </c>
      <c r="B46" s="88"/>
      <c r="C46" s="88"/>
      <c r="D46" s="89"/>
      <c r="F46" s="26" t="s">
        <v>45</v>
      </c>
      <c r="G46" s="68"/>
      <c r="H46" s="117" t="s">
        <v>37</v>
      </c>
    </row>
    <row r="47" spans="1:12" x14ac:dyDescent="0.25">
      <c r="A47" s="30" t="s">
        <v>9</v>
      </c>
      <c r="B47" s="83" t="s">
        <v>25</v>
      </c>
      <c r="C47" s="83"/>
      <c r="D47" s="84"/>
      <c r="G47" s="45"/>
      <c r="H47" s="45"/>
      <c r="I47" s="45"/>
      <c r="J47" s="45"/>
    </row>
    <row r="48" spans="1:12" x14ac:dyDescent="0.25">
      <c r="A48" s="31" t="s">
        <v>11</v>
      </c>
      <c r="B48" s="85" t="s">
        <v>25</v>
      </c>
      <c r="C48" s="85"/>
      <c r="D48" s="86"/>
      <c r="H48" s="80"/>
      <c r="I48" s="80"/>
    </row>
    <row r="49" spans="1:9" x14ac:dyDescent="0.25">
      <c r="A49" s="31" t="s">
        <v>10</v>
      </c>
      <c r="B49" s="85" t="s">
        <v>25</v>
      </c>
      <c r="C49" s="85"/>
      <c r="D49" s="86"/>
      <c r="H49" s="80"/>
      <c r="I49" s="80"/>
    </row>
    <row r="50" spans="1:9" ht="15.75" thickBot="1" x14ac:dyDescent="0.3">
      <c r="A50" s="32" t="s">
        <v>12</v>
      </c>
      <c r="B50" s="92" t="s">
        <v>26</v>
      </c>
      <c r="C50" s="92"/>
      <c r="D50" s="93"/>
      <c r="H50" s="80"/>
      <c r="I50" s="80"/>
    </row>
    <row r="51" spans="1:9" ht="15.75" thickBot="1" x14ac:dyDescent="0.3">
      <c r="B51" s="80"/>
      <c r="C51" s="80"/>
      <c r="H51" s="80"/>
      <c r="I51" s="80"/>
    </row>
    <row r="52" spans="1:9" ht="15.75" thickBot="1" x14ac:dyDescent="0.3">
      <c r="A52" s="94" t="s">
        <v>27</v>
      </c>
      <c r="B52" s="95"/>
      <c r="C52" s="95"/>
      <c r="D52" s="96"/>
    </row>
    <row r="53" spans="1:9" x14ac:dyDescent="0.25">
      <c r="A53" s="30" t="s">
        <v>9</v>
      </c>
      <c r="B53" s="83" t="s">
        <v>24</v>
      </c>
      <c r="C53" s="83"/>
      <c r="D53" s="84"/>
    </row>
    <row r="54" spans="1:9" x14ac:dyDescent="0.25">
      <c r="A54" s="31" t="s">
        <v>11</v>
      </c>
      <c r="B54" s="85" t="s">
        <v>24</v>
      </c>
      <c r="C54" s="85"/>
      <c r="D54" s="86"/>
    </row>
    <row r="55" spans="1:9" x14ac:dyDescent="0.25">
      <c r="A55" s="31" t="s">
        <v>10</v>
      </c>
      <c r="B55" s="85" t="s">
        <v>24</v>
      </c>
      <c r="C55" s="85"/>
      <c r="D55" s="86"/>
    </row>
    <row r="56" spans="1:9" ht="15.75" thickBot="1" x14ac:dyDescent="0.3">
      <c r="A56" s="32" t="s">
        <v>12</v>
      </c>
      <c r="B56" s="92" t="s">
        <v>28</v>
      </c>
      <c r="C56" s="92"/>
      <c r="D56" s="93"/>
    </row>
    <row r="57" spans="1:9" ht="15.75" thickBot="1" x14ac:dyDescent="0.3"/>
    <row r="58" spans="1:9" ht="15.75" thickBot="1" x14ac:dyDescent="0.3">
      <c r="A58" s="90" t="s">
        <v>29</v>
      </c>
      <c r="B58" s="91"/>
      <c r="C58" s="101"/>
    </row>
    <row r="59" spans="1:9" x14ac:dyDescent="0.25">
      <c r="A59" s="97" t="s">
        <v>30</v>
      </c>
      <c r="B59" s="98"/>
      <c r="C59" s="33">
        <v>0.12</v>
      </c>
    </row>
    <row r="60" spans="1:9" x14ac:dyDescent="0.25">
      <c r="A60" s="97" t="s">
        <v>31</v>
      </c>
      <c r="B60" s="98"/>
      <c r="C60" s="34"/>
    </row>
    <row r="61" spans="1:9" x14ac:dyDescent="0.25">
      <c r="A61" s="97" t="s">
        <v>32</v>
      </c>
      <c r="B61" s="98"/>
      <c r="C61" s="34">
        <v>0.05</v>
      </c>
    </row>
    <row r="62" spans="1:9" ht="15.75" thickBot="1" x14ac:dyDescent="0.3">
      <c r="A62" s="99" t="s">
        <v>33</v>
      </c>
      <c r="B62" s="100"/>
      <c r="C62" s="35">
        <v>0.09</v>
      </c>
    </row>
    <row r="63" spans="1:9" ht="15.75" thickBot="1" x14ac:dyDescent="0.3"/>
    <row r="64" spans="1:9" ht="15.75" thickBot="1" x14ac:dyDescent="0.3">
      <c r="A64" s="81" t="s">
        <v>38</v>
      </c>
      <c r="B64" s="82"/>
    </row>
    <row r="65" spans="1:2" x14ac:dyDescent="0.25">
      <c r="A65" s="106" t="s">
        <v>39</v>
      </c>
      <c r="B65" s="107"/>
    </row>
    <row r="66" spans="1:2" x14ac:dyDescent="0.25">
      <c r="A66" s="102" t="s">
        <v>40</v>
      </c>
      <c r="B66" s="103"/>
    </row>
    <row r="67" spans="1:2" x14ac:dyDescent="0.25">
      <c r="A67" s="102" t="s">
        <v>41</v>
      </c>
      <c r="B67" s="103"/>
    </row>
    <row r="68" spans="1:2" x14ac:dyDescent="0.25">
      <c r="A68" s="102" t="s">
        <v>78</v>
      </c>
      <c r="B68" s="103"/>
    </row>
    <row r="69" spans="1:2" x14ac:dyDescent="0.25">
      <c r="A69" s="102"/>
      <c r="B69" s="103"/>
    </row>
    <row r="70" spans="1:2" x14ac:dyDescent="0.25">
      <c r="A70" s="102"/>
      <c r="B70" s="103"/>
    </row>
    <row r="71" spans="1:2" x14ac:dyDescent="0.25">
      <c r="A71" s="102"/>
      <c r="B71" s="103"/>
    </row>
    <row r="72" spans="1:2" ht="15.75" thickBot="1" x14ac:dyDescent="0.3">
      <c r="A72" s="104"/>
      <c r="B72" s="105"/>
    </row>
  </sheetData>
  <mergeCells count="43">
    <mergeCell ref="A69:B69"/>
    <mergeCell ref="A70:B70"/>
    <mergeCell ref="A71:B71"/>
    <mergeCell ref="A72:B72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58:C58"/>
    <mergeCell ref="A52:D52"/>
    <mergeCell ref="B53:D53"/>
    <mergeCell ref="B54:D54"/>
    <mergeCell ref="B55:D55"/>
    <mergeCell ref="B56:D56"/>
    <mergeCell ref="H49:I49"/>
    <mergeCell ref="H50:I50"/>
    <mergeCell ref="B51:C51"/>
    <mergeCell ref="H51:I51"/>
    <mergeCell ref="B49:D49"/>
    <mergeCell ref="B50:D50"/>
    <mergeCell ref="H35:I35"/>
    <mergeCell ref="H36:I36"/>
    <mergeCell ref="H48:I48"/>
    <mergeCell ref="A40:B40"/>
    <mergeCell ref="B47:D47"/>
    <mergeCell ref="B48:D48"/>
    <mergeCell ref="A46:D46"/>
    <mergeCell ref="F40:G40"/>
    <mergeCell ref="H18:I18"/>
    <mergeCell ref="H23:I23"/>
    <mergeCell ref="H24:I24"/>
    <mergeCell ref="H29:I29"/>
    <mergeCell ref="H30:I30"/>
    <mergeCell ref="H5:I5"/>
    <mergeCell ref="H6:I6"/>
    <mergeCell ref="H11:I11"/>
    <mergeCell ref="H12:I12"/>
    <mergeCell ref="H17:I17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940BA-F6F3-4B2E-BEBA-E0E3EF6DA9D8}">
  <dimension ref="A1:N33"/>
  <sheetViews>
    <sheetView zoomScale="165" zoomScaleNormal="100" workbookViewId="0">
      <selection activeCell="H3" sqref="H3"/>
    </sheetView>
  </sheetViews>
  <sheetFormatPr baseColWidth="10" defaultColWidth="11.42578125" defaultRowHeight="15" x14ac:dyDescent="0.25"/>
  <cols>
    <col min="1" max="1" width="10.42578125" customWidth="1"/>
    <col min="2" max="2" width="19.42578125" customWidth="1"/>
    <col min="3" max="4" width="8.7109375" customWidth="1"/>
    <col min="5" max="5" width="15.42578125" customWidth="1"/>
    <col min="6" max="6" width="8.7109375" customWidth="1"/>
    <col min="7" max="7" width="12.140625" customWidth="1"/>
    <col min="8" max="8" width="6" customWidth="1"/>
    <col min="9" max="9" width="9.140625" customWidth="1"/>
    <col min="10" max="10" width="6.42578125" customWidth="1"/>
    <col min="11" max="11" width="14.42578125" customWidth="1"/>
    <col min="12" max="12" width="8.85546875" customWidth="1"/>
    <col min="13" max="13" width="15.42578125" customWidth="1"/>
    <col min="14" max="14" width="8.7109375" customWidth="1"/>
    <col min="15" max="15" width="10.28515625" customWidth="1"/>
    <col min="16" max="64" width="8.7109375" customWidth="1"/>
  </cols>
  <sheetData>
    <row r="1" spans="1:14" ht="15.75" thickBot="1" x14ac:dyDescent="0.3">
      <c r="A1" s="108" t="s">
        <v>13</v>
      </c>
      <c r="B1" s="108"/>
      <c r="C1" s="108"/>
      <c r="D1" s="108"/>
      <c r="E1" s="108"/>
    </row>
    <row r="2" spans="1:14" ht="15.75" thickBot="1" x14ac:dyDescent="0.3">
      <c r="A2" s="13" t="s">
        <v>14</v>
      </c>
      <c r="B2" s="14" t="s">
        <v>15</v>
      </c>
      <c r="C2" s="15" t="s">
        <v>16</v>
      </c>
      <c r="D2" s="16" t="s">
        <v>17</v>
      </c>
      <c r="E2" s="14" t="s">
        <v>18</v>
      </c>
      <c r="G2" s="50" t="s">
        <v>19</v>
      </c>
      <c r="H2" s="51">
        <f>'Plan de trading'!I1</f>
        <v>100</v>
      </c>
      <c r="L2" s="109" t="s">
        <v>47</v>
      </c>
      <c r="M2" s="110"/>
      <c r="N2" s="45"/>
    </row>
    <row r="3" spans="1:14" x14ac:dyDescent="0.25">
      <c r="A3" s="17">
        <v>1</v>
      </c>
      <c r="B3" s="18">
        <f>H2</f>
        <v>100</v>
      </c>
      <c r="C3" s="43"/>
      <c r="D3" s="44"/>
      <c r="E3" s="19">
        <f>B3+C3+D3</f>
        <v>100</v>
      </c>
      <c r="G3" s="52" t="s">
        <v>20</v>
      </c>
      <c r="H3" s="55">
        <f>B3*0.05</f>
        <v>5</v>
      </c>
      <c r="I3" s="56" t="s">
        <v>21</v>
      </c>
      <c r="J3" s="57">
        <f>C3+H3</f>
        <v>5</v>
      </c>
      <c r="L3" s="47" t="s">
        <v>48</v>
      </c>
      <c r="M3" s="46">
        <f>H2*1.42</f>
        <v>142</v>
      </c>
    </row>
    <row r="4" spans="1:14" x14ac:dyDescent="0.25">
      <c r="A4" s="17">
        <f t="shared" ref="A4:A33" si="0">A3+1</f>
        <v>2</v>
      </c>
      <c r="B4" s="18">
        <f t="shared" ref="B4:B33" si="1">E3</f>
        <v>100</v>
      </c>
      <c r="C4" s="43"/>
      <c r="D4" s="44"/>
      <c r="E4" s="19">
        <f t="shared" ref="E4:E33" si="2">B4+C4+D4</f>
        <v>100</v>
      </c>
      <c r="G4" s="53" t="s">
        <v>20</v>
      </c>
      <c r="H4" s="58">
        <f t="shared" ref="H4:H33" si="3">B4*0.05</f>
        <v>5</v>
      </c>
      <c r="I4" s="59" t="s">
        <v>21</v>
      </c>
      <c r="J4" s="60">
        <f t="shared" ref="J4:J33" si="4">C4+H4</f>
        <v>5</v>
      </c>
      <c r="L4" s="48" t="s">
        <v>49</v>
      </c>
      <c r="M4" s="46">
        <f>M3*1.42</f>
        <v>201.64</v>
      </c>
    </row>
    <row r="5" spans="1:14" x14ac:dyDescent="0.25">
      <c r="A5" s="17">
        <f t="shared" si="0"/>
        <v>3</v>
      </c>
      <c r="B5" s="18">
        <f t="shared" si="1"/>
        <v>100</v>
      </c>
      <c r="C5" s="43"/>
      <c r="D5" s="44"/>
      <c r="E5" s="19">
        <f t="shared" si="2"/>
        <v>100</v>
      </c>
      <c r="G5" s="53" t="s">
        <v>20</v>
      </c>
      <c r="H5" s="58">
        <f t="shared" si="3"/>
        <v>5</v>
      </c>
      <c r="I5" s="59" t="s">
        <v>21</v>
      </c>
      <c r="J5" s="60">
        <f t="shared" si="4"/>
        <v>5</v>
      </c>
      <c r="L5" s="48" t="s">
        <v>50</v>
      </c>
      <c r="M5" s="46">
        <f t="shared" ref="M5:M20" si="5">M4*1.42</f>
        <v>286.32879999999994</v>
      </c>
    </row>
    <row r="6" spans="1:14" x14ac:dyDescent="0.25">
      <c r="A6" s="17">
        <f t="shared" si="0"/>
        <v>4</v>
      </c>
      <c r="B6" s="18">
        <f t="shared" si="1"/>
        <v>100</v>
      </c>
      <c r="C6" s="114"/>
      <c r="D6" s="115"/>
      <c r="E6" s="19">
        <f t="shared" si="2"/>
        <v>100</v>
      </c>
      <c r="G6" s="53" t="s">
        <v>20</v>
      </c>
      <c r="H6" s="58">
        <f t="shared" si="3"/>
        <v>5</v>
      </c>
      <c r="I6" s="59" t="s">
        <v>21</v>
      </c>
      <c r="J6" s="60">
        <f t="shared" si="4"/>
        <v>5</v>
      </c>
      <c r="L6" s="48" t="s">
        <v>51</v>
      </c>
      <c r="M6" s="46">
        <f t="shared" si="5"/>
        <v>406.58689599999991</v>
      </c>
    </row>
    <row r="7" spans="1:14" x14ac:dyDescent="0.25">
      <c r="A7" s="17">
        <f t="shared" si="0"/>
        <v>5</v>
      </c>
      <c r="B7" s="18">
        <f t="shared" si="1"/>
        <v>100</v>
      </c>
      <c r="C7" s="114"/>
      <c r="D7" s="115"/>
      <c r="E7" s="19">
        <f t="shared" si="2"/>
        <v>100</v>
      </c>
      <c r="G7" s="53" t="s">
        <v>20</v>
      </c>
      <c r="H7" s="58">
        <f t="shared" si="3"/>
        <v>5</v>
      </c>
      <c r="I7" s="59" t="s">
        <v>21</v>
      </c>
      <c r="J7" s="60">
        <f t="shared" si="4"/>
        <v>5</v>
      </c>
      <c r="L7" s="48" t="s">
        <v>52</v>
      </c>
      <c r="M7" s="46">
        <f t="shared" si="5"/>
        <v>577.3533923199999</v>
      </c>
    </row>
    <row r="8" spans="1:14" x14ac:dyDescent="0.25">
      <c r="A8" s="17">
        <f t="shared" si="0"/>
        <v>6</v>
      </c>
      <c r="B8" s="18">
        <f t="shared" si="1"/>
        <v>100</v>
      </c>
      <c r="C8" s="40"/>
      <c r="D8" s="41"/>
      <c r="E8" s="19">
        <f t="shared" si="2"/>
        <v>100</v>
      </c>
      <c r="G8" s="53" t="s">
        <v>20</v>
      </c>
      <c r="H8" s="58">
        <f t="shared" si="3"/>
        <v>5</v>
      </c>
      <c r="I8" s="59" t="s">
        <v>21</v>
      </c>
      <c r="J8" s="60">
        <f t="shared" si="4"/>
        <v>5</v>
      </c>
      <c r="L8" s="48" t="s">
        <v>53</v>
      </c>
      <c r="M8" s="46">
        <f t="shared" si="5"/>
        <v>819.84181709439986</v>
      </c>
    </row>
    <row r="9" spans="1:14" x14ac:dyDescent="0.25">
      <c r="A9" s="17">
        <f t="shared" si="0"/>
        <v>7</v>
      </c>
      <c r="B9" s="18">
        <f t="shared" si="1"/>
        <v>100</v>
      </c>
      <c r="C9" s="40"/>
      <c r="D9" s="41"/>
      <c r="E9" s="19">
        <f t="shared" si="2"/>
        <v>100</v>
      </c>
      <c r="G9" s="53" t="s">
        <v>20</v>
      </c>
      <c r="H9" s="58">
        <f t="shared" si="3"/>
        <v>5</v>
      </c>
      <c r="I9" s="59" t="s">
        <v>21</v>
      </c>
      <c r="J9" s="60">
        <f t="shared" si="4"/>
        <v>5</v>
      </c>
      <c r="L9" s="48" t="s">
        <v>54</v>
      </c>
      <c r="M9" s="46">
        <f t="shared" si="5"/>
        <v>1164.1753802740477</v>
      </c>
    </row>
    <row r="10" spans="1:14" x14ac:dyDescent="0.25">
      <c r="A10" s="17">
        <f t="shared" si="0"/>
        <v>8</v>
      </c>
      <c r="B10" s="18">
        <f t="shared" si="1"/>
        <v>100</v>
      </c>
      <c r="C10" s="40"/>
      <c r="D10" s="40"/>
      <c r="E10" s="19">
        <f t="shared" si="2"/>
        <v>100</v>
      </c>
      <c r="G10" s="53" t="s">
        <v>20</v>
      </c>
      <c r="H10" s="58">
        <f t="shared" si="3"/>
        <v>5</v>
      </c>
      <c r="I10" s="59" t="s">
        <v>21</v>
      </c>
      <c r="J10" s="60">
        <f t="shared" si="4"/>
        <v>5</v>
      </c>
      <c r="L10" s="48" t="s">
        <v>55</v>
      </c>
      <c r="M10" s="46">
        <f t="shared" si="5"/>
        <v>1653.1290399891477</v>
      </c>
    </row>
    <row r="11" spans="1:14" x14ac:dyDescent="0.25">
      <c r="A11" s="17">
        <f t="shared" si="0"/>
        <v>9</v>
      </c>
      <c r="B11" s="18">
        <f t="shared" si="1"/>
        <v>100</v>
      </c>
      <c r="C11" s="40"/>
      <c r="D11" s="41"/>
      <c r="E11" s="19">
        <f t="shared" si="2"/>
        <v>100</v>
      </c>
      <c r="G11" s="53" t="s">
        <v>20</v>
      </c>
      <c r="H11" s="58">
        <f t="shared" si="3"/>
        <v>5</v>
      </c>
      <c r="I11" s="59" t="s">
        <v>21</v>
      </c>
      <c r="J11" s="60">
        <f t="shared" si="4"/>
        <v>5</v>
      </c>
      <c r="L11" s="48" t="s">
        <v>56</v>
      </c>
      <c r="M11" s="46">
        <f t="shared" si="5"/>
        <v>2347.4432367845898</v>
      </c>
    </row>
    <row r="12" spans="1:14" x14ac:dyDescent="0.25">
      <c r="A12" s="17">
        <f t="shared" si="0"/>
        <v>10</v>
      </c>
      <c r="B12" s="18">
        <f t="shared" si="1"/>
        <v>100</v>
      </c>
      <c r="C12" s="40"/>
      <c r="D12" s="41"/>
      <c r="E12" s="19">
        <f t="shared" si="2"/>
        <v>100</v>
      </c>
      <c r="G12" s="53" t="s">
        <v>20</v>
      </c>
      <c r="H12" s="58">
        <f t="shared" si="3"/>
        <v>5</v>
      </c>
      <c r="I12" s="59" t="s">
        <v>21</v>
      </c>
      <c r="J12" s="60">
        <f t="shared" si="4"/>
        <v>5</v>
      </c>
      <c r="L12" s="48" t="s">
        <v>57</v>
      </c>
      <c r="M12" s="46">
        <f t="shared" si="5"/>
        <v>3333.3693962341172</v>
      </c>
    </row>
    <row r="13" spans="1:14" x14ac:dyDescent="0.25">
      <c r="A13" s="17">
        <f t="shared" si="0"/>
        <v>11</v>
      </c>
      <c r="B13" s="18">
        <f t="shared" si="1"/>
        <v>100</v>
      </c>
      <c r="C13" s="40"/>
      <c r="D13" s="41"/>
      <c r="E13" s="19">
        <f t="shared" si="2"/>
        <v>100</v>
      </c>
      <c r="G13" s="53" t="s">
        <v>20</v>
      </c>
      <c r="H13" s="58">
        <f t="shared" si="3"/>
        <v>5</v>
      </c>
      <c r="I13" s="59" t="s">
        <v>21</v>
      </c>
      <c r="J13" s="60">
        <f t="shared" si="4"/>
        <v>5</v>
      </c>
      <c r="L13" s="48" t="s">
        <v>58</v>
      </c>
      <c r="M13" s="46">
        <f t="shared" si="5"/>
        <v>4733.3845426524458</v>
      </c>
    </row>
    <row r="14" spans="1:14" x14ac:dyDescent="0.25">
      <c r="A14" s="17">
        <f t="shared" si="0"/>
        <v>12</v>
      </c>
      <c r="B14" s="18">
        <f t="shared" si="1"/>
        <v>100</v>
      </c>
      <c r="C14" s="41"/>
      <c r="D14" s="41"/>
      <c r="E14" s="19">
        <f t="shared" si="2"/>
        <v>100</v>
      </c>
      <c r="G14" s="53" t="s">
        <v>20</v>
      </c>
      <c r="H14" s="58">
        <f t="shared" si="3"/>
        <v>5</v>
      </c>
      <c r="I14" s="59" t="s">
        <v>21</v>
      </c>
      <c r="J14" s="60">
        <f t="shared" si="4"/>
        <v>5</v>
      </c>
      <c r="L14" s="48" t="s">
        <v>59</v>
      </c>
      <c r="M14" s="46">
        <f t="shared" si="5"/>
        <v>6721.4060505664729</v>
      </c>
    </row>
    <row r="15" spans="1:14" x14ac:dyDescent="0.25">
      <c r="A15" s="17">
        <f t="shared" si="0"/>
        <v>13</v>
      </c>
      <c r="B15" s="18">
        <f t="shared" si="1"/>
        <v>100</v>
      </c>
      <c r="C15" s="40"/>
      <c r="D15" s="41"/>
      <c r="E15" s="19">
        <f t="shared" si="2"/>
        <v>100</v>
      </c>
      <c r="G15" s="53" t="s">
        <v>20</v>
      </c>
      <c r="H15" s="58">
        <f t="shared" si="3"/>
        <v>5</v>
      </c>
      <c r="I15" s="59" t="s">
        <v>21</v>
      </c>
      <c r="J15" s="60">
        <f t="shared" si="4"/>
        <v>5</v>
      </c>
      <c r="L15" s="48" t="s">
        <v>60</v>
      </c>
      <c r="M15" s="46">
        <f t="shared" si="5"/>
        <v>9544.3965918043905</v>
      </c>
    </row>
    <row r="16" spans="1:14" x14ac:dyDescent="0.25">
      <c r="A16" s="17">
        <f t="shared" si="0"/>
        <v>14</v>
      </c>
      <c r="B16" s="18">
        <f t="shared" si="1"/>
        <v>100</v>
      </c>
      <c r="C16" s="40"/>
      <c r="D16" s="41"/>
      <c r="E16" s="19">
        <f t="shared" si="2"/>
        <v>100</v>
      </c>
      <c r="G16" s="53" t="s">
        <v>20</v>
      </c>
      <c r="H16" s="58">
        <f t="shared" si="3"/>
        <v>5</v>
      </c>
      <c r="I16" s="59" t="s">
        <v>21</v>
      </c>
      <c r="J16" s="60">
        <f t="shared" si="4"/>
        <v>5</v>
      </c>
      <c r="L16" s="48" t="s">
        <v>61</v>
      </c>
      <c r="M16" s="46">
        <f t="shared" si="5"/>
        <v>13553.043160362235</v>
      </c>
    </row>
    <row r="17" spans="1:13" ht="15.75" thickBot="1" x14ac:dyDescent="0.3">
      <c r="A17" s="17">
        <f t="shared" si="0"/>
        <v>15</v>
      </c>
      <c r="B17" s="18">
        <f t="shared" si="1"/>
        <v>100</v>
      </c>
      <c r="C17" s="40"/>
      <c r="D17" s="41"/>
      <c r="E17" s="19">
        <f t="shared" si="2"/>
        <v>100</v>
      </c>
      <c r="G17" s="53" t="s">
        <v>20</v>
      </c>
      <c r="H17" s="58">
        <f t="shared" si="3"/>
        <v>5</v>
      </c>
      <c r="I17" s="59" t="s">
        <v>21</v>
      </c>
      <c r="J17" s="60">
        <f t="shared" si="4"/>
        <v>5</v>
      </c>
      <c r="L17" s="49" t="s">
        <v>62</v>
      </c>
      <c r="M17" s="46">
        <f t="shared" si="5"/>
        <v>19245.321287714371</v>
      </c>
    </row>
    <row r="18" spans="1:13" x14ac:dyDescent="0.25">
      <c r="A18" s="17">
        <f t="shared" si="0"/>
        <v>16</v>
      </c>
      <c r="B18" s="18">
        <f t="shared" si="1"/>
        <v>100</v>
      </c>
      <c r="C18" s="40"/>
      <c r="D18" s="41"/>
      <c r="E18" s="19">
        <f t="shared" si="2"/>
        <v>100</v>
      </c>
      <c r="G18" s="53" t="s">
        <v>20</v>
      </c>
      <c r="H18" s="58">
        <f t="shared" si="3"/>
        <v>5</v>
      </c>
      <c r="I18" s="59" t="s">
        <v>21</v>
      </c>
      <c r="J18" s="60">
        <f t="shared" si="4"/>
        <v>5</v>
      </c>
      <c r="L18" s="116" t="s">
        <v>79</v>
      </c>
      <c r="M18" s="46">
        <f t="shared" si="5"/>
        <v>27328.356228554403</v>
      </c>
    </row>
    <row r="19" spans="1:13" x14ac:dyDescent="0.25">
      <c r="A19" s="17">
        <f t="shared" si="0"/>
        <v>17</v>
      </c>
      <c r="B19" s="18">
        <f t="shared" si="1"/>
        <v>100</v>
      </c>
      <c r="C19" s="40"/>
      <c r="D19" s="41"/>
      <c r="E19" s="19">
        <f t="shared" si="2"/>
        <v>100</v>
      </c>
      <c r="G19" s="53" t="s">
        <v>20</v>
      </c>
      <c r="H19" s="58">
        <f t="shared" si="3"/>
        <v>5</v>
      </c>
      <c r="I19" s="59" t="s">
        <v>21</v>
      </c>
      <c r="J19" s="60">
        <f t="shared" si="4"/>
        <v>5</v>
      </c>
      <c r="L19" s="116" t="s">
        <v>80</v>
      </c>
      <c r="M19" s="46">
        <f t="shared" si="5"/>
        <v>38806.265844547248</v>
      </c>
    </row>
    <row r="20" spans="1:13" x14ac:dyDescent="0.25">
      <c r="A20" s="17">
        <f t="shared" si="0"/>
        <v>18</v>
      </c>
      <c r="B20" s="18">
        <f t="shared" si="1"/>
        <v>100</v>
      </c>
      <c r="C20" s="40"/>
      <c r="D20" s="41"/>
      <c r="E20" s="19">
        <f t="shared" si="2"/>
        <v>100</v>
      </c>
      <c r="G20" s="53" t="s">
        <v>20</v>
      </c>
      <c r="H20" s="58">
        <f t="shared" si="3"/>
        <v>5</v>
      </c>
      <c r="I20" s="59" t="s">
        <v>21</v>
      </c>
      <c r="J20" s="60">
        <f t="shared" si="4"/>
        <v>5</v>
      </c>
      <c r="L20" s="116" t="s">
        <v>81</v>
      </c>
      <c r="M20" s="46">
        <f t="shared" si="5"/>
        <v>55104.897499257087</v>
      </c>
    </row>
    <row r="21" spans="1:13" x14ac:dyDescent="0.25">
      <c r="A21" s="17">
        <f t="shared" si="0"/>
        <v>19</v>
      </c>
      <c r="B21" s="18">
        <f t="shared" si="1"/>
        <v>100</v>
      </c>
      <c r="C21" s="40"/>
      <c r="D21" s="41"/>
      <c r="E21" s="19">
        <f t="shared" si="2"/>
        <v>100</v>
      </c>
      <c r="G21" s="53" t="s">
        <v>20</v>
      </c>
      <c r="H21" s="58">
        <f t="shared" si="3"/>
        <v>5</v>
      </c>
      <c r="I21" s="59" t="s">
        <v>21</v>
      </c>
      <c r="J21" s="60">
        <f t="shared" si="4"/>
        <v>5</v>
      </c>
    </row>
    <row r="22" spans="1:13" x14ac:dyDescent="0.25">
      <c r="A22" s="17">
        <f t="shared" si="0"/>
        <v>20</v>
      </c>
      <c r="B22" s="18">
        <f t="shared" si="1"/>
        <v>100</v>
      </c>
      <c r="C22" s="40"/>
      <c r="D22" s="41"/>
      <c r="E22" s="19">
        <f t="shared" si="2"/>
        <v>100</v>
      </c>
      <c r="G22" s="53" t="s">
        <v>20</v>
      </c>
      <c r="H22" s="58">
        <f t="shared" si="3"/>
        <v>5</v>
      </c>
      <c r="I22" s="59" t="s">
        <v>21</v>
      </c>
      <c r="J22" s="60">
        <f t="shared" si="4"/>
        <v>5</v>
      </c>
    </row>
    <row r="23" spans="1:13" x14ac:dyDescent="0.25">
      <c r="A23" s="17">
        <f t="shared" si="0"/>
        <v>21</v>
      </c>
      <c r="B23" s="18">
        <f t="shared" si="1"/>
        <v>100</v>
      </c>
      <c r="C23" s="40"/>
      <c r="D23" s="41"/>
      <c r="E23" s="19">
        <f t="shared" si="2"/>
        <v>100</v>
      </c>
      <c r="G23" s="53" t="s">
        <v>20</v>
      </c>
      <c r="H23" s="58">
        <f t="shared" si="3"/>
        <v>5</v>
      </c>
      <c r="I23" s="59" t="s">
        <v>21</v>
      </c>
      <c r="J23" s="60">
        <f t="shared" si="4"/>
        <v>5</v>
      </c>
    </row>
    <row r="24" spans="1:13" x14ac:dyDescent="0.25">
      <c r="A24" s="17">
        <f t="shared" si="0"/>
        <v>22</v>
      </c>
      <c r="B24" s="18">
        <f t="shared" si="1"/>
        <v>100</v>
      </c>
      <c r="C24" s="40"/>
      <c r="D24" s="41"/>
      <c r="E24" s="19">
        <f t="shared" si="2"/>
        <v>100</v>
      </c>
      <c r="G24" s="53" t="s">
        <v>20</v>
      </c>
      <c r="H24" s="58">
        <f t="shared" si="3"/>
        <v>5</v>
      </c>
      <c r="I24" s="59" t="s">
        <v>21</v>
      </c>
      <c r="J24" s="60">
        <f t="shared" si="4"/>
        <v>5</v>
      </c>
    </row>
    <row r="25" spans="1:13" x14ac:dyDescent="0.25">
      <c r="A25" s="17">
        <f t="shared" si="0"/>
        <v>23</v>
      </c>
      <c r="B25" s="18">
        <f t="shared" si="1"/>
        <v>100</v>
      </c>
      <c r="C25" s="40"/>
      <c r="D25" s="41"/>
      <c r="E25" s="19">
        <f t="shared" si="2"/>
        <v>100</v>
      </c>
      <c r="G25" s="53" t="s">
        <v>20</v>
      </c>
      <c r="H25" s="58">
        <f t="shared" si="3"/>
        <v>5</v>
      </c>
      <c r="I25" s="59" t="s">
        <v>21</v>
      </c>
      <c r="J25" s="60">
        <f t="shared" si="4"/>
        <v>5</v>
      </c>
    </row>
    <row r="26" spans="1:13" x14ac:dyDescent="0.25">
      <c r="A26" s="17">
        <f t="shared" si="0"/>
        <v>24</v>
      </c>
      <c r="B26" s="18">
        <f t="shared" si="1"/>
        <v>100</v>
      </c>
      <c r="C26" s="40"/>
      <c r="D26" s="41"/>
      <c r="E26" s="19">
        <f t="shared" si="2"/>
        <v>100</v>
      </c>
      <c r="G26" s="53" t="s">
        <v>20</v>
      </c>
      <c r="H26" s="58">
        <f t="shared" si="3"/>
        <v>5</v>
      </c>
      <c r="I26" s="59" t="s">
        <v>21</v>
      </c>
      <c r="J26" s="60">
        <f t="shared" si="4"/>
        <v>5</v>
      </c>
    </row>
    <row r="27" spans="1:13" x14ac:dyDescent="0.25">
      <c r="A27" s="17">
        <f t="shared" si="0"/>
        <v>25</v>
      </c>
      <c r="B27" s="18">
        <f t="shared" si="1"/>
        <v>100</v>
      </c>
      <c r="C27" s="40"/>
      <c r="D27" s="41"/>
      <c r="E27" s="19">
        <f t="shared" si="2"/>
        <v>100</v>
      </c>
      <c r="G27" s="53" t="s">
        <v>20</v>
      </c>
      <c r="H27" s="58">
        <f t="shared" si="3"/>
        <v>5</v>
      </c>
      <c r="I27" s="59" t="s">
        <v>21</v>
      </c>
      <c r="J27" s="60">
        <f t="shared" si="4"/>
        <v>5</v>
      </c>
    </row>
    <row r="28" spans="1:13" x14ac:dyDescent="0.25">
      <c r="A28" s="17">
        <f t="shared" si="0"/>
        <v>26</v>
      </c>
      <c r="B28" s="18">
        <f t="shared" si="1"/>
        <v>100</v>
      </c>
      <c r="C28" s="40"/>
      <c r="D28" s="41"/>
      <c r="E28" s="19">
        <f>B28+C28+D28</f>
        <v>100</v>
      </c>
      <c r="G28" s="53" t="s">
        <v>20</v>
      </c>
      <c r="H28" s="58">
        <f t="shared" si="3"/>
        <v>5</v>
      </c>
      <c r="I28" s="59" t="s">
        <v>21</v>
      </c>
      <c r="J28" s="60">
        <f t="shared" si="4"/>
        <v>5</v>
      </c>
    </row>
    <row r="29" spans="1:13" x14ac:dyDescent="0.25">
      <c r="A29" s="17">
        <f t="shared" si="0"/>
        <v>27</v>
      </c>
      <c r="B29" s="18">
        <f t="shared" si="1"/>
        <v>100</v>
      </c>
      <c r="C29" s="40"/>
      <c r="D29" s="41"/>
      <c r="E29" s="19">
        <f t="shared" si="2"/>
        <v>100</v>
      </c>
      <c r="G29" s="53" t="s">
        <v>20</v>
      </c>
      <c r="H29" s="58">
        <f t="shared" si="3"/>
        <v>5</v>
      </c>
      <c r="I29" s="59" t="s">
        <v>21</v>
      </c>
      <c r="J29" s="60">
        <f t="shared" si="4"/>
        <v>5</v>
      </c>
    </row>
    <row r="30" spans="1:13" x14ac:dyDescent="0.25">
      <c r="A30" s="17">
        <f t="shared" si="0"/>
        <v>28</v>
      </c>
      <c r="B30" s="18">
        <f t="shared" si="1"/>
        <v>100</v>
      </c>
      <c r="C30" s="40"/>
      <c r="D30" s="41"/>
      <c r="E30" s="19">
        <f t="shared" si="2"/>
        <v>100</v>
      </c>
      <c r="G30" s="53" t="s">
        <v>20</v>
      </c>
      <c r="H30" s="58">
        <f t="shared" si="3"/>
        <v>5</v>
      </c>
      <c r="I30" s="59" t="s">
        <v>21</v>
      </c>
      <c r="J30" s="60">
        <f t="shared" si="4"/>
        <v>5</v>
      </c>
    </row>
    <row r="31" spans="1:13" x14ac:dyDescent="0.25">
      <c r="A31" s="17">
        <f t="shared" si="0"/>
        <v>29</v>
      </c>
      <c r="B31" s="18">
        <f t="shared" si="1"/>
        <v>100</v>
      </c>
      <c r="C31" s="40"/>
      <c r="D31" s="41"/>
      <c r="E31" s="19">
        <f t="shared" si="2"/>
        <v>100</v>
      </c>
      <c r="G31" s="53" t="s">
        <v>20</v>
      </c>
      <c r="H31" s="58">
        <f t="shared" si="3"/>
        <v>5</v>
      </c>
      <c r="I31" s="59" t="s">
        <v>21</v>
      </c>
      <c r="J31" s="60">
        <f t="shared" si="4"/>
        <v>5</v>
      </c>
    </row>
    <row r="32" spans="1:13" x14ac:dyDescent="0.25">
      <c r="A32" s="17">
        <f t="shared" si="0"/>
        <v>30</v>
      </c>
      <c r="B32" s="18">
        <f t="shared" si="1"/>
        <v>100</v>
      </c>
      <c r="C32" s="40"/>
      <c r="D32" s="41"/>
      <c r="E32" s="19">
        <f t="shared" si="2"/>
        <v>100</v>
      </c>
      <c r="G32" s="53" t="s">
        <v>20</v>
      </c>
      <c r="H32" s="58">
        <f t="shared" si="3"/>
        <v>5</v>
      </c>
      <c r="I32" s="59" t="s">
        <v>21</v>
      </c>
      <c r="J32" s="60">
        <f t="shared" si="4"/>
        <v>5</v>
      </c>
    </row>
    <row r="33" spans="1:10" ht="15.75" thickBot="1" x14ac:dyDescent="0.3">
      <c r="A33" s="20">
        <f t="shared" si="0"/>
        <v>31</v>
      </c>
      <c r="B33" s="21">
        <f t="shared" si="1"/>
        <v>100</v>
      </c>
      <c r="C33" s="22"/>
      <c r="D33" s="23"/>
      <c r="E33" s="19">
        <f t="shared" si="2"/>
        <v>100</v>
      </c>
      <c r="G33" s="54" t="s">
        <v>20</v>
      </c>
      <c r="H33" s="61">
        <f t="shared" si="3"/>
        <v>5</v>
      </c>
      <c r="I33" s="62" t="s">
        <v>21</v>
      </c>
      <c r="J33" s="63">
        <f t="shared" si="4"/>
        <v>5</v>
      </c>
    </row>
  </sheetData>
  <mergeCells count="2">
    <mergeCell ref="A1:E1"/>
    <mergeCell ref="L2:M2"/>
  </mergeCells>
  <phoneticPr fontId="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40FD-E5F9-8848-AB15-10FD14DD96B6}">
  <dimension ref="A1:M53"/>
  <sheetViews>
    <sheetView zoomScale="176" workbookViewId="0">
      <selection activeCell="C4" sqref="C4"/>
    </sheetView>
  </sheetViews>
  <sheetFormatPr baseColWidth="10" defaultRowHeight="15" x14ac:dyDescent="0.25"/>
  <cols>
    <col min="1" max="1" width="11.28515625" customWidth="1"/>
  </cols>
  <sheetData>
    <row r="1" spans="1:13" x14ac:dyDescent="0.25">
      <c r="A1" t="s">
        <v>63</v>
      </c>
    </row>
    <row r="3" spans="1:13" x14ac:dyDescent="0.25">
      <c r="A3" t="s">
        <v>64</v>
      </c>
      <c r="B3" t="s">
        <v>65</v>
      </c>
    </row>
    <row r="4" spans="1:13" x14ac:dyDescent="0.25">
      <c r="A4" t="s">
        <v>66</v>
      </c>
      <c r="B4" s="64">
        <v>0.33333333333333331</v>
      </c>
      <c r="C4" s="64">
        <v>0.41666666666666669</v>
      </c>
    </row>
    <row r="5" spans="1:13" x14ac:dyDescent="0.25">
      <c r="A5" t="s">
        <v>67</v>
      </c>
      <c r="B5" t="s">
        <v>68</v>
      </c>
    </row>
    <row r="6" spans="1:13" ht="15.75" thickBot="1" x14ac:dyDescent="0.3"/>
    <row r="7" spans="1:13" ht="15.75" thickBot="1" x14ac:dyDescent="0.3">
      <c r="A7" s="37" t="s">
        <v>69</v>
      </c>
      <c r="B7" s="72" t="s">
        <v>70</v>
      </c>
      <c r="C7" s="73" t="s">
        <v>75</v>
      </c>
      <c r="D7" s="37" t="s">
        <v>74</v>
      </c>
      <c r="E7" s="72" t="s">
        <v>71</v>
      </c>
      <c r="F7" s="73" t="s">
        <v>75</v>
      </c>
      <c r="G7" s="37" t="s">
        <v>74</v>
      </c>
      <c r="H7" s="72" t="s">
        <v>72</v>
      </c>
      <c r="I7" s="73" t="s">
        <v>75</v>
      </c>
      <c r="J7" s="37" t="s">
        <v>74</v>
      </c>
      <c r="K7" s="72" t="s">
        <v>73</v>
      </c>
      <c r="L7" s="73" t="s">
        <v>75</v>
      </c>
      <c r="M7" s="37" t="s">
        <v>74</v>
      </c>
    </row>
    <row r="8" spans="1:13" x14ac:dyDescent="0.25">
      <c r="A8" s="74">
        <v>44878</v>
      </c>
      <c r="B8" s="75">
        <v>0.35902777777777778</v>
      </c>
      <c r="C8" s="76">
        <v>0.36180555555555555</v>
      </c>
      <c r="D8" s="70" t="s">
        <v>76</v>
      </c>
      <c r="E8" s="75">
        <v>0.3888888888888889</v>
      </c>
      <c r="F8" s="76">
        <v>0.3923611111111111</v>
      </c>
      <c r="G8" s="70" t="s">
        <v>76</v>
      </c>
      <c r="H8" s="25"/>
      <c r="J8" s="70"/>
      <c r="K8" s="25"/>
      <c r="M8" s="70"/>
    </row>
    <row r="9" spans="1:13" x14ac:dyDescent="0.25">
      <c r="A9" s="74">
        <v>44879</v>
      </c>
      <c r="B9" s="25"/>
      <c r="D9" s="70"/>
      <c r="E9" s="25"/>
      <c r="G9" s="70"/>
      <c r="H9" s="25"/>
      <c r="J9" s="70"/>
      <c r="K9" s="25"/>
      <c r="M9" s="70"/>
    </row>
    <row r="10" spans="1:13" x14ac:dyDescent="0.25">
      <c r="A10" s="74">
        <v>44880</v>
      </c>
      <c r="B10" s="25"/>
      <c r="D10" s="70"/>
      <c r="E10" s="25"/>
      <c r="G10" s="70"/>
      <c r="H10" s="25"/>
      <c r="J10" s="70"/>
      <c r="K10" s="25"/>
      <c r="M10" s="70"/>
    </row>
    <row r="11" spans="1:13" x14ac:dyDescent="0.25">
      <c r="A11" s="74">
        <v>44881</v>
      </c>
      <c r="B11" s="25"/>
      <c r="D11" s="70"/>
      <c r="E11" s="25"/>
      <c r="G11" s="70"/>
      <c r="H11" s="25"/>
      <c r="J11" s="70"/>
      <c r="K11" s="25"/>
      <c r="M11" s="70"/>
    </row>
    <row r="12" spans="1:13" x14ac:dyDescent="0.25">
      <c r="A12" s="74">
        <v>44882</v>
      </c>
      <c r="B12" s="25"/>
      <c r="D12" s="70"/>
      <c r="E12" s="25"/>
      <c r="G12" s="70"/>
      <c r="H12" s="25"/>
      <c r="J12" s="70"/>
      <c r="K12" s="25"/>
      <c r="M12" s="70"/>
    </row>
    <row r="13" spans="1:13" x14ac:dyDescent="0.25">
      <c r="A13" s="74">
        <v>44883</v>
      </c>
      <c r="B13" s="25"/>
      <c r="D13" s="70"/>
      <c r="E13" s="25"/>
      <c r="G13" s="70"/>
      <c r="H13" s="25"/>
      <c r="J13" s="70"/>
      <c r="K13" s="25"/>
      <c r="M13" s="70"/>
    </row>
    <row r="14" spans="1:13" x14ac:dyDescent="0.25">
      <c r="A14" s="74">
        <v>44884</v>
      </c>
      <c r="B14" s="25"/>
      <c r="D14" s="70"/>
      <c r="E14" s="25"/>
      <c r="G14" s="70"/>
      <c r="H14" s="25"/>
      <c r="J14" s="70"/>
      <c r="K14" s="25"/>
      <c r="M14" s="70"/>
    </row>
    <row r="15" spans="1:13" x14ac:dyDescent="0.25">
      <c r="A15" s="74">
        <v>44885</v>
      </c>
      <c r="B15" s="25"/>
      <c r="D15" s="70"/>
      <c r="E15" s="25"/>
      <c r="G15" s="70"/>
      <c r="H15" s="25"/>
      <c r="J15" s="70"/>
      <c r="K15" s="25"/>
      <c r="M15" s="70"/>
    </row>
    <row r="16" spans="1:13" x14ac:dyDescent="0.25">
      <c r="A16" s="74">
        <v>44886</v>
      </c>
      <c r="B16" s="25"/>
      <c r="D16" s="70"/>
      <c r="E16" s="25"/>
      <c r="G16" s="70"/>
      <c r="H16" s="25"/>
      <c r="J16" s="70"/>
      <c r="K16" s="25"/>
      <c r="M16" s="70"/>
    </row>
    <row r="17" spans="1:13" x14ac:dyDescent="0.25">
      <c r="A17" s="74">
        <v>44887</v>
      </c>
      <c r="B17" s="25"/>
      <c r="D17" s="70"/>
      <c r="E17" s="25"/>
      <c r="G17" s="70"/>
      <c r="H17" s="25"/>
      <c r="J17" s="70"/>
      <c r="K17" s="25"/>
      <c r="M17" s="70"/>
    </row>
    <row r="18" spans="1:13" x14ac:dyDescent="0.25">
      <c r="A18" s="74">
        <v>44888</v>
      </c>
      <c r="B18" s="25"/>
      <c r="D18" s="70"/>
      <c r="E18" s="25"/>
      <c r="G18" s="70"/>
      <c r="H18" s="25"/>
      <c r="J18" s="70"/>
      <c r="K18" s="25"/>
      <c r="M18" s="70"/>
    </row>
    <row r="19" spans="1:13" x14ac:dyDescent="0.25">
      <c r="A19" s="74">
        <v>44889</v>
      </c>
      <c r="B19" s="25"/>
      <c r="D19" s="70"/>
      <c r="E19" s="25"/>
      <c r="G19" s="70"/>
      <c r="H19" s="25"/>
      <c r="J19" s="70"/>
      <c r="K19" s="25"/>
      <c r="M19" s="70"/>
    </row>
    <row r="20" spans="1:13" x14ac:dyDescent="0.25">
      <c r="A20" s="74">
        <v>44890</v>
      </c>
      <c r="B20" s="25"/>
      <c r="D20" s="70"/>
      <c r="E20" s="25"/>
      <c r="G20" s="70"/>
      <c r="H20" s="25"/>
      <c r="J20" s="70"/>
      <c r="K20" s="25"/>
      <c r="M20" s="70"/>
    </row>
    <row r="21" spans="1:13" x14ac:dyDescent="0.25">
      <c r="A21" s="74">
        <v>44891</v>
      </c>
      <c r="B21" s="25"/>
      <c r="D21" s="70"/>
      <c r="E21" s="25"/>
      <c r="G21" s="70"/>
      <c r="H21" s="25"/>
      <c r="J21" s="70"/>
      <c r="K21" s="25"/>
      <c r="M21" s="70"/>
    </row>
    <row r="22" spans="1:13" x14ac:dyDescent="0.25">
      <c r="A22" s="74">
        <v>44892</v>
      </c>
      <c r="B22" s="25"/>
      <c r="D22" s="70"/>
      <c r="E22" s="25"/>
      <c r="G22" s="70"/>
      <c r="H22" s="25"/>
      <c r="J22" s="70"/>
      <c r="K22" s="25"/>
      <c r="M22" s="70"/>
    </row>
    <row r="23" spans="1:13" x14ac:dyDescent="0.25">
      <c r="A23" s="74">
        <v>44893</v>
      </c>
      <c r="B23" s="25"/>
      <c r="D23" s="70"/>
      <c r="E23" s="25"/>
      <c r="G23" s="70"/>
      <c r="H23" s="25"/>
      <c r="J23" s="70"/>
      <c r="K23" s="25"/>
      <c r="M23" s="70"/>
    </row>
    <row r="24" spans="1:13" x14ac:dyDescent="0.25">
      <c r="A24" s="74">
        <v>44894</v>
      </c>
      <c r="B24" s="25"/>
      <c r="D24" s="70"/>
      <c r="E24" s="25"/>
      <c r="G24" s="70"/>
      <c r="H24" s="25"/>
      <c r="J24" s="70"/>
      <c r="K24" s="25"/>
      <c r="M24" s="70"/>
    </row>
    <row r="25" spans="1:13" x14ac:dyDescent="0.25">
      <c r="A25" s="74">
        <v>44895</v>
      </c>
      <c r="B25" s="25"/>
      <c r="D25" s="70"/>
      <c r="E25" s="25"/>
      <c r="G25" s="70"/>
      <c r="H25" s="25"/>
      <c r="J25" s="70"/>
      <c r="K25" s="25"/>
      <c r="M25" s="70"/>
    </row>
    <row r="26" spans="1:13" x14ac:dyDescent="0.25">
      <c r="A26" s="74">
        <v>44896</v>
      </c>
      <c r="B26" s="25"/>
      <c r="D26" s="70"/>
      <c r="E26" s="25"/>
      <c r="G26" s="70"/>
      <c r="H26" s="25"/>
      <c r="J26" s="70"/>
      <c r="K26" s="25"/>
      <c r="M26" s="70"/>
    </row>
    <row r="27" spans="1:13" x14ac:dyDescent="0.25">
      <c r="A27" s="74">
        <v>44897</v>
      </c>
      <c r="B27" s="25"/>
      <c r="D27" s="70"/>
      <c r="E27" s="25"/>
      <c r="G27" s="70"/>
      <c r="H27" s="25"/>
      <c r="J27" s="70"/>
      <c r="K27" s="25"/>
      <c r="M27" s="70"/>
    </row>
    <row r="28" spans="1:13" x14ac:dyDescent="0.25">
      <c r="A28" s="74">
        <v>44898</v>
      </c>
      <c r="B28" s="25"/>
      <c r="D28" s="70"/>
      <c r="E28" s="25"/>
      <c r="G28" s="70"/>
      <c r="H28" s="25"/>
      <c r="J28" s="70"/>
      <c r="K28" s="25"/>
      <c r="M28" s="70"/>
    </row>
    <row r="29" spans="1:13" x14ac:dyDescent="0.25">
      <c r="A29" s="74">
        <v>44899</v>
      </c>
      <c r="B29" s="25"/>
      <c r="D29" s="70"/>
      <c r="E29" s="25"/>
      <c r="G29" s="70"/>
      <c r="H29" s="25"/>
      <c r="J29" s="70"/>
      <c r="K29" s="25"/>
      <c r="M29" s="70"/>
    </row>
    <row r="30" spans="1:13" x14ac:dyDescent="0.25">
      <c r="A30" s="74">
        <v>44900</v>
      </c>
      <c r="B30" s="25"/>
      <c r="D30" s="70"/>
      <c r="E30" s="25"/>
      <c r="G30" s="70"/>
      <c r="H30" s="25"/>
      <c r="J30" s="70"/>
      <c r="K30" s="25"/>
      <c r="M30" s="70"/>
    </row>
    <row r="31" spans="1:13" x14ac:dyDescent="0.25">
      <c r="A31" s="74">
        <v>44901</v>
      </c>
      <c r="B31" s="25"/>
      <c r="D31" s="70"/>
      <c r="E31" s="25"/>
      <c r="G31" s="70"/>
      <c r="H31" s="25"/>
      <c r="J31" s="70"/>
      <c r="K31" s="25"/>
      <c r="M31" s="70"/>
    </row>
    <row r="32" spans="1:13" x14ac:dyDescent="0.25">
      <c r="A32" s="74">
        <v>44902</v>
      </c>
      <c r="B32" s="25"/>
      <c r="D32" s="70"/>
      <c r="E32" s="25"/>
      <c r="G32" s="70"/>
      <c r="H32" s="25"/>
      <c r="J32" s="70"/>
      <c r="K32" s="25"/>
      <c r="M32" s="70"/>
    </row>
    <row r="33" spans="1:13" x14ac:dyDescent="0.25">
      <c r="A33" s="74">
        <v>44903</v>
      </c>
      <c r="B33" s="25"/>
      <c r="D33" s="70"/>
      <c r="E33" s="25"/>
      <c r="G33" s="70"/>
      <c r="H33" s="25"/>
      <c r="J33" s="70"/>
      <c r="K33" s="25"/>
      <c r="M33" s="70"/>
    </row>
    <row r="34" spans="1:13" x14ac:dyDescent="0.25">
      <c r="A34" s="74">
        <v>44904</v>
      </c>
      <c r="B34" s="25"/>
      <c r="D34" s="70"/>
      <c r="E34" s="25"/>
      <c r="G34" s="70"/>
      <c r="H34" s="25"/>
      <c r="J34" s="70"/>
      <c r="K34" s="25"/>
      <c r="M34" s="70"/>
    </row>
    <row r="35" spans="1:13" x14ac:dyDescent="0.25">
      <c r="A35" s="74">
        <v>44905</v>
      </c>
      <c r="B35" s="25"/>
      <c r="D35" s="70"/>
      <c r="E35" s="25"/>
      <c r="G35" s="70"/>
      <c r="H35" s="25"/>
      <c r="J35" s="70"/>
      <c r="K35" s="25"/>
      <c r="M35" s="70"/>
    </row>
    <row r="36" spans="1:13" x14ac:dyDescent="0.25">
      <c r="A36" s="74">
        <v>44906</v>
      </c>
      <c r="B36" s="25"/>
      <c r="D36" s="70"/>
      <c r="E36" s="25"/>
      <c r="G36" s="70"/>
      <c r="H36" s="25"/>
      <c r="J36" s="70"/>
      <c r="K36" s="25"/>
      <c r="M36" s="70"/>
    </row>
    <row r="37" spans="1:13" x14ac:dyDescent="0.25">
      <c r="A37" s="74">
        <v>44907</v>
      </c>
      <c r="B37" s="25"/>
      <c r="D37" s="70"/>
      <c r="E37" s="25"/>
      <c r="G37" s="70"/>
      <c r="H37" s="25"/>
      <c r="J37" s="70"/>
      <c r="K37" s="25"/>
      <c r="M37" s="70"/>
    </row>
    <row r="38" spans="1:13" ht="15.75" thickBot="1" x14ac:dyDescent="0.3">
      <c r="A38" s="74">
        <v>44908</v>
      </c>
      <c r="B38" s="26"/>
      <c r="C38" s="36"/>
      <c r="D38" s="71"/>
      <c r="E38" s="26"/>
      <c r="F38" s="36"/>
      <c r="G38" s="71"/>
      <c r="H38" s="26"/>
      <c r="I38" s="36"/>
      <c r="J38" s="71"/>
      <c r="K38" s="26"/>
      <c r="L38" s="36"/>
      <c r="M38" s="71"/>
    </row>
    <row r="39" spans="1:13" x14ac:dyDescent="0.25">
      <c r="A39" s="65"/>
    </row>
    <row r="40" spans="1:13" x14ac:dyDescent="0.25">
      <c r="A40" s="65"/>
    </row>
    <row r="41" spans="1:13" x14ac:dyDescent="0.25">
      <c r="A41" s="65"/>
    </row>
    <row r="42" spans="1:13" x14ac:dyDescent="0.25">
      <c r="A42" s="65"/>
    </row>
    <row r="43" spans="1:13" x14ac:dyDescent="0.25">
      <c r="A43" s="65"/>
    </row>
    <row r="44" spans="1:13" x14ac:dyDescent="0.25">
      <c r="A44" s="65"/>
    </row>
    <row r="45" spans="1:13" x14ac:dyDescent="0.25">
      <c r="A45" s="65"/>
    </row>
    <row r="46" spans="1:13" x14ac:dyDescent="0.25">
      <c r="A46" s="65"/>
    </row>
    <row r="47" spans="1:13" x14ac:dyDescent="0.25">
      <c r="A47" s="65"/>
    </row>
    <row r="48" spans="1:13" x14ac:dyDescent="0.25">
      <c r="A48" s="65"/>
    </row>
    <row r="49" spans="1:1" x14ac:dyDescent="0.25">
      <c r="A49" s="65"/>
    </row>
    <row r="50" spans="1:1" x14ac:dyDescent="0.25">
      <c r="A50" s="65"/>
    </row>
    <row r="51" spans="1:1" x14ac:dyDescent="0.25">
      <c r="A51" s="65"/>
    </row>
    <row r="52" spans="1:1" x14ac:dyDescent="0.25">
      <c r="A52" s="65"/>
    </row>
    <row r="53" spans="1:1" x14ac:dyDescent="0.25">
      <c r="A53" s="6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762E-681F-164D-B237-5906281B9F04}">
  <dimension ref="A1:M53"/>
  <sheetViews>
    <sheetView tabSelected="1" zoomScale="176" workbookViewId="0">
      <selection activeCell="H8" sqref="H8"/>
    </sheetView>
  </sheetViews>
  <sheetFormatPr baseColWidth="10" defaultRowHeight="15" x14ac:dyDescent="0.25"/>
  <cols>
    <col min="1" max="1" width="11.28515625" customWidth="1"/>
    <col min="3" max="3" width="11" customWidth="1"/>
  </cols>
  <sheetData>
    <row r="1" spans="1:13" x14ac:dyDescent="0.25">
      <c r="A1" t="s">
        <v>63</v>
      </c>
    </row>
    <row r="2" spans="1:13" ht="15.75" thickBot="1" x14ac:dyDescent="0.3"/>
    <row r="3" spans="1:13" x14ac:dyDescent="0.25">
      <c r="A3" s="69" t="s">
        <v>77</v>
      </c>
      <c r="B3" s="118" t="s">
        <v>40</v>
      </c>
      <c r="C3" s="119"/>
      <c r="E3">
        <v>70</v>
      </c>
      <c r="F3">
        <v>100</v>
      </c>
    </row>
    <row r="4" spans="1:13" x14ac:dyDescent="0.25">
      <c r="A4" s="70" t="s">
        <v>66</v>
      </c>
      <c r="B4" s="64">
        <v>0.33333333333333331</v>
      </c>
      <c r="C4" s="77">
        <v>0.41666666666666669</v>
      </c>
      <c r="E4">
        <v>50</v>
      </c>
      <c r="F4" t="s">
        <v>86</v>
      </c>
    </row>
    <row r="5" spans="1:13" ht="15.75" thickBot="1" x14ac:dyDescent="0.3">
      <c r="A5" s="71" t="s">
        <v>67</v>
      </c>
      <c r="B5" s="111" t="s">
        <v>84</v>
      </c>
      <c r="C5" s="112"/>
    </row>
    <row r="6" spans="1:13" ht="15.75" thickBot="1" x14ac:dyDescent="0.3"/>
    <row r="7" spans="1:13" ht="15.75" thickBot="1" x14ac:dyDescent="0.3">
      <c r="A7" s="37" t="s">
        <v>69</v>
      </c>
      <c r="B7" s="72" t="s">
        <v>70</v>
      </c>
      <c r="C7" s="73" t="s">
        <v>75</v>
      </c>
      <c r="D7" s="37" t="s">
        <v>74</v>
      </c>
      <c r="E7" s="72" t="s">
        <v>71</v>
      </c>
      <c r="F7" s="73" t="s">
        <v>75</v>
      </c>
      <c r="G7" s="37" t="s">
        <v>74</v>
      </c>
      <c r="H7" s="72" t="s">
        <v>72</v>
      </c>
      <c r="I7" s="73" t="s">
        <v>75</v>
      </c>
      <c r="J7" s="37" t="s">
        <v>74</v>
      </c>
      <c r="K7" s="72" t="s">
        <v>73</v>
      </c>
      <c r="L7" s="73" t="s">
        <v>75</v>
      </c>
      <c r="M7" s="37" t="s">
        <v>74</v>
      </c>
    </row>
    <row r="8" spans="1:13" x14ac:dyDescent="0.25">
      <c r="A8" s="74">
        <v>44878</v>
      </c>
      <c r="B8" s="75">
        <v>0.3527777777777778</v>
      </c>
      <c r="C8" s="76">
        <v>0.3979166666666667</v>
      </c>
      <c r="D8" s="70" t="s">
        <v>76</v>
      </c>
      <c r="E8" s="75">
        <v>0.3888888888888889</v>
      </c>
      <c r="F8" s="76">
        <v>0.3923611111111111</v>
      </c>
      <c r="G8" s="70" t="s">
        <v>76</v>
      </c>
      <c r="H8" s="25"/>
      <c r="J8" s="70"/>
      <c r="K8" s="25"/>
      <c r="M8" s="70"/>
    </row>
    <row r="9" spans="1:13" x14ac:dyDescent="0.25">
      <c r="A9" s="74">
        <v>44879</v>
      </c>
      <c r="B9" s="25"/>
      <c r="D9" s="70"/>
      <c r="E9" s="25"/>
      <c r="G9" s="70"/>
      <c r="H9" s="25"/>
      <c r="J9" s="70"/>
      <c r="K9" s="25"/>
      <c r="M9" s="70"/>
    </row>
    <row r="10" spans="1:13" x14ac:dyDescent="0.25">
      <c r="A10" s="74">
        <v>44880</v>
      </c>
      <c r="B10" s="25"/>
      <c r="D10" s="70"/>
      <c r="E10" s="25"/>
      <c r="G10" s="70"/>
      <c r="H10" s="25"/>
      <c r="J10" s="70"/>
      <c r="K10" s="25"/>
      <c r="M10" s="70"/>
    </row>
    <row r="11" spans="1:13" x14ac:dyDescent="0.25">
      <c r="A11" s="74">
        <v>44881</v>
      </c>
      <c r="B11" s="25"/>
      <c r="D11" s="70"/>
      <c r="E11" s="25"/>
      <c r="G11" s="70"/>
      <c r="H11" s="25"/>
      <c r="J11" s="70"/>
      <c r="K11" s="25"/>
      <c r="M11" s="70"/>
    </row>
    <row r="12" spans="1:13" x14ac:dyDescent="0.25">
      <c r="A12" s="74">
        <v>44882</v>
      </c>
      <c r="B12" s="25"/>
      <c r="D12" s="70"/>
      <c r="E12" s="25"/>
      <c r="G12" s="70"/>
      <c r="H12" s="25"/>
      <c r="J12" s="70"/>
      <c r="K12" s="25"/>
      <c r="M12" s="70"/>
    </row>
    <row r="13" spans="1:13" x14ac:dyDescent="0.25">
      <c r="A13" s="74">
        <v>44883</v>
      </c>
      <c r="B13" s="25"/>
      <c r="D13" s="70"/>
      <c r="E13" s="25"/>
      <c r="G13" s="70"/>
      <c r="H13" s="25"/>
      <c r="J13" s="70"/>
      <c r="K13" s="25"/>
      <c r="M13" s="70"/>
    </row>
    <row r="14" spans="1:13" x14ac:dyDescent="0.25">
      <c r="A14" s="74">
        <v>44884</v>
      </c>
      <c r="B14" s="25"/>
      <c r="D14" s="70"/>
      <c r="E14" s="25"/>
      <c r="G14" s="70"/>
      <c r="H14" s="25"/>
      <c r="J14" s="70"/>
      <c r="K14" s="25"/>
      <c r="M14" s="70"/>
    </row>
    <row r="15" spans="1:13" x14ac:dyDescent="0.25">
      <c r="A15" s="74">
        <v>44885</v>
      </c>
      <c r="B15" s="25"/>
      <c r="D15" s="70"/>
      <c r="E15" s="25"/>
      <c r="G15" s="70"/>
      <c r="H15" s="25"/>
      <c r="J15" s="70"/>
      <c r="K15" s="25"/>
      <c r="M15" s="70"/>
    </row>
    <row r="16" spans="1:13" x14ac:dyDescent="0.25">
      <c r="A16" s="74">
        <v>44886</v>
      </c>
      <c r="B16" s="25"/>
      <c r="D16" s="70"/>
      <c r="E16" s="25"/>
      <c r="G16" s="70"/>
      <c r="H16" s="25"/>
      <c r="J16" s="70"/>
      <c r="K16" s="25"/>
      <c r="M16" s="70"/>
    </row>
    <row r="17" spans="1:13" x14ac:dyDescent="0.25">
      <c r="A17" s="74">
        <v>44887</v>
      </c>
      <c r="B17" s="25"/>
      <c r="D17" s="70"/>
      <c r="E17" s="25"/>
      <c r="G17" s="70"/>
      <c r="H17" s="25"/>
      <c r="J17" s="70"/>
      <c r="K17" s="25"/>
      <c r="M17" s="70"/>
    </row>
    <row r="18" spans="1:13" x14ac:dyDescent="0.25">
      <c r="A18" s="74">
        <v>44888</v>
      </c>
      <c r="B18" s="25"/>
      <c r="D18" s="70"/>
      <c r="E18" s="25"/>
      <c r="G18" s="70"/>
      <c r="H18" s="25"/>
      <c r="J18" s="70"/>
      <c r="K18" s="25"/>
      <c r="M18" s="70"/>
    </row>
    <row r="19" spans="1:13" x14ac:dyDescent="0.25">
      <c r="A19" s="74">
        <v>44889</v>
      </c>
      <c r="B19" s="25"/>
      <c r="D19" s="70"/>
      <c r="E19" s="25"/>
      <c r="G19" s="70"/>
      <c r="H19" s="25"/>
      <c r="J19" s="70"/>
      <c r="K19" s="25"/>
      <c r="M19" s="70"/>
    </row>
    <row r="20" spans="1:13" x14ac:dyDescent="0.25">
      <c r="A20" s="74">
        <v>44890</v>
      </c>
      <c r="B20" s="25"/>
      <c r="D20" s="70"/>
      <c r="E20" s="25"/>
      <c r="G20" s="70"/>
      <c r="H20" s="25"/>
      <c r="J20" s="70"/>
      <c r="K20" s="25"/>
      <c r="M20" s="70"/>
    </row>
    <row r="21" spans="1:13" x14ac:dyDescent="0.25">
      <c r="A21" s="74">
        <v>44891</v>
      </c>
      <c r="B21" s="25"/>
      <c r="D21" s="70"/>
      <c r="E21" s="25"/>
      <c r="G21" s="70"/>
      <c r="H21" s="25"/>
      <c r="J21" s="70"/>
      <c r="K21" s="25"/>
      <c r="M21" s="70"/>
    </row>
    <row r="22" spans="1:13" x14ac:dyDescent="0.25">
      <c r="A22" s="74">
        <v>44892</v>
      </c>
      <c r="B22" s="25"/>
      <c r="D22" s="70"/>
      <c r="E22" s="25"/>
      <c r="G22" s="70"/>
      <c r="H22" s="25"/>
      <c r="J22" s="70"/>
      <c r="K22" s="25"/>
      <c r="M22" s="70"/>
    </row>
    <row r="23" spans="1:13" x14ac:dyDescent="0.25">
      <c r="A23" s="74">
        <v>44893</v>
      </c>
      <c r="B23" s="25"/>
      <c r="D23" s="70"/>
      <c r="E23" s="25"/>
      <c r="G23" s="70"/>
      <c r="H23" s="25"/>
      <c r="J23" s="70"/>
      <c r="K23" s="25"/>
      <c r="M23" s="70"/>
    </row>
    <row r="24" spans="1:13" x14ac:dyDescent="0.25">
      <c r="A24" s="74">
        <v>44894</v>
      </c>
      <c r="B24" s="25"/>
      <c r="D24" s="70"/>
      <c r="E24" s="25"/>
      <c r="G24" s="70"/>
      <c r="H24" s="25"/>
      <c r="J24" s="70"/>
      <c r="K24" s="25"/>
      <c r="M24" s="70"/>
    </row>
    <row r="25" spans="1:13" x14ac:dyDescent="0.25">
      <c r="A25" s="74">
        <v>44895</v>
      </c>
      <c r="B25" s="25"/>
      <c r="D25" s="70"/>
      <c r="E25" s="25"/>
      <c r="G25" s="70"/>
      <c r="H25" s="25"/>
      <c r="J25" s="70"/>
      <c r="K25" s="25"/>
      <c r="M25" s="70"/>
    </row>
    <row r="26" spans="1:13" x14ac:dyDescent="0.25">
      <c r="A26" s="74">
        <v>44896</v>
      </c>
      <c r="B26" s="25"/>
      <c r="D26" s="70"/>
      <c r="E26" s="25"/>
      <c r="G26" s="70"/>
      <c r="H26" s="25"/>
      <c r="J26" s="70"/>
      <c r="K26" s="25"/>
      <c r="M26" s="70"/>
    </row>
    <row r="27" spans="1:13" x14ac:dyDescent="0.25">
      <c r="A27" s="74">
        <v>44897</v>
      </c>
      <c r="B27" s="25"/>
      <c r="D27" s="70"/>
      <c r="E27" s="25"/>
      <c r="G27" s="70"/>
      <c r="H27" s="25"/>
      <c r="J27" s="70"/>
      <c r="K27" s="25"/>
      <c r="M27" s="70"/>
    </row>
    <row r="28" spans="1:13" x14ac:dyDescent="0.25">
      <c r="A28" s="74">
        <v>44898</v>
      </c>
      <c r="B28" s="25"/>
      <c r="D28" s="70"/>
      <c r="E28" s="25"/>
      <c r="G28" s="70"/>
      <c r="H28" s="25"/>
      <c r="J28" s="70"/>
      <c r="K28" s="25"/>
      <c r="M28" s="70"/>
    </row>
    <row r="29" spans="1:13" x14ac:dyDescent="0.25">
      <c r="A29" s="74">
        <v>44899</v>
      </c>
      <c r="B29" s="25"/>
      <c r="D29" s="70"/>
      <c r="E29" s="25"/>
      <c r="G29" s="70"/>
      <c r="H29" s="25"/>
      <c r="J29" s="70"/>
      <c r="K29" s="25"/>
      <c r="M29" s="70"/>
    </row>
    <row r="30" spans="1:13" x14ac:dyDescent="0.25">
      <c r="A30" s="74">
        <v>44900</v>
      </c>
      <c r="B30" s="25"/>
      <c r="D30" s="70"/>
      <c r="E30" s="25"/>
      <c r="G30" s="70"/>
      <c r="H30" s="25"/>
      <c r="J30" s="70"/>
      <c r="K30" s="25"/>
      <c r="M30" s="70"/>
    </row>
    <row r="31" spans="1:13" x14ac:dyDescent="0.25">
      <c r="A31" s="74">
        <v>44901</v>
      </c>
      <c r="B31" s="25"/>
      <c r="D31" s="70"/>
      <c r="E31" s="25"/>
      <c r="G31" s="70"/>
      <c r="H31" s="25"/>
      <c r="J31" s="70"/>
      <c r="K31" s="25"/>
      <c r="M31" s="70"/>
    </row>
    <row r="32" spans="1:13" x14ac:dyDescent="0.25">
      <c r="A32" s="74">
        <v>44902</v>
      </c>
      <c r="B32" s="25"/>
      <c r="D32" s="70"/>
      <c r="E32" s="25"/>
      <c r="G32" s="70"/>
      <c r="H32" s="25"/>
      <c r="J32" s="70"/>
      <c r="K32" s="25"/>
      <c r="M32" s="70"/>
    </row>
    <row r="33" spans="1:13" x14ac:dyDescent="0.25">
      <c r="A33" s="74">
        <v>44903</v>
      </c>
      <c r="B33" s="25"/>
      <c r="D33" s="70"/>
      <c r="E33" s="25"/>
      <c r="G33" s="70"/>
      <c r="H33" s="25"/>
      <c r="J33" s="70"/>
      <c r="K33" s="25"/>
      <c r="M33" s="70"/>
    </row>
    <row r="34" spans="1:13" x14ac:dyDescent="0.25">
      <c r="A34" s="74">
        <v>44904</v>
      </c>
      <c r="B34" s="25"/>
      <c r="D34" s="70"/>
      <c r="E34" s="25"/>
      <c r="G34" s="70"/>
      <c r="H34" s="25"/>
      <c r="J34" s="70"/>
      <c r="K34" s="25"/>
      <c r="M34" s="70"/>
    </row>
    <row r="35" spans="1:13" x14ac:dyDescent="0.25">
      <c r="A35" s="74">
        <v>44905</v>
      </c>
      <c r="B35" s="25"/>
      <c r="D35" s="70"/>
      <c r="E35" s="25"/>
      <c r="G35" s="70"/>
      <c r="H35" s="25"/>
      <c r="J35" s="70"/>
      <c r="K35" s="25"/>
      <c r="M35" s="70"/>
    </row>
    <row r="36" spans="1:13" x14ac:dyDescent="0.25">
      <c r="A36" s="74">
        <v>44906</v>
      </c>
      <c r="B36" s="25"/>
      <c r="D36" s="70"/>
      <c r="E36" s="25"/>
      <c r="G36" s="70"/>
      <c r="H36" s="25"/>
      <c r="J36" s="70"/>
      <c r="K36" s="25"/>
      <c r="M36" s="70"/>
    </row>
    <row r="37" spans="1:13" x14ac:dyDescent="0.25">
      <c r="A37" s="74">
        <v>44907</v>
      </c>
      <c r="B37" s="25"/>
      <c r="D37" s="70"/>
      <c r="E37" s="25"/>
      <c r="G37" s="70"/>
      <c r="H37" s="25"/>
      <c r="J37" s="70"/>
      <c r="K37" s="25"/>
      <c r="M37" s="70"/>
    </row>
    <row r="38" spans="1:13" ht="15.75" thickBot="1" x14ac:dyDescent="0.3">
      <c r="A38" s="74">
        <v>44908</v>
      </c>
      <c r="B38" s="26"/>
      <c r="C38" s="36"/>
      <c r="D38" s="71"/>
      <c r="E38" s="26"/>
      <c r="F38" s="36"/>
      <c r="G38" s="71"/>
      <c r="H38" s="26"/>
      <c r="I38" s="36"/>
      <c r="J38" s="71"/>
      <c r="K38" s="26"/>
      <c r="L38" s="36"/>
      <c r="M38" s="71"/>
    </row>
    <row r="39" spans="1:13" x14ac:dyDescent="0.25">
      <c r="A39" s="65"/>
    </row>
    <row r="40" spans="1:13" x14ac:dyDescent="0.25">
      <c r="A40" s="65"/>
    </row>
    <row r="41" spans="1:13" x14ac:dyDescent="0.25">
      <c r="A41" s="65"/>
    </row>
    <row r="42" spans="1:13" x14ac:dyDescent="0.25">
      <c r="A42" s="65"/>
    </row>
    <row r="43" spans="1:13" x14ac:dyDescent="0.25">
      <c r="A43" s="65"/>
    </row>
    <row r="44" spans="1:13" x14ac:dyDescent="0.25">
      <c r="A44" s="65"/>
    </row>
    <row r="45" spans="1:13" x14ac:dyDescent="0.25">
      <c r="A45" s="65"/>
    </row>
    <row r="46" spans="1:13" x14ac:dyDescent="0.25">
      <c r="A46" s="65"/>
    </row>
    <row r="47" spans="1:13" x14ac:dyDescent="0.25">
      <c r="A47" s="65"/>
    </row>
    <row r="48" spans="1:13" x14ac:dyDescent="0.25">
      <c r="A48" s="65"/>
    </row>
    <row r="49" spans="1:1" x14ac:dyDescent="0.25">
      <c r="A49" s="65"/>
    </row>
    <row r="50" spans="1:1" x14ac:dyDescent="0.25">
      <c r="A50" s="65"/>
    </row>
    <row r="51" spans="1:1" x14ac:dyDescent="0.25">
      <c r="A51" s="65"/>
    </row>
    <row r="52" spans="1:1" x14ac:dyDescent="0.25">
      <c r="A52" s="65"/>
    </row>
    <row r="53" spans="1:1" x14ac:dyDescent="0.25">
      <c r="A53" s="65"/>
    </row>
  </sheetData>
  <mergeCells count="1">
    <mergeCell ref="B5:C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8F4EB-F0F8-4040-A210-E28D2EB3301B}">
  <dimension ref="A1:M53"/>
  <sheetViews>
    <sheetView zoomScale="176" workbookViewId="0">
      <selection activeCell="B3" sqref="B3"/>
    </sheetView>
  </sheetViews>
  <sheetFormatPr baseColWidth="10" defaultRowHeight="15" x14ac:dyDescent="0.25"/>
  <cols>
    <col min="1" max="1" width="11.28515625" customWidth="1"/>
  </cols>
  <sheetData>
    <row r="1" spans="1:13" x14ac:dyDescent="0.25">
      <c r="A1" t="s">
        <v>63</v>
      </c>
    </row>
    <row r="3" spans="1:13" x14ac:dyDescent="0.25">
      <c r="A3" t="s">
        <v>64</v>
      </c>
      <c r="B3" t="s">
        <v>41</v>
      </c>
    </row>
    <row r="4" spans="1:13" x14ac:dyDescent="0.25">
      <c r="A4" t="s">
        <v>66</v>
      </c>
      <c r="B4" s="64">
        <v>0.33333333333333331</v>
      </c>
      <c r="C4" s="64">
        <v>0.41666666666666669</v>
      </c>
    </row>
    <row r="5" spans="1:13" x14ac:dyDescent="0.25">
      <c r="A5" t="s">
        <v>67</v>
      </c>
      <c r="B5" t="s">
        <v>68</v>
      </c>
    </row>
    <row r="6" spans="1:13" ht="15.75" thickBot="1" x14ac:dyDescent="0.3"/>
    <row r="7" spans="1:13" ht="15.75" thickBot="1" x14ac:dyDescent="0.3">
      <c r="A7" s="37" t="s">
        <v>69</v>
      </c>
      <c r="B7" s="72" t="s">
        <v>70</v>
      </c>
      <c r="C7" s="73" t="s">
        <v>75</v>
      </c>
      <c r="D7" s="37" t="s">
        <v>74</v>
      </c>
      <c r="E7" s="72" t="s">
        <v>71</v>
      </c>
      <c r="F7" s="73" t="s">
        <v>75</v>
      </c>
      <c r="G7" s="37" t="s">
        <v>74</v>
      </c>
      <c r="H7" s="72" t="s">
        <v>72</v>
      </c>
      <c r="I7" s="73" t="s">
        <v>75</v>
      </c>
      <c r="J7" s="37" t="s">
        <v>74</v>
      </c>
      <c r="K7" s="72" t="s">
        <v>73</v>
      </c>
      <c r="L7" s="73" t="s">
        <v>75</v>
      </c>
      <c r="M7" s="37" t="s">
        <v>74</v>
      </c>
    </row>
    <row r="8" spans="1:13" x14ac:dyDescent="0.25">
      <c r="A8" s="74">
        <v>44878</v>
      </c>
      <c r="B8" s="75">
        <v>0.35902777777777778</v>
      </c>
      <c r="C8" s="76">
        <v>0.36180555555555555</v>
      </c>
      <c r="D8" s="70" t="s">
        <v>76</v>
      </c>
      <c r="E8" s="75">
        <v>0.3888888888888889</v>
      </c>
      <c r="F8" s="76">
        <v>0.3923611111111111</v>
      </c>
      <c r="G8" s="70" t="s">
        <v>76</v>
      </c>
      <c r="H8" s="25"/>
      <c r="J8" s="70"/>
      <c r="K8" s="25"/>
      <c r="M8" s="70"/>
    </row>
    <row r="9" spans="1:13" x14ac:dyDescent="0.25">
      <c r="A9" s="74">
        <v>44879</v>
      </c>
      <c r="B9" s="25"/>
      <c r="D9" s="70"/>
      <c r="E9" s="25"/>
      <c r="G9" s="70"/>
      <c r="H9" s="25"/>
      <c r="J9" s="70"/>
      <c r="K9" s="25"/>
      <c r="M9" s="70"/>
    </row>
    <row r="10" spans="1:13" x14ac:dyDescent="0.25">
      <c r="A10" s="74">
        <v>44880</v>
      </c>
      <c r="B10" s="25"/>
      <c r="D10" s="70"/>
      <c r="E10" s="25"/>
      <c r="G10" s="70"/>
      <c r="H10" s="25"/>
      <c r="J10" s="70"/>
      <c r="K10" s="25"/>
      <c r="M10" s="70"/>
    </row>
    <row r="11" spans="1:13" x14ac:dyDescent="0.25">
      <c r="A11" s="74">
        <v>44881</v>
      </c>
      <c r="B11" s="25"/>
      <c r="D11" s="70"/>
      <c r="E11" s="25"/>
      <c r="G11" s="70"/>
      <c r="H11" s="25"/>
      <c r="J11" s="70"/>
      <c r="K11" s="25"/>
      <c r="M11" s="70"/>
    </row>
    <row r="12" spans="1:13" x14ac:dyDescent="0.25">
      <c r="A12" s="74">
        <v>44882</v>
      </c>
      <c r="B12" s="25"/>
      <c r="D12" s="70"/>
      <c r="E12" s="25"/>
      <c r="G12" s="70"/>
      <c r="H12" s="25"/>
      <c r="J12" s="70"/>
      <c r="K12" s="25"/>
      <c r="M12" s="70"/>
    </row>
    <row r="13" spans="1:13" x14ac:dyDescent="0.25">
      <c r="A13" s="74">
        <v>44883</v>
      </c>
      <c r="B13" s="25"/>
      <c r="D13" s="70"/>
      <c r="E13" s="25"/>
      <c r="G13" s="70"/>
      <c r="H13" s="25"/>
      <c r="J13" s="70"/>
      <c r="K13" s="25"/>
      <c r="M13" s="70"/>
    </row>
    <row r="14" spans="1:13" x14ac:dyDescent="0.25">
      <c r="A14" s="74">
        <v>44884</v>
      </c>
      <c r="B14" s="25"/>
      <c r="D14" s="70"/>
      <c r="E14" s="25"/>
      <c r="G14" s="70"/>
      <c r="H14" s="25"/>
      <c r="J14" s="70"/>
      <c r="K14" s="25"/>
      <c r="M14" s="70"/>
    </row>
    <row r="15" spans="1:13" x14ac:dyDescent="0.25">
      <c r="A15" s="74">
        <v>44885</v>
      </c>
      <c r="B15" s="25"/>
      <c r="D15" s="70"/>
      <c r="E15" s="25"/>
      <c r="G15" s="70"/>
      <c r="H15" s="25"/>
      <c r="J15" s="70"/>
      <c r="K15" s="25"/>
      <c r="M15" s="70"/>
    </row>
    <row r="16" spans="1:13" x14ac:dyDescent="0.25">
      <c r="A16" s="74">
        <v>44886</v>
      </c>
      <c r="B16" s="25"/>
      <c r="D16" s="70"/>
      <c r="E16" s="25"/>
      <c r="G16" s="70"/>
      <c r="H16" s="25"/>
      <c r="J16" s="70"/>
      <c r="K16" s="25"/>
      <c r="M16" s="70"/>
    </row>
    <row r="17" spans="1:13" x14ac:dyDescent="0.25">
      <c r="A17" s="74">
        <v>44887</v>
      </c>
      <c r="B17" s="25"/>
      <c r="D17" s="70"/>
      <c r="E17" s="25"/>
      <c r="G17" s="70"/>
      <c r="H17" s="25"/>
      <c r="J17" s="70"/>
      <c r="K17" s="25"/>
      <c r="M17" s="70"/>
    </row>
    <row r="18" spans="1:13" x14ac:dyDescent="0.25">
      <c r="A18" s="74">
        <v>44888</v>
      </c>
      <c r="B18" s="25"/>
      <c r="D18" s="70"/>
      <c r="E18" s="25"/>
      <c r="G18" s="70"/>
      <c r="H18" s="25"/>
      <c r="J18" s="70"/>
      <c r="K18" s="25"/>
      <c r="M18" s="70"/>
    </row>
    <row r="19" spans="1:13" x14ac:dyDescent="0.25">
      <c r="A19" s="74">
        <v>44889</v>
      </c>
      <c r="B19" s="25"/>
      <c r="D19" s="70"/>
      <c r="E19" s="25"/>
      <c r="G19" s="70"/>
      <c r="H19" s="25"/>
      <c r="J19" s="70"/>
      <c r="K19" s="25"/>
      <c r="M19" s="70"/>
    </row>
    <row r="20" spans="1:13" x14ac:dyDescent="0.25">
      <c r="A20" s="74">
        <v>44890</v>
      </c>
      <c r="B20" s="25"/>
      <c r="D20" s="70"/>
      <c r="E20" s="25"/>
      <c r="G20" s="70"/>
      <c r="H20" s="25"/>
      <c r="J20" s="70"/>
      <c r="K20" s="25"/>
      <c r="M20" s="70"/>
    </row>
    <row r="21" spans="1:13" x14ac:dyDescent="0.25">
      <c r="A21" s="74">
        <v>44891</v>
      </c>
      <c r="B21" s="25"/>
      <c r="D21" s="70"/>
      <c r="E21" s="25"/>
      <c r="G21" s="70"/>
      <c r="H21" s="25"/>
      <c r="J21" s="70"/>
      <c r="K21" s="25"/>
      <c r="M21" s="70"/>
    </row>
    <row r="22" spans="1:13" x14ac:dyDescent="0.25">
      <c r="A22" s="74">
        <v>44892</v>
      </c>
      <c r="B22" s="25"/>
      <c r="D22" s="70"/>
      <c r="E22" s="25"/>
      <c r="G22" s="70"/>
      <c r="H22" s="25"/>
      <c r="J22" s="70"/>
      <c r="K22" s="25"/>
      <c r="M22" s="70"/>
    </row>
    <row r="23" spans="1:13" x14ac:dyDescent="0.25">
      <c r="A23" s="74">
        <v>44893</v>
      </c>
      <c r="B23" s="25"/>
      <c r="D23" s="70"/>
      <c r="E23" s="25"/>
      <c r="G23" s="70"/>
      <c r="H23" s="25"/>
      <c r="J23" s="70"/>
      <c r="K23" s="25"/>
      <c r="M23" s="70"/>
    </row>
    <row r="24" spans="1:13" x14ac:dyDescent="0.25">
      <c r="A24" s="74">
        <v>44894</v>
      </c>
      <c r="B24" s="25"/>
      <c r="D24" s="70"/>
      <c r="E24" s="25"/>
      <c r="G24" s="70"/>
      <c r="H24" s="25"/>
      <c r="J24" s="70"/>
      <c r="K24" s="25"/>
      <c r="M24" s="70"/>
    </row>
    <row r="25" spans="1:13" x14ac:dyDescent="0.25">
      <c r="A25" s="74">
        <v>44895</v>
      </c>
      <c r="B25" s="25"/>
      <c r="D25" s="70"/>
      <c r="E25" s="25"/>
      <c r="G25" s="70"/>
      <c r="H25" s="25"/>
      <c r="J25" s="70"/>
      <c r="K25" s="25"/>
      <c r="M25" s="70"/>
    </row>
    <row r="26" spans="1:13" x14ac:dyDescent="0.25">
      <c r="A26" s="74">
        <v>44896</v>
      </c>
      <c r="B26" s="25"/>
      <c r="D26" s="70"/>
      <c r="E26" s="25"/>
      <c r="G26" s="70"/>
      <c r="H26" s="25"/>
      <c r="J26" s="70"/>
      <c r="K26" s="25"/>
      <c r="M26" s="70"/>
    </row>
    <row r="27" spans="1:13" x14ac:dyDescent="0.25">
      <c r="A27" s="74">
        <v>44897</v>
      </c>
      <c r="B27" s="25"/>
      <c r="D27" s="70"/>
      <c r="E27" s="25"/>
      <c r="G27" s="70"/>
      <c r="H27" s="25"/>
      <c r="J27" s="70"/>
      <c r="K27" s="25"/>
      <c r="M27" s="70"/>
    </row>
    <row r="28" spans="1:13" x14ac:dyDescent="0.25">
      <c r="A28" s="74">
        <v>44898</v>
      </c>
      <c r="B28" s="25"/>
      <c r="D28" s="70"/>
      <c r="E28" s="25"/>
      <c r="G28" s="70"/>
      <c r="H28" s="25"/>
      <c r="J28" s="70"/>
      <c r="K28" s="25"/>
      <c r="M28" s="70"/>
    </row>
    <row r="29" spans="1:13" x14ac:dyDescent="0.25">
      <c r="A29" s="74">
        <v>44899</v>
      </c>
      <c r="B29" s="25"/>
      <c r="D29" s="70"/>
      <c r="E29" s="25"/>
      <c r="G29" s="70"/>
      <c r="H29" s="25"/>
      <c r="J29" s="70"/>
      <c r="K29" s="25"/>
      <c r="M29" s="70"/>
    </row>
    <row r="30" spans="1:13" x14ac:dyDescent="0.25">
      <c r="A30" s="74">
        <v>44900</v>
      </c>
      <c r="B30" s="25"/>
      <c r="D30" s="70"/>
      <c r="E30" s="25"/>
      <c r="G30" s="70"/>
      <c r="H30" s="25"/>
      <c r="J30" s="70"/>
      <c r="K30" s="25"/>
      <c r="M30" s="70"/>
    </row>
    <row r="31" spans="1:13" x14ac:dyDescent="0.25">
      <c r="A31" s="74">
        <v>44901</v>
      </c>
      <c r="B31" s="25"/>
      <c r="D31" s="70"/>
      <c r="E31" s="25"/>
      <c r="G31" s="70"/>
      <c r="H31" s="25"/>
      <c r="J31" s="70"/>
      <c r="K31" s="25"/>
      <c r="M31" s="70"/>
    </row>
    <row r="32" spans="1:13" x14ac:dyDescent="0.25">
      <c r="A32" s="74">
        <v>44902</v>
      </c>
      <c r="B32" s="25"/>
      <c r="D32" s="70"/>
      <c r="E32" s="25"/>
      <c r="G32" s="70"/>
      <c r="H32" s="25"/>
      <c r="J32" s="70"/>
      <c r="K32" s="25"/>
      <c r="M32" s="70"/>
    </row>
    <row r="33" spans="1:13" x14ac:dyDescent="0.25">
      <c r="A33" s="74">
        <v>44903</v>
      </c>
      <c r="B33" s="25"/>
      <c r="D33" s="70"/>
      <c r="E33" s="25"/>
      <c r="G33" s="70"/>
      <c r="H33" s="25"/>
      <c r="J33" s="70"/>
      <c r="K33" s="25"/>
      <c r="M33" s="70"/>
    </row>
    <row r="34" spans="1:13" x14ac:dyDescent="0.25">
      <c r="A34" s="74">
        <v>44904</v>
      </c>
      <c r="B34" s="25"/>
      <c r="D34" s="70"/>
      <c r="E34" s="25"/>
      <c r="G34" s="70"/>
      <c r="H34" s="25"/>
      <c r="J34" s="70"/>
      <c r="K34" s="25"/>
      <c r="M34" s="70"/>
    </row>
    <row r="35" spans="1:13" x14ac:dyDescent="0.25">
      <c r="A35" s="74">
        <v>44905</v>
      </c>
      <c r="B35" s="25"/>
      <c r="D35" s="70"/>
      <c r="E35" s="25"/>
      <c r="G35" s="70"/>
      <c r="H35" s="25"/>
      <c r="J35" s="70"/>
      <c r="K35" s="25"/>
      <c r="M35" s="70"/>
    </row>
    <row r="36" spans="1:13" x14ac:dyDescent="0.25">
      <c r="A36" s="74">
        <v>44906</v>
      </c>
      <c r="B36" s="25"/>
      <c r="D36" s="70"/>
      <c r="E36" s="25"/>
      <c r="G36" s="70"/>
      <c r="H36" s="25"/>
      <c r="J36" s="70"/>
      <c r="K36" s="25"/>
      <c r="M36" s="70"/>
    </row>
    <row r="37" spans="1:13" x14ac:dyDescent="0.25">
      <c r="A37" s="74">
        <v>44907</v>
      </c>
      <c r="B37" s="25"/>
      <c r="D37" s="70"/>
      <c r="E37" s="25"/>
      <c r="G37" s="70"/>
      <c r="H37" s="25"/>
      <c r="J37" s="70"/>
      <c r="K37" s="25"/>
      <c r="M37" s="70"/>
    </row>
    <row r="38" spans="1:13" ht="15.75" thickBot="1" x14ac:dyDescent="0.3">
      <c r="A38" s="74">
        <v>44908</v>
      </c>
      <c r="B38" s="26"/>
      <c r="C38" s="36"/>
      <c r="D38" s="71"/>
      <c r="E38" s="26"/>
      <c r="F38" s="36"/>
      <c r="G38" s="71"/>
      <c r="H38" s="26"/>
      <c r="I38" s="36"/>
      <c r="J38" s="71"/>
      <c r="K38" s="26"/>
      <c r="L38" s="36"/>
      <c r="M38" s="71"/>
    </row>
    <row r="39" spans="1:13" x14ac:dyDescent="0.25">
      <c r="A39" s="65"/>
    </row>
    <row r="40" spans="1:13" x14ac:dyDescent="0.25">
      <c r="A40" s="65"/>
    </row>
    <row r="41" spans="1:13" x14ac:dyDescent="0.25">
      <c r="A41" s="65"/>
    </row>
    <row r="42" spans="1:13" x14ac:dyDescent="0.25">
      <c r="A42" s="65"/>
    </row>
    <row r="43" spans="1:13" x14ac:dyDescent="0.25">
      <c r="A43" s="65"/>
    </row>
    <row r="44" spans="1:13" x14ac:dyDescent="0.25">
      <c r="A44" s="65"/>
    </row>
    <row r="45" spans="1:13" x14ac:dyDescent="0.25">
      <c r="A45" s="65"/>
    </row>
    <row r="46" spans="1:13" x14ac:dyDescent="0.25">
      <c r="A46" s="65"/>
    </row>
    <row r="47" spans="1:13" x14ac:dyDescent="0.25">
      <c r="A47" s="65"/>
    </row>
    <row r="48" spans="1:13" x14ac:dyDescent="0.25">
      <c r="A48" s="65"/>
    </row>
    <row r="49" spans="1:1" x14ac:dyDescent="0.25">
      <c r="A49" s="65"/>
    </row>
    <row r="50" spans="1:1" x14ac:dyDescent="0.25">
      <c r="A50" s="65"/>
    </row>
    <row r="51" spans="1:1" x14ac:dyDescent="0.25">
      <c r="A51" s="65"/>
    </row>
    <row r="52" spans="1:1" x14ac:dyDescent="0.25">
      <c r="A52" s="65"/>
    </row>
    <row r="53" spans="1:1" x14ac:dyDescent="0.25">
      <c r="A53" s="6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43A57-E6DA-1F49-801C-7A3BC6996463}">
  <dimension ref="A1:M53"/>
  <sheetViews>
    <sheetView zoomScale="176" workbookViewId="0">
      <selection activeCell="B3" sqref="B3"/>
    </sheetView>
  </sheetViews>
  <sheetFormatPr baseColWidth="10" defaultRowHeight="15" x14ac:dyDescent="0.25"/>
  <cols>
    <col min="1" max="1" width="11.28515625" customWidth="1"/>
  </cols>
  <sheetData>
    <row r="1" spans="1:13" x14ac:dyDescent="0.25">
      <c r="A1" t="s">
        <v>63</v>
      </c>
    </row>
    <row r="3" spans="1:13" x14ac:dyDescent="0.25">
      <c r="A3" t="s">
        <v>64</v>
      </c>
      <c r="B3" t="s">
        <v>85</v>
      </c>
    </row>
    <row r="4" spans="1:13" x14ac:dyDescent="0.25">
      <c r="A4" t="s">
        <v>66</v>
      </c>
      <c r="B4" s="64">
        <v>0.33333333333333331</v>
      </c>
      <c r="C4" s="64">
        <v>0.41666666666666669</v>
      </c>
    </row>
    <row r="5" spans="1:13" x14ac:dyDescent="0.25">
      <c r="A5" t="s">
        <v>67</v>
      </c>
      <c r="B5" t="s">
        <v>68</v>
      </c>
    </row>
    <row r="6" spans="1:13" ht="15.75" thickBot="1" x14ac:dyDescent="0.3"/>
    <row r="7" spans="1:13" ht="15.75" thickBot="1" x14ac:dyDescent="0.3">
      <c r="A7" s="37" t="s">
        <v>69</v>
      </c>
      <c r="B7" s="72" t="s">
        <v>70</v>
      </c>
      <c r="C7" s="73" t="s">
        <v>75</v>
      </c>
      <c r="D7" s="37" t="s">
        <v>74</v>
      </c>
      <c r="E7" s="72" t="s">
        <v>71</v>
      </c>
      <c r="F7" s="73" t="s">
        <v>75</v>
      </c>
      <c r="G7" s="37" t="s">
        <v>74</v>
      </c>
      <c r="H7" s="72" t="s">
        <v>72</v>
      </c>
      <c r="I7" s="73" t="s">
        <v>75</v>
      </c>
      <c r="J7" s="37" t="s">
        <v>74</v>
      </c>
      <c r="K7" s="72" t="s">
        <v>73</v>
      </c>
      <c r="L7" s="73" t="s">
        <v>75</v>
      </c>
      <c r="M7" s="37" t="s">
        <v>74</v>
      </c>
    </row>
    <row r="8" spans="1:13" x14ac:dyDescent="0.25">
      <c r="A8" s="74">
        <v>44878</v>
      </c>
      <c r="B8" s="75">
        <v>0.35902777777777778</v>
      </c>
      <c r="C8" s="76">
        <v>0.36180555555555555</v>
      </c>
      <c r="D8" s="70" t="s">
        <v>76</v>
      </c>
      <c r="E8" s="75">
        <v>0.3888888888888889</v>
      </c>
      <c r="F8" s="76">
        <v>0.3923611111111111</v>
      </c>
      <c r="G8" s="70" t="s">
        <v>76</v>
      </c>
      <c r="H8" s="25"/>
      <c r="J8" s="70"/>
      <c r="K8" s="25"/>
      <c r="M8" s="70"/>
    </row>
    <row r="9" spans="1:13" x14ac:dyDescent="0.25">
      <c r="A9" s="74">
        <v>44879</v>
      </c>
      <c r="B9" s="25"/>
      <c r="D9" s="70"/>
      <c r="E9" s="25"/>
      <c r="G9" s="70"/>
      <c r="H9" s="25"/>
      <c r="J9" s="70"/>
      <c r="K9" s="25"/>
      <c r="M9" s="70"/>
    </row>
    <row r="10" spans="1:13" x14ac:dyDescent="0.25">
      <c r="A10" s="74">
        <v>44880</v>
      </c>
      <c r="B10" s="25"/>
      <c r="D10" s="70"/>
      <c r="E10" s="25"/>
      <c r="G10" s="70"/>
      <c r="H10" s="25"/>
      <c r="J10" s="70"/>
      <c r="K10" s="25"/>
      <c r="M10" s="70"/>
    </row>
    <row r="11" spans="1:13" x14ac:dyDescent="0.25">
      <c r="A11" s="74">
        <v>44881</v>
      </c>
      <c r="B11" s="25"/>
      <c r="D11" s="70"/>
      <c r="E11" s="25"/>
      <c r="G11" s="70"/>
      <c r="H11" s="25"/>
      <c r="J11" s="70"/>
      <c r="K11" s="25"/>
      <c r="M11" s="70"/>
    </row>
    <row r="12" spans="1:13" x14ac:dyDescent="0.25">
      <c r="A12" s="74">
        <v>44882</v>
      </c>
      <c r="B12" s="25"/>
      <c r="D12" s="70"/>
      <c r="E12" s="25"/>
      <c r="G12" s="70"/>
      <c r="H12" s="25"/>
      <c r="J12" s="70"/>
      <c r="K12" s="25"/>
      <c r="M12" s="70"/>
    </row>
    <row r="13" spans="1:13" x14ac:dyDescent="0.25">
      <c r="A13" s="74">
        <v>44883</v>
      </c>
      <c r="B13" s="25"/>
      <c r="D13" s="70"/>
      <c r="E13" s="25"/>
      <c r="G13" s="70"/>
      <c r="H13" s="25"/>
      <c r="J13" s="70"/>
      <c r="K13" s="25"/>
      <c r="M13" s="70"/>
    </row>
    <row r="14" spans="1:13" x14ac:dyDescent="0.25">
      <c r="A14" s="74">
        <v>44884</v>
      </c>
      <c r="B14" s="25"/>
      <c r="D14" s="70"/>
      <c r="E14" s="25"/>
      <c r="G14" s="70"/>
      <c r="H14" s="25"/>
      <c r="J14" s="70"/>
      <c r="K14" s="25"/>
      <c r="M14" s="70"/>
    </row>
    <row r="15" spans="1:13" x14ac:dyDescent="0.25">
      <c r="A15" s="74">
        <v>44885</v>
      </c>
      <c r="B15" s="25"/>
      <c r="D15" s="70"/>
      <c r="E15" s="25"/>
      <c r="G15" s="70"/>
      <c r="H15" s="25"/>
      <c r="J15" s="70"/>
      <c r="K15" s="25"/>
      <c r="M15" s="70"/>
    </row>
    <row r="16" spans="1:13" x14ac:dyDescent="0.25">
      <c r="A16" s="74">
        <v>44886</v>
      </c>
      <c r="B16" s="25"/>
      <c r="D16" s="70"/>
      <c r="E16" s="25"/>
      <c r="G16" s="70"/>
      <c r="H16" s="25"/>
      <c r="J16" s="70"/>
      <c r="K16" s="25"/>
      <c r="M16" s="70"/>
    </row>
    <row r="17" spans="1:13" x14ac:dyDescent="0.25">
      <c r="A17" s="74">
        <v>44887</v>
      </c>
      <c r="B17" s="25"/>
      <c r="D17" s="70"/>
      <c r="E17" s="25"/>
      <c r="G17" s="70"/>
      <c r="H17" s="25"/>
      <c r="J17" s="70"/>
      <c r="K17" s="25"/>
      <c r="M17" s="70"/>
    </row>
    <row r="18" spans="1:13" x14ac:dyDescent="0.25">
      <c r="A18" s="74">
        <v>44888</v>
      </c>
      <c r="B18" s="25"/>
      <c r="D18" s="70"/>
      <c r="E18" s="25"/>
      <c r="G18" s="70"/>
      <c r="H18" s="25"/>
      <c r="J18" s="70"/>
      <c r="K18" s="25"/>
      <c r="M18" s="70"/>
    </row>
    <row r="19" spans="1:13" x14ac:dyDescent="0.25">
      <c r="A19" s="74">
        <v>44889</v>
      </c>
      <c r="B19" s="25"/>
      <c r="D19" s="70"/>
      <c r="E19" s="25"/>
      <c r="G19" s="70"/>
      <c r="H19" s="25"/>
      <c r="J19" s="70"/>
      <c r="K19" s="25"/>
      <c r="M19" s="70"/>
    </row>
    <row r="20" spans="1:13" x14ac:dyDescent="0.25">
      <c r="A20" s="74">
        <v>44890</v>
      </c>
      <c r="B20" s="25"/>
      <c r="D20" s="70"/>
      <c r="E20" s="25"/>
      <c r="G20" s="70"/>
      <c r="H20" s="25"/>
      <c r="J20" s="70"/>
      <c r="K20" s="25"/>
      <c r="M20" s="70"/>
    </row>
    <row r="21" spans="1:13" x14ac:dyDescent="0.25">
      <c r="A21" s="74">
        <v>44891</v>
      </c>
      <c r="B21" s="25"/>
      <c r="D21" s="70"/>
      <c r="E21" s="25"/>
      <c r="G21" s="70"/>
      <c r="H21" s="25"/>
      <c r="J21" s="70"/>
      <c r="K21" s="25"/>
      <c r="M21" s="70"/>
    </row>
    <row r="22" spans="1:13" x14ac:dyDescent="0.25">
      <c r="A22" s="74">
        <v>44892</v>
      </c>
      <c r="B22" s="25"/>
      <c r="D22" s="70"/>
      <c r="E22" s="25"/>
      <c r="G22" s="70"/>
      <c r="H22" s="25"/>
      <c r="J22" s="70"/>
      <c r="K22" s="25"/>
      <c r="M22" s="70"/>
    </row>
    <row r="23" spans="1:13" x14ac:dyDescent="0.25">
      <c r="A23" s="74">
        <v>44893</v>
      </c>
      <c r="B23" s="25"/>
      <c r="D23" s="70"/>
      <c r="E23" s="25"/>
      <c r="G23" s="70"/>
      <c r="H23" s="25"/>
      <c r="J23" s="70"/>
      <c r="K23" s="25"/>
      <c r="M23" s="70"/>
    </row>
    <row r="24" spans="1:13" x14ac:dyDescent="0.25">
      <c r="A24" s="74">
        <v>44894</v>
      </c>
      <c r="B24" s="25"/>
      <c r="D24" s="70"/>
      <c r="E24" s="25"/>
      <c r="G24" s="70"/>
      <c r="H24" s="25"/>
      <c r="J24" s="70"/>
      <c r="K24" s="25"/>
      <c r="M24" s="70"/>
    </row>
    <row r="25" spans="1:13" x14ac:dyDescent="0.25">
      <c r="A25" s="74">
        <v>44895</v>
      </c>
      <c r="B25" s="25"/>
      <c r="D25" s="70"/>
      <c r="E25" s="25"/>
      <c r="G25" s="70"/>
      <c r="H25" s="25"/>
      <c r="J25" s="70"/>
      <c r="K25" s="25"/>
      <c r="M25" s="70"/>
    </row>
    <row r="26" spans="1:13" x14ac:dyDescent="0.25">
      <c r="A26" s="74">
        <v>44896</v>
      </c>
      <c r="B26" s="25"/>
      <c r="D26" s="70"/>
      <c r="E26" s="25"/>
      <c r="G26" s="70"/>
      <c r="H26" s="25"/>
      <c r="J26" s="70"/>
      <c r="K26" s="25"/>
      <c r="M26" s="70"/>
    </row>
    <row r="27" spans="1:13" x14ac:dyDescent="0.25">
      <c r="A27" s="74">
        <v>44897</v>
      </c>
      <c r="B27" s="25"/>
      <c r="D27" s="70"/>
      <c r="E27" s="25"/>
      <c r="G27" s="70"/>
      <c r="H27" s="25"/>
      <c r="J27" s="70"/>
      <c r="K27" s="25"/>
      <c r="M27" s="70"/>
    </row>
    <row r="28" spans="1:13" x14ac:dyDescent="0.25">
      <c r="A28" s="74">
        <v>44898</v>
      </c>
      <c r="B28" s="25"/>
      <c r="D28" s="70"/>
      <c r="E28" s="25"/>
      <c r="G28" s="70"/>
      <c r="H28" s="25"/>
      <c r="J28" s="70"/>
      <c r="K28" s="25"/>
      <c r="M28" s="70"/>
    </row>
    <row r="29" spans="1:13" x14ac:dyDescent="0.25">
      <c r="A29" s="74">
        <v>44899</v>
      </c>
      <c r="B29" s="25"/>
      <c r="D29" s="70"/>
      <c r="E29" s="25"/>
      <c r="G29" s="70"/>
      <c r="H29" s="25"/>
      <c r="J29" s="70"/>
      <c r="K29" s="25"/>
      <c r="M29" s="70"/>
    </row>
    <row r="30" spans="1:13" x14ac:dyDescent="0.25">
      <c r="A30" s="74">
        <v>44900</v>
      </c>
      <c r="B30" s="25"/>
      <c r="D30" s="70"/>
      <c r="E30" s="25"/>
      <c r="G30" s="70"/>
      <c r="H30" s="25"/>
      <c r="J30" s="70"/>
      <c r="K30" s="25"/>
      <c r="M30" s="70"/>
    </row>
    <row r="31" spans="1:13" x14ac:dyDescent="0.25">
      <c r="A31" s="74">
        <v>44901</v>
      </c>
      <c r="B31" s="25"/>
      <c r="D31" s="70"/>
      <c r="E31" s="25"/>
      <c r="G31" s="70"/>
      <c r="H31" s="25"/>
      <c r="J31" s="70"/>
      <c r="K31" s="25"/>
      <c r="M31" s="70"/>
    </row>
    <row r="32" spans="1:13" x14ac:dyDescent="0.25">
      <c r="A32" s="74">
        <v>44902</v>
      </c>
      <c r="B32" s="25"/>
      <c r="D32" s="70"/>
      <c r="E32" s="25"/>
      <c r="G32" s="70"/>
      <c r="H32" s="25"/>
      <c r="J32" s="70"/>
      <c r="K32" s="25"/>
      <c r="M32" s="70"/>
    </row>
    <row r="33" spans="1:13" x14ac:dyDescent="0.25">
      <c r="A33" s="74">
        <v>44903</v>
      </c>
      <c r="B33" s="25"/>
      <c r="D33" s="70"/>
      <c r="E33" s="25"/>
      <c r="G33" s="70"/>
      <c r="H33" s="25"/>
      <c r="J33" s="70"/>
      <c r="K33" s="25"/>
      <c r="M33" s="70"/>
    </row>
    <row r="34" spans="1:13" x14ac:dyDescent="0.25">
      <c r="A34" s="74">
        <v>44904</v>
      </c>
      <c r="B34" s="25"/>
      <c r="D34" s="70"/>
      <c r="E34" s="25"/>
      <c r="G34" s="70"/>
      <c r="H34" s="25"/>
      <c r="J34" s="70"/>
      <c r="K34" s="25"/>
      <c r="M34" s="70"/>
    </row>
    <row r="35" spans="1:13" x14ac:dyDescent="0.25">
      <c r="A35" s="74">
        <v>44905</v>
      </c>
      <c r="B35" s="25"/>
      <c r="D35" s="70"/>
      <c r="E35" s="25"/>
      <c r="G35" s="70"/>
      <c r="H35" s="25"/>
      <c r="J35" s="70"/>
      <c r="K35" s="25"/>
      <c r="M35" s="70"/>
    </row>
    <row r="36" spans="1:13" x14ac:dyDescent="0.25">
      <c r="A36" s="74">
        <v>44906</v>
      </c>
      <c r="B36" s="25"/>
      <c r="D36" s="70"/>
      <c r="E36" s="25"/>
      <c r="G36" s="70"/>
      <c r="H36" s="25"/>
      <c r="J36" s="70"/>
      <c r="K36" s="25"/>
      <c r="M36" s="70"/>
    </row>
    <row r="37" spans="1:13" x14ac:dyDescent="0.25">
      <c r="A37" s="74">
        <v>44907</v>
      </c>
      <c r="B37" s="25"/>
      <c r="D37" s="70"/>
      <c r="E37" s="25"/>
      <c r="G37" s="70"/>
      <c r="H37" s="25"/>
      <c r="J37" s="70"/>
      <c r="K37" s="25"/>
      <c r="M37" s="70"/>
    </row>
    <row r="38" spans="1:13" ht="15.75" thickBot="1" x14ac:dyDescent="0.3">
      <c r="A38" s="74">
        <v>44908</v>
      </c>
      <c r="B38" s="26"/>
      <c r="C38" s="36"/>
      <c r="D38" s="71"/>
      <c r="E38" s="26"/>
      <c r="F38" s="36"/>
      <c r="G38" s="71"/>
      <c r="H38" s="26"/>
      <c r="I38" s="36"/>
      <c r="J38" s="71"/>
      <c r="K38" s="26"/>
      <c r="L38" s="36"/>
      <c r="M38" s="71"/>
    </row>
    <row r="39" spans="1:13" x14ac:dyDescent="0.25">
      <c r="A39" s="65"/>
    </row>
    <row r="40" spans="1:13" x14ac:dyDescent="0.25">
      <c r="A40" s="65"/>
    </row>
    <row r="41" spans="1:13" x14ac:dyDescent="0.25">
      <c r="A41" s="65"/>
    </row>
    <row r="42" spans="1:13" x14ac:dyDescent="0.25">
      <c r="A42" s="65"/>
    </row>
    <row r="43" spans="1:13" x14ac:dyDescent="0.25">
      <c r="A43" s="65"/>
    </row>
    <row r="44" spans="1:13" x14ac:dyDescent="0.25">
      <c r="A44" s="65"/>
    </row>
    <row r="45" spans="1:13" x14ac:dyDescent="0.25">
      <c r="A45" s="65"/>
    </row>
    <row r="46" spans="1:13" x14ac:dyDescent="0.25">
      <c r="A46" s="65"/>
    </row>
    <row r="47" spans="1:13" x14ac:dyDescent="0.25">
      <c r="A47" s="65"/>
    </row>
    <row r="48" spans="1:13" x14ac:dyDescent="0.25">
      <c r="A48" s="65"/>
    </row>
    <row r="49" spans="1:1" x14ac:dyDescent="0.25">
      <c r="A49" s="65"/>
    </row>
    <row r="50" spans="1:1" x14ac:dyDescent="0.25">
      <c r="A50" s="65"/>
    </row>
    <row r="51" spans="1:1" x14ac:dyDescent="0.25">
      <c r="A51" s="65"/>
    </row>
    <row r="52" spans="1:1" x14ac:dyDescent="0.25">
      <c r="A52" s="65"/>
    </row>
    <row r="53" spans="1:1" x14ac:dyDescent="0.25">
      <c r="A53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Plan de trading</vt:lpstr>
      <vt:lpstr>Plan mensual</vt:lpstr>
      <vt:lpstr>BACK TESTING 1</vt:lpstr>
      <vt:lpstr>BACK TESTING 2</vt:lpstr>
      <vt:lpstr>BACK TESTING 3</vt:lpstr>
      <vt:lpstr>BACK TESTING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Pawluczyk</dc:creator>
  <dc:description/>
  <cp:lastModifiedBy>iLatina</cp:lastModifiedBy>
  <cp:revision>5</cp:revision>
  <dcterms:created xsi:type="dcterms:W3CDTF">2018-12-18T17:54:46Z</dcterms:created>
  <dcterms:modified xsi:type="dcterms:W3CDTF">2022-12-14T02:32:30Z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