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0250652\Documents\Sandbox\AS\data\processed\"/>
    </mc:Choice>
  </mc:AlternateContent>
  <xr:revisionPtr revIDLastSave="0" documentId="8_{00C03A02-F626-4660-B651-19BB5600CC2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crude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2" i="1" l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</calcChain>
</file>

<file path=xl/sharedStrings.xml><?xml version="1.0" encoding="utf-8"?>
<sst xmlns="http://schemas.openxmlformats.org/spreadsheetml/2006/main" count="695" uniqueCount="45">
  <si>
    <t>outcomeCategory</t>
  </si>
  <si>
    <t>Disease</t>
  </si>
  <si>
    <t>database</t>
  </si>
  <si>
    <t>exposure</t>
  </si>
  <si>
    <t>nPatid</t>
  </si>
  <si>
    <t>nExposures</t>
  </si>
  <si>
    <t>nEvents</t>
  </si>
  <si>
    <t>personYears</t>
  </si>
  <si>
    <t>incidenceRate</t>
  </si>
  <si>
    <t>Cancer</t>
  </si>
  <si>
    <t>Hematologic Cancer</t>
  </si>
  <si>
    <t>MPCD</t>
  </si>
  <si>
    <t>DMARD or NSAID</t>
  </si>
  <si>
    <t>No exposure</t>
  </si>
  <si>
    <t>TNF</t>
  </si>
  <si>
    <t>Marketscan</t>
  </si>
  <si>
    <t>Medicare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</si>
  <si>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</si>
  <si>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</si>
  <si>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</si>
  <si>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</si>
  <si>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</si>
  <si>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</si>
  <si>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</si>
  <si>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</si>
  <si>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</si>
  <si>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</si>
  <si>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Crohns disease or 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</si>
  <si>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</si>
  <si>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</si>
  <si>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</si>
  <si>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</si>
  <si>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</si>
  <si>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</si>
  <si>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or restrictive lung disease</t>
  </si>
  <si>
    <t>Neurological Disease</t>
  </si>
  <si>
    <t>Cauda Equina syndrome</t>
  </si>
  <si>
    <t>Spinal Cord compression</t>
  </si>
  <si>
    <t>Osteoporotic fracture</t>
  </si>
  <si>
    <t>Clinical vertebral or non-vertebral osteoporotic fr</t>
  </si>
  <si>
    <t>PsO/PsA</t>
  </si>
  <si>
    <t>Psoriasis or psoriatic arthritis</t>
  </si>
  <si>
    <t>Uveitis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</si>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</sst>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2" totalsRowShown="0">
  <autoFilter ref="A1:K172" xr:uid="{00000000-0009-0000-0100-000001000000}"/>
  <tableColumns count="11">
    <tableColumn id="1" xr3:uid="{00000000-0010-0000-0000-000001000000}" name="outcomeCategory"/>
    <tableColumn id="2" xr3:uid="{00000000-0010-0000-0000-000002000000}" name="Disease"/>
    <tableColumn id="3" xr3:uid="{00000000-0010-0000-0000-000003000000}" name="database"/>
    <tableColumn id="4" xr3:uid="{00000000-0010-0000-0000-000004000000}" name="exposure"/>
    <tableColumn id="5" xr3:uid="{00000000-0010-0000-0000-000005000000}" name="nPatid"/>
    <tableColumn id="6" xr3:uid="{00000000-0010-0000-0000-000006000000}" name="nExposures"/>
    <tableColumn id="7" xr3:uid="{00000000-0010-0000-0000-000007000000}" name="nEvents"/>
    <tableColumn id="8" xr3:uid="{00000000-0010-0000-0000-000008000000}" name="personYears"/>
    <tableColumn id="9" xr3:uid="{00000000-0010-0000-0000-000009000000}" name="incidenceRate"/>
    <tableColumn id="11" xr3:uid="{00000000-0010-0000-0000-00000B000000}" name="lower" dataDxfId="0">
      <calculatedColumnFormula>IF(Table1[[#This Row],[nEvents]]=0, 0, _xlfn.CHISQ.INV(0.025,2*Table1[[#This Row],[nEvents]]) / (2*Table1[[#This Row],[personYears]]))</calculatedColumnFormula>
    </tableColumn>
    <tableColumn id="12" xr3:uid="{00000000-0010-0000-0000-00000C000000}" name="upper" dataDxfId="1">
      <calculatedColumnFormula>_xlfn.CHISQ.INV.RT(0.025,2*(Table1[[#This Row],[nEvents]]+1)) / (2*Table1[[#This Row],[personYears]])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/>
  </sheetViews>
  <sheetFormatPr defaultRowHeight="15" x14ac:dyDescent="0.25"/>
  <cols>
    <col min="1" max="1" width="26.7109375" bestFit="1" customWidth="1"/>
    <col min="2" max="2" width="45.7109375" bestFit="1" customWidth="1"/>
    <col min="3" max="3" width="11.28515625" bestFit="1" customWidth="1"/>
    <col min="4" max="4" width="16.140625" bestFit="1" customWidth="1"/>
    <col min="5" max="5" width="9" bestFit="1" customWidth="1"/>
    <col min="6" max="6" width="13.42578125" bestFit="1" customWidth="1"/>
    <col min="7" max="7" width="10.28515625" bestFit="1" customWidth="1"/>
    <col min="8" max="8" width="14.28515625" bestFit="1" customWidth="1"/>
    <col min="9" max="9" width="16" bestFit="1" customWidth="1"/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758</v>
      </c>
      <c r="F2">
        <v>971</v>
      </c>
      <c r="G2">
        <v>0</v>
      </c>
      <c r="H2">
        <v>393.76317590999997</v>
      </c>
      <c r="I2">
        <v>0</v>
      </c>
      <c r="J2">
        <f>IF(Table1[[#This Row],[nEvents]]=0, 0, _xlfn.CHISQ.INV(0.025,2*Table1[[#This Row],[nEvents]]) / (2*Table1[[#This Row],[personYears]]))</f>
        <v>0</v>
      </c>
      <c r="K2">
        <f>_xlfn.CHISQ.INV.RT(0.025,2*(Table1[[#This Row],[nEvents]]+1)) / (2*Table1[[#This Row],[personYears]])</f>
        <v>9.3682692536924302E-3</v>
      </c>
    </row>
    <row r="3" spans="1:11" x14ac:dyDescent="0.25">
      <c r="A3" t="s">
        <v>9</v>
      </c>
      <c r="B3" t="s">
        <v>10</v>
      </c>
      <c r="C3" t="s">
        <v>11</v>
      </c>
      <c r="D3" t="s">
        <v>13</v>
      </c>
      <c r="E3">
        <v>1218</v>
      </c>
      <c r="F3">
        <v>1218</v>
      </c>
      <c r="G3">
        <v>8</v>
      </c>
      <c r="H3">
        <v>1453.8863792</v>
      </c>
      <c r="I3">
        <v>5.5024933000000003E-3</v>
      </c>
      <c r="J3">
        <f>IF(Table1[[#This Row],[nEvents]]=0, 0, _xlfn.CHISQ.INV(0.025,2*Table1[[#This Row],[nEvents]]) / (2*Table1[[#This Row],[personYears]]))</f>
        <v>2.3755860335172613E-3</v>
      </c>
      <c r="K3">
        <f>_xlfn.CHISQ.INV.RT(0.025,2*(Table1[[#This Row],[nEvents]]+1)) / (2*Table1[[#This Row],[personYears]])</f>
        <v>1.0842105301837272E-2</v>
      </c>
    </row>
    <row r="4" spans="1:11" x14ac:dyDescent="0.25">
      <c r="A4" t="s">
        <v>9</v>
      </c>
      <c r="B4" t="s">
        <v>10</v>
      </c>
      <c r="C4" t="s">
        <v>11</v>
      </c>
      <c r="D4" t="s">
        <v>14</v>
      </c>
      <c r="E4">
        <v>723</v>
      </c>
      <c r="F4">
        <v>815</v>
      </c>
      <c r="G4">
        <v>0</v>
      </c>
      <c r="H4">
        <v>687.09377139000003</v>
      </c>
      <c r="I4">
        <v>0</v>
      </c>
      <c r="J4">
        <f>IF(Table1[[#This Row],[nEvents]]=0, 0, _xlfn.CHISQ.INV(0.025,2*Table1[[#This Row],[nEvents]]) / (2*Table1[[#This Row],[personYears]]))</f>
        <v>0</v>
      </c>
      <c r="K4">
        <f>_xlfn.CHISQ.INV.RT(0.025,2*(Table1[[#This Row],[nEvents]]+1)) / (2*Table1[[#This Row],[personYears]])</f>
        <v>5.368815156992739E-3</v>
      </c>
    </row>
    <row r="5" spans="1:11" x14ac:dyDescent="0.25">
      <c r="A5" t="s">
        <v>9</v>
      </c>
      <c r="B5" t="s">
        <v>10</v>
      </c>
      <c r="C5" t="s">
        <v>15</v>
      </c>
      <c r="D5" t="s">
        <v>12</v>
      </c>
      <c r="E5">
        <v>3452</v>
      </c>
      <c r="F5">
        <v>4442</v>
      </c>
      <c r="G5">
        <v>10</v>
      </c>
      <c r="H5">
        <v>1741.7823409</v>
      </c>
      <c r="I5">
        <v>5.7412454999999996E-3</v>
      </c>
      <c r="J5">
        <f>IF(Table1[[#This Row],[nEvents]]=0, 0, _xlfn.CHISQ.INV(0.025,2*Table1[[#This Row],[nEvents]]) / (2*Table1[[#This Row],[personYears]]))</f>
        <v>2.7531503698990305E-3</v>
      </c>
      <c r="K5">
        <f>_xlfn.CHISQ.INV.RT(0.025,2*(Table1[[#This Row],[nEvents]]+1)) / (2*Table1[[#This Row],[personYears]])</f>
        <v>1.0558354858802426E-2</v>
      </c>
    </row>
    <row r="6" spans="1:11" x14ac:dyDescent="0.25">
      <c r="A6" t="s">
        <v>9</v>
      </c>
      <c r="B6" t="s">
        <v>10</v>
      </c>
      <c r="C6" t="s">
        <v>15</v>
      </c>
      <c r="D6" t="s">
        <v>13</v>
      </c>
      <c r="E6">
        <v>3768</v>
      </c>
      <c r="F6">
        <v>3768</v>
      </c>
      <c r="G6">
        <v>21</v>
      </c>
      <c r="H6">
        <v>3663.3100616000002</v>
      </c>
      <c r="I6">
        <v>5.7325205000000002E-3</v>
      </c>
      <c r="J6">
        <f>IF(Table1[[#This Row],[nEvents]]=0, 0, _xlfn.CHISQ.INV(0.025,2*Table1[[#This Row],[nEvents]]) / (2*Table1[[#This Row],[personYears]]))</f>
        <v>3.5485205362055946E-3</v>
      </c>
      <c r="K6">
        <f>_xlfn.CHISQ.INV.RT(0.025,2*(Table1[[#This Row],[nEvents]]+1)) / (2*Table1[[#This Row],[personYears]])</f>
        <v>8.7627665131143617E-3</v>
      </c>
    </row>
    <row r="7" spans="1:11" x14ac:dyDescent="0.25">
      <c r="A7" t="s">
        <v>9</v>
      </c>
      <c r="B7" t="s">
        <v>10</v>
      </c>
      <c r="C7" t="s">
        <v>15</v>
      </c>
      <c r="D7" t="s">
        <v>14</v>
      </c>
      <c r="E7">
        <v>3365</v>
      </c>
      <c r="F7">
        <v>3940</v>
      </c>
      <c r="G7">
        <v>4</v>
      </c>
      <c r="H7">
        <v>3390.8829569</v>
      </c>
      <c r="I7">
        <v>1.1796338000000001E-3</v>
      </c>
      <c r="J7">
        <f>IF(Table1[[#This Row],[nEvents]]=0, 0, _xlfn.CHISQ.INV(0.025,2*Table1[[#This Row],[nEvents]]) / (2*Table1[[#This Row],[personYears]]))</f>
        <v>3.214104961684368E-4</v>
      </c>
      <c r="K7">
        <f>_xlfn.CHISQ.INV.RT(0.025,2*(Table1[[#This Row],[nEvents]]+1)) / (2*Table1[[#This Row],[personYears]])</f>
        <v>3.020330930197226E-3</v>
      </c>
    </row>
    <row r="8" spans="1:11" x14ac:dyDescent="0.25">
      <c r="A8" t="s">
        <v>9</v>
      </c>
      <c r="B8" t="s">
        <v>10</v>
      </c>
      <c r="C8" t="s">
        <v>16</v>
      </c>
      <c r="D8" t="s">
        <v>12</v>
      </c>
      <c r="E8">
        <v>4308</v>
      </c>
      <c r="F8">
        <v>6153</v>
      </c>
      <c r="G8">
        <v>22</v>
      </c>
      <c r="H8">
        <v>3226.8336755999999</v>
      </c>
      <c r="I8">
        <v>6.8178288999999996E-3</v>
      </c>
      <c r="J8">
        <f>IF(Table1[[#This Row],[nEvents]]=0, 0, _xlfn.CHISQ.INV(0.025,2*Table1[[#This Row],[nEvents]]) / (2*Table1[[#This Row],[personYears]]))</f>
        <v>4.2726970951380058E-3</v>
      </c>
      <c r="K8">
        <f>_xlfn.CHISQ.INV.RT(0.025,2*(Table1[[#This Row],[nEvents]]+1)) / (2*Table1[[#This Row],[personYears]])</f>
        <v>1.0322274940598505E-2</v>
      </c>
    </row>
    <row r="9" spans="1:11" x14ac:dyDescent="0.25">
      <c r="A9" t="s">
        <v>9</v>
      </c>
      <c r="B9" t="s">
        <v>10</v>
      </c>
      <c r="C9" t="s">
        <v>16</v>
      </c>
      <c r="D9" t="s">
        <v>13</v>
      </c>
      <c r="E9">
        <v>5619</v>
      </c>
      <c r="F9">
        <v>5619</v>
      </c>
      <c r="G9">
        <v>115</v>
      </c>
      <c r="H9">
        <v>15148.588637999999</v>
      </c>
      <c r="I9">
        <v>7.5914663000000004E-3</v>
      </c>
      <c r="J9">
        <f>IF(Table1[[#This Row],[nEvents]]=0, 0, _xlfn.CHISQ.INV(0.025,2*Table1[[#This Row],[nEvents]]) / (2*Table1[[#This Row],[personYears]]))</f>
        <v>6.2675339947433819E-3</v>
      </c>
      <c r="K9">
        <f>_xlfn.CHISQ.INV.RT(0.025,2*(Table1[[#This Row],[nEvents]]+1)) / (2*Table1[[#This Row],[personYears]])</f>
        <v>9.1124055790035227E-3</v>
      </c>
    </row>
    <row r="10" spans="1:11" x14ac:dyDescent="0.25">
      <c r="A10" t="s">
        <v>9</v>
      </c>
      <c r="B10" t="s">
        <v>10</v>
      </c>
      <c r="C10" t="s">
        <v>16</v>
      </c>
      <c r="D10" t="s">
        <v>14</v>
      </c>
      <c r="E10">
        <v>550</v>
      </c>
      <c r="F10">
        <v>623</v>
      </c>
      <c r="G10">
        <v>5</v>
      </c>
      <c r="H10">
        <v>732.82409309000002</v>
      </c>
      <c r="I10">
        <v>6.8229197999999996E-3</v>
      </c>
      <c r="J10">
        <f>IF(Table1[[#This Row],[nEvents]]=0, 0, _xlfn.CHISQ.INV(0.025,2*Table1[[#This Row],[nEvents]]) / (2*Table1[[#This Row],[personYears]]))</f>
        <v>2.2153834807380379E-3</v>
      </c>
      <c r="K10">
        <f>_xlfn.CHISQ.INV.RT(0.025,2*(Table1[[#This Row],[nEvents]]+1)) / (2*Table1[[#This Row],[personYears]])</f>
        <v>1.5922418748710067E-2</v>
      </c>
    </row>
    <row r="11" spans="1:11" x14ac:dyDescent="0.25">
      <c r="A11" t="s">
        <v>9</v>
      </c>
      <c r="B11" t="s">
        <v>17</v>
      </c>
      <c r="C11" t="s">
        <v>11</v>
      </c>
      <c r="D11" t="s">
        <v>12</v>
      </c>
      <c r="E11">
        <v>758</v>
      </c>
      <c r="F11">
        <v>971</v>
      </c>
      <c r="G11">
        <v>3</v>
      </c>
      <c r="H11">
        <v>393.76317590999997</v>
      </c>
      <c r="I11">
        <v>7.6187926999999999E-3</v>
      </c>
      <c r="J11">
        <f>IF(Table1[[#This Row],[nEvents]]=0, 0, _xlfn.CHISQ.INV(0.025,2*Table1[[#This Row],[nEvents]]) / (2*Table1[[#This Row],[personYears]]))</f>
        <v>1.5711782125533431E-3</v>
      </c>
      <c r="K11">
        <f>_xlfn.CHISQ.INV.RT(0.025,2*(Table1[[#This Row],[nEvents]]+1)) / (2*Table1[[#This Row],[personYears]])</f>
        <v>2.2265345278874443E-2</v>
      </c>
    </row>
    <row r="12" spans="1:11" x14ac:dyDescent="0.25">
      <c r="A12" t="s">
        <v>9</v>
      </c>
      <c r="B12" t="s">
        <v>17</v>
      </c>
      <c r="C12" t="s">
        <v>11</v>
      </c>
      <c r="D12" t="s">
        <v>13</v>
      </c>
      <c r="E12">
        <v>1218</v>
      </c>
      <c r="F12">
        <v>1218</v>
      </c>
      <c r="G12">
        <v>18</v>
      </c>
      <c r="H12">
        <v>1461.8206708</v>
      </c>
      <c r="I12">
        <v>1.23134119E-2</v>
      </c>
      <c r="J12">
        <f>IF(Table1[[#This Row],[nEvents]]=0, 0, _xlfn.CHISQ.INV(0.025,2*Table1[[#This Row],[nEvents]]) / (2*Table1[[#This Row],[personYears]]))</f>
        <v>7.297708257580842E-3</v>
      </c>
      <c r="K12">
        <f>_xlfn.CHISQ.INV.RT(0.025,2*(Table1[[#This Row],[nEvents]]+1)) / (2*Table1[[#This Row],[personYears]])</f>
        <v>1.9460499386672093E-2</v>
      </c>
    </row>
    <row r="13" spans="1:11" x14ac:dyDescent="0.25">
      <c r="A13" t="s">
        <v>9</v>
      </c>
      <c r="B13" t="s">
        <v>17</v>
      </c>
      <c r="C13" t="s">
        <v>11</v>
      </c>
      <c r="D13" t="s">
        <v>14</v>
      </c>
      <c r="E13">
        <v>724</v>
      </c>
      <c r="F13">
        <v>816</v>
      </c>
      <c r="G13">
        <v>9</v>
      </c>
      <c r="H13">
        <v>687.10472278999998</v>
      </c>
      <c r="I13">
        <v>1.3098439999999999E-2</v>
      </c>
      <c r="J13">
        <f>IF(Table1[[#This Row],[nEvents]]=0, 0, _xlfn.CHISQ.INV(0.025,2*Table1[[#This Row],[nEvents]]) / (2*Table1[[#This Row],[personYears]]))</f>
        <v>5.9894408535976756E-3</v>
      </c>
      <c r="K13">
        <f>_xlfn.CHISQ.INV.RT(0.025,2*(Table1[[#This Row],[nEvents]]+1)) / (2*Table1[[#This Row],[personYears]])</f>
        <v>2.4864919254296559E-2</v>
      </c>
    </row>
    <row r="14" spans="1:11" x14ac:dyDescent="0.25">
      <c r="A14" t="s">
        <v>9</v>
      </c>
      <c r="B14" t="s">
        <v>17</v>
      </c>
      <c r="C14" t="s">
        <v>15</v>
      </c>
      <c r="D14" t="s">
        <v>12</v>
      </c>
      <c r="E14">
        <v>3464</v>
      </c>
      <c r="F14">
        <v>4465</v>
      </c>
      <c r="G14">
        <v>9</v>
      </c>
      <c r="H14">
        <v>1752.7775495999999</v>
      </c>
      <c r="I14">
        <v>5.1347075000000002E-3</v>
      </c>
      <c r="J14">
        <f>IF(Table1[[#This Row],[nEvents]]=0, 0, _xlfn.CHISQ.INV(0.025,2*Table1[[#This Row],[nEvents]]) / (2*Table1[[#This Row],[personYears]]))</f>
        <v>2.3479152265029287E-3</v>
      </c>
      <c r="K14">
        <f>_xlfn.CHISQ.INV.RT(0.025,2*(Table1[[#This Row],[nEvents]]+1)) / (2*Table1[[#This Row],[personYears]])</f>
        <v>9.7472742364358104E-3</v>
      </c>
    </row>
    <row r="15" spans="1:11" x14ac:dyDescent="0.25">
      <c r="A15" t="s">
        <v>9</v>
      </c>
      <c r="B15" t="s">
        <v>17</v>
      </c>
      <c r="C15" t="s">
        <v>15</v>
      </c>
      <c r="D15" t="s">
        <v>13</v>
      </c>
      <c r="E15">
        <v>3769</v>
      </c>
      <c r="F15">
        <v>3769</v>
      </c>
      <c r="G15">
        <v>37</v>
      </c>
      <c r="H15">
        <v>3686.3381245999999</v>
      </c>
      <c r="I15">
        <v>1.0037060800000001E-2</v>
      </c>
      <c r="J15">
        <f>IF(Table1[[#This Row],[nEvents]]=0, 0, _xlfn.CHISQ.INV(0.025,2*Table1[[#This Row],[nEvents]]) / (2*Table1[[#This Row],[personYears]]))</f>
        <v>7.0670171011328045E-3</v>
      </c>
      <c r="K15">
        <f>_xlfn.CHISQ.INV.RT(0.025,2*(Table1[[#This Row],[nEvents]]+1)) / (2*Table1[[#This Row],[personYears]])</f>
        <v>1.383476621463332E-2</v>
      </c>
    </row>
    <row r="16" spans="1:11" x14ac:dyDescent="0.25">
      <c r="A16" t="s">
        <v>9</v>
      </c>
      <c r="B16" t="s">
        <v>17</v>
      </c>
      <c r="C16" t="s">
        <v>15</v>
      </c>
      <c r="D16" t="s">
        <v>14</v>
      </c>
      <c r="E16">
        <v>3370</v>
      </c>
      <c r="F16">
        <v>3945</v>
      </c>
      <c r="G16">
        <v>27</v>
      </c>
      <c r="H16">
        <v>3396.1560574999999</v>
      </c>
      <c r="I16">
        <v>7.9501646999999998E-3</v>
      </c>
      <c r="J16">
        <f>IF(Table1[[#This Row],[nEvents]]=0, 0, _xlfn.CHISQ.INV(0.025,2*Table1[[#This Row],[nEvents]]) / (2*Table1[[#This Row],[personYears]]))</f>
        <v>5.2392086319092155E-3</v>
      </c>
      <c r="K16">
        <f>_xlfn.CHISQ.INV.RT(0.025,2*(Table1[[#This Row],[nEvents]]+1)) / (2*Table1[[#This Row],[personYears]])</f>
        <v>1.1567072236980705E-2</v>
      </c>
    </row>
    <row r="17" spans="1:11" x14ac:dyDescent="0.25">
      <c r="A17" t="s">
        <v>9</v>
      </c>
      <c r="B17" t="s">
        <v>17</v>
      </c>
      <c r="C17" t="s">
        <v>16</v>
      </c>
      <c r="D17" t="s">
        <v>12</v>
      </c>
      <c r="E17">
        <v>4351</v>
      </c>
      <c r="F17">
        <v>6220</v>
      </c>
      <c r="G17">
        <v>119</v>
      </c>
      <c r="H17">
        <v>3270.2970568000001</v>
      </c>
      <c r="I17">
        <v>3.63881317E-2</v>
      </c>
      <c r="J17">
        <f>IF(Table1[[#This Row],[nEvents]]=0, 0, _xlfn.CHISQ.INV(0.025,2*Table1[[#This Row],[nEvents]]) / (2*Table1[[#This Row],[personYears]]))</f>
        <v>3.0144550010296266E-2</v>
      </c>
      <c r="K17">
        <f>_xlfn.CHISQ.INV.RT(0.025,2*(Table1[[#This Row],[nEvents]]+1)) / (2*Table1[[#This Row],[personYears]])</f>
        <v>4.3543824734236132E-2</v>
      </c>
    </row>
    <row r="18" spans="1:11" x14ac:dyDescent="0.25">
      <c r="A18" t="s">
        <v>9</v>
      </c>
      <c r="B18" t="s">
        <v>17</v>
      </c>
      <c r="C18" t="s">
        <v>16</v>
      </c>
      <c r="D18" t="s">
        <v>13</v>
      </c>
      <c r="E18">
        <v>5623</v>
      </c>
      <c r="F18">
        <v>5623</v>
      </c>
      <c r="G18">
        <v>466</v>
      </c>
      <c r="H18">
        <v>15418.403833</v>
      </c>
      <c r="I18">
        <v>3.0223621400000001E-2</v>
      </c>
      <c r="J18">
        <f>IF(Table1[[#This Row],[nEvents]]=0, 0, _xlfn.CHISQ.INV(0.025,2*Table1[[#This Row],[nEvents]]) / (2*Table1[[#This Row],[personYears]]))</f>
        <v>2.7541447632722125E-2</v>
      </c>
      <c r="K18">
        <f>_xlfn.CHISQ.INV.RT(0.025,2*(Table1[[#This Row],[nEvents]]+1)) / (2*Table1[[#This Row],[personYears]])</f>
        <v>3.3096437118913004E-2</v>
      </c>
    </row>
    <row r="19" spans="1:11" x14ac:dyDescent="0.25">
      <c r="A19" t="s">
        <v>9</v>
      </c>
      <c r="B19" t="s">
        <v>17</v>
      </c>
      <c r="C19" t="s">
        <v>16</v>
      </c>
      <c r="D19" t="s">
        <v>14</v>
      </c>
      <c r="E19">
        <v>551</v>
      </c>
      <c r="F19">
        <v>625</v>
      </c>
      <c r="G19">
        <v>29</v>
      </c>
      <c r="H19">
        <v>738.18480493000004</v>
      </c>
      <c r="I19">
        <v>3.9285555299999997E-2</v>
      </c>
      <c r="J19">
        <f>IF(Table1[[#This Row],[nEvents]]=0, 0, _xlfn.CHISQ.INV(0.025,2*Table1[[#This Row],[nEvents]]) / (2*Table1[[#This Row],[personYears]]))</f>
        <v>2.6310152969607176E-2</v>
      </c>
      <c r="K19">
        <f>_xlfn.CHISQ.INV.RT(0.025,2*(Table1[[#This Row],[nEvents]]+1)) / (2*Table1[[#This Row],[personYears]])</f>
        <v>5.6420610611913148E-2</v>
      </c>
    </row>
    <row r="20" spans="1:11" x14ac:dyDescent="0.25">
      <c r="A20" t="s">
        <v>9</v>
      </c>
      <c r="B20" t="s">
        <v>18</v>
      </c>
      <c r="C20" t="s">
        <v>11</v>
      </c>
      <c r="D20" t="s">
        <v>12</v>
      </c>
      <c r="E20">
        <v>745</v>
      </c>
      <c r="F20">
        <v>950</v>
      </c>
      <c r="G20">
        <v>11</v>
      </c>
      <c r="H20">
        <v>378.24229979</v>
      </c>
      <c r="I20">
        <v>2.90818875E-2</v>
      </c>
      <c r="J20">
        <f>IF(Table1[[#This Row],[nEvents]]=0, 0, _xlfn.CHISQ.INV(0.025,2*Table1[[#This Row],[nEvents]]) / (2*Table1[[#This Row],[personYears]]))</f>
        <v>1.4517573445078801E-2</v>
      </c>
      <c r="K20">
        <f>_xlfn.CHISQ.INV.RT(0.025,2*(Table1[[#This Row],[nEvents]]+1)) / (2*Table1[[#This Row],[personYears]])</f>
        <v>5.2035529934725488E-2</v>
      </c>
    </row>
    <row r="21" spans="1:11" x14ac:dyDescent="0.25">
      <c r="A21" t="s">
        <v>9</v>
      </c>
      <c r="B21" t="s">
        <v>18</v>
      </c>
      <c r="C21" t="s">
        <v>11</v>
      </c>
      <c r="D21" t="s">
        <v>13</v>
      </c>
      <c r="E21">
        <v>1215</v>
      </c>
      <c r="F21">
        <v>1215</v>
      </c>
      <c r="G21">
        <v>65</v>
      </c>
      <c r="H21">
        <v>1376.2327173000001</v>
      </c>
      <c r="I21">
        <v>4.7230384200000003E-2</v>
      </c>
      <c r="J21">
        <f>IF(Table1[[#This Row],[nEvents]]=0, 0, _xlfn.CHISQ.INV(0.025,2*Table1[[#This Row],[nEvents]]) / (2*Table1[[#This Row],[personYears]]))</f>
        <v>3.6451413411863275E-2</v>
      </c>
      <c r="K21">
        <f>_xlfn.CHISQ.INV.RT(0.025,2*(Table1[[#This Row],[nEvents]]+1)) / (2*Table1[[#This Row],[personYears]])</f>
        <v>6.0199001792668377E-2</v>
      </c>
    </row>
    <row r="22" spans="1:11" x14ac:dyDescent="0.25">
      <c r="A22" t="s">
        <v>9</v>
      </c>
      <c r="B22" t="s">
        <v>18</v>
      </c>
      <c r="C22" t="s">
        <v>11</v>
      </c>
      <c r="D22" t="s">
        <v>14</v>
      </c>
      <c r="E22">
        <v>714</v>
      </c>
      <c r="F22">
        <v>804</v>
      </c>
      <c r="G22">
        <v>8</v>
      </c>
      <c r="H22">
        <v>671.23340178000001</v>
      </c>
      <c r="I22">
        <v>1.1918358E-2</v>
      </c>
      <c r="J22">
        <f>IF(Table1[[#This Row],[nEvents]]=0, 0, _xlfn.CHISQ.INV(0.025,2*Table1[[#This Row],[nEvents]]) / (2*Table1[[#This Row],[personYears]]))</f>
        <v>5.1455010546100789E-3</v>
      </c>
      <c r="K22">
        <f>_xlfn.CHISQ.INV.RT(0.025,2*(Table1[[#This Row],[nEvents]]+1)) / (2*Table1[[#This Row],[personYears]])</f>
        <v>2.348391659055098E-2</v>
      </c>
    </row>
    <row r="23" spans="1:11" x14ac:dyDescent="0.25">
      <c r="A23" t="s">
        <v>9</v>
      </c>
      <c r="B23" t="s">
        <v>18</v>
      </c>
      <c r="C23" t="s">
        <v>15</v>
      </c>
      <c r="D23" t="s">
        <v>12</v>
      </c>
      <c r="E23">
        <v>3381</v>
      </c>
      <c r="F23">
        <v>4337</v>
      </c>
      <c r="G23">
        <v>42</v>
      </c>
      <c r="H23">
        <v>1685.3689254000001</v>
      </c>
      <c r="I23">
        <v>2.49203598E-2</v>
      </c>
      <c r="J23">
        <f>IF(Table1[[#This Row],[nEvents]]=0, 0, _xlfn.CHISQ.INV(0.025,2*Table1[[#This Row],[nEvents]]) / (2*Table1[[#This Row],[personYears]]))</f>
        <v>1.7960403372984664E-2</v>
      </c>
      <c r="K23">
        <f>_xlfn.CHISQ.INV.RT(0.025,2*(Table1[[#This Row],[nEvents]]+1)) / (2*Table1[[#This Row],[personYears]])</f>
        <v>3.3685086940247591E-2</v>
      </c>
    </row>
    <row r="24" spans="1:11" x14ac:dyDescent="0.25">
      <c r="A24" t="s">
        <v>9</v>
      </c>
      <c r="B24" t="s">
        <v>18</v>
      </c>
      <c r="C24" t="s">
        <v>15</v>
      </c>
      <c r="D24" t="s">
        <v>13</v>
      </c>
      <c r="E24">
        <v>3763</v>
      </c>
      <c r="F24">
        <v>3763</v>
      </c>
      <c r="G24">
        <v>116</v>
      </c>
      <c r="H24">
        <v>3541.6536618999999</v>
      </c>
      <c r="I24">
        <v>3.2753061399999998E-2</v>
      </c>
      <c r="J24">
        <f>IF(Table1[[#This Row],[nEvents]]=0, 0, _xlfn.CHISQ.INV(0.025,2*Table1[[#This Row],[nEvents]]) / (2*Table1[[#This Row],[personYears]]))</f>
        <v>2.70644884147116E-2</v>
      </c>
      <c r="K24">
        <f>_xlfn.CHISQ.INV.RT(0.025,2*(Table1[[#This Row],[nEvents]]+1)) / (2*Table1[[#This Row],[personYears]])</f>
        <v>3.928417732513604E-2</v>
      </c>
    </row>
    <row r="25" spans="1:11" x14ac:dyDescent="0.25">
      <c r="A25" t="s">
        <v>9</v>
      </c>
      <c r="B25" t="s">
        <v>18</v>
      </c>
      <c r="C25" t="s">
        <v>15</v>
      </c>
      <c r="D25" t="s">
        <v>14</v>
      </c>
      <c r="E25">
        <v>3337</v>
      </c>
      <c r="F25">
        <v>3897</v>
      </c>
      <c r="G25">
        <v>48</v>
      </c>
      <c r="H25">
        <v>3319.6906229000001</v>
      </c>
      <c r="I25">
        <v>1.44591787E-2</v>
      </c>
      <c r="J25">
        <f>IF(Table1[[#This Row],[nEvents]]=0, 0, _xlfn.CHISQ.INV(0.025,2*Table1[[#This Row],[nEvents]]) / (2*Table1[[#This Row],[personYears]]))</f>
        <v>1.0661056960954445E-2</v>
      </c>
      <c r="K25">
        <f>_xlfn.CHISQ.INV.RT(0.025,2*(Table1[[#This Row],[nEvents]]+1)) / (2*Table1[[#This Row],[personYears]])</f>
        <v>1.9170773247096148E-2</v>
      </c>
    </row>
    <row r="26" spans="1:11" x14ac:dyDescent="0.25">
      <c r="A26" t="s">
        <v>9</v>
      </c>
      <c r="B26" t="s">
        <v>18</v>
      </c>
      <c r="C26" t="s">
        <v>16</v>
      </c>
      <c r="D26" t="s">
        <v>12</v>
      </c>
      <c r="E26">
        <v>3845</v>
      </c>
      <c r="F26">
        <v>5389</v>
      </c>
      <c r="G26">
        <v>157</v>
      </c>
      <c r="H26">
        <v>2779.6112251999998</v>
      </c>
      <c r="I26">
        <v>5.6482719100000002E-2</v>
      </c>
      <c r="J26">
        <f>IF(Table1[[#This Row],[nEvents]]=0, 0, _xlfn.CHISQ.INV(0.025,2*Table1[[#This Row],[nEvents]]) / (2*Table1[[#This Row],[personYears]]))</f>
        <v>4.7993095272740725E-2</v>
      </c>
      <c r="K26">
        <f>_xlfn.CHISQ.INV.RT(0.025,2*(Table1[[#This Row],[nEvents]]+1)) / (2*Table1[[#This Row],[personYears]])</f>
        <v>6.6041402263754156E-2</v>
      </c>
    </row>
    <row r="27" spans="1:11" x14ac:dyDescent="0.25">
      <c r="A27" t="s">
        <v>9</v>
      </c>
      <c r="B27" t="s">
        <v>18</v>
      </c>
      <c r="C27" t="s">
        <v>16</v>
      </c>
      <c r="D27" t="s">
        <v>13</v>
      </c>
      <c r="E27">
        <v>5596</v>
      </c>
      <c r="F27">
        <v>5596</v>
      </c>
      <c r="G27">
        <v>855</v>
      </c>
      <c r="H27">
        <v>13108.717317000001</v>
      </c>
      <c r="I27">
        <v>6.5223772799999996E-2</v>
      </c>
      <c r="J27">
        <f>IF(Table1[[#This Row],[nEvents]]=0, 0, _xlfn.CHISQ.INV(0.025,2*Table1[[#This Row],[nEvents]]) / (2*Table1[[#This Row],[personYears]]))</f>
        <v>6.0924561564394644E-2</v>
      </c>
      <c r="K27">
        <f>_xlfn.CHISQ.INV.RT(0.025,2*(Table1[[#This Row],[nEvents]]+1)) / (2*Table1[[#This Row],[personYears]])</f>
        <v>6.974632052908751E-2</v>
      </c>
    </row>
    <row r="28" spans="1:11" x14ac:dyDescent="0.25">
      <c r="A28" t="s">
        <v>9</v>
      </c>
      <c r="B28" t="s">
        <v>18</v>
      </c>
      <c r="C28" t="s">
        <v>16</v>
      </c>
      <c r="D28" t="s">
        <v>14</v>
      </c>
      <c r="E28">
        <v>507</v>
      </c>
      <c r="F28">
        <v>575</v>
      </c>
      <c r="G28">
        <v>38</v>
      </c>
      <c r="H28">
        <v>654.87200547999998</v>
      </c>
      <c r="I28">
        <v>5.8026606199999997E-2</v>
      </c>
      <c r="J28">
        <f>IF(Table1[[#This Row],[nEvents]]=0, 0, _xlfn.CHISQ.INV(0.025,2*Table1[[#This Row],[nEvents]]) / (2*Table1[[#This Row],[personYears]]))</f>
        <v>4.1063080144166299E-2</v>
      </c>
      <c r="K28">
        <f>_xlfn.CHISQ.INV.RT(0.025,2*(Table1[[#This Row],[nEvents]]+1)) / (2*Table1[[#This Row],[personYears]])</f>
        <v>7.9646050652340081E-2</v>
      </c>
    </row>
    <row r="29" spans="1:11" x14ac:dyDescent="0.25">
      <c r="A29" t="s">
        <v>19</v>
      </c>
      <c r="B29" t="s">
        <v>20</v>
      </c>
      <c r="C29" t="s">
        <v>11</v>
      </c>
      <c r="D29" t="s">
        <v>12</v>
      </c>
      <c r="E29">
        <v>755</v>
      </c>
      <c r="F29">
        <v>967</v>
      </c>
      <c r="G29">
        <v>3</v>
      </c>
      <c r="H29">
        <v>389.97125256999999</v>
      </c>
      <c r="I29">
        <v>7.6928747000000004E-3</v>
      </c>
      <c r="J29">
        <f>IF(Table1[[#This Row],[nEvents]]=0, 0, _xlfn.CHISQ.INV(0.025,2*Table1[[#This Row],[nEvents]]) / (2*Table1[[#This Row],[personYears]]))</f>
        <v>1.5864557164622013E-3</v>
      </c>
      <c r="K29">
        <f>_xlfn.CHISQ.INV.RT(0.025,2*(Table1[[#This Row],[nEvents]]+1)) / (2*Table1[[#This Row],[personYears]])</f>
        <v>2.2481844525625887E-2</v>
      </c>
    </row>
    <row r="30" spans="1:11" x14ac:dyDescent="0.25">
      <c r="A30" t="s">
        <v>19</v>
      </c>
      <c r="B30" t="s">
        <v>20</v>
      </c>
      <c r="C30" t="s">
        <v>11</v>
      </c>
      <c r="D30" t="s">
        <v>13</v>
      </c>
      <c r="E30">
        <v>1217</v>
      </c>
      <c r="F30">
        <v>1217</v>
      </c>
      <c r="G30">
        <v>22</v>
      </c>
      <c r="H30">
        <v>1428.3449691999999</v>
      </c>
      <c r="I30">
        <v>1.54024416E-2</v>
      </c>
      <c r="J30">
        <f>IF(Table1[[#This Row],[nEvents]]=0, 0, _xlfn.CHISQ.INV(0.025,2*Table1[[#This Row],[nEvents]]) / (2*Table1[[#This Row],[personYears]]))</f>
        <v>9.6526281602347889E-3</v>
      </c>
      <c r="K30">
        <f>_xlfn.CHISQ.INV.RT(0.025,2*(Table1[[#This Row],[nEvents]]+1)) / (2*Table1[[#This Row],[personYears]])</f>
        <v>2.3319481711606985E-2</v>
      </c>
    </row>
    <row r="31" spans="1:11" x14ac:dyDescent="0.25">
      <c r="A31" t="s">
        <v>19</v>
      </c>
      <c r="B31" t="s">
        <v>20</v>
      </c>
      <c r="C31" t="s">
        <v>11</v>
      </c>
      <c r="D31" t="s">
        <v>14</v>
      </c>
      <c r="E31">
        <v>718</v>
      </c>
      <c r="F31">
        <v>810</v>
      </c>
      <c r="G31">
        <v>4</v>
      </c>
      <c r="H31">
        <v>681.15537302999996</v>
      </c>
      <c r="I31">
        <v>5.8723752999999997E-3</v>
      </c>
      <c r="J31">
        <f>IF(Table1[[#This Row],[nEvents]]=0, 0, _xlfn.CHISQ.INV(0.025,2*Table1[[#This Row],[nEvents]]) / (2*Table1[[#This Row],[personYears]]))</f>
        <v>1.6000246298847362E-3</v>
      </c>
      <c r="K31">
        <f>_xlfn.CHISQ.INV.RT(0.025,2*(Table1[[#This Row],[nEvents]]+1)) / (2*Table1[[#This Row],[personYears]])</f>
        <v>1.5035613137492831E-2</v>
      </c>
    </row>
    <row r="32" spans="1:11" x14ac:dyDescent="0.25">
      <c r="A32" t="s">
        <v>19</v>
      </c>
      <c r="B32" t="s">
        <v>20</v>
      </c>
      <c r="C32" t="s">
        <v>15</v>
      </c>
      <c r="D32" t="s">
        <v>12</v>
      </c>
      <c r="E32">
        <v>3435</v>
      </c>
      <c r="F32">
        <v>4424</v>
      </c>
      <c r="G32">
        <v>8</v>
      </c>
      <c r="H32">
        <v>1733.8069814999999</v>
      </c>
      <c r="I32">
        <v>4.6141237999999998E-3</v>
      </c>
      <c r="J32">
        <f>IF(Table1[[#This Row],[nEvents]]=0, 0, _xlfn.CHISQ.INV(0.025,2*Table1[[#This Row],[nEvents]]) / (2*Table1[[#This Row],[personYears]]))</f>
        <v>1.9920511415638807E-3</v>
      </c>
      <c r="K32">
        <f>_xlfn.CHISQ.INV.RT(0.025,2*(Table1[[#This Row],[nEvents]]+1)) / (2*Table1[[#This Row],[personYears]])</f>
        <v>9.0916632522472715E-3</v>
      </c>
    </row>
    <row r="33" spans="1:11" x14ac:dyDescent="0.25">
      <c r="A33" t="s">
        <v>19</v>
      </c>
      <c r="B33" t="s">
        <v>20</v>
      </c>
      <c r="C33" t="s">
        <v>15</v>
      </c>
      <c r="D33" t="s">
        <v>13</v>
      </c>
      <c r="E33">
        <v>3765</v>
      </c>
      <c r="F33">
        <v>3765</v>
      </c>
      <c r="G33">
        <v>37</v>
      </c>
      <c r="H33">
        <v>3631.7919232999998</v>
      </c>
      <c r="I33">
        <v>1.01878083E-2</v>
      </c>
      <c r="J33">
        <f>IF(Table1[[#This Row],[nEvents]]=0, 0, _xlfn.CHISQ.INV(0.025,2*Table1[[#This Row],[nEvents]]) / (2*Table1[[#This Row],[personYears]]))</f>
        <v>7.173157250549368E-3</v>
      </c>
      <c r="K33">
        <f>_xlfn.CHISQ.INV.RT(0.025,2*(Table1[[#This Row],[nEvents]]+1)) / (2*Table1[[#This Row],[personYears]])</f>
        <v>1.4042551781322982E-2</v>
      </c>
    </row>
    <row r="34" spans="1:11" x14ac:dyDescent="0.25">
      <c r="A34" t="s">
        <v>19</v>
      </c>
      <c r="B34" t="s">
        <v>20</v>
      </c>
      <c r="C34" t="s">
        <v>15</v>
      </c>
      <c r="D34" t="s">
        <v>14</v>
      </c>
      <c r="E34">
        <v>3355</v>
      </c>
      <c r="F34">
        <v>3922</v>
      </c>
      <c r="G34">
        <v>22</v>
      </c>
      <c r="H34">
        <v>3361.0841888999998</v>
      </c>
      <c r="I34">
        <v>6.5455069999999999E-3</v>
      </c>
      <c r="J34">
        <f>IF(Table1[[#This Row],[nEvents]]=0, 0, _xlfn.CHISQ.INV(0.025,2*Table1[[#This Row],[nEvents]]) / (2*Table1[[#This Row],[personYears]]))</f>
        <v>4.1020343726474312E-3</v>
      </c>
      <c r="K34">
        <f>_xlfn.CHISQ.INV.RT(0.025,2*(Table1[[#This Row],[nEvents]]+1)) / (2*Table1[[#This Row],[personYears]])</f>
        <v>9.9099762205082445E-3</v>
      </c>
    </row>
    <row r="35" spans="1:11" x14ac:dyDescent="0.25">
      <c r="A35" t="s">
        <v>19</v>
      </c>
      <c r="B35" t="s">
        <v>20</v>
      </c>
      <c r="C35" t="s">
        <v>16</v>
      </c>
      <c r="D35" t="s">
        <v>12</v>
      </c>
      <c r="E35">
        <v>4075</v>
      </c>
      <c r="F35">
        <v>5763</v>
      </c>
      <c r="G35">
        <v>97</v>
      </c>
      <c r="H35">
        <v>3018.1218343999999</v>
      </c>
      <c r="I35">
        <v>3.2139193000000003E-2</v>
      </c>
      <c r="J35">
        <f>IF(Table1[[#This Row],[nEvents]]=0, 0, _xlfn.CHISQ.INV(0.025,2*Table1[[#This Row],[nEvents]]) / (2*Table1[[#This Row],[personYears]]))</f>
        <v>2.6062720423567644E-2</v>
      </c>
      <c r="K35">
        <f>_xlfn.CHISQ.INV.RT(0.025,2*(Table1[[#This Row],[nEvents]]+1)) / (2*Table1[[#This Row],[personYears]])</f>
        <v>3.9207089847629724E-2</v>
      </c>
    </row>
    <row r="36" spans="1:11" x14ac:dyDescent="0.25">
      <c r="A36" t="s">
        <v>19</v>
      </c>
      <c r="B36" t="s">
        <v>20</v>
      </c>
      <c r="C36" t="s">
        <v>16</v>
      </c>
      <c r="D36" t="s">
        <v>13</v>
      </c>
      <c r="E36">
        <v>5616</v>
      </c>
      <c r="F36">
        <v>5616</v>
      </c>
      <c r="G36">
        <v>543</v>
      </c>
      <c r="H36">
        <v>13830.765229000001</v>
      </c>
      <c r="I36">
        <v>3.9260300599999999E-2</v>
      </c>
      <c r="J36">
        <f>IF(Table1[[#This Row],[nEvents]]=0, 0, _xlfn.CHISQ.INV(0.025,2*Table1[[#This Row],[nEvents]]) / (2*Table1[[#This Row],[personYears]]))</f>
        <v>3.602711845146999E-2</v>
      </c>
      <c r="K36">
        <f>_xlfn.CHISQ.INV.RT(0.025,2*(Table1[[#This Row],[nEvents]]+1)) / (2*Table1[[#This Row],[personYears]])</f>
        <v>4.2705770117983002E-2</v>
      </c>
    </row>
    <row r="37" spans="1:11" x14ac:dyDescent="0.25">
      <c r="A37" t="s">
        <v>19</v>
      </c>
      <c r="B37" t="s">
        <v>20</v>
      </c>
      <c r="C37" t="s">
        <v>16</v>
      </c>
      <c r="D37" t="s">
        <v>14</v>
      </c>
      <c r="E37">
        <v>520</v>
      </c>
      <c r="F37">
        <v>589</v>
      </c>
      <c r="G37">
        <v>24</v>
      </c>
      <c r="H37">
        <v>688.67351128999996</v>
      </c>
      <c r="I37">
        <v>3.4849605200000001E-2</v>
      </c>
      <c r="J37">
        <f>IF(Table1[[#This Row],[nEvents]]=0, 0, _xlfn.CHISQ.INV(0.025,2*Table1[[#This Row],[nEvents]]) / (2*Table1[[#This Row],[personYears]]))</f>
        <v>2.2328799645397007E-2</v>
      </c>
      <c r="K37">
        <f>_xlfn.CHISQ.INV.RT(0.025,2*(Table1[[#This Row],[nEvents]]+1)) / (2*Table1[[#This Row],[personYears]])</f>
        <v>5.185345015936834E-2</v>
      </c>
    </row>
    <row r="38" spans="1:11" x14ac:dyDescent="0.25">
      <c r="A38" t="s">
        <v>19</v>
      </c>
      <c r="B38" t="s">
        <v>21</v>
      </c>
      <c r="C38" t="s">
        <v>11</v>
      </c>
      <c r="D38" t="s">
        <v>12</v>
      </c>
      <c r="E38">
        <v>757</v>
      </c>
      <c r="F38">
        <v>970</v>
      </c>
      <c r="G38">
        <v>2</v>
      </c>
      <c r="H38">
        <v>390.89938397999998</v>
      </c>
      <c r="I38">
        <v>5.1164061E-3</v>
      </c>
      <c r="J38">
        <f>IF(Table1[[#This Row],[nEvents]]=0, 0, _xlfn.CHISQ.INV(0.025,2*Table1[[#This Row],[nEvents]]) / (2*Table1[[#This Row],[personYears]]))</f>
        <v>6.1962051737681281E-4</v>
      </c>
      <c r="K38">
        <f>_xlfn.CHISQ.INV.RT(0.025,2*(Table1[[#This Row],[nEvents]]+1)) / (2*Table1[[#This Row],[personYears]])</f>
        <v>1.848221809449975E-2</v>
      </c>
    </row>
    <row r="39" spans="1:11" x14ac:dyDescent="0.25">
      <c r="A39" t="s">
        <v>19</v>
      </c>
      <c r="B39" t="s">
        <v>21</v>
      </c>
      <c r="C39" t="s">
        <v>11</v>
      </c>
      <c r="D39" t="s">
        <v>13</v>
      </c>
      <c r="E39">
        <v>1218</v>
      </c>
      <c r="F39">
        <v>1218</v>
      </c>
      <c r="G39">
        <v>15</v>
      </c>
      <c r="H39">
        <v>1448.2765228999999</v>
      </c>
      <c r="I39">
        <v>1.03571381E-2</v>
      </c>
      <c r="J39">
        <f>IF(Table1[[#This Row],[nEvents]]=0, 0, _xlfn.CHISQ.INV(0.025,2*Table1[[#This Row],[nEvents]]) / (2*Table1[[#This Row],[personYears]]))</f>
        <v>5.7968115895247396E-3</v>
      </c>
      <c r="K39">
        <f>_xlfn.CHISQ.INV.RT(0.025,2*(Table1[[#This Row],[nEvents]]+1)) / (2*Table1[[#This Row],[personYears]])</f>
        <v>1.7082524283378236E-2</v>
      </c>
    </row>
    <row r="40" spans="1:11" x14ac:dyDescent="0.25">
      <c r="A40" t="s">
        <v>19</v>
      </c>
      <c r="B40" t="s">
        <v>21</v>
      </c>
      <c r="C40" t="s">
        <v>11</v>
      </c>
      <c r="D40" t="s">
        <v>14</v>
      </c>
      <c r="E40">
        <v>723</v>
      </c>
      <c r="F40">
        <v>815</v>
      </c>
      <c r="G40">
        <v>0</v>
      </c>
      <c r="H40">
        <v>686.39288159</v>
      </c>
      <c r="I40">
        <v>0</v>
      </c>
      <c r="J40">
        <f>IF(Table1[[#This Row],[nEvents]]=0, 0, _xlfn.CHISQ.INV(0.025,2*Table1[[#This Row],[nEvents]]) / (2*Table1[[#This Row],[personYears]]))</f>
        <v>0</v>
      </c>
      <c r="K40">
        <f>_xlfn.CHISQ.INV.RT(0.025,2*(Table1[[#This Row],[nEvents]]+1)) / (2*Table1[[#This Row],[personYears]])</f>
        <v>5.3742973638782549E-3</v>
      </c>
    </row>
    <row r="41" spans="1:11" x14ac:dyDescent="0.25">
      <c r="A41" t="s">
        <v>19</v>
      </c>
      <c r="B41" t="s">
        <v>21</v>
      </c>
      <c r="C41" t="s">
        <v>15</v>
      </c>
      <c r="D41" t="s">
        <v>12</v>
      </c>
      <c r="E41">
        <v>3437</v>
      </c>
      <c r="F41">
        <v>4429</v>
      </c>
      <c r="G41">
        <v>12</v>
      </c>
      <c r="H41">
        <v>1732.476386</v>
      </c>
      <c r="I41">
        <v>6.9265013000000004E-3</v>
      </c>
      <c r="J41">
        <f>IF(Table1[[#This Row],[nEvents]]=0, 0, _xlfn.CHISQ.INV(0.025,2*Table1[[#This Row],[nEvents]]) / (2*Table1[[#This Row],[personYears]]))</f>
        <v>3.5790243138830386E-3</v>
      </c>
      <c r="K41">
        <f>_xlfn.CHISQ.INV.RT(0.025,2*(Table1[[#This Row],[nEvents]]+1)) / (2*Table1[[#This Row],[personYears]])</f>
        <v>1.2099203901170493E-2</v>
      </c>
    </row>
    <row r="42" spans="1:11" x14ac:dyDescent="0.25">
      <c r="A42" t="s">
        <v>19</v>
      </c>
      <c r="B42" t="s">
        <v>21</v>
      </c>
      <c r="C42" t="s">
        <v>15</v>
      </c>
      <c r="D42" t="s">
        <v>13</v>
      </c>
      <c r="E42">
        <v>3769</v>
      </c>
      <c r="F42">
        <v>3769</v>
      </c>
      <c r="G42">
        <v>43</v>
      </c>
      <c r="H42">
        <v>3650.8774812000001</v>
      </c>
      <c r="I42">
        <v>1.17779904E-2</v>
      </c>
      <c r="J42">
        <f>IF(Table1[[#This Row],[nEvents]]=0, 0, _xlfn.CHISQ.INV(0.025,2*Table1[[#This Row],[nEvents]]) / (2*Table1[[#This Row],[personYears]]))</f>
        <v>8.5237900675151218E-3</v>
      </c>
      <c r="K42">
        <f>_xlfn.CHISQ.INV.RT(0.025,2*(Table1[[#This Row],[nEvents]]+1)) / (2*Table1[[#This Row],[personYears]])</f>
        <v>1.5864875802774348E-2</v>
      </c>
    </row>
    <row r="43" spans="1:11" x14ac:dyDescent="0.25">
      <c r="A43" t="s">
        <v>19</v>
      </c>
      <c r="B43" t="s">
        <v>21</v>
      </c>
      <c r="C43" t="s">
        <v>15</v>
      </c>
      <c r="D43" t="s">
        <v>14</v>
      </c>
      <c r="E43">
        <v>3357</v>
      </c>
      <c r="F43">
        <v>3929</v>
      </c>
      <c r="G43">
        <v>16</v>
      </c>
      <c r="H43">
        <v>3363.7809719000002</v>
      </c>
      <c r="I43">
        <v>4.7565523000000004E-3</v>
      </c>
      <c r="J43">
        <f>IF(Table1[[#This Row],[nEvents]]=0, 0, _xlfn.CHISQ.INV(0.025,2*Table1[[#This Row],[nEvents]]) / (2*Table1[[#This Row],[personYears]]))</f>
        <v>2.7187806013647311E-3</v>
      </c>
      <c r="K43">
        <f>_xlfn.CHISQ.INV.RT(0.025,2*(Table1[[#This Row],[nEvents]]+1)) / (2*Table1[[#This Row],[personYears]])</f>
        <v>7.7243428792228112E-3</v>
      </c>
    </row>
    <row r="44" spans="1:11" x14ac:dyDescent="0.25">
      <c r="A44" t="s">
        <v>19</v>
      </c>
      <c r="B44" t="s">
        <v>21</v>
      </c>
      <c r="C44" t="s">
        <v>16</v>
      </c>
      <c r="D44" t="s">
        <v>12</v>
      </c>
      <c r="E44">
        <v>4156</v>
      </c>
      <c r="F44">
        <v>5882</v>
      </c>
      <c r="G44">
        <v>92</v>
      </c>
      <c r="H44">
        <v>3075.797399</v>
      </c>
      <c r="I44">
        <v>2.99109428E-2</v>
      </c>
      <c r="J44">
        <f>IF(Table1[[#This Row],[nEvents]]=0, 0, _xlfn.CHISQ.INV(0.025,2*Table1[[#This Row],[nEvents]]) / (2*Table1[[#This Row],[personYears]]))</f>
        <v>2.4112441473022519E-2</v>
      </c>
      <c r="K44">
        <f>_xlfn.CHISQ.INV.RT(0.025,2*(Table1[[#This Row],[nEvents]]+1)) / (2*Table1[[#This Row],[personYears]])</f>
        <v>3.6683116072066126E-2</v>
      </c>
    </row>
    <row r="45" spans="1:11" x14ac:dyDescent="0.25">
      <c r="A45" t="s">
        <v>19</v>
      </c>
      <c r="B45" t="s">
        <v>21</v>
      </c>
      <c r="C45" t="s">
        <v>16</v>
      </c>
      <c r="D45" t="s">
        <v>13</v>
      </c>
      <c r="E45">
        <v>5623</v>
      </c>
      <c r="F45">
        <v>5623</v>
      </c>
      <c r="G45">
        <v>449</v>
      </c>
      <c r="H45">
        <v>14231.028063</v>
      </c>
      <c r="I45">
        <v>3.1550777500000002E-2</v>
      </c>
      <c r="J45">
        <f>IF(Table1[[#This Row],[nEvents]]=0, 0, _xlfn.CHISQ.INV(0.025,2*Table1[[#This Row],[nEvents]]) / (2*Table1[[#This Row],[personYears]]))</f>
        <v>2.8699558377455591E-2</v>
      </c>
      <c r="K45">
        <f>_xlfn.CHISQ.INV.RT(0.025,2*(Table1[[#This Row],[nEvents]]+1)) / (2*Table1[[#This Row],[personYears]])</f>
        <v>3.4608603910359796E-2</v>
      </c>
    </row>
    <row r="46" spans="1:11" x14ac:dyDescent="0.25">
      <c r="A46" t="s">
        <v>19</v>
      </c>
      <c r="B46" t="s">
        <v>21</v>
      </c>
      <c r="C46" t="s">
        <v>16</v>
      </c>
      <c r="D46" t="s">
        <v>14</v>
      </c>
      <c r="E46">
        <v>530</v>
      </c>
      <c r="F46">
        <v>597</v>
      </c>
      <c r="G46">
        <v>19</v>
      </c>
      <c r="H46">
        <v>690.67761806999999</v>
      </c>
      <c r="I46">
        <v>2.75092163E-2</v>
      </c>
      <c r="J46">
        <f>IF(Table1[[#This Row],[nEvents]]=0, 0, _xlfn.CHISQ.INV(0.025,2*Table1[[#This Row],[nEvents]]) / (2*Table1[[#This Row],[personYears]]))</f>
        <v>1.6562345246298932E-2</v>
      </c>
      <c r="K46">
        <f>_xlfn.CHISQ.INV.RT(0.025,2*(Table1[[#This Row],[nEvents]]+1)) / (2*Table1[[#This Row],[personYears]])</f>
        <v>4.2959048904026402E-2</v>
      </c>
    </row>
    <row r="47" spans="1:11" x14ac:dyDescent="0.25">
      <c r="A47" t="s">
        <v>19</v>
      </c>
      <c r="B47" t="s">
        <v>22</v>
      </c>
      <c r="C47" t="s">
        <v>11</v>
      </c>
      <c r="D47" t="s">
        <v>12</v>
      </c>
      <c r="E47">
        <v>758</v>
      </c>
      <c r="F47">
        <v>971</v>
      </c>
      <c r="G47">
        <v>0</v>
      </c>
      <c r="H47">
        <v>393.76317590999997</v>
      </c>
      <c r="I47">
        <v>0</v>
      </c>
      <c r="J47">
        <f>IF(Table1[[#This Row],[nEvents]]=0, 0, _xlfn.CHISQ.INV(0.025,2*Table1[[#This Row],[nEvents]]) / (2*Table1[[#This Row],[personYears]]))</f>
        <v>0</v>
      </c>
      <c r="K47">
        <f>_xlfn.CHISQ.INV.RT(0.025,2*(Table1[[#This Row],[nEvents]]+1)) / (2*Table1[[#This Row],[personYears]])</f>
        <v>9.3682692536924302E-3</v>
      </c>
    </row>
    <row r="48" spans="1:11" x14ac:dyDescent="0.25">
      <c r="A48" t="s">
        <v>19</v>
      </c>
      <c r="B48" t="s">
        <v>22</v>
      </c>
      <c r="C48" t="s">
        <v>11</v>
      </c>
      <c r="D48" t="s">
        <v>13</v>
      </c>
      <c r="E48">
        <v>1218</v>
      </c>
      <c r="F48">
        <v>1218</v>
      </c>
      <c r="G48">
        <v>1</v>
      </c>
      <c r="H48">
        <v>1460.0958247999999</v>
      </c>
      <c r="I48">
        <v>6.8488659999999999E-4</v>
      </c>
      <c r="J48">
        <f>IF(Table1[[#This Row],[nEvents]]=0, 0, _xlfn.CHISQ.INV(0.025,2*Table1[[#This Row],[nEvents]]) / (2*Table1[[#This Row],[personYears]]))</f>
        <v>1.7339826300618211E-5</v>
      </c>
      <c r="K48">
        <f>_xlfn.CHISQ.INV.RT(0.025,2*(Table1[[#This Row],[nEvents]]+1)) / (2*Table1[[#This Row],[personYears]])</f>
        <v>3.8159436499327626E-3</v>
      </c>
    </row>
    <row r="49" spans="1:11" x14ac:dyDescent="0.25">
      <c r="A49" t="s">
        <v>19</v>
      </c>
      <c r="B49" t="s">
        <v>22</v>
      </c>
      <c r="C49" t="s">
        <v>11</v>
      </c>
      <c r="D49" t="s">
        <v>14</v>
      </c>
      <c r="E49">
        <v>723</v>
      </c>
      <c r="F49">
        <v>815</v>
      </c>
      <c r="G49">
        <v>0</v>
      </c>
      <c r="H49">
        <v>686.97878165999998</v>
      </c>
      <c r="I49">
        <v>0</v>
      </c>
      <c r="J49">
        <f>IF(Table1[[#This Row],[nEvents]]=0, 0, _xlfn.CHISQ.INV(0.025,2*Table1[[#This Row],[nEvents]]) / (2*Table1[[#This Row],[personYears]]))</f>
        <v>0</v>
      </c>
      <c r="K49">
        <f>_xlfn.CHISQ.INV.RT(0.025,2*(Table1[[#This Row],[nEvents]]+1)) / (2*Table1[[#This Row],[personYears]])</f>
        <v>5.3697138144502971E-3</v>
      </c>
    </row>
    <row r="50" spans="1:11" x14ac:dyDescent="0.25">
      <c r="A50" t="s">
        <v>19</v>
      </c>
      <c r="B50" t="s">
        <v>22</v>
      </c>
      <c r="C50" t="s">
        <v>15</v>
      </c>
      <c r="D50" t="s">
        <v>12</v>
      </c>
      <c r="E50">
        <v>3459</v>
      </c>
      <c r="F50">
        <v>4458</v>
      </c>
      <c r="G50">
        <v>2</v>
      </c>
      <c r="H50">
        <v>1749.8699521000001</v>
      </c>
      <c r="I50">
        <v>1.1429420999999999E-3</v>
      </c>
      <c r="J50">
        <f>IF(Table1[[#This Row],[nEvents]]=0, 0, _xlfn.CHISQ.INV(0.025,2*Table1[[#This Row],[nEvents]]) / (2*Table1[[#This Row],[personYears]]))</f>
        <v>1.3841558811458659E-4</v>
      </c>
      <c r="K50">
        <f>_xlfn.CHISQ.INV.RT(0.025,2*(Table1[[#This Row],[nEvents]]+1)) / (2*Table1[[#This Row],[personYears]])</f>
        <v>4.1286997694049725E-3</v>
      </c>
    </row>
    <row r="51" spans="1:11" x14ac:dyDescent="0.25">
      <c r="A51" t="s">
        <v>19</v>
      </c>
      <c r="B51" t="s">
        <v>22</v>
      </c>
      <c r="C51" t="s">
        <v>15</v>
      </c>
      <c r="D51" t="s">
        <v>13</v>
      </c>
      <c r="E51">
        <v>3768</v>
      </c>
      <c r="F51">
        <v>3768</v>
      </c>
      <c r="G51">
        <v>13</v>
      </c>
      <c r="H51">
        <v>3667.6030116000002</v>
      </c>
      <c r="I51">
        <v>3.5445493999999998E-3</v>
      </c>
      <c r="J51">
        <f>IF(Table1[[#This Row],[nEvents]]=0, 0, _xlfn.CHISQ.INV(0.025,2*Table1[[#This Row],[nEvents]]) / (2*Table1[[#This Row],[personYears]]))</f>
        <v>1.8873232651164407E-3</v>
      </c>
      <c r="K51">
        <f>_xlfn.CHISQ.INV.RT(0.025,2*(Table1[[#This Row],[nEvents]]+1)) / (2*Table1[[#This Row],[personYears]])</f>
        <v>6.0612873988400437E-3</v>
      </c>
    </row>
    <row r="52" spans="1:11" x14ac:dyDescent="0.25">
      <c r="A52" t="s">
        <v>19</v>
      </c>
      <c r="B52" t="s">
        <v>22</v>
      </c>
      <c r="C52" t="s">
        <v>15</v>
      </c>
      <c r="D52" t="s">
        <v>14</v>
      </c>
      <c r="E52">
        <v>3367</v>
      </c>
      <c r="F52">
        <v>3940</v>
      </c>
      <c r="G52">
        <v>6</v>
      </c>
      <c r="H52">
        <v>3391.2279260999999</v>
      </c>
      <c r="I52">
        <v>1.7692706000000001E-3</v>
      </c>
      <c r="J52">
        <f>IF(Table1[[#This Row],[nEvents]]=0, 0, _xlfn.CHISQ.INV(0.025,2*Table1[[#This Row],[nEvents]]) / (2*Table1[[#This Row],[personYears]]))</f>
        <v>6.4929114216840202E-4</v>
      </c>
      <c r="K52">
        <f>_xlfn.CHISQ.INV.RT(0.025,2*(Table1[[#This Row],[nEvents]]+1)) / (2*Table1[[#This Row],[personYears]])</f>
        <v>3.8509573249290324E-3</v>
      </c>
    </row>
    <row r="53" spans="1:11" x14ac:dyDescent="0.25">
      <c r="A53" t="s">
        <v>19</v>
      </c>
      <c r="B53" t="s">
        <v>22</v>
      </c>
      <c r="C53" t="s">
        <v>16</v>
      </c>
      <c r="D53" t="s">
        <v>12</v>
      </c>
      <c r="E53">
        <v>4293</v>
      </c>
      <c r="F53">
        <v>6121</v>
      </c>
      <c r="G53">
        <v>56</v>
      </c>
      <c r="H53">
        <v>3183.7864476</v>
      </c>
      <c r="I53">
        <v>1.7589119399999999E-2</v>
      </c>
      <c r="J53">
        <f>IF(Table1[[#This Row],[nEvents]]=0, 0, _xlfn.CHISQ.INV(0.025,2*Table1[[#This Row],[nEvents]]) / (2*Table1[[#This Row],[personYears]]))</f>
        <v>1.3286631775984263E-2</v>
      </c>
      <c r="K53">
        <f>_xlfn.CHISQ.INV.RT(0.025,2*(Table1[[#This Row],[nEvents]]+1)) / (2*Table1[[#This Row],[personYears]])</f>
        <v>2.2840934592960275E-2</v>
      </c>
    </row>
    <row r="54" spans="1:11" x14ac:dyDescent="0.25">
      <c r="A54" t="s">
        <v>19</v>
      </c>
      <c r="B54" t="s">
        <v>22</v>
      </c>
      <c r="C54" t="s">
        <v>16</v>
      </c>
      <c r="D54" t="s">
        <v>13</v>
      </c>
      <c r="E54">
        <v>5623</v>
      </c>
      <c r="F54">
        <v>5623</v>
      </c>
      <c r="G54">
        <v>177</v>
      </c>
      <c r="H54">
        <v>15075.52909</v>
      </c>
      <c r="I54">
        <v>1.17408815E-2</v>
      </c>
      <c r="J54">
        <f>IF(Table1[[#This Row],[nEvents]]=0, 0, _xlfn.CHISQ.INV(0.025,2*Table1[[#This Row],[nEvents]]) / (2*Table1[[#This Row],[personYears]]))</f>
        <v>1.0074873820018811E-2</v>
      </c>
      <c r="K54">
        <f>_xlfn.CHISQ.INV.RT(0.025,2*(Table1[[#This Row],[nEvents]]+1)) / (2*Table1[[#This Row],[personYears]])</f>
        <v>1.3603706700791198E-2</v>
      </c>
    </row>
    <row r="55" spans="1:11" x14ac:dyDescent="0.25">
      <c r="A55" t="s">
        <v>19</v>
      </c>
      <c r="B55" t="s">
        <v>22</v>
      </c>
      <c r="C55" t="s">
        <v>16</v>
      </c>
      <c r="D55" t="s">
        <v>14</v>
      </c>
      <c r="E55">
        <v>545</v>
      </c>
      <c r="F55">
        <v>616</v>
      </c>
      <c r="G55">
        <v>10</v>
      </c>
      <c r="H55">
        <v>729.30047911999998</v>
      </c>
      <c r="I55">
        <v>1.3711769400000001E-2</v>
      </c>
      <c r="J55">
        <f>IF(Table1[[#This Row],[nEvents]]=0, 0, _xlfn.CHISQ.INV(0.025,2*Table1[[#This Row],[nEvents]]) / (2*Table1[[#This Row],[personYears]]))</f>
        <v>6.575326403074247E-3</v>
      </c>
      <c r="K55">
        <f>_xlfn.CHISQ.INV.RT(0.025,2*(Table1[[#This Row],[nEvents]]+1)) / (2*Table1[[#This Row],[personYears]])</f>
        <v>2.52164321408485E-2</v>
      </c>
    </row>
    <row r="56" spans="1:11" x14ac:dyDescent="0.25">
      <c r="A56" t="s">
        <v>23</v>
      </c>
      <c r="B56" t="s">
        <v>24</v>
      </c>
      <c r="C56" t="s">
        <v>11</v>
      </c>
      <c r="D56" t="s">
        <v>12</v>
      </c>
      <c r="E56">
        <v>758</v>
      </c>
      <c r="F56">
        <v>971</v>
      </c>
      <c r="G56">
        <v>8</v>
      </c>
      <c r="H56">
        <v>393.76317590999997</v>
      </c>
      <c r="I56">
        <v>2.0316780499999999E-2</v>
      </c>
      <c r="J56">
        <f>IF(Table1[[#This Row],[nEvents]]=0, 0, _xlfn.CHISQ.INV(0.025,2*Table1[[#This Row],[nEvents]]) / (2*Table1[[#This Row],[personYears]]))</f>
        <v>8.771343762063526E-3</v>
      </c>
      <c r="K56">
        <f>_xlfn.CHISQ.INV.RT(0.025,2*(Table1[[#This Row],[nEvents]]+1)) / (2*Table1[[#This Row],[personYears]])</f>
        <v>4.0032156851041376E-2</v>
      </c>
    </row>
    <row r="57" spans="1:11" x14ac:dyDescent="0.25">
      <c r="A57" t="s">
        <v>23</v>
      </c>
      <c r="B57" t="s">
        <v>24</v>
      </c>
      <c r="C57" t="s">
        <v>11</v>
      </c>
      <c r="D57" t="s">
        <v>13</v>
      </c>
      <c r="E57">
        <v>1218</v>
      </c>
      <c r="F57">
        <v>1218</v>
      </c>
      <c r="G57">
        <v>56</v>
      </c>
      <c r="H57">
        <v>1461.8206708</v>
      </c>
      <c r="I57">
        <v>3.8308392500000003E-2</v>
      </c>
      <c r="J57">
        <f>IF(Table1[[#This Row],[nEvents]]=0, 0, _xlfn.CHISQ.INV(0.025,2*Table1[[#This Row],[nEvents]]) / (2*Table1[[#This Row],[personYears]]))</f>
        <v>2.8937747993042141E-2</v>
      </c>
      <c r="K57">
        <f>_xlfn.CHISQ.INV.RT(0.025,2*(Table1[[#This Row],[nEvents]]+1)) / (2*Table1[[#This Row],[personYears]])</f>
        <v>4.9746634084595093E-2</v>
      </c>
    </row>
    <row r="58" spans="1:11" x14ac:dyDescent="0.25">
      <c r="A58" t="s">
        <v>23</v>
      </c>
      <c r="B58" t="s">
        <v>24</v>
      </c>
      <c r="C58" t="s">
        <v>11</v>
      </c>
      <c r="D58" t="s">
        <v>14</v>
      </c>
      <c r="E58">
        <v>724</v>
      </c>
      <c r="F58">
        <v>816</v>
      </c>
      <c r="G58">
        <v>16</v>
      </c>
      <c r="H58">
        <v>687.10472278999998</v>
      </c>
      <c r="I58">
        <v>2.3286115600000001E-2</v>
      </c>
      <c r="J58">
        <f>IF(Table1[[#This Row],[nEvents]]=0, 0, _xlfn.CHISQ.INV(0.025,2*Table1[[#This Row],[nEvents]]) / (2*Table1[[#This Row],[personYears]]))</f>
        <v>1.3310027060367956E-2</v>
      </c>
      <c r="K58">
        <f>_xlfn.CHISQ.INV.RT(0.025,2*(Table1[[#This Row],[nEvents]]+1)) / (2*Table1[[#This Row],[personYears]])</f>
        <v>3.7815192845795854E-2</v>
      </c>
    </row>
    <row r="59" spans="1:11" x14ac:dyDescent="0.25">
      <c r="A59" t="s">
        <v>23</v>
      </c>
      <c r="B59" t="s">
        <v>24</v>
      </c>
      <c r="C59" t="s">
        <v>15</v>
      </c>
      <c r="D59" t="s">
        <v>12</v>
      </c>
      <c r="E59">
        <v>3464</v>
      </c>
      <c r="F59">
        <v>4465</v>
      </c>
      <c r="G59">
        <v>97</v>
      </c>
      <c r="H59">
        <v>1752.7775495999999</v>
      </c>
      <c r="I59">
        <v>5.5340736199999997E-2</v>
      </c>
      <c r="J59">
        <f>IF(Table1[[#This Row],[nEvents]]=0, 0, _xlfn.CHISQ.INV(0.025,2*Table1[[#This Row],[nEvents]]) / (2*Table1[[#This Row],[personYears]]))</f>
        <v>4.4877609022424644E-2</v>
      </c>
      <c r="K59">
        <f>_xlfn.CHISQ.INV.RT(0.025,2*(Table1[[#This Row],[nEvents]]+1)) / (2*Table1[[#This Row],[personYears]])</f>
        <v>6.7511005009973021E-2</v>
      </c>
    </row>
    <row r="60" spans="1:11" x14ac:dyDescent="0.25">
      <c r="A60" t="s">
        <v>23</v>
      </c>
      <c r="B60" t="s">
        <v>24</v>
      </c>
      <c r="C60" t="s">
        <v>15</v>
      </c>
      <c r="D60" t="s">
        <v>13</v>
      </c>
      <c r="E60">
        <v>3769</v>
      </c>
      <c r="F60">
        <v>3769</v>
      </c>
      <c r="G60">
        <v>186</v>
      </c>
      <c r="H60">
        <v>3686.3381245999999</v>
      </c>
      <c r="I60">
        <v>5.0456576099999997E-2</v>
      </c>
      <c r="J60">
        <f>IF(Table1[[#This Row],[nEvents]]=0, 0, _xlfn.CHISQ.INV(0.025,2*Table1[[#This Row],[nEvents]]) / (2*Table1[[#This Row],[personYears]]))</f>
        <v>4.346563744226721E-2</v>
      </c>
      <c r="K60">
        <f>_xlfn.CHISQ.INV.RT(0.025,2*(Table1[[#This Row],[nEvents]]+1)) / (2*Table1[[#This Row],[personYears]])</f>
        <v>5.8251935553311644E-2</v>
      </c>
    </row>
    <row r="61" spans="1:11" x14ac:dyDescent="0.25">
      <c r="A61" t="s">
        <v>23</v>
      </c>
      <c r="B61" t="s">
        <v>24</v>
      </c>
      <c r="C61" t="s">
        <v>15</v>
      </c>
      <c r="D61" t="s">
        <v>14</v>
      </c>
      <c r="E61">
        <v>3370</v>
      </c>
      <c r="F61">
        <v>3945</v>
      </c>
      <c r="G61">
        <v>175</v>
      </c>
      <c r="H61">
        <v>3396.1560574999999</v>
      </c>
      <c r="I61">
        <v>5.1528845300000001E-2</v>
      </c>
      <c r="J61">
        <f>IF(Table1[[#This Row],[nEvents]]=0, 0, _xlfn.CHISQ.INV(0.025,2*Table1[[#This Row],[nEvents]]) / (2*Table1[[#This Row],[personYears]]))</f>
        <v>4.4176963082451698E-2</v>
      </c>
      <c r="K61">
        <f>_xlfn.CHISQ.INV.RT(0.025,2*(Table1[[#This Row],[nEvents]]+1)) / (2*Table1[[#This Row],[personYears]])</f>
        <v>5.9754520999252513E-2</v>
      </c>
    </row>
    <row r="62" spans="1:11" x14ac:dyDescent="0.25">
      <c r="A62" t="s">
        <v>23</v>
      </c>
      <c r="B62" t="s">
        <v>24</v>
      </c>
      <c r="C62" t="s">
        <v>16</v>
      </c>
      <c r="D62" t="s">
        <v>12</v>
      </c>
      <c r="E62">
        <v>4351</v>
      </c>
      <c r="F62">
        <v>6222</v>
      </c>
      <c r="G62">
        <v>594</v>
      </c>
      <c r="H62">
        <v>3270.4613279</v>
      </c>
      <c r="I62">
        <v>0.1816257526</v>
      </c>
      <c r="J62">
        <f>IF(Table1[[#This Row],[nEvents]]=0, 0, _xlfn.CHISQ.INV(0.025,2*Table1[[#This Row],[nEvents]]) / (2*Table1[[#This Row],[personYears]]))</f>
        <v>0.16731144894172637</v>
      </c>
      <c r="K62">
        <f>_xlfn.CHISQ.INV.RT(0.025,2*(Table1[[#This Row],[nEvents]]+1)) / (2*Table1[[#This Row],[personYears]])</f>
        <v>0.19683726140960597</v>
      </c>
    </row>
    <row r="63" spans="1:11" x14ac:dyDescent="0.25">
      <c r="A63" t="s">
        <v>23</v>
      </c>
      <c r="B63" t="s">
        <v>24</v>
      </c>
      <c r="C63" t="s">
        <v>16</v>
      </c>
      <c r="D63" t="s">
        <v>13</v>
      </c>
      <c r="E63">
        <v>5623</v>
      </c>
      <c r="F63">
        <v>5623</v>
      </c>
      <c r="G63">
        <v>1342</v>
      </c>
      <c r="H63">
        <v>15418.403833</v>
      </c>
      <c r="I63">
        <v>8.7038841000000006E-2</v>
      </c>
      <c r="J63">
        <f>IF(Table1[[#This Row],[nEvents]]=0, 0, _xlfn.CHISQ.INV(0.025,2*Table1[[#This Row],[nEvents]]) / (2*Table1[[#This Row],[personYears]]))</f>
        <v>8.2443800612819015E-2</v>
      </c>
      <c r="K63">
        <f>_xlfn.CHISQ.INV.RT(0.025,2*(Table1[[#This Row],[nEvents]]+1)) / (2*Table1[[#This Row],[personYears]])</f>
        <v>9.1823327254735049E-2</v>
      </c>
    </row>
    <row r="64" spans="1:11" x14ac:dyDescent="0.25">
      <c r="A64" t="s">
        <v>23</v>
      </c>
      <c r="B64" t="s">
        <v>24</v>
      </c>
      <c r="C64" t="s">
        <v>16</v>
      </c>
      <c r="D64" t="s">
        <v>14</v>
      </c>
      <c r="E64">
        <v>551</v>
      </c>
      <c r="F64">
        <v>625</v>
      </c>
      <c r="G64">
        <v>106</v>
      </c>
      <c r="H64">
        <v>738.18480493000004</v>
      </c>
      <c r="I64">
        <v>0.14359547810000001</v>
      </c>
      <c r="J64">
        <f>IF(Table1[[#This Row],[nEvents]]=0, 0, _xlfn.CHISQ.INV(0.025,2*Table1[[#This Row],[nEvents]]) / (2*Table1[[#This Row],[personYears]]))</f>
        <v>0.11756421181692438</v>
      </c>
      <c r="K64">
        <f>_xlfn.CHISQ.INV.RT(0.025,2*(Table1[[#This Row],[nEvents]]+1)) / (2*Table1[[#This Row],[personYears]])</f>
        <v>0.17367459431802376</v>
      </c>
    </row>
    <row r="65" spans="1:11" x14ac:dyDescent="0.25">
      <c r="A65" t="s">
        <v>23</v>
      </c>
      <c r="B65" t="s">
        <v>25</v>
      </c>
      <c r="C65" t="s">
        <v>11</v>
      </c>
      <c r="D65" t="s">
        <v>12</v>
      </c>
      <c r="E65">
        <v>758</v>
      </c>
      <c r="F65">
        <v>971</v>
      </c>
      <c r="G65">
        <v>4</v>
      </c>
      <c r="H65">
        <v>387.59753592999999</v>
      </c>
      <c r="I65">
        <v>1.0319983E-2</v>
      </c>
      <c r="J65">
        <f>IF(Table1[[#This Row],[nEvents]]=0, 0, _xlfn.CHISQ.INV(0.025,2*Table1[[#This Row],[nEvents]]) / (2*Table1[[#This Row],[personYears]]))</f>
        <v>2.8118480449348224E-3</v>
      </c>
      <c r="K65">
        <f>_xlfn.CHISQ.INV.RT(0.025,2*(Table1[[#This Row],[nEvents]]+1)) / (2*Table1[[#This Row],[personYears]])</f>
        <v>2.6423255377075787E-2</v>
      </c>
    </row>
    <row r="66" spans="1:11" x14ac:dyDescent="0.25">
      <c r="A66" t="s">
        <v>23</v>
      </c>
      <c r="B66" t="s">
        <v>25</v>
      </c>
      <c r="C66" t="s">
        <v>11</v>
      </c>
      <c r="D66" t="s">
        <v>13</v>
      </c>
      <c r="E66">
        <v>1218</v>
      </c>
      <c r="F66">
        <v>1218</v>
      </c>
      <c r="G66">
        <v>8</v>
      </c>
      <c r="H66">
        <v>1451.4031485</v>
      </c>
      <c r="I66">
        <v>5.5119076000000001E-3</v>
      </c>
      <c r="J66">
        <f>IF(Table1[[#This Row],[nEvents]]=0, 0, _xlfn.CHISQ.INV(0.025,2*Table1[[#This Row],[nEvents]]) / (2*Table1[[#This Row],[personYears]]))</f>
        <v>2.3796504646679158E-3</v>
      </c>
      <c r="K66">
        <f>_xlfn.CHISQ.INV.RT(0.025,2*(Table1[[#This Row],[nEvents]]+1)) / (2*Table1[[#This Row],[personYears]])</f>
        <v>1.0860655246947961E-2</v>
      </c>
    </row>
    <row r="67" spans="1:11" x14ac:dyDescent="0.25">
      <c r="A67" t="s">
        <v>23</v>
      </c>
      <c r="B67" t="s">
        <v>25</v>
      </c>
      <c r="C67" t="s">
        <v>11</v>
      </c>
      <c r="D67" t="s">
        <v>14</v>
      </c>
      <c r="E67">
        <v>724</v>
      </c>
      <c r="F67">
        <v>816</v>
      </c>
      <c r="G67">
        <v>8</v>
      </c>
      <c r="H67">
        <v>680.03832991000002</v>
      </c>
      <c r="I67">
        <v>1.1764042799999999E-2</v>
      </c>
      <c r="J67">
        <f>IF(Table1[[#This Row],[nEvents]]=0, 0, _xlfn.CHISQ.INV(0.025,2*Table1[[#This Row],[nEvents]]) / (2*Table1[[#This Row],[personYears]]))</f>
        <v>5.0788786820378197E-3</v>
      </c>
      <c r="K67">
        <f>_xlfn.CHISQ.INV.RT(0.025,2*(Table1[[#This Row],[nEvents]]+1)) / (2*Table1[[#This Row],[personYears]])</f>
        <v>2.3179854027168587E-2</v>
      </c>
    </row>
    <row r="68" spans="1:11" x14ac:dyDescent="0.25">
      <c r="A68" t="s">
        <v>23</v>
      </c>
      <c r="B68" t="s">
        <v>25</v>
      </c>
      <c r="C68" t="s">
        <v>15</v>
      </c>
      <c r="D68" t="s">
        <v>12</v>
      </c>
      <c r="E68">
        <v>3464</v>
      </c>
      <c r="F68">
        <v>4465</v>
      </c>
      <c r="G68">
        <v>27</v>
      </c>
      <c r="H68">
        <v>1715.3155373</v>
      </c>
      <c r="I68">
        <v>1.5740544200000001E-2</v>
      </c>
      <c r="J68">
        <f>IF(Table1[[#This Row],[nEvents]]=0, 0, _xlfn.CHISQ.INV(0.025,2*Table1[[#This Row],[nEvents]]) / (2*Table1[[#This Row],[personYears]]))</f>
        <v>1.0373117799522871E-2</v>
      </c>
      <c r="K68">
        <f>_xlfn.CHISQ.INV.RT(0.025,2*(Table1[[#This Row],[nEvents]]+1)) / (2*Table1[[#This Row],[personYears]])</f>
        <v>2.2901665373472099E-2</v>
      </c>
    </row>
    <row r="69" spans="1:11" x14ac:dyDescent="0.25">
      <c r="A69" t="s">
        <v>23</v>
      </c>
      <c r="B69" t="s">
        <v>25</v>
      </c>
      <c r="C69" t="s">
        <v>15</v>
      </c>
      <c r="D69" t="s">
        <v>13</v>
      </c>
      <c r="E69">
        <v>3769</v>
      </c>
      <c r="F69">
        <v>3769</v>
      </c>
      <c r="G69">
        <v>38</v>
      </c>
      <c r="H69">
        <v>3653.1416838</v>
      </c>
      <c r="I69">
        <v>1.04020055E-2</v>
      </c>
      <c r="J69">
        <f>IF(Table1[[#This Row],[nEvents]]=0, 0, _xlfn.CHISQ.INV(0.025,2*Table1[[#This Row],[nEvents]]) / (2*Table1[[#This Row],[personYears]]))</f>
        <v>7.3610782095984992E-3</v>
      </c>
      <c r="K69">
        <f>_xlfn.CHISQ.INV.RT(0.025,2*(Table1[[#This Row],[nEvents]]+1)) / (2*Table1[[#This Row],[personYears]])</f>
        <v>1.427756529415658E-2</v>
      </c>
    </row>
    <row r="70" spans="1:11" x14ac:dyDescent="0.25">
      <c r="A70" t="s">
        <v>23</v>
      </c>
      <c r="B70" t="s">
        <v>25</v>
      </c>
      <c r="C70" t="s">
        <v>15</v>
      </c>
      <c r="D70" t="s">
        <v>14</v>
      </c>
      <c r="E70">
        <v>3370</v>
      </c>
      <c r="F70">
        <v>3945</v>
      </c>
      <c r="G70">
        <v>42</v>
      </c>
      <c r="H70">
        <v>3351.7672827000001</v>
      </c>
      <c r="I70">
        <v>1.2530702899999999E-2</v>
      </c>
      <c r="J70">
        <f>IF(Table1[[#This Row],[nEvents]]=0, 0, _xlfn.CHISQ.INV(0.025,2*Table1[[#This Row],[nEvents]]) / (2*Table1[[#This Row],[personYears]]))</f>
        <v>9.0310284633167981E-3</v>
      </c>
      <c r="K70">
        <f>_xlfn.CHISQ.INV.RT(0.025,2*(Table1[[#This Row],[nEvents]]+1)) / (2*Table1[[#This Row],[personYears]])</f>
        <v>1.6937870081707582E-2</v>
      </c>
    </row>
    <row r="71" spans="1:11" x14ac:dyDescent="0.25">
      <c r="A71" t="s">
        <v>23</v>
      </c>
      <c r="B71" t="s">
        <v>25</v>
      </c>
      <c r="C71" t="s">
        <v>16</v>
      </c>
      <c r="D71" t="s">
        <v>12</v>
      </c>
      <c r="E71">
        <v>4351</v>
      </c>
      <c r="F71">
        <v>6220</v>
      </c>
      <c r="G71">
        <v>100</v>
      </c>
      <c r="H71">
        <v>2761.1937029000001</v>
      </c>
      <c r="I71">
        <v>3.62162205E-2</v>
      </c>
      <c r="J71">
        <f>IF(Table1[[#This Row],[nEvents]]=0, 0, _xlfn.CHISQ.INV(0.025,2*Table1[[#This Row],[nEvents]]) / (2*Table1[[#This Row],[personYears]]))</f>
        <v>2.9466962482736704E-2</v>
      </c>
      <c r="K71">
        <f>_xlfn.CHISQ.INV.RT(0.025,2*(Table1[[#This Row],[nEvents]]+1)) / (2*Table1[[#This Row],[personYears]])</f>
        <v>4.4048627832478884E-2</v>
      </c>
    </row>
    <row r="72" spans="1:11" x14ac:dyDescent="0.25">
      <c r="A72" t="s">
        <v>23</v>
      </c>
      <c r="B72" t="s">
        <v>25</v>
      </c>
      <c r="C72" t="s">
        <v>16</v>
      </c>
      <c r="D72" t="s">
        <v>13</v>
      </c>
      <c r="E72">
        <v>5623</v>
      </c>
      <c r="F72">
        <v>5623</v>
      </c>
      <c r="G72">
        <v>303</v>
      </c>
      <c r="H72">
        <v>14600.974674999999</v>
      </c>
      <c r="I72">
        <v>2.07520393E-2</v>
      </c>
      <c r="J72">
        <f>IF(Table1[[#This Row],[nEvents]]=0, 0, _xlfn.CHISQ.INV(0.025,2*Table1[[#This Row],[nEvents]]) / (2*Table1[[#This Row],[personYears]]))</f>
        <v>1.8480952038796475E-2</v>
      </c>
      <c r="K72">
        <f>_xlfn.CHISQ.INV.RT(0.025,2*(Table1[[#This Row],[nEvents]]+1)) / (2*Table1[[#This Row],[personYears]])</f>
        <v>2.3225176387002073E-2</v>
      </c>
    </row>
    <row r="73" spans="1:11" x14ac:dyDescent="0.25">
      <c r="A73" t="s">
        <v>23</v>
      </c>
      <c r="B73" t="s">
        <v>25</v>
      </c>
      <c r="C73" t="s">
        <v>16</v>
      </c>
      <c r="D73" t="s">
        <v>14</v>
      </c>
      <c r="E73">
        <v>551</v>
      </c>
      <c r="F73">
        <v>625</v>
      </c>
      <c r="G73">
        <v>21</v>
      </c>
      <c r="H73">
        <v>685.44558522</v>
      </c>
      <c r="I73">
        <v>3.0637005299999999E-2</v>
      </c>
      <c r="J73">
        <f>IF(Table1[[#This Row],[nEvents]]=0, 0, _xlfn.CHISQ.INV(0.025,2*Table1[[#This Row],[nEvents]]) / (2*Table1[[#This Row],[personYears]]))</f>
        <v>1.8964789130422263E-2</v>
      </c>
      <c r="K73">
        <f>_xlfn.CHISQ.INV.RT(0.025,2*(Table1[[#This Row],[nEvents]]+1)) / (2*Table1[[#This Row],[personYears]])</f>
        <v>4.6831916970681731E-2</v>
      </c>
    </row>
    <row r="74" spans="1:11" x14ac:dyDescent="0.25">
      <c r="A74" t="s">
        <v>26</v>
      </c>
      <c r="B74" t="s">
        <v>27</v>
      </c>
      <c r="C74" t="s">
        <v>11</v>
      </c>
      <c r="D74" t="s">
        <v>12</v>
      </c>
      <c r="E74">
        <v>741</v>
      </c>
      <c r="F74">
        <v>950</v>
      </c>
      <c r="G74">
        <v>6</v>
      </c>
      <c r="H74">
        <v>385.97399042000001</v>
      </c>
      <c r="I74">
        <v>1.55450889E-2</v>
      </c>
      <c r="J74">
        <f>IF(Table1[[#This Row],[nEvents]]=0, 0, _xlfn.CHISQ.INV(0.025,2*Table1[[#This Row],[nEvents]]) / (2*Table1[[#This Row],[personYears]]))</f>
        <v>5.7047736586987256E-3</v>
      </c>
      <c r="K74">
        <f>_xlfn.CHISQ.INV.RT(0.025,2*(Table1[[#This Row],[nEvents]]+1)) / (2*Table1[[#This Row],[personYears]])</f>
        <v>3.3835114144110945E-2</v>
      </c>
    </row>
    <row r="75" spans="1:11" x14ac:dyDescent="0.25">
      <c r="A75" t="s">
        <v>26</v>
      </c>
      <c r="B75" t="s">
        <v>27</v>
      </c>
      <c r="C75" t="s">
        <v>11</v>
      </c>
      <c r="D75" t="s">
        <v>13</v>
      </c>
      <c r="E75">
        <v>1206</v>
      </c>
      <c r="F75">
        <v>1206</v>
      </c>
      <c r="G75">
        <v>34</v>
      </c>
      <c r="H75">
        <v>1415.0527036000001</v>
      </c>
      <c r="I75">
        <v>2.4027373599999999E-2</v>
      </c>
      <c r="J75">
        <f>IF(Table1[[#This Row],[nEvents]]=0, 0, _xlfn.CHISQ.INV(0.025,2*Table1[[#This Row],[nEvents]]) / (2*Table1[[#This Row],[personYears]]))</f>
        <v>1.663965471015285E-2</v>
      </c>
      <c r="K75">
        <f>_xlfn.CHISQ.INV.RT(0.025,2*(Table1[[#This Row],[nEvents]]+1)) / (2*Table1[[#This Row],[personYears]])</f>
        <v>3.3575846308996161E-2</v>
      </c>
    </row>
    <row r="76" spans="1:11" x14ac:dyDescent="0.25">
      <c r="A76" t="s">
        <v>26</v>
      </c>
      <c r="B76" t="s">
        <v>27</v>
      </c>
      <c r="C76" t="s">
        <v>11</v>
      </c>
      <c r="D76" t="s">
        <v>14</v>
      </c>
      <c r="E76">
        <v>670</v>
      </c>
      <c r="F76">
        <v>754</v>
      </c>
      <c r="G76">
        <v>14</v>
      </c>
      <c r="H76">
        <v>623.04449007999995</v>
      </c>
      <c r="I76">
        <v>2.2470305400000001E-2</v>
      </c>
      <c r="J76">
        <f>IF(Table1[[#This Row],[nEvents]]=0, 0, _xlfn.CHISQ.INV(0.025,2*Table1[[#This Row],[nEvents]]) / (2*Table1[[#This Row],[personYears]]))</f>
        <v>1.228472508490978E-2</v>
      </c>
      <c r="K76">
        <f>_xlfn.CHISQ.INV.RT(0.025,2*(Table1[[#This Row],[nEvents]]+1)) / (2*Table1[[#This Row],[personYears]])</f>
        <v>3.7701354390951236E-2</v>
      </c>
    </row>
    <row r="77" spans="1:11" x14ac:dyDescent="0.25">
      <c r="A77" t="s">
        <v>26</v>
      </c>
      <c r="B77" t="s">
        <v>27</v>
      </c>
      <c r="C77" t="s">
        <v>15</v>
      </c>
      <c r="D77" t="s">
        <v>12</v>
      </c>
      <c r="E77">
        <v>3356</v>
      </c>
      <c r="F77">
        <v>4327</v>
      </c>
      <c r="G77">
        <v>34</v>
      </c>
      <c r="H77">
        <v>1695.3867213999999</v>
      </c>
      <c r="I77">
        <v>2.0054421499999999E-2</v>
      </c>
      <c r="J77">
        <f>IF(Table1[[#This Row],[nEvents]]=0, 0, _xlfn.CHISQ.INV(0.025,2*Table1[[#This Row],[nEvents]]) / (2*Table1[[#This Row],[personYears]]))</f>
        <v>1.3888269907604731E-2</v>
      </c>
      <c r="K77">
        <f>_xlfn.CHISQ.INV.RT(0.025,2*(Table1[[#This Row],[nEvents]]+1)) / (2*Table1[[#This Row],[personYears]])</f>
        <v>2.8024044010424617E-2</v>
      </c>
    </row>
    <row r="78" spans="1:11" x14ac:dyDescent="0.25">
      <c r="A78" t="s">
        <v>26</v>
      </c>
      <c r="B78" t="s">
        <v>27</v>
      </c>
      <c r="C78" t="s">
        <v>15</v>
      </c>
      <c r="D78" t="s">
        <v>13</v>
      </c>
      <c r="E78">
        <v>3706</v>
      </c>
      <c r="F78">
        <v>3706</v>
      </c>
      <c r="G78">
        <v>136</v>
      </c>
      <c r="H78">
        <v>3508.1095140000002</v>
      </c>
      <c r="I78">
        <v>3.8767318799999999E-2</v>
      </c>
      <c r="J78">
        <f>IF(Table1[[#This Row],[nEvents]]=0, 0, _xlfn.CHISQ.INV(0.025,2*Table1[[#This Row],[nEvents]]) / (2*Table1[[#This Row],[personYears]]))</f>
        <v>3.2525912556663386E-2</v>
      </c>
      <c r="K78">
        <f>_xlfn.CHISQ.INV.RT(0.025,2*(Table1[[#This Row],[nEvents]]+1)) / (2*Table1[[#This Row],[personYears]])</f>
        <v>4.5857398136726936E-2</v>
      </c>
    </row>
    <row r="79" spans="1:11" x14ac:dyDescent="0.25">
      <c r="A79" t="s">
        <v>26</v>
      </c>
      <c r="B79" t="s">
        <v>27</v>
      </c>
      <c r="C79" t="s">
        <v>15</v>
      </c>
      <c r="D79" t="s">
        <v>14</v>
      </c>
      <c r="E79">
        <v>3163</v>
      </c>
      <c r="F79">
        <v>3694</v>
      </c>
      <c r="G79">
        <v>75</v>
      </c>
      <c r="H79">
        <v>3146.0342231</v>
      </c>
      <c r="I79">
        <v>2.38395372E-2</v>
      </c>
      <c r="J79">
        <f>IF(Table1[[#This Row],[nEvents]]=0, 0, _xlfn.CHISQ.INV(0.025,2*Table1[[#This Row],[nEvents]]) / (2*Table1[[#This Row],[personYears]]))</f>
        <v>1.8751308319628637E-2</v>
      </c>
      <c r="K79">
        <f>_xlfn.CHISQ.INV.RT(0.025,2*(Table1[[#This Row],[nEvents]]+1)) / (2*Table1[[#This Row],[personYears]])</f>
        <v>2.9883066356536727E-2</v>
      </c>
    </row>
    <row r="80" spans="1:11" x14ac:dyDescent="0.25">
      <c r="A80" t="s">
        <v>26</v>
      </c>
      <c r="B80" t="s">
        <v>27</v>
      </c>
      <c r="C80" t="s">
        <v>16</v>
      </c>
      <c r="D80" t="s">
        <v>12</v>
      </c>
      <c r="E80">
        <v>4221</v>
      </c>
      <c r="F80">
        <v>6020</v>
      </c>
      <c r="G80">
        <v>33</v>
      </c>
      <c r="H80">
        <v>3140.0109514000001</v>
      </c>
      <c r="I80">
        <v>1.0509517499999999E-2</v>
      </c>
      <c r="J80">
        <f>IF(Table1[[#This Row],[nEvents]]=0, 0, _xlfn.CHISQ.INV(0.025,2*Table1[[#This Row],[nEvents]]) / (2*Table1[[#This Row],[personYears]]))</f>
        <v>7.2342682634918398E-3</v>
      </c>
      <c r="K80">
        <f>_xlfn.CHISQ.INV.RT(0.025,2*(Table1[[#This Row],[nEvents]]+1)) / (2*Table1[[#This Row],[personYears]])</f>
        <v>1.4759269947293114E-2</v>
      </c>
    </row>
    <row r="81" spans="1:11" x14ac:dyDescent="0.25">
      <c r="A81" t="s">
        <v>26</v>
      </c>
      <c r="B81" t="s">
        <v>27</v>
      </c>
      <c r="C81" t="s">
        <v>16</v>
      </c>
      <c r="D81" t="s">
        <v>13</v>
      </c>
      <c r="E81">
        <v>5592</v>
      </c>
      <c r="F81">
        <v>5592</v>
      </c>
      <c r="G81">
        <v>187</v>
      </c>
      <c r="H81">
        <v>14798.291580999999</v>
      </c>
      <c r="I81">
        <v>1.26365938E-2</v>
      </c>
      <c r="J81">
        <f>IF(Table1[[#This Row],[nEvents]]=0, 0, _xlfn.CHISQ.INV(0.025,2*Table1[[#This Row],[nEvents]]) / (2*Table1[[#This Row],[personYears]]))</f>
        <v>1.0890260162997094E-2</v>
      </c>
      <c r="K81">
        <f>_xlfn.CHISQ.INV.RT(0.025,2*(Table1[[#This Row],[nEvents]]+1)) / (2*Table1[[#This Row],[personYears]])</f>
        <v>1.4583300567891443E-2</v>
      </c>
    </row>
    <row r="82" spans="1:11" x14ac:dyDescent="0.25">
      <c r="A82" t="s">
        <v>26</v>
      </c>
      <c r="B82" t="s">
        <v>27</v>
      </c>
      <c r="C82" t="s">
        <v>16</v>
      </c>
      <c r="D82" t="s">
        <v>14</v>
      </c>
      <c r="E82">
        <v>511</v>
      </c>
      <c r="F82">
        <v>579</v>
      </c>
      <c r="G82">
        <v>15</v>
      </c>
      <c r="H82">
        <v>652.44079397999997</v>
      </c>
      <c r="I82">
        <v>2.2990591800000001E-2</v>
      </c>
      <c r="J82">
        <f>IF(Table1[[#This Row],[nEvents]]=0, 0, _xlfn.CHISQ.INV(0.025,2*Table1[[#This Row],[nEvents]]) / (2*Table1[[#This Row],[personYears]]))</f>
        <v>1.286765973287787E-2</v>
      </c>
      <c r="K82">
        <f>_xlfn.CHISQ.INV.RT(0.025,2*(Table1[[#This Row],[nEvents]]+1)) / (2*Table1[[#This Row],[personYears]])</f>
        <v>3.7919484955203822E-2</v>
      </c>
    </row>
    <row r="83" spans="1:11" x14ac:dyDescent="0.25">
      <c r="A83" t="s">
        <v>28</v>
      </c>
      <c r="B83" t="s">
        <v>29</v>
      </c>
      <c r="C83" t="s">
        <v>11</v>
      </c>
      <c r="D83" t="s">
        <v>12</v>
      </c>
      <c r="E83">
        <v>758</v>
      </c>
      <c r="F83">
        <v>971</v>
      </c>
      <c r="G83">
        <v>0</v>
      </c>
      <c r="H83">
        <v>393.76317590999997</v>
      </c>
      <c r="I83">
        <v>0</v>
      </c>
      <c r="J83">
        <f>IF(Table1[[#This Row],[nEvents]]=0, 0, _xlfn.CHISQ.INV(0.025,2*Table1[[#This Row],[nEvents]]) / (2*Table1[[#This Row],[personYears]]))</f>
        <v>0</v>
      </c>
      <c r="K83">
        <f>_xlfn.CHISQ.INV.RT(0.025,2*(Table1[[#This Row],[nEvents]]+1)) / (2*Table1[[#This Row],[personYears]])</f>
        <v>9.3682692536924302E-3</v>
      </c>
    </row>
    <row r="84" spans="1:11" x14ac:dyDescent="0.25">
      <c r="A84" t="s">
        <v>28</v>
      </c>
      <c r="B84" t="s">
        <v>29</v>
      </c>
      <c r="C84" t="s">
        <v>11</v>
      </c>
      <c r="D84" t="s">
        <v>13</v>
      </c>
      <c r="E84">
        <v>1218</v>
      </c>
      <c r="F84">
        <v>1218</v>
      </c>
      <c r="G84">
        <v>3</v>
      </c>
      <c r="H84">
        <v>1460.6187543000001</v>
      </c>
      <c r="I84">
        <v>2.0539241E-3</v>
      </c>
      <c r="J84">
        <f>IF(Table1[[#This Row],[nEvents]]=0, 0, _xlfn.CHISQ.INV(0.025,2*Table1[[#This Row],[nEvents]]) / (2*Table1[[#This Row],[personYears]]))</f>
        <v>4.2356851921437861E-4</v>
      </c>
      <c r="K84">
        <f>_xlfn.CHISQ.INV.RT(0.025,2*(Table1[[#This Row],[nEvents]]+1)) / (2*Table1[[#This Row],[personYears]])</f>
        <v>6.0024376956216959E-3</v>
      </c>
    </row>
    <row r="85" spans="1:11" x14ac:dyDescent="0.25">
      <c r="A85" t="s">
        <v>28</v>
      </c>
      <c r="B85" t="s">
        <v>29</v>
      </c>
      <c r="C85" t="s">
        <v>11</v>
      </c>
      <c r="D85" t="s">
        <v>14</v>
      </c>
      <c r="E85">
        <v>724</v>
      </c>
      <c r="F85">
        <v>816</v>
      </c>
      <c r="G85">
        <v>0</v>
      </c>
      <c r="H85">
        <v>687.10472278999998</v>
      </c>
      <c r="I85">
        <v>0</v>
      </c>
      <c r="J85">
        <f>IF(Table1[[#This Row],[nEvents]]=0, 0, _xlfn.CHISQ.INV(0.025,2*Table1[[#This Row],[nEvents]]) / (2*Table1[[#This Row],[personYears]]))</f>
        <v>0</v>
      </c>
      <c r="K85">
        <f>_xlfn.CHISQ.INV.RT(0.025,2*(Table1[[#This Row],[nEvents]]+1)) / (2*Table1[[#This Row],[personYears]])</f>
        <v>5.368729586277883E-3</v>
      </c>
    </row>
    <row r="86" spans="1:11" x14ac:dyDescent="0.25">
      <c r="A86" t="s">
        <v>28</v>
      </c>
      <c r="B86" t="s">
        <v>29</v>
      </c>
      <c r="C86" t="s">
        <v>15</v>
      </c>
      <c r="D86" t="s">
        <v>12</v>
      </c>
      <c r="E86">
        <v>3464</v>
      </c>
      <c r="F86">
        <v>4465</v>
      </c>
      <c r="G86">
        <v>0</v>
      </c>
      <c r="H86">
        <v>1752.7775495999999</v>
      </c>
      <c r="I86">
        <v>0</v>
      </c>
      <c r="J86">
        <f>IF(Table1[[#This Row],[nEvents]]=0, 0, _xlfn.CHISQ.INV(0.025,2*Table1[[#This Row],[nEvents]]) / (2*Table1[[#This Row],[personYears]]))</f>
        <v>0</v>
      </c>
      <c r="K86">
        <f>_xlfn.CHISQ.INV.RT(0.025,2*(Table1[[#This Row],[nEvents]]+1)) / (2*Table1[[#This Row],[personYears]])</f>
        <v>2.1045907707773715E-3</v>
      </c>
    </row>
    <row r="87" spans="1:11" x14ac:dyDescent="0.25">
      <c r="A87" t="s">
        <v>28</v>
      </c>
      <c r="B87" t="s">
        <v>29</v>
      </c>
      <c r="C87" t="s">
        <v>15</v>
      </c>
      <c r="D87" t="s">
        <v>13</v>
      </c>
      <c r="E87">
        <v>3769</v>
      </c>
      <c r="F87">
        <v>3769</v>
      </c>
      <c r="G87">
        <v>0</v>
      </c>
      <c r="H87">
        <v>3686.3381245999999</v>
      </c>
      <c r="I87">
        <v>0</v>
      </c>
      <c r="J87">
        <f>IF(Table1[[#This Row],[nEvents]]=0, 0, _xlfn.CHISQ.INV(0.025,2*Table1[[#This Row],[nEvents]]) / (2*Table1[[#This Row],[personYears]]))</f>
        <v>0</v>
      </c>
      <c r="K87">
        <f>_xlfn.CHISQ.INV.RT(0.025,2*(Table1[[#This Row],[nEvents]]+1)) / (2*Table1[[#This Row],[personYears]])</f>
        <v>1.0006893913222386E-3</v>
      </c>
    </row>
    <row r="88" spans="1:11" x14ac:dyDescent="0.25">
      <c r="A88" t="s">
        <v>28</v>
      </c>
      <c r="B88" t="s">
        <v>29</v>
      </c>
      <c r="C88" t="s">
        <v>15</v>
      </c>
      <c r="D88" t="s">
        <v>14</v>
      </c>
      <c r="E88">
        <v>3370</v>
      </c>
      <c r="F88">
        <v>3945</v>
      </c>
      <c r="G88">
        <v>1</v>
      </c>
      <c r="H88">
        <v>3395.7426420000002</v>
      </c>
      <c r="I88">
        <v>2.9448640000000003E-4</v>
      </c>
      <c r="J88">
        <f>IF(Table1[[#This Row],[nEvents]]=0, 0, _xlfn.CHISQ.INV(0.025,2*Table1[[#This Row],[nEvents]]) / (2*Table1[[#This Row],[personYears]]))</f>
        <v>7.4557499355658985E-6</v>
      </c>
      <c r="K88">
        <f>_xlfn.CHISQ.INV.RT(0.025,2*(Table1[[#This Row],[nEvents]]+1)) / (2*Table1[[#This Row],[personYears]])</f>
        <v>1.6407731616720378E-3</v>
      </c>
    </row>
    <row r="89" spans="1:11" x14ac:dyDescent="0.25">
      <c r="A89" t="s">
        <v>28</v>
      </c>
      <c r="B89" t="s">
        <v>29</v>
      </c>
      <c r="C89" t="s">
        <v>16</v>
      </c>
      <c r="D89" t="s">
        <v>12</v>
      </c>
      <c r="E89">
        <v>4349</v>
      </c>
      <c r="F89">
        <v>6216</v>
      </c>
      <c r="G89">
        <v>1</v>
      </c>
      <c r="H89">
        <v>3267.3702942999998</v>
      </c>
      <c r="I89">
        <v>3.0605649999999998E-4</v>
      </c>
      <c r="J89">
        <f>IF(Table1[[#This Row],[nEvents]]=0, 0, _xlfn.CHISQ.INV(0.025,2*Table1[[#This Row],[nEvents]]) / (2*Table1[[#This Row],[personYears]]))</f>
        <v>7.7486803465335279E-6</v>
      </c>
      <c r="K89">
        <f>_xlfn.CHISQ.INV.RT(0.025,2*(Table1[[#This Row],[nEvents]]+1)) / (2*Table1[[#This Row],[personYears]])</f>
        <v>1.7052378179047397E-3</v>
      </c>
    </row>
    <row r="90" spans="1:11" x14ac:dyDescent="0.25">
      <c r="A90" t="s">
        <v>28</v>
      </c>
      <c r="B90" t="s">
        <v>29</v>
      </c>
      <c r="C90" t="s">
        <v>16</v>
      </c>
      <c r="D90" t="s">
        <v>13</v>
      </c>
      <c r="E90">
        <v>5623</v>
      </c>
      <c r="F90">
        <v>5623</v>
      </c>
      <c r="G90">
        <v>5</v>
      </c>
      <c r="H90">
        <v>15410.053388</v>
      </c>
      <c r="I90">
        <v>3.2446349999999999E-4</v>
      </c>
      <c r="J90">
        <f>IF(Table1[[#This Row],[nEvents]]=0, 0, _xlfn.CHISQ.INV(0.025,2*Table1[[#This Row],[nEvents]]) / (2*Table1[[#This Row],[personYears]]))</f>
        <v>1.0535241827148043E-4</v>
      </c>
      <c r="K90">
        <f>_xlfn.CHISQ.INV.RT(0.025,2*(Table1[[#This Row],[nEvents]]+1)) / (2*Table1[[#This Row],[personYears]])</f>
        <v>7.5718959471022618E-4</v>
      </c>
    </row>
    <row r="91" spans="1:11" x14ac:dyDescent="0.25">
      <c r="A91" t="s">
        <v>28</v>
      </c>
      <c r="B91" t="s">
        <v>29</v>
      </c>
      <c r="C91" t="s">
        <v>16</v>
      </c>
      <c r="D91" t="s">
        <v>14</v>
      </c>
      <c r="E91">
        <v>551</v>
      </c>
      <c r="F91">
        <v>625</v>
      </c>
      <c r="G91">
        <v>0</v>
      </c>
      <c r="H91">
        <v>738.18480493000004</v>
      </c>
      <c r="I91">
        <v>0</v>
      </c>
      <c r="J91">
        <f>IF(Table1[[#This Row],[nEvents]]=0, 0, _xlfn.CHISQ.INV(0.025,2*Table1[[#This Row],[nEvents]]) / (2*Table1[[#This Row],[personYears]]))</f>
        <v>0</v>
      </c>
      <c r="K91">
        <f>_xlfn.CHISQ.INV.RT(0.025,2*(Table1[[#This Row],[nEvents]]+1)) / (2*Table1[[#This Row],[personYears]])</f>
        <v>4.9972302727956342E-3</v>
      </c>
    </row>
    <row r="92" spans="1:11" x14ac:dyDescent="0.25">
      <c r="A92" t="s">
        <v>28</v>
      </c>
      <c r="B92" t="s">
        <v>30</v>
      </c>
      <c r="C92" t="s">
        <v>11</v>
      </c>
      <c r="D92" t="s">
        <v>12</v>
      </c>
      <c r="E92">
        <v>756</v>
      </c>
      <c r="F92">
        <v>969</v>
      </c>
      <c r="G92">
        <v>1</v>
      </c>
      <c r="H92">
        <v>393.27583847</v>
      </c>
      <c r="I92">
        <v>2.5427446000000002E-3</v>
      </c>
      <c r="J92">
        <f>IF(Table1[[#This Row],[nEvents]]=0, 0, _xlfn.CHISQ.INV(0.025,2*Table1[[#This Row],[nEvents]]) / (2*Table1[[#This Row],[personYears]]))</f>
        <v>6.4376718597273247E-5</v>
      </c>
      <c r="K92">
        <f>_xlfn.CHISQ.INV.RT(0.025,2*(Table1[[#This Row],[nEvents]]+1)) / (2*Table1[[#This Row],[personYears]])</f>
        <v>1.416726593887592E-2</v>
      </c>
    </row>
    <row r="93" spans="1:11" x14ac:dyDescent="0.25">
      <c r="A93" t="s">
        <v>28</v>
      </c>
      <c r="B93" t="s">
        <v>30</v>
      </c>
      <c r="C93" t="s">
        <v>11</v>
      </c>
      <c r="D93" t="s">
        <v>13</v>
      </c>
      <c r="E93">
        <v>1218</v>
      </c>
      <c r="F93">
        <v>1218</v>
      </c>
      <c r="G93">
        <v>0</v>
      </c>
      <c r="H93">
        <v>1461.8206708</v>
      </c>
      <c r="I93">
        <v>0</v>
      </c>
      <c r="J93">
        <f>IF(Table1[[#This Row],[nEvents]]=0, 0, _xlfn.CHISQ.INV(0.025,2*Table1[[#This Row],[nEvents]]) / (2*Table1[[#This Row],[personYears]]))</f>
        <v>0</v>
      </c>
      <c r="K93">
        <f>_xlfn.CHISQ.INV.RT(0.025,2*(Table1[[#This Row],[nEvents]]+1)) / (2*Table1[[#This Row],[personYears]])</f>
        <v>2.5234828921218838E-3</v>
      </c>
    </row>
    <row r="94" spans="1:11" x14ac:dyDescent="0.25">
      <c r="A94" t="s">
        <v>28</v>
      </c>
      <c r="B94" t="s">
        <v>30</v>
      </c>
      <c r="C94" t="s">
        <v>11</v>
      </c>
      <c r="D94" t="s">
        <v>14</v>
      </c>
      <c r="E94">
        <v>722</v>
      </c>
      <c r="F94">
        <v>813</v>
      </c>
      <c r="G94">
        <v>2</v>
      </c>
      <c r="H94">
        <v>681.51950719000001</v>
      </c>
      <c r="I94">
        <v>2.9346188999999998E-3</v>
      </c>
      <c r="J94">
        <f>IF(Table1[[#This Row],[nEvents]]=0, 0, _xlfn.CHISQ.INV(0.025,2*Table1[[#This Row],[nEvents]]) / (2*Table1[[#This Row],[personYears]]))</f>
        <v>3.553959585729653E-4</v>
      </c>
      <c r="K94">
        <f>_xlfn.CHISQ.INV.RT(0.025,2*(Table1[[#This Row],[nEvents]]+1)) / (2*Table1[[#This Row],[personYears]])</f>
        <v>1.0600852347590688E-2</v>
      </c>
    </row>
    <row r="95" spans="1:11" x14ac:dyDescent="0.25">
      <c r="A95" t="s">
        <v>28</v>
      </c>
      <c r="B95" t="s">
        <v>30</v>
      </c>
      <c r="C95" t="s">
        <v>15</v>
      </c>
      <c r="D95" t="s">
        <v>12</v>
      </c>
      <c r="E95">
        <v>3464</v>
      </c>
      <c r="F95">
        <v>4465</v>
      </c>
      <c r="G95">
        <v>0</v>
      </c>
      <c r="H95">
        <v>1752.7775495999999</v>
      </c>
      <c r="I95">
        <v>0</v>
      </c>
      <c r="J95">
        <f>IF(Table1[[#This Row],[nEvents]]=0, 0, _xlfn.CHISQ.INV(0.025,2*Table1[[#This Row],[nEvents]]) / (2*Table1[[#This Row],[personYears]]))</f>
        <v>0</v>
      </c>
      <c r="K95">
        <f>_xlfn.CHISQ.INV.RT(0.025,2*(Table1[[#This Row],[nEvents]]+1)) / (2*Table1[[#This Row],[personYears]])</f>
        <v>2.1045907707773715E-3</v>
      </c>
    </row>
    <row r="96" spans="1:11" x14ac:dyDescent="0.25">
      <c r="A96" t="s">
        <v>28</v>
      </c>
      <c r="B96" t="s">
        <v>30</v>
      </c>
      <c r="C96" t="s">
        <v>15</v>
      </c>
      <c r="D96" t="s">
        <v>13</v>
      </c>
      <c r="E96">
        <v>3769</v>
      </c>
      <c r="F96">
        <v>3769</v>
      </c>
      <c r="G96">
        <v>4</v>
      </c>
      <c r="H96">
        <v>3680.2628337000001</v>
      </c>
      <c r="I96">
        <v>1.0868789E-3</v>
      </c>
      <c r="J96">
        <f>IF(Table1[[#This Row],[nEvents]]=0, 0, _xlfn.CHISQ.INV(0.025,2*Table1[[#This Row],[nEvents]]) / (2*Table1[[#This Row],[personYears]]))</f>
        <v>2.9613791809826113E-4</v>
      </c>
      <c r="K96">
        <f>_xlfn.CHISQ.INV.RT(0.025,2*(Table1[[#This Row],[nEvents]]+1)) / (2*Table1[[#This Row],[personYears]])</f>
        <v>2.7828416442494089E-3</v>
      </c>
    </row>
    <row r="97" spans="1:11" x14ac:dyDescent="0.25">
      <c r="A97" t="s">
        <v>28</v>
      </c>
      <c r="B97" t="s">
        <v>30</v>
      </c>
      <c r="C97" t="s">
        <v>15</v>
      </c>
      <c r="D97" t="s">
        <v>14</v>
      </c>
      <c r="E97">
        <v>3369</v>
      </c>
      <c r="F97">
        <v>3943</v>
      </c>
      <c r="G97">
        <v>3</v>
      </c>
      <c r="H97">
        <v>3392.9253936</v>
      </c>
      <c r="I97">
        <v>8.8419270000000003E-4</v>
      </c>
      <c r="J97">
        <f>IF(Table1[[#This Row],[nEvents]]=0, 0, _xlfn.CHISQ.INV(0.025,2*Table1[[#This Row],[nEvents]]) / (2*Table1[[#This Row],[personYears]]))</f>
        <v>1.8234179981162831E-4</v>
      </c>
      <c r="K97">
        <f>_xlfn.CHISQ.INV.RT(0.025,2*(Table1[[#This Row],[nEvents]]+1)) / (2*Table1[[#This Row],[personYears]])</f>
        <v>2.583986398958208E-3</v>
      </c>
    </row>
    <row r="98" spans="1:11" x14ac:dyDescent="0.25">
      <c r="A98" t="s">
        <v>28</v>
      </c>
      <c r="B98" t="s">
        <v>30</v>
      </c>
      <c r="C98" t="s">
        <v>16</v>
      </c>
      <c r="D98" t="s">
        <v>12</v>
      </c>
      <c r="E98">
        <v>4340</v>
      </c>
      <c r="F98">
        <v>6207</v>
      </c>
      <c r="G98">
        <v>1</v>
      </c>
      <c r="H98">
        <v>3263.1156741999998</v>
      </c>
      <c r="I98">
        <v>3.0645560000000001E-4</v>
      </c>
      <c r="J98">
        <f>IF(Table1[[#This Row],[nEvents]]=0, 0, _xlfn.CHISQ.INV(0.025,2*Table1[[#This Row],[nEvents]]) / (2*Table1[[#This Row],[personYears]]))</f>
        <v>7.7587834793803017E-6</v>
      </c>
      <c r="K98">
        <f>_xlfn.CHISQ.INV.RT(0.025,2*(Table1[[#This Row],[nEvents]]+1)) / (2*Table1[[#This Row],[personYears]])</f>
        <v>1.7074611957496322E-3</v>
      </c>
    </row>
    <row r="99" spans="1:11" x14ac:dyDescent="0.25">
      <c r="A99" t="s">
        <v>28</v>
      </c>
      <c r="B99" t="s">
        <v>30</v>
      </c>
      <c r="C99" t="s">
        <v>16</v>
      </c>
      <c r="D99" t="s">
        <v>13</v>
      </c>
      <c r="E99">
        <v>5623</v>
      </c>
      <c r="F99">
        <v>5623</v>
      </c>
      <c r="G99">
        <v>9</v>
      </c>
      <c r="H99">
        <v>15393.932923</v>
      </c>
      <c r="I99">
        <v>5.8464590000000005E-4</v>
      </c>
      <c r="J99">
        <f>IF(Table1[[#This Row],[nEvents]]=0, 0, _xlfn.CHISQ.INV(0.025,2*Table1[[#This Row],[nEvents]]) / (2*Table1[[#This Row],[personYears]]))</f>
        <v>2.6733734114363806E-4</v>
      </c>
      <c r="K99">
        <f>_xlfn.CHISQ.INV.RT(0.025,2*(Table1[[#This Row],[nEvents]]+1)) / (2*Table1[[#This Row],[personYears]])</f>
        <v>1.1098400608133643E-3</v>
      </c>
    </row>
    <row r="100" spans="1:11" x14ac:dyDescent="0.25">
      <c r="A100" t="s">
        <v>28</v>
      </c>
      <c r="B100" t="s">
        <v>30</v>
      </c>
      <c r="C100" t="s">
        <v>16</v>
      </c>
      <c r="D100" t="s">
        <v>14</v>
      </c>
      <c r="E100">
        <v>550</v>
      </c>
      <c r="F100">
        <v>623</v>
      </c>
      <c r="G100">
        <v>1</v>
      </c>
      <c r="H100">
        <v>732.71731691000002</v>
      </c>
      <c r="I100">
        <v>1.3647828E-3</v>
      </c>
      <c r="J100">
        <f>IF(Table1[[#This Row],[nEvents]]=0, 0, _xlfn.CHISQ.INV(0.025,2*Table1[[#This Row],[nEvents]]) / (2*Table1[[#This Row],[personYears]]))</f>
        <v>3.455330916847933E-5</v>
      </c>
      <c r="K100">
        <f>_xlfn.CHISQ.INV.RT(0.025,2*(Table1[[#This Row],[nEvents]]+1)) / (2*Table1[[#This Row],[personYears]])</f>
        <v>7.6040831332273079E-3</v>
      </c>
    </row>
    <row r="101" spans="1:11" x14ac:dyDescent="0.25">
      <c r="A101" t="s">
        <v>28</v>
      </c>
      <c r="B101" t="s">
        <v>31</v>
      </c>
      <c r="C101" t="s">
        <v>11</v>
      </c>
      <c r="D101" t="s">
        <v>12</v>
      </c>
      <c r="E101">
        <v>758</v>
      </c>
      <c r="F101">
        <v>971</v>
      </c>
      <c r="G101">
        <v>0</v>
      </c>
      <c r="H101">
        <v>393.76317590999997</v>
      </c>
      <c r="I101">
        <v>0</v>
      </c>
      <c r="J101">
        <f>IF(Table1[[#This Row],[nEvents]]=0, 0, _xlfn.CHISQ.INV(0.025,2*Table1[[#This Row],[nEvents]]) / (2*Table1[[#This Row],[personYears]]))</f>
        <v>0</v>
      </c>
      <c r="K101">
        <f>_xlfn.CHISQ.INV.RT(0.025,2*(Table1[[#This Row],[nEvents]]+1)) / (2*Table1[[#This Row],[personYears]])</f>
        <v>9.3682692536924302E-3</v>
      </c>
    </row>
    <row r="102" spans="1:11" x14ac:dyDescent="0.25">
      <c r="A102" t="s">
        <v>28</v>
      </c>
      <c r="B102" t="s">
        <v>31</v>
      </c>
      <c r="C102" t="s">
        <v>11</v>
      </c>
      <c r="D102" t="s">
        <v>13</v>
      </c>
      <c r="E102">
        <v>1218</v>
      </c>
      <c r="F102">
        <v>1218</v>
      </c>
      <c r="G102">
        <v>0</v>
      </c>
      <c r="H102">
        <v>1461.8206708</v>
      </c>
      <c r="I102">
        <v>0</v>
      </c>
      <c r="J102">
        <f>IF(Table1[[#This Row],[nEvents]]=0, 0, _xlfn.CHISQ.INV(0.025,2*Table1[[#This Row],[nEvents]]) / (2*Table1[[#This Row],[personYears]]))</f>
        <v>0</v>
      </c>
      <c r="K102">
        <f>_xlfn.CHISQ.INV.RT(0.025,2*(Table1[[#This Row],[nEvents]]+1)) / (2*Table1[[#This Row],[personYears]])</f>
        <v>2.5234828921218838E-3</v>
      </c>
    </row>
    <row r="103" spans="1:11" x14ac:dyDescent="0.25">
      <c r="A103" t="s">
        <v>28</v>
      </c>
      <c r="B103" t="s">
        <v>31</v>
      </c>
      <c r="C103" t="s">
        <v>11</v>
      </c>
      <c r="D103" t="s">
        <v>14</v>
      </c>
      <c r="E103">
        <v>724</v>
      </c>
      <c r="F103">
        <v>816</v>
      </c>
      <c r="G103">
        <v>2</v>
      </c>
      <c r="H103">
        <v>684.82956879000005</v>
      </c>
      <c r="I103">
        <v>2.9204346000000002E-3</v>
      </c>
      <c r="J103">
        <f>IF(Table1[[#This Row],[nEvents]]=0, 0, _xlfn.CHISQ.INV(0.025,2*Table1[[#This Row],[nEvents]]) / (2*Table1[[#This Row],[personYears]]))</f>
        <v>3.5367818444509571E-4</v>
      </c>
      <c r="K103">
        <f>_xlfn.CHISQ.INV.RT(0.025,2*(Table1[[#This Row],[nEvents]]+1)) / (2*Table1[[#This Row],[personYears]])</f>
        <v>1.05496140893697E-2</v>
      </c>
    </row>
    <row r="104" spans="1:11" x14ac:dyDescent="0.25">
      <c r="A104" t="s">
        <v>28</v>
      </c>
      <c r="B104" t="s">
        <v>31</v>
      </c>
      <c r="C104" t="s">
        <v>15</v>
      </c>
      <c r="D104" t="s">
        <v>12</v>
      </c>
      <c r="E104">
        <v>3464</v>
      </c>
      <c r="F104">
        <v>4465</v>
      </c>
      <c r="G104">
        <v>0</v>
      </c>
      <c r="H104">
        <v>1752.7775495999999</v>
      </c>
      <c r="I104">
        <v>0</v>
      </c>
      <c r="J104">
        <f>IF(Table1[[#This Row],[nEvents]]=0, 0, _xlfn.CHISQ.INV(0.025,2*Table1[[#This Row],[nEvents]]) / (2*Table1[[#This Row],[personYears]]))</f>
        <v>0</v>
      </c>
      <c r="K104">
        <f>_xlfn.CHISQ.INV.RT(0.025,2*(Table1[[#This Row],[nEvents]]+1)) / (2*Table1[[#This Row],[personYears]])</f>
        <v>2.1045907707773715E-3</v>
      </c>
    </row>
    <row r="105" spans="1:11" x14ac:dyDescent="0.25">
      <c r="A105" t="s">
        <v>28</v>
      </c>
      <c r="B105" t="s">
        <v>31</v>
      </c>
      <c r="C105" t="s">
        <v>15</v>
      </c>
      <c r="D105" t="s">
        <v>13</v>
      </c>
      <c r="E105">
        <v>3769</v>
      </c>
      <c r="F105">
        <v>3769</v>
      </c>
      <c r="G105">
        <v>1</v>
      </c>
      <c r="H105">
        <v>3685.5277206999999</v>
      </c>
      <c r="I105">
        <v>2.7133160000000002E-4</v>
      </c>
      <c r="J105">
        <f>IF(Table1[[#This Row],[nEvents]]=0, 0, _xlfn.CHISQ.INV(0.025,2*Table1[[#This Row],[nEvents]]) / (2*Table1[[#This Row],[personYears]]))</f>
        <v>6.8695204331501306E-6</v>
      </c>
      <c r="K105">
        <f>_xlfn.CHISQ.INV.RT(0.025,2*(Table1[[#This Row],[nEvents]]+1)) / (2*Table1[[#This Row],[personYears]])</f>
        <v>1.5117627143720587E-3</v>
      </c>
    </row>
    <row r="106" spans="1:11" x14ac:dyDescent="0.25">
      <c r="A106" t="s">
        <v>28</v>
      </c>
      <c r="B106" t="s">
        <v>31</v>
      </c>
      <c r="C106" t="s">
        <v>15</v>
      </c>
      <c r="D106" t="s">
        <v>14</v>
      </c>
      <c r="E106">
        <v>3369</v>
      </c>
      <c r="F106">
        <v>3943</v>
      </c>
      <c r="G106">
        <v>1</v>
      </c>
      <c r="H106">
        <v>3392.1368925000002</v>
      </c>
      <c r="I106">
        <v>2.9479940000000002E-4</v>
      </c>
      <c r="J106">
        <f>IF(Table1[[#This Row],[nEvents]]=0, 0, _xlfn.CHISQ.INV(0.025,2*Table1[[#This Row],[nEvents]]) / (2*Table1[[#This Row],[personYears]]))</f>
        <v>7.4636751954991677E-6</v>
      </c>
      <c r="K106">
        <f>_xlfn.CHISQ.INV.RT(0.025,2*(Table1[[#This Row],[nEvents]]+1)) / (2*Table1[[#This Row],[personYears]])</f>
        <v>1.6425172590344976E-3</v>
      </c>
    </row>
    <row r="107" spans="1:11" x14ac:dyDescent="0.25">
      <c r="A107" t="s">
        <v>28</v>
      </c>
      <c r="B107" t="s">
        <v>31</v>
      </c>
      <c r="C107" t="s">
        <v>16</v>
      </c>
      <c r="D107" t="s">
        <v>12</v>
      </c>
      <c r="E107">
        <v>4347</v>
      </c>
      <c r="F107">
        <v>6215</v>
      </c>
      <c r="G107">
        <v>0</v>
      </c>
      <c r="H107">
        <v>3268.7638603999999</v>
      </c>
      <c r="I107">
        <v>0</v>
      </c>
      <c r="J107">
        <f>IF(Table1[[#This Row],[nEvents]]=0, 0, _xlfn.CHISQ.INV(0.025,2*Table1[[#This Row],[nEvents]]) / (2*Table1[[#This Row],[personYears]]))</f>
        <v>0</v>
      </c>
      <c r="K107">
        <f>_xlfn.CHISQ.INV.RT(0.025,2*(Table1[[#This Row],[nEvents]]+1)) / (2*Table1[[#This Row],[personYears]])</f>
        <v>1.1285243020468681E-3</v>
      </c>
    </row>
    <row r="108" spans="1:11" x14ac:dyDescent="0.25">
      <c r="A108" t="s">
        <v>28</v>
      </c>
      <c r="B108" t="s">
        <v>31</v>
      </c>
      <c r="C108" t="s">
        <v>16</v>
      </c>
      <c r="D108" t="s">
        <v>13</v>
      </c>
      <c r="E108">
        <v>5623</v>
      </c>
      <c r="F108">
        <v>5623</v>
      </c>
      <c r="G108">
        <v>7</v>
      </c>
      <c r="H108">
        <v>15405.259411000001</v>
      </c>
      <c r="I108">
        <v>4.5439029999999999E-4</v>
      </c>
      <c r="J108">
        <f>IF(Table1[[#This Row],[nEvents]]=0, 0, _xlfn.CHISQ.INV(0.025,2*Table1[[#This Row],[nEvents]]) / (2*Table1[[#This Row],[personYears]]))</f>
        <v>1.8268845570430919E-4</v>
      </c>
      <c r="K108">
        <f>_xlfn.CHISQ.INV.RT(0.025,2*(Table1[[#This Row],[nEvents]]+1)) / (2*Table1[[#This Row],[personYears]])</f>
        <v>9.3621762392420249E-4</v>
      </c>
    </row>
    <row r="109" spans="1:11" x14ac:dyDescent="0.25">
      <c r="A109" t="s">
        <v>28</v>
      </c>
      <c r="B109" t="s">
        <v>31</v>
      </c>
      <c r="C109" t="s">
        <v>16</v>
      </c>
      <c r="D109" t="s">
        <v>14</v>
      </c>
      <c r="E109">
        <v>551</v>
      </c>
      <c r="F109">
        <v>625</v>
      </c>
      <c r="G109">
        <v>1</v>
      </c>
      <c r="H109">
        <v>737.50308008000002</v>
      </c>
      <c r="I109">
        <v>1.3559265000000001E-3</v>
      </c>
      <c r="J109">
        <f>IF(Table1[[#This Row],[nEvents]]=0, 0, _xlfn.CHISQ.INV(0.025,2*Table1[[#This Row],[nEvents]]) / (2*Table1[[#This Row],[personYears]]))</f>
        <v>3.4329087793834773E-5</v>
      </c>
      <c r="K109">
        <f>_xlfn.CHISQ.INV.RT(0.025,2*(Table1[[#This Row],[nEvents]]+1)) / (2*Table1[[#This Row],[personYears]])</f>
        <v>7.5547391481192456E-3</v>
      </c>
    </row>
    <row r="110" spans="1:11" x14ac:dyDescent="0.25">
      <c r="A110" t="s">
        <v>32</v>
      </c>
      <c r="B110" t="s">
        <v>33</v>
      </c>
      <c r="C110" t="s">
        <v>11</v>
      </c>
      <c r="D110" t="s">
        <v>12</v>
      </c>
      <c r="E110">
        <v>758</v>
      </c>
      <c r="F110">
        <v>971</v>
      </c>
      <c r="G110">
        <v>0</v>
      </c>
      <c r="H110">
        <v>393.76317590999997</v>
      </c>
      <c r="I110">
        <v>0</v>
      </c>
      <c r="J110">
        <f>IF(Table1[[#This Row],[nEvents]]=0, 0, _xlfn.CHISQ.INV(0.025,2*Table1[[#This Row],[nEvents]]) / (2*Table1[[#This Row],[personYears]]))</f>
        <v>0</v>
      </c>
      <c r="K110">
        <f>_xlfn.CHISQ.INV.RT(0.025,2*(Table1[[#This Row],[nEvents]]+1)) / (2*Table1[[#This Row],[personYears]])</f>
        <v>9.3682692536924302E-3</v>
      </c>
    </row>
    <row r="111" spans="1:11" x14ac:dyDescent="0.25">
      <c r="A111" t="s">
        <v>32</v>
      </c>
      <c r="B111" t="s">
        <v>33</v>
      </c>
      <c r="C111" t="s">
        <v>11</v>
      </c>
      <c r="D111" t="s">
        <v>13</v>
      </c>
      <c r="E111">
        <v>1218</v>
      </c>
      <c r="F111">
        <v>1218</v>
      </c>
      <c r="G111">
        <v>1</v>
      </c>
      <c r="H111">
        <v>1461.1006159999999</v>
      </c>
      <c r="I111">
        <v>6.8441559999999995E-4</v>
      </c>
      <c r="J111">
        <f>IF(Table1[[#This Row],[nEvents]]=0, 0, _xlfn.CHISQ.INV(0.025,2*Table1[[#This Row],[nEvents]]) / (2*Table1[[#This Row],[personYears]]))</f>
        <v>1.732790179337648E-5</v>
      </c>
      <c r="K111">
        <f>_xlfn.CHISQ.INV.RT(0.025,2*(Table1[[#This Row],[nEvents]]+1)) / (2*Table1[[#This Row],[personYears]])</f>
        <v>3.8133194455780717E-3</v>
      </c>
    </row>
    <row r="112" spans="1:11" x14ac:dyDescent="0.25">
      <c r="A112" t="s">
        <v>32</v>
      </c>
      <c r="B112" t="s">
        <v>33</v>
      </c>
      <c r="C112" t="s">
        <v>11</v>
      </c>
      <c r="D112" t="s">
        <v>14</v>
      </c>
      <c r="E112">
        <v>724</v>
      </c>
      <c r="F112">
        <v>816</v>
      </c>
      <c r="G112">
        <v>0</v>
      </c>
      <c r="H112">
        <v>687.10472278999998</v>
      </c>
      <c r="I112">
        <v>0</v>
      </c>
      <c r="J112">
        <f>IF(Table1[[#This Row],[nEvents]]=0, 0, _xlfn.CHISQ.INV(0.025,2*Table1[[#This Row],[nEvents]]) / (2*Table1[[#This Row],[personYears]]))</f>
        <v>0</v>
      </c>
      <c r="K112">
        <f>_xlfn.CHISQ.INV.RT(0.025,2*(Table1[[#This Row],[nEvents]]+1)) / (2*Table1[[#This Row],[personYears]])</f>
        <v>5.368729586277883E-3</v>
      </c>
    </row>
    <row r="113" spans="1:11" x14ac:dyDescent="0.25">
      <c r="A113" t="s">
        <v>32</v>
      </c>
      <c r="B113" t="s">
        <v>33</v>
      </c>
      <c r="C113" t="s">
        <v>15</v>
      </c>
      <c r="D113" t="s">
        <v>12</v>
      </c>
      <c r="E113">
        <v>3464</v>
      </c>
      <c r="F113">
        <v>4465</v>
      </c>
      <c r="G113">
        <v>0</v>
      </c>
      <c r="H113">
        <v>1752.7775495999999</v>
      </c>
      <c r="I113">
        <v>0</v>
      </c>
      <c r="J113">
        <f>IF(Table1[[#This Row],[nEvents]]=0, 0, _xlfn.CHISQ.INV(0.025,2*Table1[[#This Row],[nEvents]]) / (2*Table1[[#This Row],[personYears]]))</f>
        <v>0</v>
      </c>
      <c r="K113">
        <f>_xlfn.CHISQ.INV.RT(0.025,2*(Table1[[#This Row],[nEvents]]+1)) / (2*Table1[[#This Row],[personYears]])</f>
        <v>2.1045907707773715E-3</v>
      </c>
    </row>
    <row r="114" spans="1:11" x14ac:dyDescent="0.25">
      <c r="A114" t="s">
        <v>32</v>
      </c>
      <c r="B114" t="s">
        <v>33</v>
      </c>
      <c r="C114" t="s">
        <v>15</v>
      </c>
      <c r="D114" t="s">
        <v>13</v>
      </c>
      <c r="E114">
        <v>3769</v>
      </c>
      <c r="F114">
        <v>3769</v>
      </c>
      <c r="G114">
        <v>0</v>
      </c>
      <c r="H114">
        <v>3686.3381245999999</v>
      </c>
      <c r="I114">
        <v>0</v>
      </c>
      <c r="J114">
        <f>IF(Table1[[#This Row],[nEvents]]=0, 0, _xlfn.CHISQ.INV(0.025,2*Table1[[#This Row],[nEvents]]) / (2*Table1[[#This Row],[personYears]]))</f>
        <v>0</v>
      </c>
      <c r="K114">
        <f>_xlfn.CHISQ.INV.RT(0.025,2*(Table1[[#This Row],[nEvents]]+1)) / (2*Table1[[#This Row],[personYears]])</f>
        <v>1.0006893913222386E-3</v>
      </c>
    </row>
    <row r="115" spans="1:11" x14ac:dyDescent="0.25">
      <c r="A115" t="s">
        <v>32</v>
      </c>
      <c r="B115" t="s">
        <v>33</v>
      </c>
      <c r="C115" t="s">
        <v>15</v>
      </c>
      <c r="D115" t="s">
        <v>14</v>
      </c>
      <c r="E115">
        <v>3370</v>
      </c>
      <c r="F115">
        <v>3945</v>
      </c>
      <c r="G115">
        <v>0</v>
      </c>
      <c r="H115">
        <v>3396.1560574999999</v>
      </c>
      <c r="I115">
        <v>0</v>
      </c>
      <c r="J115">
        <f>IF(Table1[[#This Row],[nEvents]]=0, 0, _xlfn.CHISQ.INV(0.025,2*Table1[[#This Row],[nEvents]]) / (2*Table1[[#This Row],[personYears]]))</f>
        <v>0</v>
      </c>
      <c r="K115">
        <f>_xlfn.CHISQ.INV.RT(0.025,2*(Table1[[#This Row],[nEvents]]+1)) / (2*Table1[[#This Row],[personYears]])</f>
        <v>1.086192563491743E-3</v>
      </c>
    </row>
    <row r="116" spans="1:11" x14ac:dyDescent="0.25">
      <c r="A116" t="s">
        <v>32</v>
      </c>
      <c r="B116" t="s">
        <v>33</v>
      </c>
      <c r="C116" t="s">
        <v>16</v>
      </c>
      <c r="D116" t="s">
        <v>12</v>
      </c>
      <c r="E116">
        <v>4351</v>
      </c>
      <c r="F116">
        <v>6219</v>
      </c>
      <c r="G116">
        <v>0</v>
      </c>
      <c r="H116">
        <v>3268.4572211</v>
      </c>
      <c r="I116">
        <v>0</v>
      </c>
      <c r="J116">
        <f>IF(Table1[[#This Row],[nEvents]]=0, 0, _xlfn.CHISQ.INV(0.025,2*Table1[[#This Row],[nEvents]]) / (2*Table1[[#This Row],[personYears]]))</f>
        <v>0</v>
      </c>
      <c r="K116">
        <f>_xlfn.CHISQ.INV.RT(0.025,2*(Table1[[#This Row],[nEvents]]+1)) / (2*Table1[[#This Row],[personYears]])</f>
        <v>1.1286301776568589E-3</v>
      </c>
    </row>
    <row r="117" spans="1:11" x14ac:dyDescent="0.25">
      <c r="A117" t="s">
        <v>32</v>
      </c>
      <c r="B117" t="s">
        <v>33</v>
      </c>
      <c r="C117" t="s">
        <v>16</v>
      </c>
      <c r="D117" t="s">
        <v>13</v>
      </c>
      <c r="E117">
        <v>5623</v>
      </c>
      <c r="F117">
        <v>5623</v>
      </c>
      <c r="G117">
        <v>0</v>
      </c>
      <c r="H117">
        <v>15418.403833</v>
      </c>
      <c r="I117">
        <v>0</v>
      </c>
      <c r="J117">
        <f>IF(Table1[[#This Row],[nEvents]]=0, 0, _xlfn.CHISQ.INV(0.025,2*Table1[[#This Row],[nEvents]]) / (2*Table1[[#This Row],[personYears]]))</f>
        <v>0</v>
      </c>
      <c r="K117">
        <f>_xlfn.CHISQ.INV.RT(0.025,2*(Table1[[#This Row],[nEvents]]+1)) / (2*Table1[[#This Row],[personYears]])</f>
        <v>2.3925170815792423E-4</v>
      </c>
    </row>
    <row r="118" spans="1:11" x14ac:dyDescent="0.25">
      <c r="A118" t="s">
        <v>32</v>
      </c>
      <c r="B118" t="s">
        <v>33</v>
      </c>
      <c r="C118" t="s">
        <v>16</v>
      </c>
      <c r="D118" t="s">
        <v>14</v>
      </c>
      <c r="E118">
        <v>551</v>
      </c>
      <c r="F118">
        <v>625</v>
      </c>
      <c r="G118">
        <v>0</v>
      </c>
      <c r="H118">
        <v>738.18480493000004</v>
      </c>
      <c r="I118">
        <v>0</v>
      </c>
      <c r="J118">
        <f>IF(Table1[[#This Row],[nEvents]]=0, 0, _xlfn.CHISQ.INV(0.025,2*Table1[[#This Row],[nEvents]]) / (2*Table1[[#This Row],[personYears]]))</f>
        <v>0</v>
      </c>
      <c r="K118">
        <f>_xlfn.CHISQ.INV.RT(0.025,2*(Table1[[#This Row],[nEvents]]+1)) / (2*Table1[[#This Row],[personYears]])</f>
        <v>4.9972302727956342E-3</v>
      </c>
    </row>
    <row r="119" spans="1:11" x14ac:dyDescent="0.25">
      <c r="A119" t="s">
        <v>32</v>
      </c>
      <c r="B119" t="s">
        <v>34</v>
      </c>
      <c r="C119" t="s">
        <v>11</v>
      </c>
      <c r="D119" t="s">
        <v>12</v>
      </c>
      <c r="E119">
        <v>757</v>
      </c>
      <c r="F119">
        <v>966</v>
      </c>
      <c r="G119">
        <v>4</v>
      </c>
      <c r="H119">
        <v>390.71047227999998</v>
      </c>
      <c r="I119">
        <v>1.0237759900000001E-2</v>
      </c>
      <c r="J119">
        <f>IF(Table1[[#This Row],[nEvents]]=0, 0, _xlfn.CHISQ.INV(0.025,2*Table1[[#This Row],[nEvents]]) / (2*Table1[[#This Row],[personYears]]))</f>
        <v>2.7894450007095806E-3</v>
      </c>
      <c r="K119">
        <f>_xlfn.CHISQ.INV.RT(0.025,2*(Table1[[#This Row],[nEvents]]+1)) / (2*Table1[[#This Row],[personYears]])</f>
        <v>2.6212731426518133E-2</v>
      </c>
    </row>
    <row r="120" spans="1:11" x14ac:dyDescent="0.25">
      <c r="A120" t="s">
        <v>32</v>
      </c>
      <c r="B120" t="s">
        <v>34</v>
      </c>
      <c r="C120" t="s">
        <v>11</v>
      </c>
      <c r="D120" t="s">
        <v>13</v>
      </c>
      <c r="E120">
        <v>1217</v>
      </c>
      <c r="F120">
        <v>1217</v>
      </c>
      <c r="G120">
        <v>12</v>
      </c>
      <c r="H120">
        <v>1453.8370978999999</v>
      </c>
      <c r="I120">
        <v>8.2540197000000003E-3</v>
      </c>
      <c r="J120">
        <f>IF(Table1[[#This Row],[nEvents]]=0, 0, _xlfn.CHISQ.INV(0.025,2*Table1[[#This Row],[nEvents]]) / (2*Table1[[#This Row],[personYears]]))</f>
        <v>4.2649724083108484E-3</v>
      </c>
      <c r="K120">
        <f>_xlfn.CHISQ.INV.RT(0.025,2*(Table1[[#This Row],[nEvents]]+1)) / (2*Table1[[#This Row],[personYears]])</f>
        <v>1.4418111271513838E-2</v>
      </c>
    </row>
    <row r="121" spans="1:11" x14ac:dyDescent="0.25">
      <c r="A121" t="s">
        <v>32</v>
      </c>
      <c r="B121" t="s">
        <v>34</v>
      </c>
      <c r="C121" t="s">
        <v>11</v>
      </c>
      <c r="D121" t="s">
        <v>14</v>
      </c>
      <c r="E121">
        <v>718</v>
      </c>
      <c r="F121">
        <v>810</v>
      </c>
      <c r="G121">
        <v>1</v>
      </c>
      <c r="H121">
        <v>681.15811087999998</v>
      </c>
      <c r="I121">
        <v>1.4680879E-3</v>
      </c>
      <c r="J121">
        <f>IF(Table1[[#This Row],[nEvents]]=0, 0, _xlfn.CHISQ.INV(0.025,2*Table1[[#This Row],[nEvents]]) / (2*Table1[[#This Row],[personYears]]))</f>
        <v>3.7168768278456465E-5</v>
      </c>
      <c r="K121">
        <f>_xlfn.CHISQ.INV.RT(0.025,2*(Table1[[#This Row],[nEvents]]+1)) / (2*Table1[[#This Row],[personYears]])</f>
        <v>8.1796624042849552E-3</v>
      </c>
    </row>
    <row r="122" spans="1:11" x14ac:dyDescent="0.25">
      <c r="A122" t="s">
        <v>32</v>
      </c>
      <c r="B122" t="s">
        <v>34</v>
      </c>
      <c r="C122" t="s">
        <v>15</v>
      </c>
      <c r="D122" t="s">
        <v>12</v>
      </c>
      <c r="E122">
        <v>3437</v>
      </c>
      <c r="F122">
        <v>4428</v>
      </c>
      <c r="G122">
        <v>8</v>
      </c>
      <c r="H122">
        <v>1732.9965777</v>
      </c>
      <c r="I122">
        <v>4.6162814999999996E-3</v>
      </c>
      <c r="J122">
        <f>IF(Table1[[#This Row],[nEvents]]=0, 0, _xlfn.CHISQ.INV(0.025,2*Table1[[#This Row],[nEvents]]) / (2*Table1[[#This Row],[personYears]]))</f>
        <v>1.9929826874397877E-3</v>
      </c>
      <c r="K122">
        <f>_xlfn.CHISQ.INV.RT(0.025,2*(Table1[[#This Row],[nEvents]]+1)) / (2*Table1[[#This Row],[personYears]])</f>
        <v>9.0959148004284684E-3</v>
      </c>
    </row>
    <row r="123" spans="1:11" x14ac:dyDescent="0.25">
      <c r="A123" t="s">
        <v>32</v>
      </c>
      <c r="B123" t="s">
        <v>34</v>
      </c>
      <c r="C123" t="s">
        <v>15</v>
      </c>
      <c r="D123" t="s">
        <v>13</v>
      </c>
      <c r="E123">
        <v>3769</v>
      </c>
      <c r="F123">
        <v>3769</v>
      </c>
      <c r="G123">
        <v>42</v>
      </c>
      <c r="H123">
        <v>3642.2176591000002</v>
      </c>
      <c r="I123">
        <v>1.1531436000000001E-2</v>
      </c>
      <c r="J123">
        <f>IF(Table1[[#This Row],[nEvents]]=0, 0, _xlfn.CHISQ.INV(0.025,2*Table1[[#This Row],[nEvents]]) / (2*Table1[[#This Row],[personYears]]))</f>
        <v>8.310844810948903E-3</v>
      </c>
      <c r="K123">
        <f>_xlfn.CHISQ.INV.RT(0.025,2*(Table1[[#This Row],[nEvents]]+1)) / (2*Table1[[#This Row],[personYears]])</f>
        <v>1.5587151590638075E-2</v>
      </c>
    </row>
    <row r="124" spans="1:11" x14ac:dyDescent="0.25">
      <c r="A124" t="s">
        <v>32</v>
      </c>
      <c r="B124" t="s">
        <v>34</v>
      </c>
      <c r="C124" t="s">
        <v>15</v>
      </c>
      <c r="D124" t="s">
        <v>14</v>
      </c>
      <c r="E124">
        <v>3352</v>
      </c>
      <c r="F124">
        <v>3924</v>
      </c>
      <c r="G124">
        <v>22</v>
      </c>
      <c r="H124">
        <v>3368.7556467999998</v>
      </c>
      <c r="I124">
        <v>6.5306013000000001E-3</v>
      </c>
      <c r="J124">
        <f>IF(Table1[[#This Row],[nEvents]]=0, 0, _xlfn.CHISQ.INV(0.025,2*Table1[[#This Row],[nEvents]]) / (2*Table1[[#This Row],[personYears]]))</f>
        <v>4.0926930646709957E-3</v>
      </c>
      <c r="K124">
        <f>_xlfn.CHISQ.INV.RT(0.025,2*(Table1[[#This Row],[nEvents]]+1)) / (2*Table1[[#This Row],[personYears]])</f>
        <v>9.8874088474671506E-3</v>
      </c>
    </row>
    <row r="125" spans="1:11" x14ac:dyDescent="0.25">
      <c r="A125" t="s">
        <v>32</v>
      </c>
      <c r="B125" t="s">
        <v>34</v>
      </c>
      <c r="C125" t="s">
        <v>16</v>
      </c>
      <c r="D125" t="s">
        <v>12</v>
      </c>
      <c r="E125">
        <v>4170</v>
      </c>
      <c r="F125">
        <v>5896</v>
      </c>
      <c r="G125">
        <v>66</v>
      </c>
      <c r="H125">
        <v>3089.0321696999999</v>
      </c>
      <c r="I125">
        <v>2.1365915400000001E-2</v>
      </c>
      <c r="J125">
        <f>IF(Table1[[#This Row],[nEvents]]=0, 0, _xlfn.CHISQ.INV(0.025,2*Table1[[#This Row],[nEvents]]) / (2*Table1[[#This Row],[personYears]]))</f>
        <v>1.6524397421085645E-2</v>
      </c>
      <c r="K125">
        <f>_xlfn.CHISQ.INV.RT(0.025,2*(Table1[[#This Row],[nEvents]]+1)) / (2*Table1[[#This Row],[personYears]])</f>
        <v>2.7182683063692932E-2</v>
      </c>
    </row>
    <row r="126" spans="1:11" x14ac:dyDescent="0.25">
      <c r="A126" t="s">
        <v>32</v>
      </c>
      <c r="B126" t="s">
        <v>34</v>
      </c>
      <c r="C126" t="s">
        <v>16</v>
      </c>
      <c r="D126" t="s">
        <v>13</v>
      </c>
      <c r="E126">
        <v>5621</v>
      </c>
      <c r="F126">
        <v>5621</v>
      </c>
      <c r="G126">
        <v>282</v>
      </c>
      <c r="H126">
        <v>14613.776865</v>
      </c>
      <c r="I126">
        <v>1.9296859600000001E-2</v>
      </c>
      <c r="J126">
        <f>IF(Table1[[#This Row],[nEvents]]=0, 0, _xlfn.CHISQ.INV(0.025,2*Table1[[#This Row],[nEvents]]) / (2*Table1[[#This Row],[personYears]]))</f>
        <v>1.7110138886810015E-2</v>
      </c>
      <c r="K126">
        <f>_xlfn.CHISQ.INV.RT(0.025,2*(Table1[[#This Row],[nEvents]]+1)) / (2*Table1[[#This Row],[personYears]])</f>
        <v>2.1685591463297422E-2</v>
      </c>
    </row>
    <row r="127" spans="1:11" x14ac:dyDescent="0.25">
      <c r="A127" t="s">
        <v>32</v>
      </c>
      <c r="B127" t="s">
        <v>34</v>
      </c>
      <c r="C127" t="s">
        <v>16</v>
      </c>
      <c r="D127" t="s">
        <v>14</v>
      </c>
      <c r="E127">
        <v>527</v>
      </c>
      <c r="F127">
        <v>596</v>
      </c>
      <c r="G127">
        <v>15</v>
      </c>
      <c r="H127">
        <v>695.65229294999995</v>
      </c>
      <c r="I127">
        <v>2.1562496300000001E-2</v>
      </c>
      <c r="J127">
        <f>IF(Table1[[#This Row],[nEvents]]=0, 0, _xlfn.CHISQ.INV(0.025,2*Table1[[#This Row],[nEvents]]) / (2*Table1[[#This Row],[personYears]]))</f>
        <v>1.2068365500790107E-2</v>
      </c>
      <c r="K127">
        <f>_xlfn.CHISQ.INV.RT(0.025,2*(Table1[[#This Row],[nEvents]]+1)) / (2*Table1[[#This Row],[personYears]])</f>
        <v>3.5564058542194799E-2</v>
      </c>
    </row>
    <row r="128" spans="1:11" x14ac:dyDescent="0.25">
      <c r="A128" t="s">
        <v>35</v>
      </c>
      <c r="B128" t="s">
        <v>36</v>
      </c>
      <c r="C128" t="s">
        <v>11</v>
      </c>
      <c r="D128" t="s">
        <v>12</v>
      </c>
      <c r="E128">
        <v>758</v>
      </c>
      <c r="F128">
        <v>971</v>
      </c>
      <c r="G128">
        <v>0</v>
      </c>
      <c r="H128">
        <v>393.76317590999997</v>
      </c>
      <c r="I128">
        <v>0</v>
      </c>
      <c r="J128">
        <f>IF(Table1[[#This Row],[nEvents]]=0, 0, _xlfn.CHISQ.INV(0.025,2*Table1[[#This Row],[nEvents]]) / (2*Table1[[#This Row],[personYears]]))</f>
        <v>0</v>
      </c>
      <c r="K128">
        <f>_xlfn.CHISQ.INV.RT(0.025,2*(Table1[[#This Row],[nEvents]]+1)) / (2*Table1[[#This Row],[personYears]])</f>
        <v>9.3682692536924302E-3</v>
      </c>
    </row>
    <row r="129" spans="1:11" x14ac:dyDescent="0.25">
      <c r="A129" t="s">
        <v>35</v>
      </c>
      <c r="B129" t="s">
        <v>36</v>
      </c>
      <c r="C129" t="s">
        <v>11</v>
      </c>
      <c r="D129" t="s">
        <v>13</v>
      </c>
      <c r="E129">
        <v>1218</v>
      </c>
      <c r="F129">
        <v>1218</v>
      </c>
      <c r="G129">
        <v>1</v>
      </c>
      <c r="H129">
        <v>1461.2320328999999</v>
      </c>
      <c r="I129">
        <v>6.8435399999999997E-4</v>
      </c>
      <c r="J129">
        <f>IF(Table1[[#This Row],[nEvents]]=0, 0, _xlfn.CHISQ.INV(0.025,2*Table1[[#This Row],[nEvents]]) / (2*Table1[[#This Row],[personYears]]))</f>
        <v>1.7326343396704413E-5</v>
      </c>
      <c r="K129">
        <f>_xlfn.CHISQ.INV.RT(0.025,2*(Table1[[#This Row],[nEvents]]+1)) / (2*Table1[[#This Row],[personYears]])</f>
        <v>3.8129764920915863E-3</v>
      </c>
    </row>
    <row r="130" spans="1:11" x14ac:dyDescent="0.25">
      <c r="A130" t="s">
        <v>35</v>
      </c>
      <c r="B130" t="s">
        <v>36</v>
      </c>
      <c r="C130" t="s">
        <v>11</v>
      </c>
      <c r="D130" t="s">
        <v>14</v>
      </c>
      <c r="E130">
        <v>724</v>
      </c>
      <c r="F130">
        <v>816</v>
      </c>
      <c r="G130">
        <v>0</v>
      </c>
      <c r="H130">
        <v>687.10472278999998</v>
      </c>
      <c r="I130">
        <v>0</v>
      </c>
      <c r="J130">
        <f>IF(Table1[[#This Row],[nEvents]]=0, 0, _xlfn.CHISQ.INV(0.025,2*Table1[[#This Row],[nEvents]]) / (2*Table1[[#This Row],[personYears]]))</f>
        <v>0</v>
      </c>
      <c r="K130">
        <f>_xlfn.CHISQ.INV.RT(0.025,2*(Table1[[#This Row],[nEvents]]+1)) / (2*Table1[[#This Row],[personYears]])</f>
        <v>5.368729586277883E-3</v>
      </c>
    </row>
    <row r="131" spans="1:11" x14ac:dyDescent="0.25">
      <c r="A131" t="s">
        <v>35</v>
      </c>
      <c r="B131" t="s">
        <v>36</v>
      </c>
      <c r="C131" t="s">
        <v>15</v>
      </c>
      <c r="D131" t="s">
        <v>12</v>
      </c>
      <c r="E131">
        <v>3464</v>
      </c>
      <c r="F131">
        <v>4465</v>
      </c>
      <c r="G131">
        <v>1</v>
      </c>
      <c r="H131">
        <v>1752.5256674</v>
      </c>
      <c r="I131">
        <v>5.706051E-4</v>
      </c>
      <c r="J131">
        <f>IF(Table1[[#This Row],[nEvents]]=0, 0, _xlfn.CHISQ.INV(0.025,2*Table1[[#This Row],[nEvents]]) / (2*Table1[[#This Row],[personYears]]))</f>
        <v>1.4446469147496537E-5</v>
      </c>
      <c r="K131">
        <f>_xlfn.CHISQ.INV.RT(0.025,2*(Table1[[#This Row],[nEvents]]+1)) / (2*Table1[[#This Row],[personYears]])</f>
        <v>3.1792078681534175E-3</v>
      </c>
    </row>
    <row r="132" spans="1:11" x14ac:dyDescent="0.25">
      <c r="A132" t="s">
        <v>35</v>
      </c>
      <c r="B132" t="s">
        <v>36</v>
      </c>
      <c r="C132" t="s">
        <v>15</v>
      </c>
      <c r="D132" t="s">
        <v>13</v>
      </c>
      <c r="E132">
        <v>3768</v>
      </c>
      <c r="F132">
        <v>3768</v>
      </c>
      <c r="G132">
        <v>1</v>
      </c>
      <c r="H132">
        <v>3685.0568103999999</v>
      </c>
      <c r="I132">
        <v>2.713662E-4</v>
      </c>
      <c r="J132">
        <f>IF(Table1[[#This Row],[nEvents]]=0, 0, _xlfn.CHISQ.INV(0.025,2*Table1[[#This Row],[nEvents]]) / (2*Table1[[#This Row],[personYears]]))</f>
        <v>6.8703982833691286E-6</v>
      </c>
      <c r="K132">
        <f>_xlfn.CHISQ.INV.RT(0.025,2*(Table1[[#This Row],[nEvents]]+1)) / (2*Table1[[#This Row],[personYears]])</f>
        <v>1.5119559012535594E-3</v>
      </c>
    </row>
    <row r="133" spans="1:11" x14ac:dyDescent="0.25">
      <c r="A133" t="s">
        <v>35</v>
      </c>
      <c r="B133" t="s">
        <v>36</v>
      </c>
      <c r="C133" t="s">
        <v>15</v>
      </c>
      <c r="D133" t="s">
        <v>14</v>
      </c>
      <c r="E133">
        <v>3370</v>
      </c>
      <c r="F133">
        <v>3945</v>
      </c>
      <c r="G133">
        <v>1</v>
      </c>
      <c r="H133">
        <v>3396.0930868999999</v>
      </c>
      <c r="I133">
        <v>2.9445600000000001E-4</v>
      </c>
      <c r="J133">
        <f>IF(Table1[[#This Row],[nEvents]]=0, 0, _xlfn.CHISQ.INV(0.025,2*Table1[[#This Row],[nEvents]]) / (2*Table1[[#This Row],[personYears]]))</f>
        <v>7.4549805722199203E-6</v>
      </c>
      <c r="K133">
        <f>_xlfn.CHISQ.INV.RT(0.025,2*(Table1[[#This Row],[nEvents]]+1)) / (2*Table1[[#This Row],[personYears]])</f>
        <v>1.6406038492969494E-3</v>
      </c>
    </row>
    <row r="134" spans="1:11" x14ac:dyDescent="0.25">
      <c r="A134" t="s">
        <v>35</v>
      </c>
      <c r="B134" t="s">
        <v>36</v>
      </c>
      <c r="C134" t="s">
        <v>16</v>
      </c>
      <c r="D134" t="s">
        <v>12</v>
      </c>
      <c r="E134">
        <v>4349</v>
      </c>
      <c r="F134">
        <v>6216</v>
      </c>
      <c r="G134">
        <v>3</v>
      </c>
      <c r="H134">
        <v>3267.5236140000002</v>
      </c>
      <c r="I134">
        <v>9.1812649999999997E-4</v>
      </c>
      <c r="J134">
        <f>IF(Table1[[#This Row],[nEvents]]=0, 0, _xlfn.CHISQ.INV(0.025,2*Table1[[#This Row],[nEvents]]) / (2*Table1[[#This Row],[personYears]]))</f>
        <v>1.8933975572352248E-4</v>
      </c>
      <c r="K134">
        <f>_xlfn.CHISQ.INV.RT(0.025,2*(Table1[[#This Row],[nEvents]]+1)) / (2*Table1[[#This Row],[personYears]])</f>
        <v>2.6831552286808737E-3</v>
      </c>
    </row>
    <row r="135" spans="1:11" x14ac:dyDescent="0.25">
      <c r="A135" t="s">
        <v>35</v>
      </c>
      <c r="B135" t="s">
        <v>36</v>
      </c>
      <c r="C135" t="s">
        <v>16</v>
      </c>
      <c r="D135" t="s">
        <v>13</v>
      </c>
      <c r="E135">
        <v>5622</v>
      </c>
      <c r="F135">
        <v>5622</v>
      </c>
      <c r="G135">
        <v>6</v>
      </c>
      <c r="H135">
        <v>15402.069815000001</v>
      </c>
      <c r="I135">
        <v>3.8955800000000003E-4</v>
      </c>
      <c r="J135">
        <f>IF(Table1[[#This Row],[nEvents]]=0, 0, _xlfn.CHISQ.INV(0.025,2*Table1[[#This Row],[nEvents]]) / (2*Table1[[#This Row],[personYears]]))</f>
        <v>1.429609318707565E-4</v>
      </c>
      <c r="K135">
        <f>_xlfn.CHISQ.INV.RT(0.025,2*(Table1[[#This Row],[nEvents]]+1)) / (2*Table1[[#This Row],[personYears]])</f>
        <v>8.4790383236674639E-4</v>
      </c>
    </row>
    <row r="136" spans="1:11" x14ac:dyDescent="0.25">
      <c r="A136" t="s">
        <v>35</v>
      </c>
      <c r="B136" t="s">
        <v>36</v>
      </c>
      <c r="C136" t="s">
        <v>16</v>
      </c>
      <c r="D136" t="s">
        <v>14</v>
      </c>
      <c r="E136">
        <v>550</v>
      </c>
      <c r="F136">
        <v>624</v>
      </c>
      <c r="G136">
        <v>0</v>
      </c>
      <c r="H136">
        <v>737.48117728</v>
      </c>
      <c r="I136">
        <v>0</v>
      </c>
      <c r="J136">
        <f>IF(Table1[[#This Row],[nEvents]]=0, 0, _xlfn.CHISQ.INV(0.025,2*Table1[[#This Row],[nEvents]]) / (2*Table1[[#This Row],[personYears]]))</f>
        <v>0</v>
      </c>
      <c r="K136">
        <f>_xlfn.CHISQ.INV.RT(0.025,2*(Table1[[#This Row],[nEvents]]+1)) / (2*Table1[[#This Row],[personYears]])</f>
        <v>5.0019981089136009E-3</v>
      </c>
    </row>
    <row r="137" spans="1:11" x14ac:dyDescent="0.25">
      <c r="A137" t="s">
        <v>35</v>
      </c>
      <c r="B137" t="s">
        <v>37</v>
      </c>
      <c r="C137" t="s">
        <v>11</v>
      </c>
      <c r="D137" t="s">
        <v>12</v>
      </c>
      <c r="E137">
        <v>757</v>
      </c>
      <c r="F137">
        <v>970</v>
      </c>
      <c r="G137">
        <v>1</v>
      </c>
      <c r="H137">
        <v>393.22108144999999</v>
      </c>
      <c r="I137">
        <v>2.5430985999999999E-3</v>
      </c>
      <c r="J137">
        <f>IF(Table1[[#This Row],[nEvents]]=0, 0, _xlfn.CHISQ.INV(0.025,2*Table1[[#This Row],[nEvents]]) / (2*Table1[[#This Row],[personYears]]))</f>
        <v>6.4385683216501604E-5</v>
      </c>
      <c r="K137">
        <f>_xlfn.CHISQ.INV.RT(0.025,2*(Table1[[#This Row],[nEvents]]+1)) / (2*Table1[[#This Row],[personYears]])</f>
        <v>1.4169238766124906E-2</v>
      </c>
    </row>
    <row r="138" spans="1:11" x14ac:dyDescent="0.25">
      <c r="A138" t="s">
        <v>35</v>
      </c>
      <c r="B138" t="s">
        <v>37</v>
      </c>
      <c r="C138" t="s">
        <v>11</v>
      </c>
      <c r="D138" t="s">
        <v>13</v>
      </c>
      <c r="E138">
        <v>1217</v>
      </c>
      <c r="F138">
        <v>1217</v>
      </c>
      <c r="G138">
        <v>1</v>
      </c>
      <c r="H138">
        <v>1461.6892539</v>
      </c>
      <c r="I138">
        <v>6.8413990000000004E-4</v>
      </c>
      <c r="J138">
        <f>IF(Table1[[#This Row],[nEvents]]=0, 0, _xlfn.CHISQ.INV(0.025,2*Table1[[#This Row],[nEvents]]) / (2*Table1[[#This Row],[personYears]]))</f>
        <v>1.7320923661946801E-5</v>
      </c>
      <c r="K138">
        <f>_xlfn.CHISQ.INV.RT(0.025,2*(Table1[[#This Row],[nEvents]]+1)) / (2*Table1[[#This Row],[personYears]])</f>
        <v>3.8117837810416558E-3</v>
      </c>
    </row>
    <row r="139" spans="1:11" x14ac:dyDescent="0.25">
      <c r="A139" t="s">
        <v>35</v>
      </c>
      <c r="B139" t="s">
        <v>37</v>
      </c>
      <c r="C139" t="s">
        <v>11</v>
      </c>
      <c r="D139" t="s">
        <v>14</v>
      </c>
      <c r="E139">
        <v>724</v>
      </c>
      <c r="F139">
        <v>816</v>
      </c>
      <c r="G139">
        <v>0</v>
      </c>
      <c r="H139">
        <v>687.10472278999998</v>
      </c>
      <c r="I139">
        <v>0</v>
      </c>
      <c r="J139">
        <f>IF(Table1[[#This Row],[nEvents]]=0, 0, _xlfn.CHISQ.INV(0.025,2*Table1[[#This Row],[nEvents]]) / (2*Table1[[#This Row],[personYears]]))</f>
        <v>0</v>
      </c>
      <c r="K139">
        <f>_xlfn.CHISQ.INV.RT(0.025,2*(Table1[[#This Row],[nEvents]]+1)) / (2*Table1[[#This Row],[personYears]])</f>
        <v>5.368729586277883E-3</v>
      </c>
    </row>
    <row r="140" spans="1:11" x14ac:dyDescent="0.25">
      <c r="A140" t="s">
        <v>35</v>
      </c>
      <c r="B140" t="s">
        <v>37</v>
      </c>
      <c r="C140" t="s">
        <v>15</v>
      </c>
      <c r="D140" t="s">
        <v>12</v>
      </c>
      <c r="E140">
        <v>3458</v>
      </c>
      <c r="F140">
        <v>4454</v>
      </c>
      <c r="G140">
        <v>2</v>
      </c>
      <c r="H140">
        <v>1749.5523614000001</v>
      </c>
      <c r="I140">
        <v>1.1431496E-3</v>
      </c>
      <c r="J140">
        <f>IF(Table1[[#This Row],[nEvents]]=0, 0, _xlfn.CHISQ.INV(0.025,2*Table1[[#This Row],[nEvents]]) / (2*Table1[[#This Row],[personYears]]))</f>
        <v>1.3844071425798767E-4</v>
      </c>
      <c r="K140">
        <f>_xlfn.CHISQ.INV.RT(0.025,2*(Table1[[#This Row],[nEvents]]+1)) / (2*Table1[[#This Row],[personYears]])</f>
        <v>4.1294492392000958E-3</v>
      </c>
    </row>
    <row r="141" spans="1:11" x14ac:dyDescent="0.25">
      <c r="A141" t="s">
        <v>35</v>
      </c>
      <c r="B141" t="s">
        <v>37</v>
      </c>
      <c r="C141" t="s">
        <v>15</v>
      </c>
      <c r="D141" t="s">
        <v>13</v>
      </c>
      <c r="E141">
        <v>3769</v>
      </c>
      <c r="F141">
        <v>3769</v>
      </c>
      <c r="G141">
        <v>2</v>
      </c>
      <c r="H141">
        <v>3685.4346338</v>
      </c>
      <c r="I141">
        <v>5.4267680000000002E-4</v>
      </c>
      <c r="J141">
        <f>IF(Table1[[#This Row],[nEvents]]=0, 0, _xlfn.CHISQ.INV(0.025,2*Table1[[#This Row],[nEvents]]) / (2*Table1[[#This Row],[personYears]]))</f>
        <v>6.5720682256200104E-5</v>
      </c>
      <c r="K141">
        <f>_xlfn.CHISQ.INV.RT(0.025,2*(Table1[[#This Row],[nEvents]]+1)) / (2*Table1[[#This Row],[personYears]])</f>
        <v>1.9603353160749693E-3</v>
      </c>
    </row>
    <row r="142" spans="1:11" x14ac:dyDescent="0.25">
      <c r="A142" t="s">
        <v>35</v>
      </c>
      <c r="B142" t="s">
        <v>37</v>
      </c>
      <c r="C142" t="s">
        <v>15</v>
      </c>
      <c r="D142" t="s">
        <v>14</v>
      </c>
      <c r="E142">
        <v>3367</v>
      </c>
      <c r="F142">
        <v>3942</v>
      </c>
      <c r="G142">
        <v>5</v>
      </c>
      <c r="H142">
        <v>3392.0958248000002</v>
      </c>
      <c r="I142">
        <v>1.474015E-3</v>
      </c>
      <c r="J142">
        <f>IF(Table1[[#This Row],[nEvents]]=0, 0, _xlfn.CHISQ.INV(0.025,2*Table1[[#This Row],[nEvents]]) / (2*Table1[[#This Row],[personYears]]))</f>
        <v>4.7860864609098767E-4</v>
      </c>
      <c r="K142">
        <f>_xlfn.CHISQ.INV.RT(0.025,2*(Table1[[#This Row],[nEvents]]+1)) / (2*Table1[[#This Row],[personYears]])</f>
        <v>3.4398592144756525E-3</v>
      </c>
    </row>
    <row r="143" spans="1:11" x14ac:dyDescent="0.25">
      <c r="A143" t="s">
        <v>35</v>
      </c>
      <c r="B143" t="s">
        <v>37</v>
      </c>
      <c r="C143" t="s">
        <v>16</v>
      </c>
      <c r="D143" t="s">
        <v>12</v>
      </c>
      <c r="E143">
        <v>4344</v>
      </c>
      <c r="F143">
        <v>6209</v>
      </c>
      <c r="G143">
        <v>9</v>
      </c>
      <c r="H143">
        <v>3259.8521560999998</v>
      </c>
      <c r="I143">
        <v>2.7608614E-3</v>
      </c>
      <c r="J143">
        <f>IF(Table1[[#This Row],[nEvents]]=0, 0, _xlfn.CHISQ.INV(0.025,2*Table1[[#This Row],[nEvents]]) / (2*Table1[[#This Row],[personYears]]))</f>
        <v>1.262441638550214E-3</v>
      </c>
      <c r="K143">
        <f>_xlfn.CHISQ.INV.RT(0.025,2*(Table1[[#This Row],[nEvents]]+1)) / (2*Table1[[#This Row],[personYears]])</f>
        <v>5.2409749379122069E-3</v>
      </c>
    </row>
    <row r="144" spans="1:11" x14ac:dyDescent="0.25">
      <c r="A144" t="s">
        <v>35</v>
      </c>
      <c r="B144" t="s">
        <v>37</v>
      </c>
      <c r="C144" t="s">
        <v>16</v>
      </c>
      <c r="D144" t="s">
        <v>13</v>
      </c>
      <c r="E144">
        <v>5623</v>
      </c>
      <c r="F144">
        <v>5623</v>
      </c>
      <c r="G144">
        <v>21</v>
      </c>
      <c r="H144">
        <v>15364.084873</v>
      </c>
      <c r="I144">
        <v>1.366824E-3</v>
      </c>
      <c r="J144">
        <f>IF(Table1[[#This Row],[nEvents]]=0, 0, _xlfn.CHISQ.INV(0.025,2*Table1[[#This Row],[nEvents]]) / (2*Table1[[#This Row],[personYears]]))</f>
        <v>8.4608560103182544E-4</v>
      </c>
      <c r="K144">
        <f>_xlfn.CHISQ.INV.RT(0.025,2*(Table1[[#This Row],[nEvents]]+1)) / (2*Table1[[#This Row],[personYears]])</f>
        <v>2.0893356812520252E-3</v>
      </c>
    </row>
    <row r="145" spans="1:11" x14ac:dyDescent="0.25">
      <c r="A145" t="s">
        <v>35</v>
      </c>
      <c r="B145" t="s">
        <v>37</v>
      </c>
      <c r="C145" t="s">
        <v>16</v>
      </c>
      <c r="D145" t="s">
        <v>14</v>
      </c>
      <c r="E145">
        <v>550</v>
      </c>
      <c r="F145">
        <v>624</v>
      </c>
      <c r="G145">
        <v>1</v>
      </c>
      <c r="H145">
        <v>736.66255989000001</v>
      </c>
      <c r="I145">
        <v>1.3574736000000001E-3</v>
      </c>
      <c r="J145">
        <f>IF(Table1[[#This Row],[nEvents]]=0, 0, _xlfn.CHISQ.INV(0.025,2*Table1[[#This Row],[nEvents]]) / (2*Table1[[#This Row],[personYears]]))</f>
        <v>3.4368256733544844E-5</v>
      </c>
      <c r="K145">
        <f>_xlfn.CHISQ.INV.RT(0.025,2*(Table1[[#This Row],[nEvents]]+1)) / (2*Table1[[#This Row],[personYears]])</f>
        <v>7.563358984568007E-3</v>
      </c>
    </row>
    <row r="146" spans="1:11" x14ac:dyDescent="0.25">
      <c r="A146" t="s">
        <v>38</v>
      </c>
      <c r="B146" t="s">
        <v>39</v>
      </c>
      <c r="C146" t="s">
        <v>11</v>
      </c>
      <c r="D146" t="s">
        <v>12</v>
      </c>
      <c r="E146">
        <v>746</v>
      </c>
      <c r="F146">
        <v>956</v>
      </c>
      <c r="G146">
        <v>9</v>
      </c>
      <c r="H146">
        <v>383.31006159999998</v>
      </c>
      <c r="I146">
        <v>2.34796863E-2</v>
      </c>
      <c r="J146">
        <f>IF(Table1[[#This Row],[nEvents]]=0, 0, _xlfn.CHISQ.INV(0.025,2*Table1[[#This Row],[nEvents]]) / (2*Table1[[#This Row],[personYears]]))</f>
        <v>1.0736407701379087E-2</v>
      </c>
      <c r="K146">
        <f>_xlfn.CHISQ.INV.RT(0.025,2*(Table1[[#This Row],[nEvents]]+1)) / (2*Table1[[#This Row],[personYears]])</f>
        <v>4.4571758383029021E-2</v>
      </c>
    </row>
    <row r="147" spans="1:11" x14ac:dyDescent="0.25">
      <c r="A147" t="s">
        <v>38</v>
      </c>
      <c r="B147" t="s">
        <v>39</v>
      </c>
      <c r="C147" t="s">
        <v>11</v>
      </c>
      <c r="D147" t="s">
        <v>13</v>
      </c>
      <c r="E147">
        <v>1215</v>
      </c>
      <c r="F147">
        <v>1215</v>
      </c>
      <c r="G147">
        <v>52</v>
      </c>
      <c r="H147">
        <v>1404.202601</v>
      </c>
      <c r="I147">
        <v>3.7031693300000001E-2</v>
      </c>
      <c r="J147">
        <f>IF(Table1[[#This Row],[nEvents]]=0, 0, _xlfn.CHISQ.INV(0.025,2*Table1[[#This Row],[nEvents]]) / (2*Table1[[#This Row],[personYears]]))</f>
        <v>2.7657039783863233E-2</v>
      </c>
      <c r="K147">
        <f>_xlfn.CHISQ.INV.RT(0.025,2*(Table1[[#This Row],[nEvents]]+1)) / (2*Table1[[#This Row],[personYears]])</f>
        <v>4.8562138891005295E-2</v>
      </c>
    </row>
    <row r="148" spans="1:11" x14ac:dyDescent="0.25">
      <c r="A148" t="s">
        <v>38</v>
      </c>
      <c r="B148" t="s">
        <v>39</v>
      </c>
      <c r="C148" t="s">
        <v>11</v>
      </c>
      <c r="D148" t="s">
        <v>14</v>
      </c>
      <c r="E148">
        <v>715</v>
      </c>
      <c r="F148">
        <v>806</v>
      </c>
      <c r="G148">
        <v>13</v>
      </c>
      <c r="H148">
        <v>669.79055441000003</v>
      </c>
      <c r="I148">
        <v>1.9409052400000001E-2</v>
      </c>
      <c r="J148">
        <f>IF(Table1[[#This Row],[nEvents]]=0, 0, _xlfn.CHISQ.INV(0.025,2*Table1[[#This Row],[nEvents]]) / (2*Table1[[#This Row],[personYears]]))</f>
        <v>1.0334502995643407E-2</v>
      </c>
      <c r="K148">
        <f>_xlfn.CHISQ.INV.RT(0.025,2*(Table1[[#This Row],[nEvents]]+1)) / (2*Table1[[#This Row],[personYears]])</f>
        <v>3.319007079420673E-2</v>
      </c>
    </row>
    <row r="149" spans="1:11" x14ac:dyDescent="0.25">
      <c r="A149" t="s">
        <v>38</v>
      </c>
      <c r="B149" t="s">
        <v>39</v>
      </c>
      <c r="C149" t="s">
        <v>15</v>
      </c>
      <c r="D149" t="s">
        <v>12</v>
      </c>
      <c r="E149">
        <v>3422</v>
      </c>
      <c r="F149">
        <v>4395</v>
      </c>
      <c r="G149">
        <v>35</v>
      </c>
      <c r="H149">
        <v>1711.0061602000001</v>
      </c>
      <c r="I149">
        <v>2.0455800100000001E-2</v>
      </c>
      <c r="J149">
        <f>IF(Table1[[#This Row],[nEvents]]=0, 0, _xlfn.CHISQ.INV(0.025,2*Table1[[#This Row],[nEvents]]) / (2*Table1[[#This Row],[personYears]]))</f>
        <v>1.4248214278591562E-2</v>
      </c>
      <c r="K149">
        <f>_xlfn.CHISQ.INV.RT(0.025,2*(Table1[[#This Row],[nEvents]]+1)) / (2*Table1[[#This Row],[personYears]])</f>
        <v>2.8449066111715958E-2</v>
      </c>
    </row>
    <row r="150" spans="1:11" x14ac:dyDescent="0.25">
      <c r="A150" t="s">
        <v>38</v>
      </c>
      <c r="B150" t="s">
        <v>39</v>
      </c>
      <c r="C150" t="s">
        <v>15</v>
      </c>
      <c r="D150" t="s">
        <v>13</v>
      </c>
      <c r="E150">
        <v>3766</v>
      </c>
      <c r="F150">
        <v>3766</v>
      </c>
      <c r="G150">
        <v>74</v>
      </c>
      <c r="H150">
        <v>3604.0684462999998</v>
      </c>
      <c r="I150">
        <v>2.0532351500000001E-2</v>
      </c>
      <c r="J150">
        <f>IF(Table1[[#This Row],[nEvents]]=0, 0, _xlfn.CHISQ.INV(0.025,2*Table1[[#This Row],[nEvents]]) / (2*Table1[[#This Row],[personYears]]))</f>
        <v>1.6122312078449434E-2</v>
      </c>
      <c r="K150">
        <f>_xlfn.CHISQ.INV.RT(0.025,2*(Table1[[#This Row],[nEvents]]+1)) / (2*Table1[[#This Row],[personYears]])</f>
        <v>2.5776487013522077E-2</v>
      </c>
    </row>
    <row r="151" spans="1:11" x14ac:dyDescent="0.25">
      <c r="A151" t="s">
        <v>38</v>
      </c>
      <c r="B151" t="s">
        <v>39</v>
      </c>
      <c r="C151" t="s">
        <v>15</v>
      </c>
      <c r="D151" t="s">
        <v>14</v>
      </c>
      <c r="E151">
        <v>3338</v>
      </c>
      <c r="F151">
        <v>3908</v>
      </c>
      <c r="G151">
        <v>46</v>
      </c>
      <c r="H151">
        <v>3329.6591376000001</v>
      </c>
      <c r="I151">
        <v>1.3815228000000001E-2</v>
      </c>
      <c r="J151">
        <f>IF(Table1[[#This Row],[nEvents]]=0, 0, _xlfn.CHISQ.INV(0.025,2*Table1[[#This Row],[nEvents]]) / (2*Table1[[#This Row],[personYears]]))</f>
        <v>1.0114483199997052E-2</v>
      </c>
      <c r="K151">
        <f>_xlfn.CHISQ.INV.RT(0.025,2*(Table1[[#This Row],[nEvents]]+1)) / (2*Table1[[#This Row],[personYears]])</f>
        <v>1.8427578071793915E-2</v>
      </c>
    </row>
    <row r="152" spans="1:11" x14ac:dyDescent="0.25">
      <c r="A152" t="s">
        <v>38</v>
      </c>
      <c r="B152" t="s">
        <v>39</v>
      </c>
      <c r="C152" t="s">
        <v>16</v>
      </c>
      <c r="D152" t="s">
        <v>12</v>
      </c>
      <c r="E152">
        <v>3886</v>
      </c>
      <c r="F152">
        <v>5394</v>
      </c>
      <c r="G152">
        <v>189</v>
      </c>
      <c r="H152">
        <v>2772.6242299999999</v>
      </c>
      <c r="I152">
        <v>6.8166467699999997E-2</v>
      </c>
      <c r="J152">
        <f>IF(Table1[[#This Row],[nEvents]]=0, 0, _xlfn.CHISQ.INV(0.025,2*Table1[[#This Row],[nEvents]]) / (2*Table1[[#This Row],[personYears]]))</f>
        <v>5.8794204898432179E-2</v>
      </c>
      <c r="K152">
        <f>_xlfn.CHISQ.INV.RT(0.025,2*(Table1[[#This Row],[nEvents]]+1)) / (2*Table1[[#This Row],[personYears]])</f>
        <v>7.8608045172100044E-2</v>
      </c>
    </row>
    <row r="153" spans="1:11" x14ac:dyDescent="0.25">
      <c r="A153" t="s">
        <v>38</v>
      </c>
      <c r="B153" t="s">
        <v>39</v>
      </c>
      <c r="C153" t="s">
        <v>16</v>
      </c>
      <c r="D153" t="s">
        <v>13</v>
      </c>
      <c r="E153">
        <v>5604</v>
      </c>
      <c r="F153">
        <v>5604</v>
      </c>
      <c r="G153">
        <v>760</v>
      </c>
      <c r="H153">
        <v>13462.874743</v>
      </c>
      <c r="I153">
        <v>5.6451539100000003E-2</v>
      </c>
      <c r="J153">
        <f>IF(Table1[[#This Row],[nEvents]]=0, 0, _xlfn.CHISQ.INV(0.025,2*Table1[[#This Row],[nEvents]]) / (2*Table1[[#This Row],[personYears]]))</f>
        <v>5.2508905759363851E-2</v>
      </c>
      <c r="K153">
        <f>_xlfn.CHISQ.INV.RT(0.025,2*(Table1[[#This Row],[nEvents]]+1)) / (2*Table1[[#This Row],[personYears]])</f>
        <v>6.0611783236888345E-2</v>
      </c>
    </row>
    <row r="154" spans="1:11" x14ac:dyDescent="0.25">
      <c r="A154" t="s">
        <v>38</v>
      </c>
      <c r="B154" t="s">
        <v>39</v>
      </c>
      <c r="C154" t="s">
        <v>16</v>
      </c>
      <c r="D154" t="s">
        <v>14</v>
      </c>
      <c r="E154">
        <v>514</v>
      </c>
      <c r="F154">
        <v>579</v>
      </c>
      <c r="G154">
        <v>43</v>
      </c>
      <c r="H154">
        <v>637.70294319000004</v>
      </c>
      <c r="I154">
        <v>6.7429514699999998E-2</v>
      </c>
      <c r="J154">
        <f>IF(Table1[[#This Row],[nEvents]]=0, 0, _xlfn.CHISQ.INV(0.025,2*Table1[[#This Row],[nEvents]]) / (2*Table1[[#This Row],[personYears]]))</f>
        <v>4.8799074152454332E-2</v>
      </c>
      <c r="K154">
        <f>_xlfn.CHISQ.INV.RT(0.025,2*(Table1[[#This Row],[nEvents]]+1)) / (2*Table1[[#This Row],[personYears]])</f>
        <v>9.0827113829277842E-2</v>
      </c>
    </row>
    <row r="155" spans="1:11" x14ac:dyDescent="0.25">
      <c r="A155" t="s">
        <v>40</v>
      </c>
      <c r="B155" t="s">
        <v>41</v>
      </c>
      <c r="C155" t="s">
        <v>11</v>
      </c>
      <c r="D155" t="s">
        <v>12</v>
      </c>
      <c r="E155">
        <v>726</v>
      </c>
      <c r="F155">
        <v>927</v>
      </c>
      <c r="G155">
        <v>8</v>
      </c>
      <c r="H155">
        <v>370.31074605999999</v>
      </c>
      <c r="I155">
        <v>2.16034778E-2</v>
      </c>
      <c r="J155">
        <f>IF(Table1[[#This Row],[nEvents]]=0, 0, _xlfn.CHISQ.INV(0.025,2*Table1[[#This Row],[nEvents]]) / (2*Table1[[#This Row],[personYears]]))</f>
        <v>9.3268483658556587E-3</v>
      </c>
      <c r="K155">
        <f>_xlfn.CHISQ.INV.RT(0.025,2*(Table1[[#This Row],[nEvents]]+1)) / (2*Table1[[#This Row],[personYears]])</f>
        <v>4.2567463644814854E-2</v>
      </c>
    </row>
    <row r="156" spans="1:11" x14ac:dyDescent="0.25">
      <c r="A156" t="s">
        <v>40</v>
      </c>
      <c r="B156" t="s">
        <v>41</v>
      </c>
      <c r="C156" t="s">
        <v>11</v>
      </c>
      <c r="D156" t="s">
        <v>13</v>
      </c>
      <c r="E156">
        <v>1194</v>
      </c>
      <c r="F156">
        <v>1194</v>
      </c>
      <c r="G156">
        <v>35</v>
      </c>
      <c r="H156">
        <v>1390.4531142999999</v>
      </c>
      <c r="I156">
        <v>2.5171650600000001E-2</v>
      </c>
      <c r="J156">
        <f>IF(Table1[[#This Row],[nEvents]]=0, 0, _xlfn.CHISQ.INV(0.025,2*Table1[[#This Row],[nEvents]]) / (2*Table1[[#This Row],[personYears]]))</f>
        <v>1.7532976949598798E-2</v>
      </c>
      <c r="K156">
        <f>_xlfn.CHISQ.INV.RT(0.025,2*(Table1[[#This Row],[nEvents]]+1)) / (2*Table1[[#This Row],[personYears]])</f>
        <v>3.5007672584190977E-2</v>
      </c>
    </row>
    <row r="157" spans="1:11" x14ac:dyDescent="0.25">
      <c r="A157" t="s">
        <v>40</v>
      </c>
      <c r="B157" t="s">
        <v>41</v>
      </c>
      <c r="C157" t="s">
        <v>11</v>
      </c>
      <c r="D157" t="s">
        <v>14</v>
      </c>
      <c r="E157">
        <v>670</v>
      </c>
      <c r="F157">
        <v>749</v>
      </c>
      <c r="G157">
        <v>17</v>
      </c>
      <c r="H157">
        <v>618.26146474999996</v>
      </c>
      <c r="I157">
        <v>2.74964574E-2</v>
      </c>
      <c r="J157">
        <f>IF(Table1[[#This Row],[nEvents]]=0, 0, _xlfn.CHISQ.INV(0.025,2*Table1[[#This Row],[nEvents]]) / (2*Table1[[#This Row],[personYears]]))</f>
        <v>1.601769968570128E-2</v>
      </c>
      <c r="K157">
        <f>_xlfn.CHISQ.INV.RT(0.025,2*(Table1[[#This Row],[nEvents]]+1)) / (2*Table1[[#This Row],[personYears]])</f>
        <v>4.402449184975929E-2</v>
      </c>
    </row>
    <row r="158" spans="1:11" x14ac:dyDescent="0.25">
      <c r="A158" t="s">
        <v>40</v>
      </c>
      <c r="B158" t="s">
        <v>41</v>
      </c>
      <c r="C158" t="s">
        <v>15</v>
      </c>
      <c r="D158" t="s">
        <v>12</v>
      </c>
      <c r="E158">
        <v>3294</v>
      </c>
      <c r="F158">
        <v>4224</v>
      </c>
      <c r="G158">
        <v>51</v>
      </c>
      <c r="H158">
        <v>1640.1341547</v>
      </c>
      <c r="I158">
        <v>3.1095017400000001E-2</v>
      </c>
      <c r="J158">
        <f>IF(Table1[[#This Row],[nEvents]]=0, 0, _xlfn.CHISQ.INV(0.025,2*Table1[[#This Row],[nEvents]]) / (2*Table1[[#This Row],[personYears]]))</f>
        <v>2.3152282835812565E-2</v>
      </c>
      <c r="K158">
        <f>_xlfn.CHISQ.INV.RT(0.025,2*(Table1[[#This Row],[nEvents]]+1)) / (2*Table1[[#This Row],[personYears]])</f>
        <v>4.0884205224583622E-2</v>
      </c>
    </row>
    <row r="159" spans="1:11" x14ac:dyDescent="0.25">
      <c r="A159" t="s">
        <v>40</v>
      </c>
      <c r="B159" t="s">
        <v>41</v>
      </c>
      <c r="C159" t="s">
        <v>15</v>
      </c>
      <c r="D159" t="s">
        <v>13</v>
      </c>
      <c r="E159">
        <v>3694</v>
      </c>
      <c r="F159">
        <v>3694</v>
      </c>
      <c r="G159">
        <v>96</v>
      </c>
      <c r="H159">
        <v>3553.7385352000001</v>
      </c>
      <c r="I159">
        <v>2.70138051E-2</v>
      </c>
      <c r="J159">
        <f>IF(Table1[[#This Row],[nEvents]]=0, 0, _xlfn.CHISQ.INV(0.025,2*Table1[[#This Row],[nEvents]]) / (2*Table1[[#This Row],[personYears]]))</f>
        <v>2.1881268822895605E-2</v>
      </c>
      <c r="K159">
        <f>_xlfn.CHISQ.INV.RT(0.025,2*(Table1[[#This Row],[nEvents]]+1)) / (2*Table1[[#This Row],[personYears]])</f>
        <v>3.2988479551360909E-2</v>
      </c>
    </row>
    <row r="160" spans="1:11" x14ac:dyDescent="0.25">
      <c r="A160" t="s">
        <v>40</v>
      </c>
      <c r="B160" t="s">
        <v>41</v>
      </c>
      <c r="C160" t="s">
        <v>15</v>
      </c>
      <c r="D160" t="s">
        <v>14</v>
      </c>
      <c r="E160">
        <v>3101</v>
      </c>
      <c r="F160">
        <v>3605</v>
      </c>
      <c r="G160">
        <v>132</v>
      </c>
      <c r="H160">
        <v>3060.0930868999999</v>
      </c>
      <c r="I160">
        <v>4.3135942699999999E-2</v>
      </c>
      <c r="J160">
        <f>IF(Table1[[#This Row],[nEvents]]=0, 0, _xlfn.CHISQ.INV(0.025,2*Table1[[#This Row],[nEvents]]) / (2*Table1[[#This Row],[personYears]]))</f>
        <v>3.6091486527341579E-2</v>
      </c>
      <c r="K160">
        <f>_xlfn.CHISQ.INV.RT(0.025,2*(Table1[[#This Row],[nEvents]]+1)) / (2*Table1[[#This Row],[personYears]])</f>
        <v>5.1153724402100968E-2</v>
      </c>
    </row>
    <row r="161" spans="1:11" x14ac:dyDescent="0.25">
      <c r="A161" t="s">
        <v>40</v>
      </c>
      <c r="B161" t="s">
        <v>41</v>
      </c>
      <c r="C161" t="s">
        <v>16</v>
      </c>
      <c r="D161" t="s">
        <v>12</v>
      </c>
      <c r="E161">
        <v>4116</v>
      </c>
      <c r="F161">
        <v>5851</v>
      </c>
      <c r="G161">
        <v>58</v>
      </c>
      <c r="H161">
        <v>3031.9644079</v>
      </c>
      <c r="I161">
        <v>1.91295122E-2</v>
      </c>
      <c r="J161">
        <f>IF(Table1[[#This Row],[nEvents]]=0, 0, _xlfn.CHISQ.INV(0.025,2*Table1[[#This Row],[nEvents]]) / (2*Table1[[#This Row],[personYears]]))</f>
        <v>1.4525840595455414E-2</v>
      </c>
      <c r="K161">
        <f>_xlfn.CHISQ.INV.RT(0.025,2*(Table1[[#This Row],[nEvents]]+1)) / (2*Table1[[#This Row],[personYears]])</f>
        <v>2.4729330446403942E-2</v>
      </c>
    </row>
    <row r="162" spans="1:11" x14ac:dyDescent="0.25">
      <c r="A162" t="s">
        <v>40</v>
      </c>
      <c r="B162" t="s">
        <v>41</v>
      </c>
      <c r="C162" t="s">
        <v>16</v>
      </c>
      <c r="D162" t="s">
        <v>13</v>
      </c>
      <c r="E162">
        <v>5572</v>
      </c>
      <c r="F162">
        <v>5572</v>
      </c>
      <c r="G162">
        <v>216</v>
      </c>
      <c r="H162">
        <v>14654.715947999999</v>
      </c>
      <c r="I162">
        <v>1.47392826E-2</v>
      </c>
      <c r="J162">
        <f>IF(Table1[[#This Row],[nEvents]]=0, 0, _xlfn.CHISQ.INV(0.025,2*Table1[[#This Row],[nEvents]]) / (2*Table1[[#This Row],[personYears]]))</f>
        <v>1.283907906520948E-2</v>
      </c>
      <c r="K162">
        <f>_xlfn.CHISQ.INV.RT(0.025,2*(Table1[[#This Row],[nEvents]]+1)) / (2*Table1[[#This Row],[personYears]])</f>
        <v>1.6841489738128598E-2</v>
      </c>
    </row>
    <row r="163" spans="1:11" x14ac:dyDescent="0.25">
      <c r="A163" t="s">
        <v>40</v>
      </c>
      <c r="B163" t="s">
        <v>41</v>
      </c>
      <c r="C163" t="s">
        <v>16</v>
      </c>
      <c r="D163" t="s">
        <v>14</v>
      </c>
      <c r="E163">
        <v>492</v>
      </c>
      <c r="F163">
        <v>554</v>
      </c>
      <c r="G163">
        <v>28</v>
      </c>
      <c r="H163">
        <v>622.68309377000003</v>
      </c>
      <c r="I163">
        <v>4.4966693799999999E-2</v>
      </c>
      <c r="J163">
        <f>IF(Table1[[#This Row],[nEvents]]=0, 0, _xlfn.CHISQ.INV(0.025,2*Table1[[#This Row],[nEvents]]) / (2*Table1[[#This Row],[personYears]]))</f>
        <v>2.9880041456095702E-2</v>
      </c>
      <c r="K163">
        <f>_xlfn.CHISQ.INV.RT(0.025,2*(Table1[[#This Row],[nEvents]]+1)) / (2*Table1[[#This Row],[personYears]])</f>
        <v>6.4989392434373294E-2</v>
      </c>
    </row>
    <row r="164" spans="1:11" x14ac:dyDescent="0.25">
      <c r="A164" t="s">
        <v>42</v>
      </c>
      <c r="B164" t="s">
        <v>42</v>
      </c>
      <c r="C164" t="s">
        <v>11</v>
      </c>
      <c r="D164" t="s">
        <v>12</v>
      </c>
      <c r="E164">
        <v>728</v>
      </c>
      <c r="F164">
        <v>934</v>
      </c>
      <c r="G164">
        <v>10</v>
      </c>
      <c r="H164">
        <v>377.43463380999998</v>
      </c>
      <c r="I164">
        <v>2.6494653900000002E-2</v>
      </c>
      <c r="J164">
        <f>IF(Table1[[#This Row],[nEvents]]=0, 0, _xlfn.CHISQ.INV(0.025,2*Table1[[#This Row],[nEvents]]) / (2*Table1[[#This Row],[personYears]]))</f>
        <v>1.2705216391314066E-2</v>
      </c>
      <c r="K164">
        <f>_xlfn.CHISQ.INV.RT(0.025,2*(Table1[[#This Row],[nEvents]]+1)) / (2*Table1[[#This Row],[personYears]])</f>
        <v>4.8724611878822585E-2</v>
      </c>
    </row>
    <row r="165" spans="1:11" x14ac:dyDescent="0.25">
      <c r="A165" t="s">
        <v>42</v>
      </c>
      <c r="B165" t="s">
        <v>42</v>
      </c>
      <c r="C165" t="s">
        <v>11</v>
      </c>
      <c r="D165" t="s">
        <v>13</v>
      </c>
      <c r="E165">
        <v>1198</v>
      </c>
      <c r="F165">
        <v>1198</v>
      </c>
      <c r="G165">
        <v>41</v>
      </c>
      <c r="H165">
        <v>1391.4633812</v>
      </c>
      <c r="I165">
        <v>2.9465381999999998E-2</v>
      </c>
      <c r="J165">
        <f>IF(Table1[[#This Row],[nEvents]]=0, 0, _xlfn.CHISQ.INV(0.025,2*Table1[[#This Row],[nEvents]]) / (2*Table1[[#This Row],[personYears]]))</f>
        <v>2.1144866811429446E-2</v>
      </c>
      <c r="K165">
        <f>_xlfn.CHISQ.INV.RT(0.025,2*(Table1[[#This Row],[nEvents]]+1)) / (2*Table1[[#This Row],[personYears]])</f>
        <v>3.9973117738655244E-2</v>
      </c>
    </row>
    <row r="166" spans="1:11" x14ac:dyDescent="0.25">
      <c r="A166" t="s">
        <v>42</v>
      </c>
      <c r="B166" t="s">
        <v>42</v>
      </c>
      <c r="C166" t="s">
        <v>11</v>
      </c>
      <c r="D166" t="s">
        <v>14</v>
      </c>
      <c r="E166">
        <v>683</v>
      </c>
      <c r="F166">
        <v>771</v>
      </c>
      <c r="G166">
        <v>19</v>
      </c>
      <c r="H166">
        <v>625.64271047</v>
      </c>
      <c r="I166">
        <v>3.0368770699999999E-2</v>
      </c>
      <c r="J166">
        <f>IF(Table1[[#This Row],[nEvents]]=0, 0, _xlfn.CHISQ.INV(0.025,2*Table1[[#This Row],[nEvents]]) / (2*Table1[[#This Row],[personYears]]))</f>
        <v>1.8283983770502592E-2</v>
      </c>
      <c r="K166">
        <f>_xlfn.CHISQ.INV.RT(0.025,2*(Table1[[#This Row],[nEvents]]+1)) / (2*Table1[[#This Row],[personYears]])</f>
        <v>4.7424597258227529E-2</v>
      </c>
    </row>
    <row r="167" spans="1:11" x14ac:dyDescent="0.25">
      <c r="A167" t="s">
        <v>42</v>
      </c>
      <c r="B167" t="s">
        <v>42</v>
      </c>
      <c r="C167" t="s">
        <v>15</v>
      </c>
      <c r="D167" t="s">
        <v>12</v>
      </c>
      <c r="E167">
        <v>3330</v>
      </c>
      <c r="F167">
        <v>4298</v>
      </c>
      <c r="G167">
        <v>47</v>
      </c>
      <c r="H167">
        <v>1661.5441478</v>
      </c>
      <c r="I167">
        <v>2.8286940199999999E-2</v>
      </c>
      <c r="J167">
        <f>IF(Table1[[#This Row],[nEvents]]=0, 0, _xlfn.CHISQ.INV(0.025,2*Table1[[#This Row],[nEvents]]) / (2*Table1[[#This Row],[personYears]]))</f>
        <v>2.0784179711860772E-2</v>
      </c>
      <c r="K167">
        <f>_xlfn.CHISQ.INV.RT(0.025,2*(Table1[[#This Row],[nEvents]]+1)) / (2*Table1[[#This Row],[personYears]])</f>
        <v>3.7615633880930192E-2</v>
      </c>
    </row>
    <row r="168" spans="1:11" x14ac:dyDescent="0.25">
      <c r="A168" t="s">
        <v>42</v>
      </c>
      <c r="B168" t="s">
        <v>42</v>
      </c>
      <c r="C168" t="s">
        <v>15</v>
      </c>
      <c r="D168" t="s">
        <v>13</v>
      </c>
      <c r="E168">
        <v>3704</v>
      </c>
      <c r="F168">
        <v>3704</v>
      </c>
      <c r="G168">
        <v>127</v>
      </c>
      <c r="H168">
        <v>3498.5735797000002</v>
      </c>
      <c r="I168">
        <v>3.6300508500000002E-2</v>
      </c>
      <c r="J168">
        <f>IF(Table1[[#This Row],[nEvents]]=0, 0, _xlfn.CHISQ.INV(0.025,2*Table1[[#This Row],[nEvents]]) / (2*Table1[[#This Row],[personYears]]))</f>
        <v>3.026209837782028E-2</v>
      </c>
      <c r="K168">
        <f>_xlfn.CHISQ.INV.RT(0.025,2*(Table1[[#This Row],[nEvents]]+1)) / (2*Table1[[#This Row],[personYears]])</f>
        <v>4.3190718048028112E-2</v>
      </c>
    </row>
    <row r="169" spans="1:11" x14ac:dyDescent="0.25">
      <c r="A169" t="s">
        <v>42</v>
      </c>
      <c r="B169" t="s">
        <v>42</v>
      </c>
      <c r="C169" t="s">
        <v>15</v>
      </c>
      <c r="D169" t="s">
        <v>14</v>
      </c>
      <c r="E169">
        <v>3180</v>
      </c>
      <c r="F169">
        <v>3724</v>
      </c>
      <c r="G169">
        <v>106</v>
      </c>
      <c r="H169">
        <v>3088.9582478000002</v>
      </c>
      <c r="I169">
        <v>3.4315776200000002E-2</v>
      </c>
      <c r="J169">
        <f>IF(Table1[[#This Row],[nEvents]]=0, 0, _xlfn.CHISQ.INV(0.025,2*Table1[[#This Row],[nEvents]]) / (2*Table1[[#This Row],[personYears]]))</f>
        <v>2.8094945870062959E-2</v>
      </c>
      <c r="K169">
        <f>_xlfn.CHISQ.INV.RT(0.025,2*(Table1[[#This Row],[nEvents]]+1)) / (2*Table1[[#This Row],[personYears]])</f>
        <v>4.1503942832265842E-2</v>
      </c>
    </row>
    <row r="170" spans="1:11" x14ac:dyDescent="0.25">
      <c r="A170" t="s">
        <v>42</v>
      </c>
      <c r="B170" t="s">
        <v>42</v>
      </c>
      <c r="C170" t="s">
        <v>16</v>
      </c>
      <c r="D170" t="s">
        <v>12</v>
      </c>
      <c r="E170">
        <v>4268</v>
      </c>
      <c r="F170">
        <v>6086</v>
      </c>
      <c r="G170">
        <v>34</v>
      </c>
      <c r="H170">
        <v>3168.4982888</v>
      </c>
      <c r="I170">
        <v>1.0730635400000001E-2</v>
      </c>
      <c r="J170">
        <f>IF(Table1[[#This Row],[nEvents]]=0, 0, _xlfn.CHISQ.INV(0.025,2*Table1[[#This Row],[nEvents]]) / (2*Table1[[#This Row],[personYears]]))</f>
        <v>7.4312769767945173E-3</v>
      </c>
      <c r="K170">
        <f>_xlfn.CHISQ.INV.RT(0.025,2*(Table1[[#This Row],[nEvents]]+1)) / (2*Table1[[#This Row],[personYears]])</f>
        <v>1.4994987456091411E-2</v>
      </c>
    </row>
    <row r="171" spans="1:11" x14ac:dyDescent="0.25">
      <c r="A171" t="s">
        <v>42</v>
      </c>
      <c r="B171" t="s">
        <v>42</v>
      </c>
      <c r="C171" t="s">
        <v>16</v>
      </c>
      <c r="D171" t="s">
        <v>13</v>
      </c>
      <c r="E171">
        <v>5613</v>
      </c>
      <c r="F171">
        <v>5613</v>
      </c>
      <c r="G171">
        <v>84</v>
      </c>
      <c r="H171">
        <v>15153.420945</v>
      </c>
      <c r="I171">
        <v>5.5433028000000002E-3</v>
      </c>
      <c r="J171">
        <f>IF(Table1[[#This Row],[nEvents]]=0, 0, _xlfn.CHISQ.INV(0.025,2*Table1[[#This Row],[nEvents]]) / (2*Table1[[#This Row],[personYears]]))</f>
        <v>4.4215553691124626E-3</v>
      </c>
      <c r="K171">
        <f>_xlfn.CHISQ.INV.RT(0.025,2*(Table1[[#This Row],[nEvents]]+1)) / (2*Table1[[#This Row],[personYears]])</f>
        <v>6.8629859981684622E-3</v>
      </c>
    </row>
    <row r="172" spans="1:11" x14ac:dyDescent="0.25">
      <c r="A172" t="s">
        <v>42</v>
      </c>
      <c r="B172" t="s">
        <v>42</v>
      </c>
      <c r="C172" t="s">
        <v>16</v>
      </c>
      <c r="D172" t="s">
        <v>14</v>
      </c>
      <c r="E172">
        <v>525</v>
      </c>
      <c r="F172">
        <v>594</v>
      </c>
      <c r="G172">
        <v>16</v>
      </c>
      <c r="H172">
        <v>690.78439424999999</v>
      </c>
      <c r="I172">
        <v>2.3162075099999999E-2</v>
      </c>
      <c r="J172">
        <f>IF(Table1[[#This Row],[nEvents]]=0, 0, _xlfn.CHISQ.INV(0.025,2*Table1[[#This Row],[nEvents]]) / (2*Table1[[#This Row],[personYears]]))</f>
        <v>1.3239127186089472E-2</v>
      </c>
      <c r="K172">
        <f>_xlfn.CHISQ.INV.RT(0.025,2*(Table1[[#This Row],[nEvents]]+1)) / (2*Table1[[#This Row],[personYears]])</f>
        <v>3.7613758813661781E-2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Benjamin</cp:lastModifiedBy>
  <dcterms:created xsi:type="dcterms:W3CDTF">2019-08-01T17:22:13Z</dcterms:created>
  <dcterms:modified xsi:type="dcterms:W3CDTF">2019-08-01T17:38:24Z</dcterms:modified>
</cp:coreProperties>
</file>