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7526"/>
  <workbookPr autoCompressPictures="0"/>
  <bookViews>
    <workbookView xWindow="20" yWindow="0" windowWidth="25100" windowHeight="12900"/>
  </bookViews>
  <sheets>
    <sheet name="KR + RR_ Esc,Comm,Harvest" sheetId="1" r:id="rId1"/>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0" i="1" l="1"/>
  <c r="N39" i="1"/>
  <c r="I39" i="1"/>
  <c r="N38" i="1"/>
  <c r="I38" i="1"/>
  <c r="N37" i="1"/>
  <c r="I37" i="1"/>
  <c r="N36" i="1"/>
  <c r="I36" i="1"/>
  <c r="N35" i="1"/>
  <c r="I35" i="1"/>
  <c r="N34" i="1"/>
  <c r="I34" i="1"/>
  <c r="N33" i="1"/>
  <c r="I33" i="1"/>
  <c r="N32" i="1"/>
  <c r="I32" i="1"/>
  <c r="N31" i="1"/>
  <c r="I31" i="1"/>
  <c r="N30" i="1"/>
  <c r="I30" i="1"/>
  <c r="N29" i="1"/>
  <c r="I29" i="1"/>
  <c r="N28" i="1"/>
  <c r="I28" i="1"/>
  <c r="N27" i="1"/>
  <c r="I27" i="1"/>
  <c r="N26" i="1"/>
  <c r="I26" i="1"/>
  <c r="N25" i="1"/>
  <c r="I25" i="1"/>
  <c r="N24" i="1"/>
  <c r="I24" i="1"/>
  <c r="N23" i="1"/>
  <c r="I23" i="1"/>
  <c r="N22" i="1"/>
  <c r="I22" i="1"/>
  <c r="N21" i="1"/>
  <c r="I21" i="1"/>
  <c r="N20" i="1"/>
  <c r="I20" i="1"/>
  <c r="N19" i="1"/>
  <c r="I19" i="1"/>
  <c r="N18" i="1"/>
  <c r="I18" i="1"/>
  <c r="N17" i="1"/>
  <c r="I17" i="1"/>
  <c r="N16" i="1"/>
  <c r="I16" i="1"/>
  <c r="N15" i="1"/>
  <c r="I15" i="1"/>
  <c r="N14" i="1"/>
  <c r="I14" i="1"/>
  <c r="N13" i="1"/>
  <c r="I13" i="1"/>
  <c r="N12" i="1"/>
  <c r="I12" i="1"/>
  <c r="N11" i="1"/>
  <c r="I11" i="1"/>
  <c r="N10" i="1"/>
  <c r="I10" i="1"/>
  <c r="N9" i="1"/>
  <c r="I9" i="1"/>
  <c r="N8" i="1"/>
  <c r="I8" i="1"/>
  <c r="N7" i="1"/>
  <c r="I7" i="1"/>
  <c r="N6" i="1"/>
  <c r="I6" i="1"/>
  <c r="N5" i="1"/>
  <c r="I5" i="1"/>
  <c r="N4" i="1"/>
  <c r="I4" i="1"/>
  <c r="N3" i="1"/>
  <c r="I3" i="1"/>
  <c r="C39" i="1"/>
  <c r="E39" i="1"/>
  <c r="C38" i="1"/>
  <c r="E38" i="1"/>
  <c r="C37" i="1"/>
  <c r="E37" i="1"/>
  <c r="C36"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alcChain>
</file>

<file path=xl/comments1.xml><?xml version="1.0" encoding="utf-8"?>
<comments xmlns="http://schemas.openxmlformats.org/spreadsheetml/2006/main">
  <authors>
    <author>EPSCoR SCTC</author>
  </authors>
  <commentList>
    <comment ref="A39" authorId="0">
      <text>
        <r>
          <rPr>
            <b/>
            <sz val="9"/>
            <color indexed="81"/>
            <rFont val="Tahoma"/>
            <family val="2"/>
          </rPr>
          <t>EPSCoR SCTC:</t>
        </r>
        <r>
          <rPr>
            <sz val="9"/>
            <color indexed="81"/>
            <rFont val="Tahoma"/>
            <family val="2"/>
          </rPr>
          <t xml:space="preserve">
Switch from Bendix to DIDSON sonar. I'll look to see if any of the newer reports have updated DIDSON numbers for all of these. That will just change escapement counts, but I'll take a look to make sure all is good.</t>
        </r>
      </text>
    </comment>
  </commentList>
</comments>
</file>

<file path=xl/sharedStrings.xml><?xml version="1.0" encoding="utf-8"?>
<sst xmlns="http://schemas.openxmlformats.org/spreadsheetml/2006/main" count="17" uniqueCount="9">
  <si>
    <t>Year</t>
  </si>
  <si>
    <t>Escapement</t>
  </si>
  <si>
    <t>Commfish</t>
  </si>
  <si>
    <t>Total</t>
  </si>
  <si>
    <t>Russian River Early Run</t>
  </si>
  <si>
    <t>Russian River Late Run</t>
  </si>
  <si>
    <t>Kenai River Late Run</t>
  </si>
  <si>
    <t>Sport Harvest</t>
  </si>
  <si>
    <t>Other Harvest (Sport + Personal Use)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</si>
</sst>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sz val="10"/>
      <color theme="1"/>
      <name val="Calibri"/>
      <family val="2"/>
      <scheme val="minor"/>
    </font>
    <font>
      <sz val="9"/>
      <color indexed="81"/>
      <name val="Tahoma"/>
      <family val="2"/>
    </font>
    <font>
      <b/>
      <sz val="9"/>
      <color indexed="81"/>
      <name val="Tahoma"/>
      <family val="2"/>
    </font>
  </fonts>
  <fills count="6">
    <fill>
      <patternFill patternType="none"/>
    </fill>
    <fill>
      <patternFill patternType="gray125"/>
    </fill>
    <fill>
      <patternFill patternType="solid">
        <fgColor theme="4" tint="0.79998168889431442"/>
        <bgColor indexed="65"/>
      </patternFill>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16">
    <border>
      <left/>
      <right/>
      <top/>
      <bottom/>
      <diagonal/>
    </border>
    <border>
      <left/>
      <right/>
      <top style="thin">
        <color theme="4"/>
      </top>
      <bottom style="double">
        <color theme="4"/>
      </bottom>
      <diagonal/>
    </border>
    <border>
      <left style="thin">
        <color auto="1"/>
      </left>
      <right/>
      <top style="thin">
        <color theme="4"/>
      </top>
      <bottom style="double">
        <color theme="4"/>
      </bottom>
      <diagonal/>
    </border>
    <border>
      <left/>
      <right/>
      <top style="thin">
        <color theme="4"/>
      </top>
      <bottom/>
      <diagonal/>
    </border>
    <border>
      <left style="thin">
        <color auto="1"/>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style="thin">
        <color theme="4"/>
      </top>
      <bottom style="double">
        <color theme="4"/>
      </bottom>
      <diagonal/>
    </border>
    <border>
      <left style="thin">
        <color auto="1"/>
      </left>
      <right/>
      <top/>
      <bottom style="thick">
        <color auto="1"/>
      </bottom>
      <diagonal/>
    </border>
    <border>
      <left/>
      <right/>
      <top/>
      <bottom style="thick">
        <color auto="1"/>
      </bottom>
      <diagonal/>
    </border>
    <border>
      <left/>
      <right style="thin">
        <color auto="1"/>
      </right>
      <top/>
      <bottom style="thick">
        <color auto="1"/>
      </bottom>
      <diagonal/>
    </border>
    <border>
      <left style="thin">
        <color rgb="FFC00000"/>
      </left>
      <right/>
      <top style="thin">
        <color rgb="FFC00000"/>
      </top>
      <bottom style="thin">
        <color rgb="FFC00000"/>
      </bottom>
      <diagonal/>
    </border>
    <border>
      <left/>
      <right/>
      <top style="thin">
        <color rgb="FFC00000"/>
      </top>
      <bottom style="thin">
        <color rgb="FFC00000"/>
      </bottom>
      <diagonal/>
    </border>
    <border>
      <left/>
      <right style="thin">
        <color rgb="FFC00000"/>
      </right>
      <top style="thin">
        <color rgb="FFC00000"/>
      </top>
      <bottom style="thin">
        <color rgb="FFC00000"/>
      </bottom>
      <diagonal/>
    </border>
  </borders>
  <cellStyleXfs count="3">
    <xf numFmtId="0" fontId="0" fillId="0" borderId="0"/>
    <xf numFmtId="0" fontId="2" fillId="0" borderId="1" applyNumberFormat="0" applyFill="0" applyAlignment="0" applyProtection="0"/>
    <xf numFmtId="0" fontId="1" fillId="2" borderId="0" applyNumberFormat="0" applyBorder="0" applyAlignment="0" applyProtection="0"/>
  </cellStyleXfs>
  <cellXfs count="22">
    <xf numFmtId="0" fontId="0" fillId="0" borderId="0" xfId="0"/>
    <xf numFmtId="0" fontId="3" fillId="0" borderId="2" xfId="1" applyFont="1" applyBorder="1"/>
    <xf numFmtId="0" fontId="3" fillId="0" borderId="1" xfId="1" applyFont="1" applyBorder="1"/>
    <xf numFmtId="0" fontId="3" fillId="0" borderId="3" xfId="1" applyFont="1" applyBorder="1"/>
    <xf numFmtId="0" fontId="0" fillId="0" borderId="4" xfId="0" applyBorder="1"/>
    <xf numFmtId="0" fontId="0" fillId="0" borderId="5" xfId="0" applyBorder="1"/>
    <xf numFmtId="0" fontId="0" fillId="0" borderId="0" xfId="0" applyBorder="1"/>
    <xf numFmtId="0" fontId="3" fillId="0" borderId="9" xfId="1" applyFont="1" applyBorder="1"/>
    <xf numFmtId="0" fontId="1" fillId="3" borderId="6" xfId="2" applyFont="1" applyFill="1" applyBorder="1"/>
    <xf numFmtId="0" fontId="0" fillId="3" borderId="7" xfId="0" applyFill="1" applyBorder="1"/>
    <xf numFmtId="0" fontId="4" fillId="4" borderId="7" xfId="0" applyFont="1" applyFill="1" applyBorder="1"/>
    <xf numFmtId="0" fontId="0" fillId="4" borderId="7" xfId="0" applyFill="1" applyBorder="1"/>
    <xf numFmtId="0" fontId="0" fillId="4" borderId="8" xfId="0" applyFill="1" applyBorder="1"/>
    <xf numFmtId="0" fontId="0" fillId="5" borderId="0" xfId="0" applyFill="1"/>
    <xf numFmtId="0" fontId="0" fillId="0" borderId="10" xfId="0" applyBorder="1"/>
    <xf numFmtId="0" fontId="0" fillId="0" borderId="11" xfId="0" applyBorder="1"/>
    <xf numFmtId="0" fontId="0" fillId="0" borderId="12" xfId="0" applyBorder="1"/>
    <xf numFmtId="0" fontId="2" fillId="0" borderId="1" xfId="1"/>
    <xf numFmtId="0" fontId="0" fillId="0" borderId="0" xfId="0" applyFill="1" applyBorder="1"/>
    <xf numFmtId="0" fontId="0" fillId="0" borderId="13" xfId="0" applyBorder="1"/>
    <xf numFmtId="0" fontId="0" fillId="0" borderId="14" xfId="0" applyBorder="1"/>
    <xf numFmtId="0" fontId="0" fillId="0" borderId="15" xfId="0" applyBorder="1"/>
  </cellXfs>
  <cellStyles count="3">
    <cellStyle name="20% - Accent1" xfId="2" builtinId="30"/>
    <cellStyle name="Normal" xfId="0" builtinId="0"/>
    <cellStyle name="Total" xfId="1"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15</xdr:col>
      <xdr:colOff>114300</xdr:colOff>
      <xdr:row>0</xdr:row>
      <xdr:rowOff>45720</xdr:rowOff>
    </xdr:from>
    <xdr:to>
      <xdr:col>18</xdr:col>
      <xdr:colOff>593272</xdr:colOff>
      <xdr:row>40</xdr:row>
      <xdr:rowOff>95793</xdr:rowOff>
    </xdr:to>
    <xdr:sp macro="" textlink="">
      <xdr:nvSpPr>
        <xdr:cNvPr id="2" name="TextBox 1"/>
        <xdr:cNvSpPr txBox="1"/>
      </xdr:nvSpPr>
      <xdr:spPr>
        <a:xfrm>
          <a:off x="12024360" y="45720"/>
          <a:ext cx="2307772" cy="7380513"/>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Times New Roman" panose="02020603050405020304" pitchFamily="18" charset="0"/>
              <a:cs typeface="Times New Roman" panose="02020603050405020304" pitchFamily="18" charset="0"/>
            </a:rPr>
            <a:t>Data retrieved from:</a:t>
          </a:r>
        </a:p>
        <a:p>
          <a:endParaRPr lang="en-US" sz="1100">
            <a:latin typeface="Times New Roman" panose="02020603050405020304" pitchFamily="18" charset="0"/>
            <a:cs typeface="Times New Roman" panose="02020603050405020304" pitchFamily="18" charset="0"/>
          </a:endParaRPr>
        </a:p>
        <a:p>
          <a:r>
            <a:rPr lang="en-US" sz="1100">
              <a:latin typeface="Times New Roman" panose="02020603050405020304" pitchFamily="18" charset="0"/>
              <a:cs typeface="Times New Roman" panose="02020603050405020304" pitchFamily="18" charset="0"/>
            </a:rPr>
            <a:t>1976-2008:</a:t>
          </a:r>
          <a:r>
            <a:rPr lang="en-US" sz="1100" baseline="0">
              <a:latin typeface="Times New Roman" panose="02020603050405020304" pitchFamily="18" charset="0"/>
              <a:cs typeface="Times New Roman" panose="02020603050405020304" pitchFamily="18" charset="0"/>
            </a:rPr>
            <a:t> </a:t>
          </a:r>
        </a:p>
        <a:p>
          <a:r>
            <a:rPr lang="en-US" sz="1100" baseline="0">
              <a:latin typeface="Times New Roman" panose="02020603050405020304" pitchFamily="18" charset="0"/>
              <a:cs typeface="Times New Roman" panose="02020603050405020304" pitchFamily="18" charset="0"/>
            </a:rPr>
            <a:t>Tobias T and TM Willette (2013) An Estimate of Total Run of Sockeye Salmon to Upper Cook Inlet, Alaska, 1976-2008. Alaska Department of Fish and Game, Division of Commercial Fisheries, Regional Information Report 2A13-02, Anchorage.</a:t>
          </a:r>
        </a:p>
        <a:p>
          <a:endParaRPr lang="en-US" sz="1100" baseline="0">
            <a:latin typeface="Times New Roman" panose="02020603050405020304" pitchFamily="18" charset="0"/>
            <a:cs typeface="Times New Roman" panose="02020603050405020304" pitchFamily="18" charset="0"/>
          </a:endParaRPr>
        </a:p>
        <a:p>
          <a:r>
            <a:rPr lang="en-US" sz="1100" baseline="0">
              <a:latin typeface="Times New Roman" panose="02020603050405020304" pitchFamily="18" charset="0"/>
              <a:cs typeface="Times New Roman" panose="02020603050405020304" pitchFamily="18" charset="0"/>
            </a:rPr>
            <a:t>2009:</a:t>
          </a:r>
        </a:p>
        <a:p>
          <a:r>
            <a:rPr lang="en-US" sz="1100" baseline="0">
              <a:latin typeface="Times New Roman" panose="02020603050405020304" pitchFamily="18" charset="0"/>
              <a:cs typeface="Times New Roman" panose="02020603050405020304" pitchFamily="18" charset="0"/>
            </a:rPr>
            <a:t>Tobias TM and TM Willette (2012) Abundance, age, sex, and size of Chinook, sockeye, coho, and chum salmon returning to Upper Cook Inlet, Alaska, 2009. Alaska Department of Fish and Game, Fishery Data Series No. 12-11, Anchorage.</a:t>
          </a:r>
        </a:p>
        <a:p>
          <a:endParaRPr lang="en-US" sz="1100" baseline="0">
            <a:latin typeface="Times New Roman" panose="02020603050405020304" pitchFamily="18" charset="0"/>
            <a:cs typeface="Times New Roman" panose="02020603050405020304" pitchFamily="18" charset="0"/>
          </a:endParaRPr>
        </a:p>
        <a:p>
          <a:r>
            <a:rPr lang="en-US" sz="1100" baseline="0">
              <a:latin typeface="Times New Roman" panose="02020603050405020304" pitchFamily="18" charset="0"/>
              <a:cs typeface="Times New Roman" panose="02020603050405020304" pitchFamily="18" charset="0"/>
            </a:rPr>
            <a:t>2010:</a:t>
          </a:r>
        </a:p>
        <a:p>
          <a:r>
            <a:rPr lang="en-US" sz="1100" baseline="0">
              <a:latin typeface="Times New Roman" panose="02020603050405020304" pitchFamily="18" charset="0"/>
              <a:cs typeface="Times New Roman" panose="02020603050405020304" pitchFamily="18" charset="0"/>
            </a:rPr>
            <a:t>Tobias TM and TM Willette (2012) Abundance, age, sex, and size of Chinook, sockeye, coho and chum salmon returning to Upper Cook Inlet, Alaska, 2010. Alaska Department of Fish and Game, Fishery Data Series No. 12-14, Anchorage.</a:t>
          </a:r>
        </a:p>
        <a:p>
          <a:endParaRPr lang="en-US" sz="1100" baseline="0">
            <a:latin typeface="Times New Roman" panose="02020603050405020304" pitchFamily="18" charset="0"/>
            <a:cs typeface="Times New Roman" panose="02020603050405020304" pitchFamily="18" charset="0"/>
          </a:endParaRPr>
        </a:p>
        <a:p>
          <a:r>
            <a:rPr lang="en-US" sz="1100" baseline="0">
              <a:latin typeface="Times New Roman" panose="02020603050405020304" pitchFamily="18" charset="0"/>
              <a:cs typeface="Times New Roman" panose="02020603050405020304" pitchFamily="18" charset="0"/>
            </a:rPr>
            <a:t>2011:</a:t>
          </a:r>
        </a:p>
        <a:p>
          <a:r>
            <a:rPr lang="en-US" sz="1100" baseline="0">
              <a:latin typeface="Times New Roman" panose="02020603050405020304" pitchFamily="18" charset="0"/>
              <a:cs typeface="Times New Roman" panose="02020603050405020304" pitchFamily="18" charset="0"/>
            </a:rPr>
            <a:t>Tobias TM, WM Gist, and TM Willette (2013) Abundance, age, sex, and size of Chinook, sockeye, coho, and chum salmon returning to Upper Cook Inlet, Alaska, 2011. Alaska Department of Fish and Game, Fishery Data Series No. 13-49, Anchorage. </a:t>
          </a:r>
        </a:p>
        <a:p>
          <a:endParaRPr lang="en-US" sz="1100" baseline="0">
            <a:latin typeface="Times New Roman" panose="02020603050405020304" pitchFamily="18" charset="0"/>
            <a:cs typeface="Times New Roman" panose="02020603050405020304" pitchFamily="18" charset="0"/>
          </a:endParaRPr>
        </a:p>
        <a:p>
          <a:r>
            <a:rPr lang="en-US" sz="1100" baseline="0">
              <a:latin typeface="Times New Roman" panose="02020603050405020304" pitchFamily="18" charset="0"/>
              <a:cs typeface="Times New Roman" panose="02020603050405020304" pitchFamily="18" charset="0"/>
            </a:rPr>
            <a:t>2012: used same percentages as 2011 (see above report)</a:t>
          </a:r>
        </a:p>
      </xdr:txBody>
    </xdr:sp>
    <xdr:clientData/>
  </xdr:twoCellAnchor>
  <xdr:twoCellAnchor>
    <xdr:from>
      <xdr:col>19</xdr:col>
      <xdr:colOff>38100</xdr:colOff>
      <xdr:row>0</xdr:row>
      <xdr:rowOff>53340</xdr:rowOff>
    </xdr:from>
    <xdr:to>
      <xdr:col>35</xdr:col>
      <xdr:colOff>556261</xdr:colOff>
      <xdr:row>94</xdr:row>
      <xdr:rowOff>100965</xdr:rowOff>
    </xdr:to>
    <xdr:sp macro="" textlink="">
      <xdr:nvSpPr>
        <xdr:cNvPr id="3" name="TextBox 2"/>
        <xdr:cNvSpPr txBox="1"/>
      </xdr:nvSpPr>
      <xdr:spPr>
        <a:xfrm>
          <a:off x="14386560" y="53340"/>
          <a:ext cx="10271761" cy="17268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latin typeface="Times New Roman" panose="02020603050405020304" pitchFamily="18" charset="0"/>
              <a:cs typeface="Times New Roman" panose="02020603050405020304" pitchFamily="18" charset="0"/>
            </a:rPr>
            <a:t>Data</a:t>
          </a:r>
          <a:r>
            <a:rPr lang="en-US" sz="1000" b="1" baseline="0">
              <a:latin typeface="Times New Roman" panose="02020603050405020304" pitchFamily="18" charset="0"/>
              <a:cs typeface="Times New Roman" panose="02020603050405020304" pitchFamily="18" charset="0"/>
            </a:rPr>
            <a:t> Retrieved From [in order by year 1970-present]:</a:t>
          </a:r>
        </a:p>
        <a:p>
          <a:endParaRPr lang="en-US" sz="1000" b="0" baseline="0">
            <a:latin typeface="Times New Roman" panose="02020603050405020304" pitchFamily="18" charset="0"/>
            <a:cs typeface="Times New Roman" panose="02020603050405020304" pitchFamily="18" charset="0"/>
          </a:endParaRPr>
        </a:p>
        <a:p>
          <a:r>
            <a:rPr lang="en-US" sz="1000" b="0" baseline="0">
              <a:latin typeface="Times New Roman" panose="02020603050405020304" pitchFamily="18" charset="0"/>
              <a:cs typeface="Times New Roman" panose="02020603050405020304" pitchFamily="18" charset="0"/>
            </a:rPr>
            <a:t>Engel LJ (1970) Studies on the Russian River Red Salmon Sport Fishery. Alaska Department of Fish and Game, Federal Aid in Fish Restoration, Annual Report of Progress, 1969-1970. Project F-9-2, 11: 129-134.</a:t>
          </a:r>
        </a:p>
        <a:p>
          <a:endParaRPr lang="en-US" sz="1000" b="0" baseline="0">
            <a:latin typeface="Times New Roman" panose="02020603050405020304" pitchFamily="18" charset="0"/>
            <a:cs typeface="Times New Roman" panose="02020603050405020304" pitchFamily="18" charset="0"/>
          </a:endParaRPr>
        </a:p>
        <a:p>
          <a:r>
            <a:rPr lang="en-US" sz="1000" b="0" baseline="0">
              <a:latin typeface="Times New Roman" panose="02020603050405020304" pitchFamily="18" charset="0"/>
              <a:cs typeface="Times New Roman" panose="02020603050405020304" pitchFamily="18" charset="0"/>
            </a:rPr>
            <a:t>Engel LJ (1971) Studies on the Russian River Red Salmon Sport Fishery. Alaska Department of Fish and Game, Federal Aid in Fish Restoration, Annual Report of Progress, 1970-1971. Project F-9-3, 12(G-II):79-89.</a:t>
          </a:r>
        </a:p>
        <a:p>
          <a:endParaRPr lang="en-US" sz="1000" b="0" baseline="0">
            <a:latin typeface="Times New Roman" panose="02020603050405020304" pitchFamily="18" charset="0"/>
            <a:cs typeface="Times New Roman" panose="02020603050405020304" pitchFamily="18" charset="0"/>
          </a:endParaRPr>
        </a:p>
        <a:p>
          <a:r>
            <a:rPr lang="en-US" sz="1000" b="0" baseline="0">
              <a:latin typeface="Times New Roman" panose="02020603050405020304" pitchFamily="18" charset="0"/>
              <a:cs typeface="Times New Roman" panose="02020603050405020304" pitchFamily="18" charset="0"/>
            </a:rPr>
            <a:t>Engel LJ (1972) Studies on the Russian River Red Salmon Sport Fishery. Alaska Department of Fish and Game, Sport Fish Investigations of Alaska, Sport Fish Studies, 1971-1972. Project F-9-4, 13(G-II).</a:t>
          </a:r>
        </a:p>
        <a:p>
          <a:endParaRPr lang="en-US" sz="1000" b="0" baseline="0">
            <a:latin typeface="Times New Roman" panose="02020603050405020304" pitchFamily="18" charset="0"/>
            <a:cs typeface="Times New Roman" panose="02020603050405020304" pitchFamily="18" charset="0"/>
          </a:endParaRPr>
        </a:p>
        <a:p>
          <a:r>
            <a:rPr lang="en-US" sz="1000" b="0" baseline="0">
              <a:latin typeface="Times New Roman" panose="02020603050405020304" pitchFamily="18" charset="0"/>
              <a:cs typeface="Times New Roman" panose="02020603050405020304" pitchFamily="18" charset="0"/>
            </a:rPr>
            <a:t>Nelson DC (1973) Studies on Russian River Red Salmon Sport Fishery. Alaska Department of Fish and Game. Federal Aid in Fish Restoration, Annual Report of Progress, 1972-1973. Project F-9-5.</a:t>
          </a:r>
        </a:p>
        <a:p>
          <a:endParaRPr lang="en-US" sz="1000" b="0">
            <a:latin typeface="Times New Roman" panose="02020603050405020304" pitchFamily="18" charset="0"/>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Nelson DC (1974) Studies on the Russian River Red Salmon Sport Fishery. Alaska Department of Fish and Game. Federal Aid In Fish Restoration, Annual Report of Progress 1973-1974. Project F-9-6, 15 (G-II): 21-47.</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Nelson DC (1975) Russian River Red Salmon Study. Alaska Department of Fish and Game. Federal Aid In Fish Restoration, Annual Report of Progress. 1974-1975. Project  F-9-7, 16 (AFS 44-1): 1-40.</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Nelson DC (1976) Russian River Red Salmon Study. Alaska Department of Fish and Game. Federal Aid In Fish Restoration, Annual Report of Progress. 1975-1976. Project F-9-8, 17(AFS 44-2): 1-68.</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Nelson</a:t>
          </a:r>
          <a:r>
            <a:rPr lang="en-US" sz="1000" baseline="0">
              <a:solidFill>
                <a:schemeClr val="dk1"/>
              </a:solidFill>
              <a:effectLst/>
              <a:latin typeface="Times New Roman" panose="02020603050405020304" pitchFamily="18" charset="0"/>
              <a:ea typeface="+mn-ea"/>
              <a:cs typeface="Times New Roman" panose="02020603050405020304" pitchFamily="18" charset="0"/>
            </a:rPr>
            <a:t> </a:t>
          </a:r>
          <a:r>
            <a:rPr lang="en-US" sz="1000">
              <a:solidFill>
                <a:schemeClr val="dk1"/>
              </a:solidFill>
              <a:effectLst/>
              <a:latin typeface="Times New Roman" panose="02020603050405020304" pitchFamily="18" charset="0"/>
              <a:ea typeface="+mn-ea"/>
              <a:cs typeface="Times New Roman" panose="02020603050405020304" pitchFamily="18" charset="0"/>
            </a:rPr>
            <a:t>DC (1977) Russian River Red Salmon Study. Alaska Department of Fish and Game. Federal Aid In Fish Restoration, Annual Report of Progress. 1976-1977. Project F-9-9, 18(AFS 44-3): 1-54.</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Nelson DC (1979) Russian River Red Salmon Study. Alaska Department of Fish and Game. Federal Aid In Fish Restoration, Annual Report of Progress. 1978-1979. Project F-9-11, 20(AFS 44-5): 1-60.</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Nelson DC (1982) Russian River Red Salmon Study. Alaska Department of Fish and Game. Federal Aid In Fish Restoration, Annual Report of  Progress. 1981-1982. F-9-14, 23(AFS 44-8): 1-48.</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Nelson DC (1984) Russian River Red Salmon Study. Alaska Department of Fish and Game. Federal Aid In Fish Restoration, Annual Report of Progress. 1983-1984. F-9-16, 25(G-II-C): 1-66.</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Nelson DC (1985) Russian River Red Salmon Study. Alaska Department of Fish and Game. Federal Aid In Fish Restoration, Annual Report of Progress. 1984-1985. F-9-17, 26(G-II-C): 1-65.</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Nelson DC (1986) Russian River Red Salmon Study. Alaska Department of Fish and Game. Federal Aid In Fish Restoration, Annual Report of Progress. 1985-1986. F-10-1, 27(S-32): 1-64.</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00">
              <a:solidFill>
                <a:schemeClr val="dk1"/>
              </a:solidFill>
              <a:effectLst/>
              <a:latin typeface="Times New Roman" panose="02020603050405020304" pitchFamily="18" charset="0"/>
              <a:ea typeface="+mn-ea"/>
              <a:cs typeface="Times New Roman" panose="02020603050405020304" pitchFamily="18" charset="0"/>
            </a:rPr>
            <a:t>Athons D</a:t>
          </a:r>
          <a:r>
            <a:rPr lang="en-US" sz="1000" baseline="0">
              <a:solidFill>
                <a:schemeClr val="dk1"/>
              </a:solidFill>
              <a:effectLst/>
              <a:latin typeface="Times New Roman" panose="02020603050405020304" pitchFamily="18" charset="0"/>
              <a:ea typeface="+mn-ea"/>
              <a:cs typeface="Times New Roman" panose="02020603050405020304" pitchFamily="18" charset="0"/>
            </a:rPr>
            <a:t> and</a:t>
          </a:r>
          <a:r>
            <a:rPr lang="en-US" sz="1000">
              <a:solidFill>
                <a:schemeClr val="dk1"/>
              </a:solidFill>
              <a:effectLst/>
              <a:latin typeface="Times New Roman" panose="02020603050405020304" pitchFamily="18" charset="0"/>
              <a:ea typeface="+mn-ea"/>
              <a:cs typeface="Times New Roman" panose="02020603050405020304" pitchFamily="18" charset="0"/>
            </a:rPr>
            <a:t> McBride D (1987) Catch and Effort Statistics for the Sockeye Salmon (</a:t>
          </a:r>
          <a:r>
            <a:rPr lang="en-US" sz="1000" i="1">
              <a:solidFill>
                <a:schemeClr val="dk1"/>
              </a:solidFill>
              <a:effectLst/>
              <a:latin typeface="Times New Roman" panose="02020603050405020304" pitchFamily="18" charset="0"/>
              <a:ea typeface="+mn-ea"/>
              <a:cs typeface="Times New Roman" panose="02020603050405020304" pitchFamily="18" charset="0"/>
            </a:rPr>
            <a:t>Oncorhynchus nerka</a:t>
          </a:r>
          <a:r>
            <a:rPr lang="en-US" sz="1000">
              <a:solidFill>
                <a:schemeClr val="dk1"/>
              </a:solidFill>
              <a:effectLst/>
              <a:latin typeface="Times New Roman" panose="02020603050405020304" pitchFamily="18" charset="0"/>
              <a:ea typeface="+mn-ea"/>
              <a:cs typeface="Times New Roman" panose="02020603050405020304" pitchFamily="18" charset="0"/>
            </a:rPr>
            <a:t>) Sport Fishery in the Russian River with Estimates of Escapement, 1986. Alaska Department of Fish and Game. Federal Aid In Fish Restoration. Project F-10-2. Fishery Data Series 7: 1-37.</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Hammarstrom</a:t>
          </a:r>
          <a:r>
            <a:rPr lang="en-US" sz="1000" baseline="0">
              <a:solidFill>
                <a:schemeClr val="dk1"/>
              </a:solidFill>
              <a:effectLst/>
              <a:latin typeface="Times New Roman" panose="02020603050405020304" pitchFamily="18" charset="0"/>
              <a:ea typeface="+mn-ea"/>
              <a:cs typeface="Times New Roman" panose="02020603050405020304" pitchFamily="18" charset="0"/>
            </a:rPr>
            <a:t> </a:t>
          </a:r>
          <a:r>
            <a:rPr lang="en-US" sz="1000">
              <a:solidFill>
                <a:schemeClr val="dk1"/>
              </a:solidFill>
              <a:effectLst/>
              <a:latin typeface="Times New Roman" panose="02020603050405020304" pitchFamily="18" charset="0"/>
              <a:ea typeface="+mn-ea"/>
              <a:cs typeface="Times New Roman" panose="02020603050405020304" pitchFamily="18" charset="0"/>
            </a:rPr>
            <a:t>S</a:t>
          </a:r>
          <a:r>
            <a:rPr lang="en-US" sz="1000" baseline="0">
              <a:solidFill>
                <a:schemeClr val="dk1"/>
              </a:solidFill>
              <a:effectLst/>
              <a:latin typeface="Times New Roman" panose="02020603050405020304" pitchFamily="18" charset="0"/>
              <a:ea typeface="+mn-ea"/>
              <a:cs typeface="Times New Roman" panose="02020603050405020304" pitchFamily="18" charset="0"/>
            </a:rPr>
            <a:t> and</a:t>
          </a:r>
          <a:r>
            <a:rPr lang="en-US" sz="1000">
              <a:solidFill>
                <a:schemeClr val="dk1"/>
              </a:solidFill>
              <a:effectLst/>
              <a:latin typeface="Times New Roman" panose="02020603050405020304" pitchFamily="18" charset="0"/>
              <a:ea typeface="+mn-ea"/>
              <a:cs typeface="Times New Roman" panose="02020603050405020304" pitchFamily="18" charset="0"/>
            </a:rPr>
            <a:t> Athons D (1987) Catch and Effort Statistics for the Sockeye Salmon </a:t>
          </a:r>
          <a:r>
            <a:rPr lang="en-US" sz="1000" i="1">
              <a:solidFill>
                <a:schemeClr val="dk1"/>
              </a:solidFill>
              <a:effectLst/>
              <a:latin typeface="Times New Roman" panose="02020603050405020304" pitchFamily="18" charset="0"/>
              <a:ea typeface="+mn-ea"/>
              <a:cs typeface="Times New Roman" panose="02020603050405020304" pitchFamily="18" charset="0"/>
            </a:rPr>
            <a:t>Oncorhynchus nerka</a:t>
          </a:r>
          <a:r>
            <a:rPr lang="en-US" sz="1000">
              <a:solidFill>
                <a:schemeClr val="dk1"/>
              </a:solidFill>
              <a:effectLst/>
              <a:latin typeface="Times New Roman" panose="02020603050405020304" pitchFamily="18" charset="0"/>
              <a:ea typeface="+mn-ea"/>
              <a:cs typeface="Times New Roman" panose="02020603050405020304" pitchFamily="18" charset="0"/>
            </a:rPr>
            <a:t> Sport Fishery in the Russian River with Estimates of Escapement, 1987. Alaska Department of Fish and Game. Federal Aid In Fish Restoration. Project F-10-3. Fishery Data Series 41: 1-41.</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Hammarstrom S and Athons D (1988) Catch and Effort Statistics for the Sockeye Salmon Sport Fishery in the Russian River with Estimates of Escapement, 1988. Alaska Department of Fish and Game. Federal Aid In Fish Restoration. Project F-10-4. Fishery Data Series 88: 1-42.</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Carlon J and Vincent-Lang D (1990) Catch and Effort Statistics for the Sockeye Salmon Sport Fishery in the Russian River with Estimates of Escapement, 1989. Alaska Department of Fish and Game. Federal Aid in Fish Restoration. Project F-10-5. Fishery Data Series 90(21): 1-53.</a:t>
          </a:r>
        </a:p>
        <a:p>
          <a:endParaRPr lang="en-US" sz="1000">
            <a:solidFill>
              <a:schemeClr val="dk1"/>
            </a:solidFill>
            <a:effectLst/>
            <a:latin typeface="+mn-lt"/>
            <a:ea typeface="+mn-ea"/>
            <a:cs typeface="+mn-cs"/>
          </a:endParaRPr>
        </a:p>
        <a:p>
          <a:r>
            <a:rPr lang="en-US" sz="1000">
              <a:solidFill>
                <a:schemeClr val="dk1"/>
              </a:solidFill>
              <a:effectLst/>
              <a:latin typeface="Times New Roman" panose="02020603050405020304" pitchFamily="18" charset="0"/>
              <a:ea typeface="+mn-ea"/>
              <a:cs typeface="Times New Roman" panose="02020603050405020304" pitchFamily="18" charset="0"/>
            </a:rPr>
            <a:t>Carlon J,</a:t>
          </a:r>
          <a:r>
            <a:rPr lang="en-US" sz="1000" baseline="0">
              <a:solidFill>
                <a:schemeClr val="dk1"/>
              </a:solidFill>
              <a:effectLst/>
              <a:latin typeface="Times New Roman" panose="02020603050405020304" pitchFamily="18" charset="0"/>
              <a:ea typeface="+mn-ea"/>
              <a:cs typeface="Times New Roman" panose="02020603050405020304" pitchFamily="18" charset="0"/>
            </a:rPr>
            <a:t> </a:t>
          </a:r>
          <a:r>
            <a:rPr lang="en-US" sz="1000">
              <a:solidFill>
                <a:schemeClr val="dk1"/>
              </a:solidFill>
              <a:effectLst/>
              <a:latin typeface="Times New Roman" panose="02020603050405020304" pitchFamily="18" charset="0"/>
              <a:ea typeface="+mn-ea"/>
              <a:cs typeface="Times New Roman" panose="02020603050405020304" pitchFamily="18" charset="0"/>
            </a:rPr>
            <a:t>Vincent-Lang D, Alexandersdottir M (1991)</a:t>
          </a:r>
          <a:r>
            <a:rPr lang="en-US" sz="1000" baseline="0">
              <a:solidFill>
                <a:schemeClr val="dk1"/>
              </a:solidFill>
              <a:effectLst/>
              <a:latin typeface="Times New Roman" panose="02020603050405020304" pitchFamily="18" charset="0"/>
              <a:ea typeface="+mn-ea"/>
              <a:cs typeface="Times New Roman" panose="02020603050405020304" pitchFamily="18" charset="0"/>
            </a:rPr>
            <a:t> </a:t>
          </a:r>
          <a:r>
            <a:rPr lang="en-US" sz="1000">
              <a:solidFill>
                <a:schemeClr val="dk1"/>
              </a:solidFill>
              <a:effectLst/>
              <a:latin typeface="Times New Roman" panose="02020603050405020304" pitchFamily="18" charset="0"/>
              <a:ea typeface="+mn-ea"/>
              <a:cs typeface="Times New Roman" panose="02020603050405020304" pitchFamily="18" charset="0"/>
            </a:rPr>
            <a:t>Catch and Effort Statistics for the Sockeye Salmon Sport Fishery in the Russian River with Estimates of Escapement, 1990. Alaska Department of Fish and Game. Federal Aid in Fish Restoration. Project F-10-6. Fishery Data Series 91(26): 1-92.</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Vincent-Lang D</a:t>
          </a:r>
          <a:r>
            <a:rPr lang="en-US" sz="1000" baseline="0">
              <a:solidFill>
                <a:schemeClr val="dk1"/>
              </a:solidFill>
              <a:effectLst/>
              <a:latin typeface="Times New Roman" panose="02020603050405020304" pitchFamily="18" charset="0"/>
              <a:ea typeface="+mn-ea"/>
              <a:cs typeface="Times New Roman" panose="02020603050405020304" pitchFamily="18" charset="0"/>
            </a:rPr>
            <a:t> and</a:t>
          </a:r>
          <a:r>
            <a:rPr lang="en-US" sz="1000">
              <a:solidFill>
                <a:schemeClr val="dk1"/>
              </a:solidFill>
              <a:effectLst/>
              <a:latin typeface="Times New Roman" panose="02020603050405020304" pitchFamily="18" charset="0"/>
              <a:ea typeface="+mn-ea"/>
              <a:cs typeface="Times New Roman" panose="02020603050405020304" pitchFamily="18" charset="0"/>
            </a:rPr>
            <a:t> Carlon J (1991) Development and Implementation of Escapement Goals for the Early Return of Sockeye Salmon to the Russian River, Alaska. Alaska Department of Fish and Game. Federal Aid in Fish Restoration. Project F-10-5. 91(1): 1-48.</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Marsh L (1992) Catch and Effort Statistics for the Sockeye Salmon Sport Fishery During the Early Run to the Russian River with Estimates of Escapement, 1991. Alaska Department of Fish and Game. Federal Aid in Fish Restoration. Project F-10-7. Fishery Data Series 92(22): 1-57.</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Marsh L</a:t>
          </a:r>
          <a:r>
            <a:rPr lang="en-US" sz="1000" baseline="0">
              <a:solidFill>
                <a:schemeClr val="dk1"/>
              </a:solidFill>
              <a:effectLst/>
              <a:latin typeface="Times New Roman" panose="02020603050405020304" pitchFamily="18" charset="0"/>
              <a:ea typeface="+mn-ea"/>
              <a:cs typeface="Times New Roman" panose="02020603050405020304" pitchFamily="18" charset="0"/>
            </a:rPr>
            <a:t> (</a:t>
          </a:r>
          <a:r>
            <a:rPr lang="en-US" sz="1000">
              <a:solidFill>
                <a:schemeClr val="dk1"/>
              </a:solidFill>
              <a:effectLst/>
              <a:latin typeface="Times New Roman" panose="02020603050405020304" pitchFamily="18" charset="0"/>
              <a:ea typeface="+mn-ea"/>
              <a:cs typeface="Times New Roman" panose="02020603050405020304" pitchFamily="18" charset="0"/>
            </a:rPr>
            <a:t>1992) Catch and Effort Statistics for the Sockeye Salmon Sport Fishery During the Late Run to the Russian River with Estimates of Escapement, 1991. Alaska Department of Fish and Game. Federal Aid in Fish Restoration. Project F-10-7. Fishery Data Series 92(39): 1-56.</a:t>
          </a:r>
        </a:p>
        <a:p>
          <a:endParaRPr lang="en-US" sz="1100">
            <a:solidFill>
              <a:schemeClr val="dk1"/>
            </a:solidFill>
            <a:effectLst/>
            <a:latin typeface="+mn-lt"/>
            <a:ea typeface="+mn-ea"/>
            <a:cs typeface="+mn-cs"/>
          </a:endParaRPr>
        </a:p>
        <a:p>
          <a:r>
            <a:rPr lang="en-US" sz="1000">
              <a:solidFill>
                <a:schemeClr val="dk1"/>
              </a:solidFill>
              <a:effectLst/>
              <a:latin typeface="Times New Roman" panose="02020603050405020304" pitchFamily="18" charset="0"/>
              <a:ea typeface="+mn-ea"/>
              <a:cs typeface="Times New Roman" panose="02020603050405020304" pitchFamily="18" charset="0"/>
            </a:rPr>
            <a:t>Marsh LE (1993) Catch and effort statistics for the sockeye salmon sport fishery during the early run to the Russian River with estimates of escapement, 1992. Alaska Department of Fish and Game, Fishery Data Series No. 93-28, Anchorage, Alaska, USA.</a:t>
          </a:r>
        </a:p>
        <a:p>
          <a:endParaRPr lang="en-US" sz="1100">
            <a:solidFill>
              <a:schemeClr val="dk1"/>
            </a:solidFill>
            <a:effectLst/>
            <a:latin typeface="+mn-lt"/>
            <a:ea typeface="+mn-ea"/>
            <a:cs typeface="+mn-cs"/>
          </a:endParaRPr>
        </a:p>
        <a:p>
          <a:r>
            <a:rPr lang="en-US" sz="1000">
              <a:solidFill>
                <a:schemeClr val="dk1"/>
              </a:solidFill>
              <a:effectLst/>
              <a:latin typeface="Times New Roman" panose="02020603050405020304" pitchFamily="18" charset="0"/>
              <a:ea typeface="+mn-ea"/>
              <a:cs typeface="Times New Roman" panose="02020603050405020304" pitchFamily="18" charset="0"/>
            </a:rPr>
            <a:t>Marsh</a:t>
          </a:r>
          <a:r>
            <a:rPr lang="en-US" sz="1000" baseline="0">
              <a:solidFill>
                <a:schemeClr val="dk1"/>
              </a:solidFill>
              <a:effectLst/>
              <a:latin typeface="Times New Roman" panose="02020603050405020304" pitchFamily="18" charset="0"/>
              <a:ea typeface="+mn-ea"/>
              <a:cs typeface="Times New Roman" panose="02020603050405020304" pitchFamily="18" charset="0"/>
            </a:rPr>
            <a:t> </a:t>
          </a:r>
          <a:r>
            <a:rPr lang="en-US" sz="1000">
              <a:solidFill>
                <a:schemeClr val="dk1"/>
              </a:solidFill>
              <a:effectLst/>
              <a:latin typeface="Times New Roman" panose="02020603050405020304" pitchFamily="18" charset="0"/>
              <a:ea typeface="+mn-ea"/>
              <a:cs typeface="Times New Roman" panose="02020603050405020304" pitchFamily="18" charset="0"/>
            </a:rPr>
            <a:t>LE (1993) Catch and effort statistics for the sockeye salmon sport fishery during the late run to the Russian River with estimates of escapement, 1992. Alaska Department of Fish and Game, Fishery Data Series No. 93-35, Anchorage, Alaska, USA.</a:t>
          </a:r>
        </a:p>
        <a:p>
          <a:endParaRPr lang="en-US" sz="1100">
            <a:solidFill>
              <a:schemeClr val="dk1"/>
            </a:solidFill>
            <a:effectLst/>
            <a:latin typeface="+mn-lt"/>
            <a:ea typeface="+mn-ea"/>
            <a:cs typeface="+mn-cs"/>
          </a:endParaRPr>
        </a:p>
        <a:p>
          <a:r>
            <a:rPr lang="en-US" sz="1000">
              <a:solidFill>
                <a:schemeClr val="dk1"/>
              </a:solidFill>
              <a:effectLst/>
              <a:latin typeface="Times New Roman" panose="02020603050405020304" pitchFamily="18" charset="0"/>
              <a:ea typeface="+mn-ea"/>
              <a:cs typeface="Times New Roman" panose="02020603050405020304" pitchFamily="18" charset="0"/>
            </a:rPr>
            <a:t>Marsh</a:t>
          </a:r>
          <a:r>
            <a:rPr lang="en-US" sz="1000" baseline="0">
              <a:solidFill>
                <a:schemeClr val="dk1"/>
              </a:solidFill>
              <a:effectLst/>
              <a:latin typeface="Times New Roman" panose="02020603050405020304" pitchFamily="18" charset="0"/>
              <a:ea typeface="+mn-ea"/>
              <a:cs typeface="Times New Roman" panose="02020603050405020304" pitchFamily="18" charset="0"/>
            </a:rPr>
            <a:t> </a:t>
          </a:r>
          <a:r>
            <a:rPr lang="en-US" sz="1000">
              <a:solidFill>
                <a:schemeClr val="dk1"/>
              </a:solidFill>
              <a:effectLst/>
              <a:latin typeface="Times New Roman" panose="02020603050405020304" pitchFamily="18" charset="0"/>
              <a:ea typeface="+mn-ea"/>
              <a:cs typeface="Times New Roman" panose="02020603050405020304" pitchFamily="18" charset="0"/>
            </a:rPr>
            <a:t>LE (1994) Catch and effort statistics for the sockeye salmon sport fishery during the early run to the Russian River with estimates of escapement, 1993. Alaska Department of Fish and Game, Fishery Data Series No. 94-16, Anchorage, Alaska, USA.</a:t>
          </a:r>
        </a:p>
        <a:p>
          <a:endParaRPr lang="en-US" sz="1100">
            <a:solidFill>
              <a:schemeClr val="dk1"/>
            </a:solidFill>
            <a:effectLst/>
            <a:latin typeface="+mn-lt"/>
            <a:ea typeface="+mn-ea"/>
            <a:cs typeface="+mn-cs"/>
          </a:endParaRPr>
        </a:p>
        <a:p>
          <a:r>
            <a:rPr lang="en-US" sz="1000">
              <a:solidFill>
                <a:schemeClr val="dk1"/>
              </a:solidFill>
              <a:effectLst/>
              <a:latin typeface="Times New Roman" panose="02020603050405020304" pitchFamily="18" charset="0"/>
              <a:ea typeface="+mn-ea"/>
              <a:cs typeface="Times New Roman" panose="02020603050405020304" pitchFamily="18" charset="0"/>
            </a:rPr>
            <a:t>Marsh LE</a:t>
          </a:r>
          <a:r>
            <a:rPr lang="en-US" sz="1000" baseline="0">
              <a:solidFill>
                <a:schemeClr val="dk1"/>
              </a:solidFill>
              <a:effectLst/>
              <a:latin typeface="Times New Roman" panose="02020603050405020304" pitchFamily="18" charset="0"/>
              <a:ea typeface="+mn-ea"/>
              <a:cs typeface="Times New Roman" panose="02020603050405020304" pitchFamily="18" charset="0"/>
            </a:rPr>
            <a:t> (</a:t>
          </a:r>
          <a:r>
            <a:rPr lang="en-US" sz="1000">
              <a:solidFill>
                <a:schemeClr val="dk1"/>
              </a:solidFill>
              <a:effectLst/>
              <a:latin typeface="Times New Roman" panose="02020603050405020304" pitchFamily="18" charset="0"/>
              <a:ea typeface="+mn-ea"/>
              <a:cs typeface="Times New Roman" panose="02020603050405020304" pitchFamily="18" charset="0"/>
            </a:rPr>
            <a:t>1994) Catch and effort statistics for the sockeye salmon sport fishery during the late run to the Russian River with estimates of escapement, 1993. Alaska Department of Fish and Game, Fishery Data Series No. 94-15, Anchorage, Alaska, USA.</a:t>
          </a:r>
        </a:p>
        <a:p>
          <a:endParaRPr lang="en-US" sz="1100">
            <a:solidFill>
              <a:schemeClr val="dk1"/>
            </a:solidFill>
            <a:effectLst/>
            <a:latin typeface="+mn-lt"/>
            <a:ea typeface="+mn-ea"/>
            <a:cs typeface="+mn-cs"/>
          </a:endParaRPr>
        </a:p>
        <a:p>
          <a:r>
            <a:rPr lang="en-US" sz="1000">
              <a:solidFill>
                <a:schemeClr val="dk1"/>
              </a:solidFill>
              <a:effectLst/>
              <a:latin typeface="Times New Roman" panose="02020603050405020304" pitchFamily="18" charset="0"/>
              <a:ea typeface="+mn-ea"/>
              <a:cs typeface="Times New Roman" panose="02020603050405020304" pitchFamily="18" charset="0"/>
            </a:rPr>
            <a:t>Marsh LE (1995) Catch and effort statistics for the sockeye salmon sport fishery during the early run to the Russian River with estimates of escapement, 1994. Alaska Department of Fish and Game, Fishery Data Series No. 95-11, Anchorage, AK.</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Marsh LE (1995) Catch and effort statistics for the sockeye salmon sport fishery during the late run to the Russian River with estimates of escapement, 1994. Alaska Department of Fish and Game, Fishery Data Series No. 95-10, Anchorage, AK.</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Marsh LE (1996) Catch and effort statistics for the sockeye salmon sport fishery during the early run to the Russian River with estimates of escapement, 1995. Alaska Department of Fish and Game, Fishery Data Series No. 96-38, Anchorage.</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Marsh LE (1997) Catch and effort statistics for the sockeye salmon sport fishery during the late run to the Russian River with estimates of escapement, 1995. Alaska Department of Fish and Game, Fishery Data Series No. 97-1, Anchorage.</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Marsh LE (1998) Catch and effort statistics for the sockeye salmon sport fishery during the early run to the Russian River with estimates of escapement, 1996. Alaska Department of Fish and Game, Fishery Data Series No. 98-1, Anchorage.</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Marsh LE (1998) Catch and effort statistics for the sockeye salmon sport fishery during the late run to the Russian River with estimates of escapement, 1996. Alaska Department of Fish and Game, Fishery Data Series No. 98-7, Anchorage.</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00">
              <a:solidFill>
                <a:schemeClr val="dk1"/>
              </a:solidFill>
              <a:effectLst/>
              <a:latin typeface="Times New Roman" panose="02020603050405020304" pitchFamily="18" charset="0"/>
              <a:ea typeface="+mn-ea"/>
              <a:cs typeface="Times New Roman" panose="02020603050405020304" pitchFamily="18" charset="0"/>
            </a:rPr>
            <a:t>Bethe ML, LE Marsh, PBerkhahn and S Sonnichsen (2002) Area management report for the recreational fisheries of the Northern Kenai Peninsula, 1998-1999. Alaska Department of Fish and Game, Fishery Management Report No. 02-01, Anchorage.</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Gamblin M, Marsh L, Berkhahn, P, Sonnichsen</a:t>
          </a:r>
          <a:r>
            <a:rPr lang="en-US" sz="1000" baseline="0">
              <a:solidFill>
                <a:schemeClr val="dk1"/>
              </a:solidFill>
              <a:effectLst/>
              <a:latin typeface="Times New Roman" panose="02020603050405020304" pitchFamily="18" charset="0"/>
              <a:ea typeface="+mn-ea"/>
              <a:cs typeface="Times New Roman" panose="02020603050405020304" pitchFamily="18" charset="0"/>
            </a:rPr>
            <a:t> </a:t>
          </a:r>
          <a:r>
            <a:rPr lang="en-US" sz="1000">
              <a:solidFill>
                <a:schemeClr val="dk1"/>
              </a:solidFill>
              <a:effectLst/>
              <a:latin typeface="Times New Roman" panose="02020603050405020304" pitchFamily="18" charset="0"/>
              <a:ea typeface="+mn-ea"/>
              <a:cs typeface="Times New Roman" panose="02020603050405020304" pitchFamily="18" charset="0"/>
            </a:rPr>
            <a:t>S</a:t>
          </a:r>
          <a:r>
            <a:rPr lang="en-US" sz="1000" baseline="0">
              <a:solidFill>
                <a:schemeClr val="dk1"/>
              </a:solidFill>
              <a:effectLst/>
              <a:latin typeface="Times New Roman" panose="02020603050405020304" pitchFamily="18" charset="0"/>
              <a:ea typeface="+mn-ea"/>
              <a:cs typeface="Times New Roman" panose="02020603050405020304" pitchFamily="18" charset="0"/>
            </a:rPr>
            <a:t> (</a:t>
          </a:r>
          <a:r>
            <a:rPr lang="en-US" sz="1000">
              <a:solidFill>
                <a:schemeClr val="dk1"/>
              </a:solidFill>
              <a:effectLst/>
              <a:latin typeface="Times New Roman" panose="02020603050405020304" pitchFamily="18" charset="0"/>
              <a:ea typeface="+mn-ea"/>
              <a:cs typeface="Times New Roman" panose="02020603050405020304" pitchFamily="18" charset="0"/>
            </a:rPr>
            <a:t>2004) Area management report for the recreational fisheries of the Northern Kenai Peninsula, 2000 and 2001. Alaska Department of Fish and Game, Fishery Management Report No. 04-04, Anchorage.</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00">
              <a:solidFill>
                <a:schemeClr val="dk1"/>
              </a:solidFill>
              <a:effectLst/>
              <a:latin typeface="Times New Roman" panose="02020603050405020304" pitchFamily="18" charset="0"/>
              <a:ea typeface="+mn-ea"/>
              <a:cs typeface="Times New Roman" panose="02020603050405020304" pitchFamily="18" charset="0"/>
            </a:rPr>
            <a:t>Begich</a:t>
          </a:r>
          <a:r>
            <a:rPr lang="en-US" sz="1000" baseline="0">
              <a:solidFill>
                <a:schemeClr val="dk1"/>
              </a:solidFill>
              <a:effectLst/>
              <a:latin typeface="Times New Roman" panose="02020603050405020304" pitchFamily="18" charset="0"/>
              <a:ea typeface="+mn-ea"/>
              <a:cs typeface="Times New Roman" panose="02020603050405020304" pitchFamily="18" charset="0"/>
            </a:rPr>
            <a:t> </a:t>
          </a:r>
          <a:r>
            <a:rPr lang="en-US" sz="1000">
              <a:solidFill>
                <a:schemeClr val="dk1"/>
              </a:solidFill>
              <a:effectLst/>
              <a:latin typeface="Times New Roman" panose="02020603050405020304" pitchFamily="18" charset="0"/>
              <a:ea typeface="+mn-ea"/>
              <a:cs typeface="Times New Roman" panose="02020603050405020304" pitchFamily="18" charset="0"/>
            </a:rPr>
            <a:t>RN and JA</a:t>
          </a:r>
          <a:r>
            <a:rPr lang="en-US" sz="1000" baseline="0">
              <a:solidFill>
                <a:schemeClr val="dk1"/>
              </a:solidFill>
              <a:effectLst/>
              <a:latin typeface="Times New Roman" panose="02020603050405020304" pitchFamily="18" charset="0"/>
              <a:ea typeface="+mn-ea"/>
              <a:cs typeface="Times New Roman" panose="02020603050405020304" pitchFamily="18" charset="0"/>
            </a:rPr>
            <a:t> </a:t>
          </a:r>
          <a:r>
            <a:rPr lang="en-US" sz="1000">
              <a:solidFill>
                <a:schemeClr val="dk1"/>
              </a:solidFill>
              <a:effectLst/>
              <a:latin typeface="Times New Roman" panose="02020603050405020304" pitchFamily="18" charset="0"/>
              <a:ea typeface="+mn-ea"/>
              <a:cs typeface="Times New Roman" panose="02020603050405020304" pitchFamily="18" charset="0"/>
            </a:rPr>
            <a:t>Pawluk</a:t>
          </a:r>
          <a:r>
            <a:rPr lang="en-US" sz="1000" baseline="0">
              <a:solidFill>
                <a:schemeClr val="dk1"/>
              </a:solidFill>
              <a:effectLst/>
              <a:latin typeface="Times New Roman" panose="02020603050405020304" pitchFamily="18" charset="0"/>
              <a:ea typeface="+mn-ea"/>
              <a:cs typeface="Times New Roman" panose="02020603050405020304" pitchFamily="18" charset="0"/>
            </a:rPr>
            <a:t> (</a:t>
          </a:r>
          <a:r>
            <a:rPr lang="en-US" sz="1000">
              <a:solidFill>
                <a:schemeClr val="dk1"/>
              </a:solidFill>
              <a:effectLst/>
              <a:latin typeface="Times New Roman" panose="02020603050405020304" pitchFamily="18" charset="0"/>
              <a:ea typeface="+mn-ea"/>
              <a:cs typeface="Times New Roman" panose="02020603050405020304" pitchFamily="18" charset="0"/>
            </a:rPr>
            <a:t>2007) 2007 Recreational fisheries overview and historic information for North Kenai Peninsula: fisheries under consideration by the Alaska Board of Fisheries, February 2008. Alaska Department of Fish and Game, Fishery Management Report No. 07-66, Anchorage.</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Tobias TM, and Willette M</a:t>
          </a:r>
          <a:r>
            <a:rPr lang="en-US" sz="1000" baseline="0">
              <a:solidFill>
                <a:schemeClr val="dk1"/>
              </a:solidFill>
              <a:effectLst/>
              <a:latin typeface="Times New Roman" panose="02020603050405020304" pitchFamily="18" charset="0"/>
              <a:ea typeface="+mn-ea"/>
              <a:cs typeface="Times New Roman" panose="02020603050405020304" pitchFamily="18" charset="0"/>
            </a:rPr>
            <a:t> (</a:t>
          </a:r>
          <a:r>
            <a:rPr lang="en-US" sz="1000">
              <a:solidFill>
                <a:schemeClr val="dk1"/>
              </a:solidFill>
              <a:effectLst/>
              <a:latin typeface="Times New Roman" panose="02020603050405020304" pitchFamily="18" charset="0"/>
              <a:ea typeface="+mn-ea"/>
              <a:cs typeface="Times New Roman" panose="02020603050405020304" pitchFamily="18" charset="0"/>
            </a:rPr>
            <a:t>2010) Historical age and length composition of sockeye, Chinook, coho, and chum salmon in selected commercial fisheries and river escapements, 1979-2008, Upper Cook Inlet, Alaska. Alaska Department of Fish and Game, Special Publication No. 10-11, Anchorage.</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00">
              <a:solidFill>
                <a:schemeClr val="dk1"/>
              </a:solidFill>
              <a:effectLst/>
              <a:latin typeface="Times New Roman" panose="02020603050405020304" pitchFamily="18" charset="0"/>
              <a:ea typeface="+mn-ea"/>
              <a:cs typeface="Times New Roman" panose="02020603050405020304" pitchFamily="18" charset="0"/>
            </a:rPr>
            <a:t>Begich RN and JA Pawluk (2010) 2008-2010 Recreational fisheries overview and historical information for North Kenai Peninsula: fisheries under consideration by the Alaska Board of Fisheries, February 2011. Alaska Department of Fish and Game, Fishery Management Report No. 10-51, Anchorage.</a:t>
          </a:r>
        </a:p>
        <a:p>
          <a:endParaRPr lang="en-US" sz="11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36</xdr:col>
      <xdr:colOff>0</xdr:colOff>
      <xdr:row>0</xdr:row>
      <xdr:rowOff>60960</xdr:rowOff>
    </xdr:from>
    <xdr:to>
      <xdr:col>52</xdr:col>
      <xdr:colOff>518161</xdr:colOff>
      <xdr:row>100</xdr:row>
      <xdr:rowOff>153489</xdr:rowOff>
    </xdr:to>
    <xdr:sp macro="" textlink="">
      <xdr:nvSpPr>
        <xdr:cNvPr id="4" name="TextBox 3"/>
        <xdr:cNvSpPr txBox="1"/>
      </xdr:nvSpPr>
      <xdr:spPr>
        <a:xfrm>
          <a:off x="24711660" y="60960"/>
          <a:ext cx="10271761" cy="184110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latin typeface="Times New Roman" panose="02020603050405020304" pitchFamily="18" charset="0"/>
              <a:cs typeface="Times New Roman" panose="02020603050405020304" pitchFamily="18" charset="0"/>
            </a:rPr>
            <a:t>Data</a:t>
          </a:r>
          <a:r>
            <a:rPr lang="en-US" sz="1000" b="1" baseline="0">
              <a:latin typeface="Times New Roman" panose="02020603050405020304" pitchFamily="18" charset="0"/>
              <a:cs typeface="Times New Roman" panose="02020603050405020304" pitchFamily="18" charset="0"/>
            </a:rPr>
            <a:t> Retrieved From [in order by year 1970-present]:</a:t>
          </a:r>
        </a:p>
        <a:p>
          <a:endParaRPr lang="en-US" sz="1000" b="0" baseline="0">
            <a:latin typeface="Times New Roman" panose="02020603050405020304" pitchFamily="18" charset="0"/>
            <a:cs typeface="Times New Roman" panose="02020603050405020304" pitchFamily="18" charset="0"/>
          </a:endParaRPr>
        </a:p>
        <a:p>
          <a:r>
            <a:rPr lang="en-US" sz="1000" b="0" baseline="0">
              <a:latin typeface="Times New Roman" panose="02020603050405020304" pitchFamily="18" charset="0"/>
              <a:cs typeface="Times New Roman" panose="02020603050405020304" pitchFamily="18" charset="0"/>
            </a:rPr>
            <a:t>Engel LJ (1970) Studies on the Russian River Red Salmon Sport Fishery. Alaska Department of Fish and Game, Federal Aid in Fish Restoration, Annual Report of Progress, 1969-1970. Project F-9-2, 11: 129-134.</a:t>
          </a:r>
        </a:p>
        <a:p>
          <a:endParaRPr lang="en-US" sz="1000" b="0" baseline="0">
            <a:latin typeface="Times New Roman" panose="02020603050405020304" pitchFamily="18" charset="0"/>
            <a:cs typeface="Times New Roman" panose="02020603050405020304" pitchFamily="18" charset="0"/>
          </a:endParaRPr>
        </a:p>
        <a:p>
          <a:r>
            <a:rPr lang="en-US" sz="1000" b="0" baseline="0">
              <a:latin typeface="Times New Roman" panose="02020603050405020304" pitchFamily="18" charset="0"/>
              <a:cs typeface="Times New Roman" panose="02020603050405020304" pitchFamily="18" charset="0"/>
            </a:rPr>
            <a:t>Engel LJ (1971) Studies on the Russian River Red Salmon Sport Fishery. Alaska Department of Fish and Game, Federal Aid in Fish Restoration, Annual Report of Progress, 1970-1971. Project F-9-3, 12(G-II):79-89.</a:t>
          </a:r>
        </a:p>
        <a:p>
          <a:endParaRPr lang="en-US" sz="1000" b="0" baseline="0">
            <a:latin typeface="Times New Roman" panose="02020603050405020304" pitchFamily="18" charset="0"/>
            <a:cs typeface="Times New Roman" panose="02020603050405020304" pitchFamily="18" charset="0"/>
          </a:endParaRPr>
        </a:p>
        <a:p>
          <a:r>
            <a:rPr lang="en-US" sz="1000" b="0" baseline="0">
              <a:latin typeface="Times New Roman" panose="02020603050405020304" pitchFamily="18" charset="0"/>
              <a:cs typeface="Times New Roman" panose="02020603050405020304" pitchFamily="18" charset="0"/>
            </a:rPr>
            <a:t>Engel LJ (1972) Studies on the Russian River Red Salmon Sport Fishery. Alaska Department of Fish and Game, Sport Fish Investigations of Alaska, Sport Fish Studies, 1971-1972. Project F-9-4, 13(G-II).</a:t>
          </a:r>
        </a:p>
        <a:p>
          <a:endParaRPr lang="en-US" sz="1000" b="0" baseline="0">
            <a:latin typeface="Times New Roman" panose="02020603050405020304" pitchFamily="18" charset="0"/>
            <a:cs typeface="Times New Roman" panose="02020603050405020304" pitchFamily="18" charset="0"/>
          </a:endParaRPr>
        </a:p>
        <a:p>
          <a:r>
            <a:rPr lang="en-US" sz="1000" b="0" baseline="0">
              <a:latin typeface="Times New Roman" panose="02020603050405020304" pitchFamily="18" charset="0"/>
              <a:cs typeface="Times New Roman" panose="02020603050405020304" pitchFamily="18" charset="0"/>
            </a:rPr>
            <a:t>Nelson DC (1973) Studies on Russian River Red Salmon Sport Fishery. Alaska Department of Fish and Game. Federal Aid in Fish Restoration, Annual Report of Progress, 1972-1973. Project F-9-5.</a:t>
          </a:r>
        </a:p>
        <a:p>
          <a:endParaRPr lang="en-US" sz="1000" b="0">
            <a:latin typeface="Times New Roman" panose="02020603050405020304" pitchFamily="18" charset="0"/>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Nelson DC (1974) Studies on the Russian River Red Salmon Sport Fishery. Alaska Department of Fish and Game. Federal Aid In Fish Restoration, Annual Report of Progress 1973-1974. Project F-9-6, 15 (G-II): 21-47.</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Nelson DC (1975) Russian River Red Salmon Study. Alaska Department of Fish and Game. Federal Aid In Fish Restoration, Annual Report of Progress. 1974-1975. Project  F-9-7, 16 (AFS 44-1): 1-40.</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Nelson DC (1976) Russian River Red Salmon Study. Alaska Department of Fish and Game. Federal Aid In Fish Restoration, Annual Report of Progress. 1975-1976. Project F-9-8, 17(AFS 44-2): 1-68.</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Nelson</a:t>
          </a:r>
          <a:r>
            <a:rPr lang="en-US" sz="1000" baseline="0">
              <a:solidFill>
                <a:schemeClr val="dk1"/>
              </a:solidFill>
              <a:effectLst/>
              <a:latin typeface="Times New Roman" panose="02020603050405020304" pitchFamily="18" charset="0"/>
              <a:ea typeface="+mn-ea"/>
              <a:cs typeface="Times New Roman" panose="02020603050405020304" pitchFamily="18" charset="0"/>
            </a:rPr>
            <a:t> </a:t>
          </a:r>
          <a:r>
            <a:rPr lang="en-US" sz="1000">
              <a:solidFill>
                <a:schemeClr val="dk1"/>
              </a:solidFill>
              <a:effectLst/>
              <a:latin typeface="Times New Roman" panose="02020603050405020304" pitchFamily="18" charset="0"/>
              <a:ea typeface="+mn-ea"/>
              <a:cs typeface="Times New Roman" panose="02020603050405020304" pitchFamily="18" charset="0"/>
            </a:rPr>
            <a:t>DC (1977) Russian River Red Salmon Study. Alaska Department of Fish and Game. Federal Aid In Fish Restoration, Annual Report of Progress. 1976-1977. Project F-9-9, 18(AFS 44-3): 1-54.</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Nelson DC (1979) Russian River Red Salmon Study. Alaska Department of Fish and Game. Federal Aid In Fish Restoration, Annual Report of Progress. 1978-1979. Project F-9-11, 20(AFS 44-5): 1-60.</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Nelson DC (1982) Russian River Red Salmon Study. Alaska Department of Fish and Game. Federal Aid In Fish Restoration, Annual Report of  Progress. 1981-1982. F-9-14, 23(AFS 44-8): 1-48.</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Nelson DC (1984) Russian River Red Salmon Study. Alaska Department of Fish and Game. Federal Aid In Fish Restoration, Annual Report of Progress. 1983-1984. F-9-16, 25(G-II-C): 1-66.</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Nelson DC (1985) Russian River Red Salmon Study. Alaska Department of Fish and Game. Federal Aid In Fish Restoration, Annual Report of Progress. 1984-1985. F-9-17, 26(G-II-C): 1-65.</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Nelson DC (1986) Russian River Red Salmon Study. Alaska Department of Fish and Game. Federal Aid In Fish Restoration, Annual Report of Progress. 1985-1986. F-10-1, 27(S-32): 1-64.</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00">
              <a:solidFill>
                <a:schemeClr val="dk1"/>
              </a:solidFill>
              <a:effectLst/>
              <a:latin typeface="Times New Roman" panose="02020603050405020304" pitchFamily="18" charset="0"/>
              <a:ea typeface="+mn-ea"/>
              <a:cs typeface="Times New Roman" panose="02020603050405020304" pitchFamily="18" charset="0"/>
            </a:rPr>
            <a:t>Athons D</a:t>
          </a:r>
          <a:r>
            <a:rPr lang="en-US" sz="1000" baseline="0">
              <a:solidFill>
                <a:schemeClr val="dk1"/>
              </a:solidFill>
              <a:effectLst/>
              <a:latin typeface="Times New Roman" panose="02020603050405020304" pitchFamily="18" charset="0"/>
              <a:ea typeface="+mn-ea"/>
              <a:cs typeface="Times New Roman" panose="02020603050405020304" pitchFamily="18" charset="0"/>
            </a:rPr>
            <a:t> and</a:t>
          </a:r>
          <a:r>
            <a:rPr lang="en-US" sz="1000">
              <a:solidFill>
                <a:schemeClr val="dk1"/>
              </a:solidFill>
              <a:effectLst/>
              <a:latin typeface="Times New Roman" panose="02020603050405020304" pitchFamily="18" charset="0"/>
              <a:ea typeface="+mn-ea"/>
              <a:cs typeface="Times New Roman" panose="02020603050405020304" pitchFamily="18" charset="0"/>
            </a:rPr>
            <a:t> McBride D (1987) Catch and Effort Statistics for the Sockeye Salmon (</a:t>
          </a:r>
          <a:r>
            <a:rPr lang="en-US" sz="1000" i="1">
              <a:solidFill>
                <a:schemeClr val="dk1"/>
              </a:solidFill>
              <a:effectLst/>
              <a:latin typeface="Times New Roman" panose="02020603050405020304" pitchFamily="18" charset="0"/>
              <a:ea typeface="+mn-ea"/>
              <a:cs typeface="Times New Roman" panose="02020603050405020304" pitchFamily="18" charset="0"/>
            </a:rPr>
            <a:t>Oncorhynchus nerka</a:t>
          </a:r>
          <a:r>
            <a:rPr lang="en-US" sz="1000">
              <a:solidFill>
                <a:schemeClr val="dk1"/>
              </a:solidFill>
              <a:effectLst/>
              <a:latin typeface="Times New Roman" panose="02020603050405020304" pitchFamily="18" charset="0"/>
              <a:ea typeface="+mn-ea"/>
              <a:cs typeface="Times New Roman" panose="02020603050405020304" pitchFamily="18" charset="0"/>
            </a:rPr>
            <a:t>) Sport Fishery in the Russian River with Estimates of Escapement, 1986. Alaska Department of Fish and Game. Federal Aid In Fish Restoration. Project F-10-2. Fishery Data Series 7: 1-37.</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Hammarstrom</a:t>
          </a:r>
          <a:r>
            <a:rPr lang="en-US" sz="1000" baseline="0">
              <a:solidFill>
                <a:schemeClr val="dk1"/>
              </a:solidFill>
              <a:effectLst/>
              <a:latin typeface="Times New Roman" panose="02020603050405020304" pitchFamily="18" charset="0"/>
              <a:ea typeface="+mn-ea"/>
              <a:cs typeface="Times New Roman" panose="02020603050405020304" pitchFamily="18" charset="0"/>
            </a:rPr>
            <a:t> </a:t>
          </a:r>
          <a:r>
            <a:rPr lang="en-US" sz="1000">
              <a:solidFill>
                <a:schemeClr val="dk1"/>
              </a:solidFill>
              <a:effectLst/>
              <a:latin typeface="Times New Roman" panose="02020603050405020304" pitchFamily="18" charset="0"/>
              <a:ea typeface="+mn-ea"/>
              <a:cs typeface="Times New Roman" panose="02020603050405020304" pitchFamily="18" charset="0"/>
            </a:rPr>
            <a:t>S</a:t>
          </a:r>
          <a:r>
            <a:rPr lang="en-US" sz="1000" baseline="0">
              <a:solidFill>
                <a:schemeClr val="dk1"/>
              </a:solidFill>
              <a:effectLst/>
              <a:latin typeface="Times New Roman" panose="02020603050405020304" pitchFamily="18" charset="0"/>
              <a:ea typeface="+mn-ea"/>
              <a:cs typeface="Times New Roman" panose="02020603050405020304" pitchFamily="18" charset="0"/>
            </a:rPr>
            <a:t> and</a:t>
          </a:r>
          <a:r>
            <a:rPr lang="en-US" sz="1000">
              <a:solidFill>
                <a:schemeClr val="dk1"/>
              </a:solidFill>
              <a:effectLst/>
              <a:latin typeface="Times New Roman" panose="02020603050405020304" pitchFamily="18" charset="0"/>
              <a:ea typeface="+mn-ea"/>
              <a:cs typeface="Times New Roman" panose="02020603050405020304" pitchFamily="18" charset="0"/>
            </a:rPr>
            <a:t> Athons D (1987) Catch and Effort Statistics for the Sockeye Salmon </a:t>
          </a:r>
          <a:r>
            <a:rPr lang="en-US" sz="1000" i="1">
              <a:solidFill>
                <a:schemeClr val="dk1"/>
              </a:solidFill>
              <a:effectLst/>
              <a:latin typeface="Times New Roman" panose="02020603050405020304" pitchFamily="18" charset="0"/>
              <a:ea typeface="+mn-ea"/>
              <a:cs typeface="Times New Roman" panose="02020603050405020304" pitchFamily="18" charset="0"/>
            </a:rPr>
            <a:t>Oncorhynchus nerka</a:t>
          </a:r>
          <a:r>
            <a:rPr lang="en-US" sz="1000">
              <a:solidFill>
                <a:schemeClr val="dk1"/>
              </a:solidFill>
              <a:effectLst/>
              <a:latin typeface="Times New Roman" panose="02020603050405020304" pitchFamily="18" charset="0"/>
              <a:ea typeface="+mn-ea"/>
              <a:cs typeface="Times New Roman" panose="02020603050405020304" pitchFamily="18" charset="0"/>
            </a:rPr>
            <a:t> Sport Fishery in the Russian River with Estimates of Escapement, 1987. Alaska Department of Fish and Game. Federal Aid In Fish Restoration. Project F-10-3. Fishery Data Series 41: 1-41.</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Hammarstrom S and Athons D (1988) Catch and Effort Statistics for the Sockeye Salmon Sport Fishery in the Russian River with Estimates of Escapement, 1988. Alaska Department of Fish and Game. Federal Aid In Fish Restoration. Project F-10-4. Fishery Data Series 88: 1-42.</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Carlon J and Vincent-Lang D (1990) Catch and Effort Statistics for the Sockeye Salmon Sport Fishery in the Russian River with Estimates of Escapement, 1989. Alaska Department of Fish and Game. Federal Aid in Fish Restoration. Project F-10-5. Fishery Data Series 90(21): 1-53.</a:t>
          </a:r>
        </a:p>
        <a:p>
          <a:endParaRPr lang="en-US" sz="1000">
            <a:solidFill>
              <a:schemeClr val="dk1"/>
            </a:solidFill>
            <a:effectLst/>
            <a:latin typeface="+mn-lt"/>
            <a:ea typeface="+mn-ea"/>
            <a:cs typeface="+mn-cs"/>
          </a:endParaRPr>
        </a:p>
        <a:p>
          <a:r>
            <a:rPr lang="en-US" sz="1000">
              <a:solidFill>
                <a:schemeClr val="dk1"/>
              </a:solidFill>
              <a:effectLst/>
              <a:latin typeface="Times New Roman" panose="02020603050405020304" pitchFamily="18" charset="0"/>
              <a:ea typeface="+mn-ea"/>
              <a:cs typeface="Times New Roman" panose="02020603050405020304" pitchFamily="18" charset="0"/>
            </a:rPr>
            <a:t>Carlon J,</a:t>
          </a:r>
          <a:r>
            <a:rPr lang="en-US" sz="1000" baseline="0">
              <a:solidFill>
                <a:schemeClr val="dk1"/>
              </a:solidFill>
              <a:effectLst/>
              <a:latin typeface="Times New Roman" panose="02020603050405020304" pitchFamily="18" charset="0"/>
              <a:ea typeface="+mn-ea"/>
              <a:cs typeface="Times New Roman" panose="02020603050405020304" pitchFamily="18" charset="0"/>
            </a:rPr>
            <a:t> </a:t>
          </a:r>
          <a:r>
            <a:rPr lang="en-US" sz="1000">
              <a:solidFill>
                <a:schemeClr val="dk1"/>
              </a:solidFill>
              <a:effectLst/>
              <a:latin typeface="Times New Roman" panose="02020603050405020304" pitchFamily="18" charset="0"/>
              <a:ea typeface="+mn-ea"/>
              <a:cs typeface="Times New Roman" panose="02020603050405020304" pitchFamily="18" charset="0"/>
            </a:rPr>
            <a:t>Vincent-Lang D, Alexandersdottir M (1991)</a:t>
          </a:r>
          <a:r>
            <a:rPr lang="en-US" sz="1000" baseline="0">
              <a:solidFill>
                <a:schemeClr val="dk1"/>
              </a:solidFill>
              <a:effectLst/>
              <a:latin typeface="Times New Roman" panose="02020603050405020304" pitchFamily="18" charset="0"/>
              <a:ea typeface="+mn-ea"/>
              <a:cs typeface="Times New Roman" panose="02020603050405020304" pitchFamily="18" charset="0"/>
            </a:rPr>
            <a:t> </a:t>
          </a:r>
          <a:r>
            <a:rPr lang="en-US" sz="1000">
              <a:solidFill>
                <a:schemeClr val="dk1"/>
              </a:solidFill>
              <a:effectLst/>
              <a:latin typeface="Times New Roman" panose="02020603050405020304" pitchFamily="18" charset="0"/>
              <a:ea typeface="+mn-ea"/>
              <a:cs typeface="Times New Roman" panose="02020603050405020304" pitchFamily="18" charset="0"/>
            </a:rPr>
            <a:t>Catch and Effort Statistics for the Sockeye Salmon Sport Fishery in the Russian River with Estimates of Escapement, 1990. Alaska Department of Fish and Game. Federal Aid in Fish Restoration. Project F-10-6. Fishery Data Series 91(26): 1-92.</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Vincent-Lang D</a:t>
          </a:r>
          <a:r>
            <a:rPr lang="en-US" sz="1000" baseline="0">
              <a:solidFill>
                <a:schemeClr val="dk1"/>
              </a:solidFill>
              <a:effectLst/>
              <a:latin typeface="Times New Roman" panose="02020603050405020304" pitchFamily="18" charset="0"/>
              <a:ea typeface="+mn-ea"/>
              <a:cs typeface="Times New Roman" panose="02020603050405020304" pitchFamily="18" charset="0"/>
            </a:rPr>
            <a:t> and</a:t>
          </a:r>
          <a:r>
            <a:rPr lang="en-US" sz="1000">
              <a:solidFill>
                <a:schemeClr val="dk1"/>
              </a:solidFill>
              <a:effectLst/>
              <a:latin typeface="Times New Roman" panose="02020603050405020304" pitchFamily="18" charset="0"/>
              <a:ea typeface="+mn-ea"/>
              <a:cs typeface="Times New Roman" panose="02020603050405020304" pitchFamily="18" charset="0"/>
            </a:rPr>
            <a:t> Carlon J (1991) Development and Implementation of Escapement Goals for the Early Return of Sockeye Salmon to the Russian River, Alaska. Alaska Department of Fish and Game. Federal Aid in Fish Restoration. Project F-10-5. 91(1): 1-48.</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Marsh L (1992) Catch and Effort Statistics for the Sockeye Salmon Sport Fishery During the Early Run to the Russian River with Estimates of Escapement, 1991. Alaska Department of Fish and Game. Federal Aid in Fish Restoration. Project F-10-7. Fishery Data Series 92(22): 1-57.</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Marsh L</a:t>
          </a:r>
          <a:r>
            <a:rPr lang="en-US" sz="1000" baseline="0">
              <a:solidFill>
                <a:schemeClr val="dk1"/>
              </a:solidFill>
              <a:effectLst/>
              <a:latin typeface="Times New Roman" panose="02020603050405020304" pitchFamily="18" charset="0"/>
              <a:ea typeface="+mn-ea"/>
              <a:cs typeface="Times New Roman" panose="02020603050405020304" pitchFamily="18" charset="0"/>
            </a:rPr>
            <a:t> (</a:t>
          </a:r>
          <a:r>
            <a:rPr lang="en-US" sz="1000">
              <a:solidFill>
                <a:schemeClr val="dk1"/>
              </a:solidFill>
              <a:effectLst/>
              <a:latin typeface="Times New Roman" panose="02020603050405020304" pitchFamily="18" charset="0"/>
              <a:ea typeface="+mn-ea"/>
              <a:cs typeface="Times New Roman" panose="02020603050405020304" pitchFamily="18" charset="0"/>
            </a:rPr>
            <a:t>1992) Catch and Effort Statistics for the Sockeye Salmon Sport Fishery During the Late Run to the Russian River with Estimates of Escapement, 1991. Alaska Department of Fish and Game. Federal Aid in Fish Restoration. Project F-10-7. Fishery Data Series 92(39): 1-56.</a:t>
          </a:r>
        </a:p>
        <a:p>
          <a:endParaRPr lang="en-US" sz="1100">
            <a:solidFill>
              <a:schemeClr val="dk1"/>
            </a:solidFill>
            <a:effectLst/>
            <a:latin typeface="+mn-lt"/>
            <a:ea typeface="+mn-ea"/>
            <a:cs typeface="+mn-cs"/>
          </a:endParaRPr>
        </a:p>
        <a:p>
          <a:r>
            <a:rPr lang="en-US" sz="1000">
              <a:solidFill>
                <a:schemeClr val="dk1"/>
              </a:solidFill>
              <a:effectLst/>
              <a:latin typeface="Times New Roman" panose="02020603050405020304" pitchFamily="18" charset="0"/>
              <a:ea typeface="+mn-ea"/>
              <a:cs typeface="Times New Roman" panose="02020603050405020304" pitchFamily="18" charset="0"/>
            </a:rPr>
            <a:t>Marsh LE (1993) Catch and effort statistics for the sockeye salmon sport fishery during the early run to the Russian River with estimates of escapement, 1992. Alaska Department of Fish and Game, Fishery Data Series No. 93-28, Anchorage, Alaska, USA.</a:t>
          </a:r>
        </a:p>
        <a:p>
          <a:endParaRPr lang="en-US" sz="1100">
            <a:solidFill>
              <a:schemeClr val="dk1"/>
            </a:solidFill>
            <a:effectLst/>
            <a:latin typeface="+mn-lt"/>
            <a:ea typeface="+mn-ea"/>
            <a:cs typeface="+mn-cs"/>
          </a:endParaRPr>
        </a:p>
        <a:p>
          <a:r>
            <a:rPr lang="en-US" sz="1000">
              <a:solidFill>
                <a:schemeClr val="dk1"/>
              </a:solidFill>
              <a:effectLst/>
              <a:latin typeface="Times New Roman" panose="02020603050405020304" pitchFamily="18" charset="0"/>
              <a:ea typeface="+mn-ea"/>
              <a:cs typeface="Times New Roman" panose="02020603050405020304" pitchFamily="18" charset="0"/>
            </a:rPr>
            <a:t>Marsh</a:t>
          </a:r>
          <a:r>
            <a:rPr lang="en-US" sz="1000" baseline="0">
              <a:solidFill>
                <a:schemeClr val="dk1"/>
              </a:solidFill>
              <a:effectLst/>
              <a:latin typeface="Times New Roman" panose="02020603050405020304" pitchFamily="18" charset="0"/>
              <a:ea typeface="+mn-ea"/>
              <a:cs typeface="Times New Roman" panose="02020603050405020304" pitchFamily="18" charset="0"/>
            </a:rPr>
            <a:t> </a:t>
          </a:r>
          <a:r>
            <a:rPr lang="en-US" sz="1000">
              <a:solidFill>
                <a:schemeClr val="dk1"/>
              </a:solidFill>
              <a:effectLst/>
              <a:latin typeface="Times New Roman" panose="02020603050405020304" pitchFamily="18" charset="0"/>
              <a:ea typeface="+mn-ea"/>
              <a:cs typeface="Times New Roman" panose="02020603050405020304" pitchFamily="18" charset="0"/>
            </a:rPr>
            <a:t>LE (1993) Catch and effort statistics for the sockeye salmon sport fishery during the late run to the Russian River with estimates of escapement, 1992. Alaska Department of Fish and Game, Fishery Data Series No. 93-35, Anchorage, Alaska, USA.</a:t>
          </a:r>
        </a:p>
        <a:p>
          <a:endParaRPr lang="en-US" sz="1100">
            <a:solidFill>
              <a:schemeClr val="dk1"/>
            </a:solidFill>
            <a:effectLst/>
            <a:latin typeface="+mn-lt"/>
            <a:ea typeface="+mn-ea"/>
            <a:cs typeface="+mn-cs"/>
          </a:endParaRPr>
        </a:p>
        <a:p>
          <a:r>
            <a:rPr lang="en-US" sz="1000">
              <a:solidFill>
                <a:schemeClr val="dk1"/>
              </a:solidFill>
              <a:effectLst/>
              <a:latin typeface="Times New Roman" panose="02020603050405020304" pitchFamily="18" charset="0"/>
              <a:ea typeface="+mn-ea"/>
              <a:cs typeface="Times New Roman" panose="02020603050405020304" pitchFamily="18" charset="0"/>
            </a:rPr>
            <a:t>Marsh</a:t>
          </a:r>
          <a:r>
            <a:rPr lang="en-US" sz="1000" baseline="0">
              <a:solidFill>
                <a:schemeClr val="dk1"/>
              </a:solidFill>
              <a:effectLst/>
              <a:latin typeface="Times New Roman" panose="02020603050405020304" pitchFamily="18" charset="0"/>
              <a:ea typeface="+mn-ea"/>
              <a:cs typeface="Times New Roman" panose="02020603050405020304" pitchFamily="18" charset="0"/>
            </a:rPr>
            <a:t> </a:t>
          </a:r>
          <a:r>
            <a:rPr lang="en-US" sz="1000">
              <a:solidFill>
                <a:schemeClr val="dk1"/>
              </a:solidFill>
              <a:effectLst/>
              <a:latin typeface="Times New Roman" panose="02020603050405020304" pitchFamily="18" charset="0"/>
              <a:ea typeface="+mn-ea"/>
              <a:cs typeface="Times New Roman" panose="02020603050405020304" pitchFamily="18" charset="0"/>
            </a:rPr>
            <a:t>LE (1994) Catch and effort statistics for the sockeye salmon sport fishery during the early run to the Russian River with estimates of escapement, 1993. Alaska Department of Fish and Game, Fishery Data Series No. 94-16, Anchorage, Alaska, USA.</a:t>
          </a:r>
        </a:p>
        <a:p>
          <a:endParaRPr lang="en-US" sz="1100">
            <a:solidFill>
              <a:schemeClr val="dk1"/>
            </a:solidFill>
            <a:effectLst/>
            <a:latin typeface="+mn-lt"/>
            <a:ea typeface="+mn-ea"/>
            <a:cs typeface="+mn-cs"/>
          </a:endParaRPr>
        </a:p>
        <a:p>
          <a:r>
            <a:rPr lang="en-US" sz="1000">
              <a:solidFill>
                <a:schemeClr val="dk1"/>
              </a:solidFill>
              <a:effectLst/>
              <a:latin typeface="Times New Roman" panose="02020603050405020304" pitchFamily="18" charset="0"/>
              <a:ea typeface="+mn-ea"/>
              <a:cs typeface="Times New Roman" panose="02020603050405020304" pitchFamily="18" charset="0"/>
            </a:rPr>
            <a:t>Marsh LE</a:t>
          </a:r>
          <a:r>
            <a:rPr lang="en-US" sz="1000" baseline="0">
              <a:solidFill>
                <a:schemeClr val="dk1"/>
              </a:solidFill>
              <a:effectLst/>
              <a:latin typeface="Times New Roman" panose="02020603050405020304" pitchFamily="18" charset="0"/>
              <a:ea typeface="+mn-ea"/>
              <a:cs typeface="Times New Roman" panose="02020603050405020304" pitchFamily="18" charset="0"/>
            </a:rPr>
            <a:t> (</a:t>
          </a:r>
          <a:r>
            <a:rPr lang="en-US" sz="1000">
              <a:solidFill>
                <a:schemeClr val="dk1"/>
              </a:solidFill>
              <a:effectLst/>
              <a:latin typeface="Times New Roman" panose="02020603050405020304" pitchFamily="18" charset="0"/>
              <a:ea typeface="+mn-ea"/>
              <a:cs typeface="Times New Roman" panose="02020603050405020304" pitchFamily="18" charset="0"/>
            </a:rPr>
            <a:t>1994) Catch and effort statistics for the sockeye salmon sport fishery during the late run to the Russian River with estimates of escapement, 1993. Alaska Department of Fish and Game, Fishery Data Series No. 94-15, Anchorage, Alaska, USA.</a:t>
          </a:r>
        </a:p>
        <a:p>
          <a:endParaRPr lang="en-US" sz="1100">
            <a:solidFill>
              <a:schemeClr val="dk1"/>
            </a:solidFill>
            <a:effectLst/>
            <a:latin typeface="+mn-lt"/>
            <a:ea typeface="+mn-ea"/>
            <a:cs typeface="+mn-cs"/>
          </a:endParaRPr>
        </a:p>
        <a:p>
          <a:r>
            <a:rPr lang="en-US" sz="1000">
              <a:solidFill>
                <a:schemeClr val="dk1"/>
              </a:solidFill>
              <a:effectLst/>
              <a:latin typeface="Times New Roman" panose="02020603050405020304" pitchFamily="18" charset="0"/>
              <a:ea typeface="+mn-ea"/>
              <a:cs typeface="Times New Roman" panose="02020603050405020304" pitchFamily="18" charset="0"/>
            </a:rPr>
            <a:t>Marsh LE (1995) Catch and effort statistics for the sockeye salmon sport fishery during the early run to the Russian River with estimates of escapement, 1994. Alaska Department of Fish and Game, Fishery Data Series No. 95-11, Anchorage, AK.</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Marsh LE (1995) Catch and effort statistics for the sockeye salmon sport fishery during the late run to the Russian River with estimates of escapement, 1994. Alaska Department of Fish and Game, Fishery Data Series No. 95-10, Anchorage, AK.</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Marsh LE (1996) Catch and effort statistics for the sockeye salmon sport fishery during the early run to the Russian River with estimates of escapement, 1995. Alaska Department of Fish and Game, Fishery Data Series No. 96-38, Anchorage.</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Marsh LE (1997) Catch and effort statistics for the sockeye salmon sport fishery during the late run to the Russian River with estimates of escapement, 1995. Alaska Department of Fish and Game, Fishery Data Series No. 97-1, Anchorage.</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Marsh LE (1998) Catch and effort statistics for the sockeye salmon sport fishery during the early run to the Russian River with estimates of escapement, 1996. Alaska Department of Fish and Game, Fishery Data Series No. 98-1, Anchorage.</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Marsh LE (1998) Catch and effort statistics for the sockeye salmon sport fishery during the late run to the Russian River with estimates of escapement, 1996. Alaska Department of Fish and Game, Fishery Data Series No. 98-7, Anchorage.</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00">
              <a:solidFill>
                <a:schemeClr val="dk1"/>
              </a:solidFill>
              <a:effectLst/>
              <a:latin typeface="Times New Roman" panose="02020603050405020304" pitchFamily="18" charset="0"/>
              <a:ea typeface="+mn-ea"/>
              <a:cs typeface="Times New Roman" panose="02020603050405020304" pitchFamily="18" charset="0"/>
            </a:rPr>
            <a:t>Bethe ML, LE Marsh, PBerkhahn and S Sonnichsen (2002) Area management report for the recreational fisheries of the Northern Kenai Peninsula, 1998-1999. Alaska Department of Fish and Game, Fishery Management Report No. 02-01, Anchorage.</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Gamblin M, Marsh L, Berkhahn, P, Sonnichsen</a:t>
          </a:r>
          <a:r>
            <a:rPr lang="en-US" sz="1000" baseline="0">
              <a:solidFill>
                <a:schemeClr val="dk1"/>
              </a:solidFill>
              <a:effectLst/>
              <a:latin typeface="Times New Roman" panose="02020603050405020304" pitchFamily="18" charset="0"/>
              <a:ea typeface="+mn-ea"/>
              <a:cs typeface="Times New Roman" panose="02020603050405020304" pitchFamily="18" charset="0"/>
            </a:rPr>
            <a:t> </a:t>
          </a:r>
          <a:r>
            <a:rPr lang="en-US" sz="1000">
              <a:solidFill>
                <a:schemeClr val="dk1"/>
              </a:solidFill>
              <a:effectLst/>
              <a:latin typeface="Times New Roman" panose="02020603050405020304" pitchFamily="18" charset="0"/>
              <a:ea typeface="+mn-ea"/>
              <a:cs typeface="Times New Roman" panose="02020603050405020304" pitchFamily="18" charset="0"/>
            </a:rPr>
            <a:t>S</a:t>
          </a:r>
          <a:r>
            <a:rPr lang="en-US" sz="1000" baseline="0">
              <a:solidFill>
                <a:schemeClr val="dk1"/>
              </a:solidFill>
              <a:effectLst/>
              <a:latin typeface="Times New Roman" panose="02020603050405020304" pitchFamily="18" charset="0"/>
              <a:ea typeface="+mn-ea"/>
              <a:cs typeface="Times New Roman" panose="02020603050405020304" pitchFamily="18" charset="0"/>
            </a:rPr>
            <a:t> (</a:t>
          </a:r>
          <a:r>
            <a:rPr lang="en-US" sz="1000">
              <a:solidFill>
                <a:schemeClr val="dk1"/>
              </a:solidFill>
              <a:effectLst/>
              <a:latin typeface="Times New Roman" panose="02020603050405020304" pitchFamily="18" charset="0"/>
              <a:ea typeface="+mn-ea"/>
              <a:cs typeface="Times New Roman" panose="02020603050405020304" pitchFamily="18" charset="0"/>
            </a:rPr>
            <a:t>2004) Area management report for the recreational fisheries of the Northern Kenai Peninsula, 2000 and 2001. Alaska Department of Fish and Game, Fishery Management Report No. 04-04, Anchorage.</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00">
              <a:solidFill>
                <a:schemeClr val="dk1"/>
              </a:solidFill>
              <a:effectLst/>
              <a:latin typeface="Times New Roman" panose="02020603050405020304" pitchFamily="18" charset="0"/>
              <a:ea typeface="+mn-ea"/>
              <a:cs typeface="Times New Roman" panose="02020603050405020304" pitchFamily="18" charset="0"/>
            </a:rPr>
            <a:t>Begich</a:t>
          </a:r>
          <a:r>
            <a:rPr lang="en-US" sz="1000" baseline="0">
              <a:solidFill>
                <a:schemeClr val="dk1"/>
              </a:solidFill>
              <a:effectLst/>
              <a:latin typeface="Times New Roman" panose="02020603050405020304" pitchFamily="18" charset="0"/>
              <a:ea typeface="+mn-ea"/>
              <a:cs typeface="Times New Roman" panose="02020603050405020304" pitchFamily="18" charset="0"/>
            </a:rPr>
            <a:t> </a:t>
          </a:r>
          <a:r>
            <a:rPr lang="en-US" sz="1000">
              <a:solidFill>
                <a:schemeClr val="dk1"/>
              </a:solidFill>
              <a:effectLst/>
              <a:latin typeface="Times New Roman" panose="02020603050405020304" pitchFamily="18" charset="0"/>
              <a:ea typeface="+mn-ea"/>
              <a:cs typeface="Times New Roman" panose="02020603050405020304" pitchFamily="18" charset="0"/>
            </a:rPr>
            <a:t>RN and JA</a:t>
          </a:r>
          <a:r>
            <a:rPr lang="en-US" sz="1000" baseline="0">
              <a:solidFill>
                <a:schemeClr val="dk1"/>
              </a:solidFill>
              <a:effectLst/>
              <a:latin typeface="Times New Roman" panose="02020603050405020304" pitchFamily="18" charset="0"/>
              <a:ea typeface="+mn-ea"/>
              <a:cs typeface="Times New Roman" panose="02020603050405020304" pitchFamily="18" charset="0"/>
            </a:rPr>
            <a:t> </a:t>
          </a:r>
          <a:r>
            <a:rPr lang="en-US" sz="1000">
              <a:solidFill>
                <a:schemeClr val="dk1"/>
              </a:solidFill>
              <a:effectLst/>
              <a:latin typeface="Times New Roman" panose="02020603050405020304" pitchFamily="18" charset="0"/>
              <a:ea typeface="+mn-ea"/>
              <a:cs typeface="Times New Roman" panose="02020603050405020304" pitchFamily="18" charset="0"/>
            </a:rPr>
            <a:t>Pawluk</a:t>
          </a:r>
          <a:r>
            <a:rPr lang="en-US" sz="1000" baseline="0">
              <a:solidFill>
                <a:schemeClr val="dk1"/>
              </a:solidFill>
              <a:effectLst/>
              <a:latin typeface="Times New Roman" panose="02020603050405020304" pitchFamily="18" charset="0"/>
              <a:ea typeface="+mn-ea"/>
              <a:cs typeface="Times New Roman" panose="02020603050405020304" pitchFamily="18" charset="0"/>
            </a:rPr>
            <a:t> (</a:t>
          </a:r>
          <a:r>
            <a:rPr lang="en-US" sz="1000">
              <a:solidFill>
                <a:schemeClr val="dk1"/>
              </a:solidFill>
              <a:effectLst/>
              <a:latin typeface="Times New Roman" panose="02020603050405020304" pitchFamily="18" charset="0"/>
              <a:ea typeface="+mn-ea"/>
              <a:cs typeface="Times New Roman" panose="02020603050405020304" pitchFamily="18" charset="0"/>
            </a:rPr>
            <a:t>2007) 2007 Recreational fisheries overview and historic information for North Kenai Peninsula: fisheries under consideration by the Alaska Board of Fisheries, February 2008. Alaska Department of Fish and Game, Fishery Management Report No. 07-66, Anchorage.</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a:p>
          <a:r>
            <a:rPr lang="en-US" sz="1000">
              <a:solidFill>
                <a:schemeClr val="dk1"/>
              </a:solidFill>
              <a:effectLst/>
              <a:latin typeface="Times New Roman" panose="02020603050405020304" pitchFamily="18" charset="0"/>
              <a:ea typeface="+mn-ea"/>
              <a:cs typeface="Times New Roman" panose="02020603050405020304" pitchFamily="18" charset="0"/>
            </a:rPr>
            <a:t>Tobias TM, and Willette M</a:t>
          </a:r>
          <a:r>
            <a:rPr lang="en-US" sz="1000" baseline="0">
              <a:solidFill>
                <a:schemeClr val="dk1"/>
              </a:solidFill>
              <a:effectLst/>
              <a:latin typeface="Times New Roman" panose="02020603050405020304" pitchFamily="18" charset="0"/>
              <a:ea typeface="+mn-ea"/>
              <a:cs typeface="Times New Roman" panose="02020603050405020304" pitchFamily="18" charset="0"/>
            </a:rPr>
            <a:t> (</a:t>
          </a:r>
          <a:r>
            <a:rPr lang="en-US" sz="1000">
              <a:solidFill>
                <a:schemeClr val="dk1"/>
              </a:solidFill>
              <a:effectLst/>
              <a:latin typeface="Times New Roman" panose="02020603050405020304" pitchFamily="18" charset="0"/>
              <a:ea typeface="+mn-ea"/>
              <a:cs typeface="Times New Roman" panose="02020603050405020304" pitchFamily="18" charset="0"/>
            </a:rPr>
            <a:t>2010) Historical age and length composition of sockeye, Chinook, coho, and chum salmon in selected commercial fisheries and river escapements, 1979-2008, Upper Cook Inlet, Alaska. Alaska Department of Fish and Game, Special Publication No. 10-11, Anchorage.</a:t>
          </a:r>
        </a:p>
        <a:p>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000">
              <a:solidFill>
                <a:schemeClr val="dk1"/>
              </a:solidFill>
              <a:effectLst/>
              <a:latin typeface="Times New Roman" panose="02020603050405020304" pitchFamily="18" charset="0"/>
              <a:ea typeface="+mn-ea"/>
              <a:cs typeface="Times New Roman" panose="02020603050405020304" pitchFamily="18" charset="0"/>
            </a:rPr>
            <a:t>Begich RN and JA Pawluk (2010) 2008-2010 Recreational fisheries overview and historical information for North Kenai Peninsula: fisheries under consideration by the Alaska Board of Fisheries, February 2011. Alaska Department of Fish and Game, Fishery Management Report No. 10-51, Anchorage.</a:t>
          </a:r>
        </a:p>
        <a:p>
          <a:endParaRPr lang="en-US" sz="11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43"/>
  <sheetViews>
    <sheetView tabSelected="1" zoomScale="90" zoomScaleNormal="90" zoomScalePageLayoutView="90" workbookViewId="0">
      <pane ySplit="2" topLeftCell="A3" activePane="bottomLeft" state="frozen"/>
      <selection pane="bottomLeft" activeCell="D6" sqref="D6"/>
    </sheetView>
  </sheetViews>
  <sheetFormatPr baseColWidth="10" defaultColWidth="8.83203125" defaultRowHeight="14" x14ac:dyDescent="0"/>
  <cols>
    <col min="2" max="2" width="11.1640625" bestFit="1" customWidth="1"/>
    <col min="4" max="4" width="33.1640625" bestFit="1" customWidth="1"/>
    <col min="7" max="7" width="11.83203125" bestFit="1" customWidth="1"/>
    <col min="8" max="8" width="12.83203125" bestFit="1" customWidth="1"/>
    <col min="11" max="11" width="11.83203125" bestFit="1" customWidth="1"/>
    <col min="13" max="13" width="12.83203125" bestFit="1" customWidth="1"/>
  </cols>
  <sheetData>
    <row r="1" spans="1:14">
      <c r="A1" s="13" t="s">
        <v>6</v>
      </c>
      <c r="B1" s="13"/>
      <c r="C1" s="13"/>
      <c r="D1" s="13"/>
      <c r="E1" s="13"/>
      <c r="F1" s="8" t="s">
        <v>4</v>
      </c>
      <c r="G1" s="9"/>
      <c r="H1" s="9"/>
      <c r="I1" s="9"/>
      <c r="J1" s="10" t="s">
        <v>5</v>
      </c>
      <c r="K1" s="11"/>
      <c r="L1" s="11"/>
      <c r="M1" s="11"/>
      <c r="N1" s="12"/>
    </row>
    <row r="2" spans="1:14" ht="15" thickBot="1">
      <c r="A2" s="1" t="s">
        <v>0</v>
      </c>
      <c r="B2" s="17" t="s">
        <v>1</v>
      </c>
      <c r="C2" s="2" t="s">
        <v>2</v>
      </c>
      <c r="D2" s="2" t="s">
        <v>8</v>
      </c>
      <c r="E2" s="3" t="s">
        <v>3</v>
      </c>
      <c r="F2" s="1" t="s">
        <v>0</v>
      </c>
      <c r="G2" s="2" t="s">
        <v>1</v>
      </c>
      <c r="H2" s="2" t="s">
        <v>7</v>
      </c>
      <c r="I2" s="2" t="s">
        <v>3</v>
      </c>
      <c r="J2" s="2" t="s">
        <v>0</v>
      </c>
      <c r="K2" s="2" t="s">
        <v>1</v>
      </c>
      <c r="L2" s="2" t="s">
        <v>2</v>
      </c>
      <c r="M2" s="2" t="s">
        <v>7</v>
      </c>
      <c r="N2" s="7" t="s">
        <v>3</v>
      </c>
    </row>
    <row r="3" spans="1:14" ht="15" thickTop="1">
      <c r="A3" s="4">
        <v>1976</v>
      </c>
      <c r="B3" s="6">
        <v>353160</v>
      </c>
      <c r="C3" s="6">
        <v>849486</v>
      </c>
      <c r="D3" s="6">
        <v>31700</v>
      </c>
      <c r="E3" s="6">
        <f>SUM(B3:D3)</f>
        <v>1234346</v>
      </c>
      <c r="F3" s="4">
        <v>1976</v>
      </c>
      <c r="G3" s="6">
        <v>14700</v>
      </c>
      <c r="H3" s="6">
        <v>3380</v>
      </c>
      <c r="I3" s="6">
        <f>SUM(G3:H3)</f>
        <v>18080</v>
      </c>
      <c r="J3" s="6">
        <v>1976</v>
      </c>
      <c r="K3" s="6">
        <v>31950</v>
      </c>
      <c r="L3" s="6">
        <v>61393.92655477317</v>
      </c>
      <c r="M3" s="6">
        <v>13700</v>
      </c>
      <c r="N3" s="5">
        <f>SUM(K3:M3)</f>
        <v>107043.92655477318</v>
      </c>
    </row>
    <row r="4" spans="1:14">
      <c r="A4" s="4">
        <v>1977</v>
      </c>
      <c r="B4" s="6">
        <v>663590</v>
      </c>
      <c r="C4" s="6">
        <v>1201851</v>
      </c>
      <c r="D4" s="6">
        <v>50673</v>
      </c>
      <c r="E4" s="6">
        <f t="shared" ref="E4:E39" si="0">SUM(B4:D4)</f>
        <v>1916114</v>
      </c>
      <c r="F4" s="4">
        <v>1977</v>
      </c>
      <c r="G4" s="6">
        <v>16070</v>
      </c>
      <c r="H4" s="6">
        <v>20400</v>
      </c>
      <c r="I4" s="6">
        <f t="shared" ref="I4:I40" si="1">SUM(G4:H4)</f>
        <v>36470</v>
      </c>
      <c r="J4" s="6">
        <v>1977</v>
      </c>
      <c r="K4" s="6">
        <v>21410</v>
      </c>
      <c r="L4" s="6">
        <v>50082.756251625811</v>
      </c>
      <c r="M4" s="6">
        <v>27440</v>
      </c>
      <c r="N4" s="5">
        <f t="shared" ref="N4:N39" si="2">SUM(K4:M4)</f>
        <v>98932.756251625804</v>
      </c>
    </row>
    <row r="5" spans="1:14">
      <c r="A5" s="4">
        <v>1978</v>
      </c>
      <c r="B5" s="6">
        <v>349828</v>
      </c>
      <c r="C5" s="6">
        <v>1576255</v>
      </c>
      <c r="D5" s="6">
        <v>58149</v>
      </c>
      <c r="E5" s="6">
        <f t="shared" si="0"/>
        <v>1984232</v>
      </c>
      <c r="F5" s="4">
        <v>1978</v>
      </c>
      <c r="G5" s="6">
        <v>34150</v>
      </c>
      <c r="H5" s="6">
        <v>37720</v>
      </c>
      <c r="I5" s="6">
        <f t="shared" si="1"/>
        <v>71870</v>
      </c>
      <c r="J5" s="6">
        <v>1978</v>
      </c>
      <c r="K5" s="6">
        <v>34230</v>
      </c>
      <c r="L5" s="6">
        <v>138325.98209541224</v>
      </c>
      <c r="M5" s="6">
        <v>24530</v>
      </c>
      <c r="N5" s="5">
        <f t="shared" si="2"/>
        <v>197085.98209541224</v>
      </c>
    </row>
    <row r="6" spans="1:14">
      <c r="A6" s="4">
        <v>1979</v>
      </c>
      <c r="B6" s="6">
        <v>246147</v>
      </c>
      <c r="C6" s="6">
        <v>358296</v>
      </c>
      <c r="D6" s="6">
        <v>46303</v>
      </c>
      <c r="E6" s="6">
        <f t="shared" si="0"/>
        <v>650746</v>
      </c>
      <c r="F6" s="4">
        <v>1979</v>
      </c>
      <c r="G6" s="6">
        <v>19700</v>
      </c>
      <c r="H6" s="6">
        <v>8400</v>
      </c>
      <c r="I6" s="6">
        <f t="shared" si="1"/>
        <v>28100</v>
      </c>
      <c r="J6" s="6">
        <v>1979</v>
      </c>
      <c r="K6" s="6">
        <v>87920</v>
      </c>
      <c r="L6" s="6">
        <v>85666.70279134209</v>
      </c>
      <c r="M6" s="6">
        <v>26840</v>
      </c>
      <c r="N6" s="5">
        <f t="shared" si="2"/>
        <v>200426.7027913421</v>
      </c>
    </row>
    <row r="7" spans="1:14">
      <c r="A7" s="4">
        <v>1980</v>
      </c>
      <c r="B7" s="6">
        <v>397377</v>
      </c>
      <c r="C7" s="6">
        <v>756033</v>
      </c>
      <c r="D7" s="6">
        <v>61469</v>
      </c>
      <c r="E7" s="6">
        <f t="shared" si="0"/>
        <v>1214879</v>
      </c>
      <c r="F7" s="4">
        <v>1980</v>
      </c>
      <c r="G7" s="6">
        <v>28670</v>
      </c>
      <c r="H7" s="6">
        <v>27220</v>
      </c>
      <c r="I7" s="6">
        <f t="shared" si="1"/>
        <v>55890</v>
      </c>
      <c r="J7" s="6">
        <v>1980</v>
      </c>
      <c r="K7" s="6">
        <v>83980</v>
      </c>
      <c r="L7" s="6">
        <v>117942.11683791947</v>
      </c>
      <c r="M7" s="6">
        <v>33500</v>
      </c>
      <c r="N7" s="5">
        <f t="shared" si="2"/>
        <v>235422.11683791946</v>
      </c>
    </row>
    <row r="8" spans="1:14">
      <c r="A8" s="4">
        <v>1981</v>
      </c>
      <c r="B8" s="6">
        <v>359463</v>
      </c>
      <c r="C8" s="6">
        <v>511131</v>
      </c>
      <c r="D8" s="6">
        <v>43169</v>
      </c>
      <c r="E8" s="6">
        <f t="shared" si="0"/>
        <v>913763</v>
      </c>
      <c r="F8" s="4">
        <v>1981</v>
      </c>
      <c r="G8" s="6">
        <v>21140</v>
      </c>
      <c r="H8" s="6">
        <v>10720</v>
      </c>
      <c r="I8" s="6">
        <f t="shared" si="1"/>
        <v>31860</v>
      </c>
      <c r="J8" s="6">
        <v>1981</v>
      </c>
      <c r="K8" s="6">
        <v>44530</v>
      </c>
      <c r="L8" s="6">
        <v>52790.742101906952</v>
      </c>
      <c r="M8" s="6">
        <v>23720</v>
      </c>
      <c r="N8" s="5">
        <f t="shared" si="2"/>
        <v>121040.74210190694</v>
      </c>
    </row>
    <row r="9" spans="1:14">
      <c r="A9" s="4">
        <v>1982</v>
      </c>
      <c r="B9" s="6">
        <v>566402</v>
      </c>
      <c r="C9" s="6">
        <v>1913192</v>
      </c>
      <c r="D9" s="6">
        <v>60041</v>
      </c>
      <c r="E9" s="6">
        <f t="shared" si="0"/>
        <v>2539635</v>
      </c>
      <c r="F9" s="4">
        <v>1982</v>
      </c>
      <c r="G9" s="6">
        <v>56080</v>
      </c>
      <c r="H9" s="6">
        <v>34500</v>
      </c>
      <c r="I9" s="6">
        <f t="shared" si="1"/>
        <v>90580</v>
      </c>
      <c r="J9" s="6">
        <v>1982</v>
      </c>
      <c r="K9" s="6">
        <v>30630</v>
      </c>
      <c r="L9" s="6">
        <v>76201.247224919105</v>
      </c>
      <c r="M9" s="6">
        <v>10320</v>
      </c>
      <c r="N9" s="5">
        <f t="shared" si="2"/>
        <v>117151.24722491911</v>
      </c>
    </row>
    <row r="10" spans="1:14">
      <c r="A10" s="4">
        <v>1983</v>
      </c>
      <c r="B10" s="6">
        <v>556254</v>
      </c>
      <c r="C10" s="6">
        <v>2985441</v>
      </c>
      <c r="D10" s="6">
        <v>95227</v>
      </c>
      <c r="E10" s="6">
        <f t="shared" si="0"/>
        <v>3636922</v>
      </c>
      <c r="F10" s="4">
        <v>1983</v>
      </c>
      <c r="G10" s="6">
        <v>21200</v>
      </c>
      <c r="H10" s="6">
        <v>8360</v>
      </c>
      <c r="I10" s="6">
        <f t="shared" si="1"/>
        <v>29560</v>
      </c>
      <c r="J10" s="6">
        <v>1983</v>
      </c>
      <c r="K10" s="6">
        <v>34000</v>
      </c>
      <c r="L10" s="6">
        <v>139607.2334649821</v>
      </c>
      <c r="M10" s="6">
        <v>16000</v>
      </c>
      <c r="N10" s="5">
        <f t="shared" si="2"/>
        <v>189607.2334649821</v>
      </c>
    </row>
    <row r="11" spans="1:14">
      <c r="A11" s="4">
        <v>1984</v>
      </c>
      <c r="B11" s="6">
        <v>309494</v>
      </c>
      <c r="C11" s="6">
        <v>702334</v>
      </c>
      <c r="D11" s="6">
        <v>37690</v>
      </c>
      <c r="E11" s="6">
        <f t="shared" si="0"/>
        <v>1049518</v>
      </c>
      <c r="F11" s="4">
        <v>1984</v>
      </c>
      <c r="G11" s="6">
        <v>28910</v>
      </c>
      <c r="H11" s="6">
        <v>35880</v>
      </c>
      <c r="I11" s="6">
        <f t="shared" si="1"/>
        <v>64790</v>
      </c>
      <c r="J11" s="6">
        <v>1984</v>
      </c>
      <c r="K11" s="6">
        <v>92660</v>
      </c>
      <c r="L11" s="6">
        <v>141290.66239718994</v>
      </c>
      <c r="M11" s="6">
        <v>21970</v>
      </c>
      <c r="N11" s="5">
        <f t="shared" si="2"/>
        <v>255920.66239718994</v>
      </c>
    </row>
    <row r="12" spans="1:14">
      <c r="A12" s="4">
        <v>1985</v>
      </c>
      <c r="B12" s="6">
        <v>396120</v>
      </c>
      <c r="C12" s="6">
        <v>1635778</v>
      </c>
      <c r="D12" s="6">
        <v>116345</v>
      </c>
      <c r="E12" s="6">
        <f t="shared" si="0"/>
        <v>2148243</v>
      </c>
      <c r="F12" s="4">
        <v>1985</v>
      </c>
      <c r="G12" s="6">
        <v>30610</v>
      </c>
      <c r="H12" s="6">
        <v>12300</v>
      </c>
      <c r="I12" s="6">
        <f t="shared" si="1"/>
        <v>42910</v>
      </c>
      <c r="J12" s="6">
        <v>1985</v>
      </c>
      <c r="K12" s="6">
        <v>136970</v>
      </c>
      <c r="L12" s="6">
        <v>379989.36049574503</v>
      </c>
      <c r="M12" s="6">
        <v>58410</v>
      </c>
      <c r="N12" s="5">
        <f t="shared" si="2"/>
        <v>575369.36049574497</v>
      </c>
    </row>
    <row r="13" spans="1:14">
      <c r="A13" s="4">
        <v>1986</v>
      </c>
      <c r="B13" s="6">
        <v>405196</v>
      </c>
      <c r="C13" s="6">
        <v>2188408</v>
      </c>
      <c r="D13" s="6">
        <v>97442</v>
      </c>
      <c r="E13" s="6">
        <f t="shared" si="0"/>
        <v>2691046</v>
      </c>
      <c r="F13" s="4">
        <v>1986</v>
      </c>
      <c r="G13" s="6">
        <v>36195</v>
      </c>
      <c r="H13" s="6">
        <v>35100</v>
      </c>
      <c r="I13" s="6">
        <f t="shared" si="1"/>
        <v>71295</v>
      </c>
      <c r="J13" s="6">
        <v>1986</v>
      </c>
      <c r="K13" s="6">
        <v>40422</v>
      </c>
      <c r="L13" s="6">
        <v>188964.09484579516</v>
      </c>
      <c r="M13" s="6">
        <v>30810</v>
      </c>
      <c r="N13" s="5">
        <f t="shared" si="2"/>
        <v>260196.09484579516</v>
      </c>
    </row>
    <row r="14" spans="1:14">
      <c r="A14" s="4">
        <v>1987</v>
      </c>
      <c r="B14" s="6">
        <v>1334934</v>
      </c>
      <c r="C14" s="6">
        <v>6938572</v>
      </c>
      <c r="D14" s="6">
        <v>299339</v>
      </c>
      <c r="E14" s="6">
        <f t="shared" si="0"/>
        <v>8572845</v>
      </c>
      <c r="F14" s="4">
        <v>1987</v>
      </c>
      <c r="G14" s="6">
        <v>61515</v>
      </c>
      <c r="H14" s="6">
        <v>154200</v>
      </c>
      <c r="I14" s="6">
        <f t="shared" si="1"/>
        <v>215715</v>
      </c>
      <c r="J14" s="6">
        <v>1987</v>
      </c>
      <c r="K14" s="6">
        <v>53932</v>
      </c>
      <c r="L14" s="6">
        <v>244491.42124065882</v>
      </c>
      <c r="M14" s="6">
        <v>40580</v>
      </c>
      <c r="N14" s="5">
        <f t="shared" si="2"/>
        <v>339003.42124065885</v>
      </c>
    </row>
    <row r="15" spans="1:14">
      <c r="A15" s="4">
        <v>1988</v>
      </c>
      <c r="B15" s="6">
        <v>841855</v>
      </c>
      <c r="C15" s="6">
        <v>4730749</v>
      </c>
      <c r="D15" s="6">
        <v>180291</v>
      </c>
      <c r="E15" s="6">
        <f t="shared" si="0"/>
        <v>5752895</v>
      </c>
      <c r="F15" s="4">
        <v>1988</v>
      </c>
      <c r="G15" s="6">
        <v>50406</v>
      </c>
      <c r="H15" s="6">
        <v>54780</v>
      </c>
      <c r="I15" s="6">
        <f t="shared" si="1"/>
        <v>105186</v>
      </c>
      <c r="J15" s="6">
        <v>1988</v>
      </c>
      <c r="K15" s="6">
        <v>42476</v>
      </c>
      <c r="L15" s="6">
        <v>174884.73446968553</v>
      </c>
      <c r="M15" s="6">
        <v>19540</v>
      </c>
      <c r="N15" s="5">
        <f t="shared" si="2"/>
        <v>236900.73446968553</v>
      </c>
    </row>
    <row r="16" spans="1:14">
      <c r="A16" s="4">
        <v>1989</v>
      </c>
      <c r="B16" s="6">
        <v>1339275</v>
      </c>
      <c r="C16" s="6">
        <v>4145014</v>
      </c>
      <c r="D16" s="6">
        <v>378034</v>
      </c>
      <c r="E16" s="6">
        <f t="shared" si="0"/>
        <v>5862323</v>
      </c>
      <c r="F16" s="4">
        <v>1989</v>
      </c>
      <c r="G16" s="6">
        <v>15338</v>
      </c>
      <c r="H16" s="6">
        <v>11290</v>
      </c>
      <c r="I16" s="6">
        <f t="shared" si="1"/>
        <v>26628</v>
      </c>
      <c r="J16" s="6">
        <v>1989</v>
      </c>
      <c r="K16" s="6">
        <v>138318</v>
      </c>
      <c r="L16" s="6">
        <v>284611.56433731236</v>
      </c>
      <c r="M16" s="6">
        <v>55210</v>
      </c>
      <c r="N16" s="5">
        <f t="shared" si="2"/>
        <v>478139.56433731236</v>
      </c>
    </row>
    <row r="17" spans="1:14">
      <c r="A17" s="4">
        <v>1990</v>
      </c>
      <c r="B17" s="6">
        <v>448580</v>
      </c>
      <c r="C17" s="6">
        <v>2075919</v>
      </c>
      <c r="D17" s="6">
        <v>160716</v>
      </c>
      <c r="E17" s="6">
        <f t="shared" si="0"/>
        <v>2685215</v>
      </c>
      <c r="F17" s="4">
        <v>1990</v>
      </c>
      <c r="G17" s="6">
        <v>25144</v>
      </c>
      <c r="H17" s="6">
        <v>30215</v>
      </c>
      <c r="I17" s="6">
        <f t="shared" si="1"/>
        <v>55359</v>
      </c>
      <c r="J17" s="6">
        <v>1990</v>
      </c>
      <c r="K17" s="6">
        <v>83336</v>
      </c>
      <c r="L17" s="6">
        <v>289625.81657157961</v>
      </c>
      <c r="M17" s="6">
        <v>56180</v>
      </c>
      <c r="N17" s="5">
        <f t="shared" si="2"/>
        <v>429141.81657157961</v>
      </c>
    </row>
    <row r="18" spans="1:14">
      <c r="A18" s="4">
        <v>1991</v>
      </c>
      <c r="B18" s="6">
        <v>453815</v>
      </c>
      <c r="C18" s="6">
        <v>1093851</v>
      </c>
      <c r="D18" s="6">
        <v>134931</v>
      </c>
      <c r="E18" s="6">
        <f t="shared" si="0"/>
        <v>1682597</v>
      </c>
      <c r="F18" s="4">
        <v>1991</v>
      </c>
      <c r="G18" s="6">
        <v>32389</v>
      </c>
      <c r="H18" s="6">
        <v>65390</v>
      </c>
      <c r="I18" s="6">
        <f t="shared" si="1"/>
        <v>97779</v>
      </c>
      <c r="J18" s="6">
        <v>1991</v>
      </c>
      <c r="K18" s="6">
        <v>78175</v>
      </c>
      <c r="L18" s="6">
        <v>124099.7718755414</v>
      </c>
      <c r="M18" s="6">
        <v>31450</v>
      </c>
      <c r="N18" s="5">
        <f t="shared" si="2"/>
        <v>233724.7718755414</v>
      </c>
    </row>
    <row r="19" spans="1:14">
      <c r="A19" s="4">
        <v>1992</v>
      </c>
      <c r="B19" s="6">
        <v>753565</v>
      </c>
      <c r="C19" s="6">
        <v>6660256</v>
      </c>
      <c r="D19" s="6">
        <v>302738</v>
      </c>
      <c r="E19" s="6">
        <f t="shared" si="0"/>
        <v>7716559</v>
      </c>
      <c r="F19" s="4">
        <v>1992</v>
      </c>
      <c r="G19" s="6">
        <v>37117</v>
      </c>
      <c r="H19" s="6">
        <v>30512</v>
      </c>
      <c r="I19" s="6">
        <f t="shared" si="1"/>
        <v>67629</v>
      </c>
      <c r="J19" s="6">
        <v>1992</v>
      </c>
      <c r="K19" s="6">
        <v>63478</v>
      </c>
      <c r="L19" s="6">
        <v>52207.426964044957</v>
      </c>
      <c r="M19" s="6">
        <v>26101</v>
      </c>
      <c r="N19" s="5">
        <f t="shared" si="2"/>
        <v>141786.42696404495</v>
      </c>
    </row>
    <row r="20" spans="1:14">
      <c r="A20" s="4">
        <v>1993</v>
      </c>
      <c r="B20" s="6">
        <v>670791</v>
      </c>
      <c r="C20" s="6">
        <v>3035627</v>
      </c>
      <c r="D20" s="6">
        <v>197727</v>
      </c>
      <c r="E20" s="6">
        <f t="shared" si="0"/>
        <v>3904145</v>
      </c>
      <c r="F20" s="4">
        <v>1993</v>
      </c>
      <c r="G20" s="6">
        <v>39857</v>
      </c>
      <c r="H20" s="6">
        <v>37261</v>
      </c>
      <c r="I20" s="6">
        <f t="shared" si="1"/>
        <v>77118</v>
      </c>
      <c r="J20" s="6">
        <v>1993</v>
      </c>
      <c r="K20" s="6">
        <v>99259</v>
      </c>
      <c r="L20" s="6">
        <v>268397.30063402728</v>
      </c>
      <c r="M20" s="6">
        <v>26772</v>
      </c>
      <c r="N20" s="5">
        <f t="shared" si="2"/>
        <v>394428.30063402728</v>
      </c>
    </row>
    <row r="21" spans="1:14">
      <c r="A21" s="4">
        <v>1994</v>
      </c>
      <c r="B21" s="6">
        <v>898668</v>
      </c>
      <c r="C21" s="6">
        <v>2335429</v>
      </c>
      <c r="D21" s="6">
        <v>148219</v>
      </c>
      <c r="E21" s="6">
        <f t="shared" si="0"/>
        <v>3382316</v>
      </c>
      <c r="F21" s="4">
        <v>1994</v>
      </c>
      <c r="G21" s="6">
        <v>44872</v>
      </c>
      <c r="H21" s="6">
        <v>48923</v>
      </c>
      <c r="I21" s="6">
        <f t="shared" si="1"/>
        <v>93795</v>
      </c>
      <c r="J21" s="6">
        <v>1994</v>
      </c>
      <c r="K21" s="6">
        <v>122277</v>
      </c>
      <c r="L21" s="6">
        <v>202054.62538715679</v>
      </c>
      <c r="M21" s="6">
        <v>26375</v>
      </c>
      <c r="N21" s="5">
        <f t="shared" si="2"/>
        <v>350706.62538715679</v>
      </c>
    </row>
    <row r="22" spans="1:14">
      <c r="A22" s="4">
        <v>1995</v>
      </c>
      <c r="B22" s="6">
        <v>517460</v>
      </c>
      <c r="C22" s="6">
        <v>1587521</v>
      </c>
      <c r="D22" s="6">
        <v>165371</v>
      </c>
      <c r="E22" s="6">
        <f t="shared" si="0"/>
        <v>2270352</v>
      </c>
      <c r="F22" s="4">
        <v>1995</v>
      </c>
      <c r="G22" s="6">
        <v>28603</v>
      </c>
      <c r="H22" s="6">
        <v>23572</v>
      </c>
      <c r="I22" s="6">
        <f t="shared" si="1"/>
        <v>52175</v>
      </c>
      <c r="J22" s="6">
        <v>1995</v>
      </c>
      <c r="K22" s="6">
        <v>61982</v>
      </c>
      <c r="L22" s="6">
        <v>104524.30315561405</v>
      </c>
      <c r="M22" s="6">
        <v>11805</v>
      </c>
      <c r="N22" s="5">
        <f t="shared" si="2"/>
        <v>178311.30315561406</v>
      </c>
    </row>
    <row r="23" spans="1:14">
      <c r="A23" s="4">
        <v>1996</v>
      </c>
      <c r="B23" s="6">
        <v>585322</v>
      </c>
      <c r="C23" s="6">
        <v>2297324</v>
      </c>
      <c r="D23" s="6">
        <v>290896</v>
      </c>
      <c r="E23" s="6">
        <f t="shared" si="0"/>
        <v>3173542</v>
      </c>
      <c r="F23" s="4">
        <v>1996</v>
      </c>
      <c r="G23" s="6">
        <v>52905</v>
      </c>
      <c r="H23" s="6">
        <v>75203</v>
      </c>
      <c r="I23" s="6">
        <f t="shared" si="1"/>
        <v>128108</v>
      </c>
      <c r="J23" s="6">
        <v>1996</v>
      </c>
      <c r="K23" s="6">
        <v>34691</v>
      </c>
      <c r="L23" s="6">
        <v>87595.796237118615</v>
      </c>
      <c r="M23" s="6">
        <v>20142</v>
      </c>
      <c r="N23" s="5">
        <f t="shared" si="2"/>
        <v>142428.7962371186</v>
      </c>
    </row>
    <row r="24" spans="1:14">
      <c r="A24" s="4">
        <v>1997</v>
      </c>
      <c r="B24" s="6">
        <v>878332</v>
      </c>
      <c r="C24" s="6">
        <v>2704035</v>
      </c>
      <c r="D24" s="6">
        <v>294084</v>
      </c>
      <c r="E24" s="6">
        <f t="shared" si="0"/>
        <v>3876451</v>
      </c>
      <c r="F24" s="4">
        <v>1997</v>
      </c>
      <c r="G24" s="6">
        <v>36280</v>
      </c>
      <c r="H24" s="6">
        <v>36788</v>
      </c>
      <c r="I24" s="6">
        <f t="shared" si="1"/>
        <v>73068</v>
      </c>
      <c r="J24" s="6">
        <v>1997</v>
      </c>
      <c r="K24" s="6">
        <v>90152</v>
      </c>
      <c r="L24" s="6">
        <v>144830.59543291884</v>
      </c>
      <c r="M24" s="6">
        <v>12910</v>
      </c>
      <c r="N24" s="5">
        <f t="shared" si="2"/>
        <v>247892.59543291884</v>
      </c>
    </row>
    <row r="25" spans="1:14">
      <c r="A25" s="4">
        <v>1998</v>
      </c>
      <c r="B25" s="6">
        <v>559997</v>
      </c>
      <c r="C25" s="6">
        <v>636171</v>
      </c>
      <c r="D25" s="6">
        <v>274710</v>
      </c>
      <c r="E25" s="6">
        <f t="shared" si="0"/>
        <v>1470878</v>
      </c>
      <c r="F25" s="4">
        <v>1998</v>
      </c>
      <c r="G25" s="6">
        <v>34143</v>
      </c>
      <c r="H25" s="6">
        <v>42711</v>
      </c>
      <c r="I25" s="6">
        <f t="shared" si="1"/>
        <v>76854</v>
      </c>
      <c r="J25" s="6">
        <v>1998</v>
      </c>
      <c r="K25" s="6">
        <v>113480</v>
      </c>
      <c r="L25" s="6">
        <v>64358.051227169526</v>
      </c>
      <c r="M25" s="6">
        <v>25110</v>
      </c>
      <c r="N25" s="5">
        <f t="shared" si="2"/>
        <v>202948.05122716952</v>
      </c>
    </row>
    <row r="26" spans="1:14">
      <c r="A26" s="4">
        <v>1999</v>
      </c>
      <c r="B26" s="6">
        <v>583172</v>
      </c>
      <c r="C26" s="6">
        <v>1551907</v>
      </c>
      <c r="D26" s="6">
        <v>367494</v>
      </c>
      <c r="E26" s="6">
        <f t="shared" si="0"/>
        <v>2502573</v>
      </c>
      <c r="F26" s="4">
        <v>1999</v>
      </c>
      <c r="G26" s="6">
        <v>36607</v>
      </c>
      <c r="H26" s="6">
        <v>34283</v>
      </c>
      <c r="I26" s="6">
        <f t="shared" si="1"/>
        <v>70890</v>
      </c>
      <c r="J26" s="6">
        <v>1999</v>
      </c>
      <c r="K26" s="6">
        <v>139863</v>
      </c>
      <c r="L26" s="6">
        <v>171276.19697175434</v>
      </c>
      <c r="M26" s="6">
        <v>32335</v>
      </c>
      <c r="N26" s="5">
        <f t="shared" si="2"/>
        <v>343474.19697175431</v>
      </c>
    </row>
    <row r="27" spans="1:14">
      <c r="A27" s="4">
        <v>2000</v>
      </c>
      <c r="B27" s="6">
        <v>393334</v>
      </c>
      <c r="C27" s="6">
        <v>705698</v>
      </c>
      <c r="D27" s="6">
        <v>342579</v>
      </c>
      <c r="E27" s="6">
        <f t="shared" si="0"/>
        <v>1441611</v>
      </c>
      <c r="F27" s="4">
        <v>2000</v>
      </c>
      <c r="G27" s="6">
        <v>32736</v>
      </c>
      <c r="H27" s="6">
        <v>40732</v>
      </c>
      <c r="I27" s="6">
        <f t="shared" si="1"/>
        <v>73468</v>
      </c>
      <c r="J27" s="6">
        <v>2000</v>
      </c>
      <c r="K27" s="6">
        <v>56580</v>
      </c>
      <c r="L27" s="6">
        <v>50721.062584357926</v>
      </c>
      <c r="M27" s="6">
        <v>30229</v>
      </c>
      <c r="N27" s="5">
        <f t="shared" si="2"/>
        <v>137530.06258435792</v>
      </c>
    </row>
    <row r="28" spans="1:14">
      <c r="A28" s="4">
        <v>2001</v>
      </c>
      <c r="B28" s="6">
        <v>458041</v>
      </c>
      <c r="C28" s="6">
        <v>1028205</v>
      </c>
      <c r="D28" s="6">
        <v>355556</v>
      </c>
      <c r="E28" s="6">
        <f t="shared" si="0"/>
        <v>1841802</v>
      </c>
      <c r="F28" s="4">
        <v>2001</v>
      </c>
      <c r="G28" s="6">
        <v>78225</v>
      </c>
      <c r="H28" s="6">
        <v>35400</v>
      </c>
      <c r="I28" s="6">
        <f t="shared" si="1"/>
        <v>113625</v>
      </c>
      <c r="J28" s="6">
        <v>2001</v>
      </c>
      <c r="K28" s="6">
        <v>74825</v>
      </c>
      <c r="L28" s="6">
        <v>71900.542276381922</v>
      </c>
      <c r="M28" s="6">
        <v>18550</v>
      </c>
      <c r="N28" s="5">
        <f t="shared" si="2"/>
        <v>165275.54227638192</v>
      </c>
    </row>
    <row r="29" spans="1:14">
      <c r="A29" s="4">
        <v>2002</v>
      </c>
      <c r="B29" s="6">
        <v>700705</v>
      </c>
      <c r="C29" s="6">
        <v>1827466</v>
      </c>
      <c r="D29" s="6">
        <v>444329</v>
      </c>
      <c r="E29" s="6">
        <f t="shared" si="0"/>
        <v>2972500</v>
      </c>
      <c r="F29" s="4">
        <v>2002</v>
      </c>
      <c r="G29" s="6">
        <v>85943</v>
      </c>
      <c r="H29" s="6">
        <v>52139</v>
      </c>
      <c r="I29" s="6">
        <f t="shared" si="1"/>
        <v>138082</v>
      </c>
      <c r="J29" s="6">
        <v>2002</v>
      </c>
      <c r="K29" s="6">
        <v>62115</v>
      </c>
      <c r="L29" s="6">
        <v>91520.067815499962</v>
      </c>
      <c r="M29" s="6">
        <v>31999</v>
      </c>
      <c r="N29" s="5">
        <f t="shared" si="2"/>
        <v>185634.06781549996</v>
      </c>
    </row>
    <row r="30" spans="1:14">
      <c r="A30" s="4">
        <v>2003</v>
      </c>
      <c r="B30" s="6">
        <v>921063</v>
      </c>
      <c r="C30" s="6">
        <v>2321046</v>
      </c>
      <c r="D30" s="6">
        <v>546056</v>
      </c>
      <c r="E30" s="6">
        <f t="shared" si="0"/>
        <v>3788165</v>
      </c>
      <c r="F30" s="4">
        <v>2003</v>
      </c>
      <c r="G30" s="6">
        <v>23650</v>
      </c>
      <c r="H30" s="6">
        <v>22986</v>
      </c>
      <c r="I30" s="6">
        <f t="shared" si="1"/>
        <v>46636</v>
      </c>
      <c r="J30" s="6">
        <v>2003</v>
      </c>
      <c r="K30" s="6">
        <v>155457</v>
      </c>
      <c r="L30" s="6">
        <v>176923.3052063722</v>
      </c>
      <c r="M30" s="6">
        <v>28085</v>
      </c>
      <c r="N30" s="5">
        <f t="shared" si="2"/>
        <v>360465.30520637217</v>
      </c>
    </row>
    <row r="31" spans="1:14">
      <c r="A31" s="4">
        <v>2004</v>
      </c>
      <c r="B31" s="6">
        <v>1120076</v>
      </c>
      <c r="C31" s="6">
        <v>3289227</v>
      </c>
      <c r="D31" s="6">
        <v>582824</v>
      </c>
      <c r="E31" s="6">
        <f t="shared" si="0"/>
        <v>4992127</v>
      </c>
      <c r="F31" s="4">
        <v>2004</v>
      </c>
      <c r="G31" s="6">
        <v>56582</v>
      </c>
      <c r="H31" s="6">
        <v>32727</v>
      </c>
      <c r="I31" s="6">
        <f t="shared" si="1"/>
        <v>89309</v>
      </c>
      <c r="J31" s="6">
        <v>2004</v>
      </c>
      <c r="K31" s="6">
        <v>109461</v>
      </c>
      <c r="L31" s="6">
        <v>155205.90175103987</v>
      </c>
      <c r="M31" s="6">
        <v>22417</v>
      </c>
      <c r="N31" s="5">
        <f t="shared" si="2"/>
        <v>287083.9017510399</v>
      </c>
    </row>
    <row r="32" spans="1:14">
      <c r="A32" s="4">
        <v>2005</v>
      </c>
      <c r="B32" s="6">
        <v>1114617</v>
      </c>
      <c r="C32" s="6">
        <v>3818739</v>
      </c>
      <c r="D32" s="6">
        <v>617087</v>
      </c>
      <c r="E32" s="6">
        <f t="shared" si="0"/>
        <v>5550443</v>
      </c>
      <c r="F32" s="4">
        <v>2005</v>
      </c>
      <c r="G32" s="6">
        <v>52903</v>
      </c>
      <c r="H32" s="6">
        <v>37139</v>
      </c>
      <c r="I32" s="6">
        <f t="shared" si="1"/>
        <v>90042</v>
      </c>
      <c r="J32" s="6">
        <v>2005</v>
      </c>
      <c r="K32" s="6">
        <v>56981</v>
      </c>
      <c r="L32" s="6">
        <v>101422.05374942068</v>
      </c>
      <c r="M32" s="6">
        <v>18503</v>
      </c>
      <c r="N32" s="5">
        <f t="shared" si="2"/>
        <v>176906.05374942068</v>
      </c>
    </row>
    <row r="33" spans="1:16">
      <c r="A33" s="4">
        <v>2006</v>
      </c>
      <c r="B33" s="6">
        <v>1310666</v>
      </c>
      <c r="C33" s="6">
        <v>862337</v>
      </c>
      <c r="D33" s="6">
        <v>336615</v>
      </c>
      <c r="E33" s="6">
        <f t="shared" si="0"/>
        <v>2509618</v>
      </c>
      <c r="F33" s="4">
        <v>2006</v>
      </c>
      <c r="G33" s="6">
        <v>80524</v>
      </c>
      <c r="H33" s="6">
        <v>51167</v>
      </c>
      <c r="I33" s="6">
        <f t="shared" si="1"/>
        <v>131691</v>
      </c>
      <c r="J33" s="6">
        <v>2006</v>
      </c>
      <c r="K33" s="6">
        <v>89160</v>
      </c>
      <c r="L33" s="6">
        <v>37910.046042855705</v>
      </c>
      <c r="M33" s="6">
        <v>29694</v>
      </c>
      <c r="N33" s="5">
        <f t="shared" si="2"/>
        <v>156764.04604285571</v>
      </c>
    </row>
    <row r="34" spans="1:16">
      <c r="A34" s="4">
        <v>2007</v>
      </c>
      <c r="B34" s="6">
        <v>595356</v>
      </c>
      <c r="C34" s="6">
        <v>2202557</v>
      </c>
      <c r="D34" s="6">
        <v>619572</v>
      </c>
      <c r="E34" s="6">
        <f t="shared" si="0"/>
        <v>3417485</v>
      </c>
      <c r="F34" s="4">
        <v>2007</v>
      </c>
      <c r="G34" s="6">
        <v>27298</v>
      </c>
      <c r="H34" s="6">
        <v>36805</v>
      </c>
      <c r="I34" s="6">
        <f t="shared" si="1"/>
        <v>64103</v>
      </c>
      <c r="J34" s="6">
        <v>2007</v>
      </c>
      <c r="K34" s="6">
        <v>53065</v>
      </c>
      <c r="L34" s="6">
        <v>77242.958687620019</v>
      </c>
      <c r="M34" s="6">
        <v>16863</v>
      </c>
      <c r="N34" s="5">
        <f t="shared" si="2"/>
        <v>147170.95868762</v>
      </c>
    </row>
    <row r="35" spans="1:16">
      <c r="A35" s="4">
        <v>2008</v>
      </c>
      <c r="B35" s="6">
        <v>402265</v>
      </c>
      <c r="C35" s="6">
        <v>1410183</v>
      </c>
      <c r="D35" s="6">
        <v>494780</v>
      </c>
      <c r="E35" s="6">
        <f t="shared" si="0"/>
        <v>2307228</v>
      </c>
      <c r="F35" s="4">
        <v>2008</v>
      </c>
      <c r="G35" s="6">
        <v>30989</v>
      </c>
      <c r="H35" s="6">
        <v>42492</v>
      </c>
      <c r="I35" s="6">
        <f t="shared" si="1"/>
        <v>73481</v>
      </c>
      <c r="J35" s="6">
        <v>2008</v>
      </c>
      <c r="K35" s="6">
        <v>46638</v>
      </c>
      <c r="L35" s="6">
        <v>67353.308389884784</v>
      </c>
      <c r="M35" s="6">
        <v>23680</v>
      </c>
      <c r="N35" s="5">
        <f t="shared" si="2"/>
        <v>137671.30838988477</v>
      </c>
    </row>
    <row r="36" spans="1:16">
      <c r="A36" s="4">
        <v>2009</v>
      </c>
      <c r="B36" s="6">
        <v>843255</v>
      </c>
      <c r="C36" s="6">
        <f>(2045794*0.6093)</f>
        <v>1246502.2841999999</v>
      </c>
      <c r="D36" s="6">
        <v>252319</v>
      </c>
      <c r="E36" s="6">
        <f t="shared" si="0"/>
        <v>2342076.2841999996</v>
      </c>
      <c r="F36" s="4">
        <v>2009</v>
      </c>
      <c r="G36" s="6">
        <v>51154</v>
      </c>
      <c r="H36" s="6">
        <v>59097</v>
      </c>
      <c r="I36" s="6">
        <f t="shared" si="1"/>
        <v>110251</v>
      </c>
      <c r="J36" s="6">
        <v>2009</v>
      </c>
      <c r="K36" s="6">
        <v>80088</v>
      </c>
      <c r="L36" s="6">
        <v>42330.638529269992</v>
      </c>
      <c r="M36" s="6">
        <v>33935</v>
      </c>
      <c r="N36" s="5">
        <f t="shared" si="2"/>
        <v>156353.63852926999</v>
      </c>
    </row>
    <row r="37" spans="1:16">
      <c r="A37" s="4">
        <v>2010</v>
      </c>
      <c r="B37" s="6">
        <v>1015106</v>
      </c>
      <c r="C37" s="6">
        <f>(2828342*0.6093)</f>
        <v>1723308.7805999999</v>
      </c>
      <c r="D37" s="6">
        <v>304635</v>
      </c>
      <c r="E37" s="6">
        <f t="shared" si="0"/>
        <v>3043049.7806000002</v>
      </c>
      <c r="F37" s="4">
        <v>2010</v>
      </c>
      <c r="G37" s="6">
        <v>27074</v>
      </c>
      <c r="H37" s="6">
        <v>23412</v>
      </c>
      <c r="I37" s="6">
        <f t="shared" si="1"/>
        <v>50486</v>
      </c>
      <c r="J37" s="6">
        <v>2010</v>
      </c>
      <c r="K37" s="6">
        <v>38848</v>
      </c>
      <c r="L37" s="6">
        <v>17887.027134689997</v>
      </c>
      <c r="M37" s="6">
        <v>9333</v>
      </c>
      <c r="N37" s="5">
        <f t="shared" si="2"/>
        <v>66068.027134689997</v>
      </c>
      <c r="O37" s="4"/>
      <c r="P37" s="6"/>
    </row>
    <row r="38" spans="1:16">
      <c r="A38" s="4">
        <v>2011</v>
      </c>
      <c r="B38" s="6">
        <v>1275369</v>
      </c>
      <c r="C38" s="6">
        <f>(5277440*0.6093)</f>
        <v>3215544.1919999998</v>
      </c>
      <c r="D38" s="6">
        <v>395840</v>
      </c>
      <c r="E38" s="6">
        <f t="shared" si="0"/>
        <v>4886753.1919999998</v>
      </c>
      <c r="F38" s="4">
        <v>2011</v>
      </c>
      <c r="G38" s="6">
        <v>29129</v>
      </c>
      <c r="H38" s="6">
        <v>22697</v>
      </c>
      <c r="I38" s="6">
        <f t="shared" si="1"/>
        <v>51826</v>
      </c>
      <c r="J38" s="6">
        <v>2011</v>
      </c>
      <c r="K38" s="6">
        <v>41529</v>
      </c>
      <c r="L38" s="6">
        <v>20767.899897089992</v>
      </c>
      <c r="M38" s="6">
        <v>14412</v>
      </c>
      <c r="N38" s="5">
        <f t="shared" si="2"/>
        <v>76708.899897089985</v>
      </c>
    </row>
    <row r="39" spans="1:16">
      <c r="A39" s="19">
        <v>2012</v>
      </c>
      <c r="B39" s="20">
        <v>1197518</v>
      </c>
      <c r="C39" s="20">
        <f>(3133801*0.6093)</f>
        <v>1909424.9492999997</v>
      </c>
      <c r="D39" s="20">
        <v>455454</v>
      </c>
      <c r="E39" s="21">
        <f t="shared" si="0"/>
        <v>3562396.9492999995</v>
      </c>
      <c r="F39" s="6">
        <v>2012</v>
      </c>
      <c r="G39" s="6">
        <v>24115</v>
      </c>
      <c r="H39" s="6">
        <v>15231</v>
      </c>
      <c r="I39" s="6">
        <f t="shared" si="1"/>
        <v>39346</v>
      </c>
      <c r="J39" s="6">
        <v>2012</v>
      </c>
      <c r="K39" s="6">
        <v>54893</v>
      </c>
      <c r="L39" s="6">
        <v>25975.003165829999</v>
      </c>
      <c r="M39" s="6">
        <v>15074</v>
      </c>
      <c r="N39" s="5">
        <f t="shared" si="2"/>
        <v>95942.003165829999</v>
      </c>
    </row>
    <row r="40" spans="1:16">
      <c r="A40" s="4">
        <v>2013</v>
      </c>
      <c r="F40" s="4">
        <v>2013</v>
      </c>
      <c r="G40" s="6">
        <v>35776</v>
      </c>
      <c r="H40" s="18">
        <v>27162</v>
      </c>
      <c r="I40" s="18">
        <f t="shared" si="1"/>
        <v>62938</v>
      </c>
      <c r="J40" s="6">
        <v>2013</v>
      </c>
      <c r="K40" s="6">
        <v>31573</v>
      </c>
      <c r="M40" s="18">
        <v>20146</v>
      </c>
      <c r="N40" s="5"/>
    </row>
    <row r="41" spans="1:16">
      <c r="A41" s="4">
        <v>2014</v>
      </c>
      <c r="F41" s="4">
        <v>2014</v>
      </c>
      <c r="G41" s="18">
        <v>44920</v>
      </c>
      <c r="J41" s="6">
        <v>2014</v>
      </c>
      <c r="K41" s="18">
        <v>52277</v>
      </c>
      <c r="N41" s="5"/>
    </row>
    <row r="42" spans="1:16" ht="15" thickBot="1">
      <c r="A42" s="14">
        <v>2015</v>
      </c>
      <c r="B42" s="15"/>
      <c r="C42" s="15"/>
      <c r="D42" s="15"/>
      <c r="E42" s="15"/>
      <c r="F42" s="14">
        <v>2015</v>
      </c>
      <c r="G42" s="15">
        <v>50226</v>
      </c>
      <c r="H42" s="15"/>
      <c r="I42" s="15"/>
      <c r="J42" s="15">
        <v>2015</v>
      </c>
      <c r="K42" s="15">
        <v>46223</v>
      </c>
      <c r="L42" s="15"/>
      <c r="M42" s="15"/>
      <c r="N42" s="16"/>
    </row>
    <row r="43" spans="1:16" ht="15" thickTop="1"/>
  </sheetData>
  <pageMargins left="0.7" right="0.7" top="0.75" bottom="0.75" header="0.3" footer="0.3"/>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KR + RR_ Esc,Comm,Harvest</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EPSCoR SCTC</dc:creator>
  <cp:lastModifiedBy>B Meyer</cp:lastModifiedBy>
  <dcterms:created xsi:type="dcterms:W3CDTF">2016-06-27T21:39:43Z</dcterms:created>
  <dcterms:modified xsi:type="dcterms:W3CDTF">2016-11-11T00:45:44Z</dcterms:modified>
</cp:coreProperties>
</file>