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ollymccarthy/Downloads/"/>
    </mc:Choice>
  </mc:AlternateContent>
  <bookViews>
    <workbookView xWindow="240" yWindow="460" windowWidth="28560" windowHeight="16300" tabRatio="500" activeTab="1"/>
  </bookViews>
  <sheets>
    <sheet name="Form Responses 1" sheetId="1" r:id="rId1"/>
    <sheet name="KR + RR_ Esc,Comm,Harvest"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42" i="2" l="1"/>
  <c r="I42" i="2"/>
  <c r="D42" i="2"/>
  <c r="E42" i="2"/>
  <c r="N41" i="2"/>
  <c r="I41" i="2"/>
  <c r="D41" i="2"/>
  <c r="E41" i="2"/>
  <c r="N40" i="2"/>
  <c r="I40" i="2"/>
  <c r="D40" i="2"/>
  <c r="E40" i="2"/>
  <c r="N39" i="2"/>
  <c r="I39" i="2"/>
  <c r="C39" i="2"/>
  <c r="E39" i="2"/>
  <c r="N38" i="2"/>
  <c r="I38" i="2"/>
  <c r="C38" i="2"/>
  <c r="E38" i="2"/>
  <c r="N37" i="2"/>
  <c r="I37" i="2"/>
  <c r="C37" i="2"/>
  <c r="E37" i="2"/>
  <c r="N36" i="2"/>
  <c r="I36" i="2"/>
  <c r="C36" i="2"/>
  <c r="E36" i="2"/>
  <c r="N35" i="2"/>
  <c r="I35" i="2"/>
  <c r="E35" i="2"/>
  <c r="N34" i="2"/>
  <c r="I34" i="2"/>
  <c r="E34" i="2"/>
  <c r="N33" i="2"/>
  <c r="I33" i="2"/>
  <c r="E33" i="2"/>
  <c r="N32" i="2"/>
  <c r="I32" i="2"/>
  <c r="E32" i="2"/>
  <c r="N31" i="2"/>
  <c r="I31" i="2"/>
  <c r="E31" i="2"/>
  <c r="N30" i="2"/>
  <c r="I30" i="2"/>
  <c r="E30" i="2"/>
  <c r="N29" i="2"/>
  <c r="I29" i="2"/>
  <c r="E29" i="2"/>
  <c r="N28" i="2"/>
  <c r="I28" i="2"/>
  <c r="E28" i="2"/>
  <c r="N27" i="2"/>
  <c r="I27" i="2"/>
  <c r="E27" i="2"/>
  <c r="N26" i="2"/>
  <c r="I26" i="2"/>
  <c r="E26" i="2"/>
  <c r="N25" i="2"/>
  <c r="I25" i="2"/>
  <c r="E25" i="2"/>
  <c r="N24" i="2"/>
  <c r="I24" i="2"/>
  <c r="E24" i="2"/>
  <c r="N23" i="2"/>
  <c r="I23" i="2"/>
  <c r="E23" i="2"/>
  <c r="N22" i="2"/>
  <c r="I22" i="2"/>
  <c r="E22" i="2"/>
  <c r="N21" i="2"/>
  <c r="I21" i="2"/>
  <c r="E21" i="2"/>
  <c r="N20" i="2"/>
  <c r="I20" i="2"/>
  <c r="E20" i="2"/>
  <c r="N19" i="2"/>
  <c r="I19" i="2"/>
  <c r="E19" i="2"/>
  <c r="N18" i="2"/>
  <c r="I18" i="2"/>
  <c r="E18" i="2"/>
  <c r="N17" i="2"/>
  <c r="I17" i="2"/>
  <c r="E17" i="2"/>
  <c r="N16" i="2"/>
  <c r="I16" i="2"/>
  <c r="E16" i="2"/>
  <c r="N15" i="2"/>
  <c r="I15" i="2"/>
  <c r="E15" i="2"/>
  <c r="N14" i="2"/>
  <c r="I14" i="2"/>
  <c r="E14" i="2"/>
  <c r="N13" i="2"/>
  <c r="I13" i="2"/>
  <c r="E13" i="2"/>
  <c r="N12" i="2"/>
  <c r="I12" i="2"/>
  <c r="E12" i="2"/>
  <c r="N11" i="2"/>
  <c r="I11" i="2"/>
  <c r="E11" i="2"/>
  <c r="N10" i="2"/>
  <c r="I10" i="2"/>
  <c r="E10" i="2"/>
  <c r="N9" i="2"/>
  <c r="I9" i="2"/>
  <c r="E9" i="2"/>
  <c r="N8" i="2"/>
  <c r="I8" i="2"/>
  <c r="E8" i="2"/>
  <c r="N7" i="2"/>
  <c r="I7" i="2"/>
  <c r="E7" i="2"/>
  <c r="N6" i="2"/>
  <c r="I6" i="2"/>
  <c r="E6" i="2"/>
  <c r="N5" i="2"/>
  <c r="I5" i="2"/>
  <c r="E5" i="2"/>
  <c r="N4" i="2"/>
  <c r="I4" i="2"/>
  <c r="E4" i="2"/>
  <c r="N3" i="2"/>
  <c r="I3" i="2"/>
  <c r="E3" i="2"/>
</calcChain>
</file>

<file path=xl/comments1.xml><?xml version="1.0" encoding="utf-8"?>
<comments xmlns="http://schemas.openxmlformats.org/spreadsheetml/2006/main">
  <authors>
    <author/>
  </authors>
  <commentList>
    <comment ref="A39" authorId="0">
      <text>
        <r>
          <rPr>
            <sz val="11"/>
            <color rgb="FF000000"/>
            <rFont val="Calibri"/>
          </rPr>
          <t>EPSCoR SCTC:
Switch from Bendix to DIDSON sonar. I'll look to see if any of the newer reports have updated DIDSON numbers for all of these. That will just change escapement counts, but I'll take a look to make sure all is good.</t>
        </r>
      </text>
    </comment>
  </commentList>
</comments>
</file>

<file path=xl/sharedStrings.xml><?xml version="1.0" encoding="utf-8"?>
<sst xmlns="http://schemas.openxmlformats.org/spreadsheetml/2006/main" count="26" uniqueCount="18">
  <si>
    <t>Timestamp</t>
  </si>
  <si>
    <t>Untitled Question</t>
  </si>
  <si>
    <t>Kenai River Late Run</t>
  </si>
  <si>
    <t>Russian River Early Run</t>
  </si>
  <si>
    <t>Russian River Late Run</t>
  </si>
  <si>
    <t>Year</t>
  </si>
  <si>
    <t>Escapement</t>
  </si>
  <si>
    <t>Commfish</t>
  </si>
  <si>
    <t>Other Harvest (Sport + Personal Use)</t>
  </si>
  <si>
    <t>Total</t>
  </si>
  <si>
    <t>Sport Harvest</t>
  </si>
  <si>
    <t>2013-2015</t>
  </si>
  <si>
    <t>Russian River Data, Kenai River Sport, Escapement + Dipnet info:</t>
  </si>
  <si>
    <t>Begich, R. N., J. A. Pawluk, J. L. Cope, and S. K. Simons, 2017. 2014–2015 Annual Management Report and 2016 sport fisheries overview for Northern Kenai Peninsula: fisheries under consideration by the Alaska Board of Fisheries, 2017. Alaska Department of Fish and Game, Fishery Management Report No. 17-06, Anchorage. http://www.adfg.alaska.gov/FedAidPDFs/FMR17-06.pdf</t>
  </si>
  <si>
    <t>Shields, P., and A. Dupuis. 2016. Upper Cook Inlet commercial fisheries annual management report, 2015. Alaska Department of Fish and Game, Fishery Management Report No. 16-14, Anchorage.</t>
  </si>
  <si>
    <t>http://www.adfg.alaska.gov/FedAidPDFs/FMR16-14.pdf</t>
  </si>
  <si>
    <t>USED UCI Comm. Fish Annual Management Report, 2013. Shields &amp; Dupuis. FMR No. 13-21. pp173-</t>
  </si>
  <si>
    <t>20 year avg for comm fish and total runs.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</si>
</sst>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rgb="FF000000"/>
      <name val="Calibri"/>
    </font>
    <font>
      <sz val="11"/>
      <name val="Calibri"/>
    </font>
    <font>
      <sz val="10"/>
      <color rgb="FF000000"/>
      <name val="Calibri"/>
    </font>
    <font>
      <b/>
      <i/>
      <sz val="11"/>
      <color rgb="FF000000"/>
      <name val="Calibri"/>
    </font>
    <font>
      <b/>
      <sz val="11"/>
      <color rgb="FF000000"/>
      <name val="Calibri"/>
    </font>
    <font>
      <u/>
      <sz val="11"/>
      <color rgb="FF000000"/>
      <name val="Calibri"/>
    </font>
  </fonts>
  <fills count="5">
    <fill>
      <patternFill patternType="none"/>
    </fill>
    <fill>
      <patternFill patternType="gray125"/>
    </fill>
    <fill>
      <patternFill patternType="solid">
        <fgColor rgb="FFE2EFD9"/>
        <bgColor rgb="FFE2EFD9"/>
      </patternFill>
    </fill>
    <fill>
      <patternFill patternType="solid">
        <fgColor rgb="FFDEEAF6"/>
        <bgColor rgb="FFDEEAF6"/>
      </patternFill>
    </fill>
    <fill>
      <patternFill patternType="solid">
        <fgColor rgb="FFFEF2CB"/>
        <bgColor rgb="FFFEF2CB"/>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5B9BD5"/>
      </top>
      <bottom style="double">
        <color rgb="FF5B9BD5"/>
      </bottom>
      <diagonal/>
    </border>
    <border>
      <left/>
      <right/>
      <top style="thin">
        <color rgb="FF5B9BD5"/>
      </top>
      <bottom style="double">
        <color rgb="FF5B9BD5"/>
      </bottom>
      <diagonal/>
    </border>
    <border>
      <left/>
      <right/>
      <top style="thin">
        <color rgb="FF5B9BD5"/>
      </top>
      <bottom/>
      <diagonal/>
    </border>
    <border>
      <left/>
      <right style="thin">
        <color rgb="FF000000"/>
      </right>
      <top style="thin">
        <color rgb="FF5B9BD5"/>
      </top>
      <bottom style="double">
        <color rgb="FF5B9BD5"/>
      </bottom>
      <diagonal/>
    </border>
    <border>
      <left style="thin">
        <color rgb="FF000000"/>
      </left>
      <right/>
      <top/>
      <bottom/>
      <diagonal/>
    </border>
    <border>
      <left/>
      <right style="thin">
        <color rgb="FF000000"/>
      </right>
      <top/>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right style="thin">
        <color rgb="FFC00000"/>
      </right>
      <top style="thin">
        <color rgb="FFC00000"/>
      </top>
      <bottom style="thin">
        <color rgb="FFC00000"/>
      </bottom>
      <diagonal/>
    </border>
    <border>
      <left style="thin">
        <color rgb="FF000000"/>
      </left>
      <right/>
      <top/>
      <bottom style="thick">
        <color rgb="FF000000"/>
      </bottom>
      <diagonal/>
    </border>
    <border>
      <left/>
      <right/>
      <top/>
      <bottom style="thick">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0" fillId="2" borderId="0" xfId="0" applyFont="1" applyFill="1" applyBorder="1"/>
    <xf numFmtId="0" fontId="0" fillId="3" borderId="1" xfId="0" applyFont="1" applyFill="1" applyBorder="1"/>
    <xf numFmtId="0" fontId="0" fillId="3" borderId="2" xfId="0" applyFont="1" applyFill="1" applyBorder="1"/>
    <xf numFmtId="0" fontId="2" fillId="4" borderId="2" xfId="0" applyFont="1" applyFill="1" applyBorder="1"/>
    <xf numFmtId="0" fontId="0" fillId="4" borderId="2" xfId="0" applyFont="1" applyFill="1" applyBorder="1"/>
    <xf numFmtId="0" fontId="0" fillId="4" borderId="3" xfId="0" applyFont="1" applyFill="1" applyBorder="1"/>
    <xf numFmtId="0" fontId="3" fillId="0" borderId="4" xfId="0" applyFont="1" applyBorder="1"/>
    <xf numFmtId="0" fontId="4" fillId="0" borderId="5" xfId="0" applyFont="1" applyBorder="1"/>
    <xf numFmtId="0" fontId="3" fillId="0" borderId="5" xfId="0" applyFont="1" applyBorder="1"/>
    <xf numFmtId="0" fontId="3" fillId="0" borderId="6" xfId="0" applyFont="1" applyBorder="1"/>
    <xf numFmtId="0" fontId="3" fillId="0" borderId="7" xfId="0" applyFont="1" applyBorder="1"/>
    <xf numFmtId="0" fontId="0" fillId="0" borderId="8" xfId="0" applyFont="1" applyBorder="1"/>
    <xf numFmtId="0" fontId="0" fillId="0" borderId="0" xfId="0" applyFont="1"/>
    <xf numFmtId="0" fontId="0" fillId="0" borderId="9" xfId="0" applyFont="1" applyBorder="1"/>
    <xf numFmtId="164" fontId="0" fillId="0" borderId="0" xfId="0" applyNumberFormat="1" applyFont="1"/>
    <xf numFmtId="0" fontId="0" fillId="0" borderId="10" xfId="0" applyFont="1" applyBorder="1"/>
    <xf numFmtId="0" fontId="0" fillId="0" borderId="11" xfId="0" applyFont="1" applyBorder="1"/>
    <xf numFmtId="0" fontId="0" fillId="0" borderId="12" xfId="0" applyFont="1" applyBorder="1"/>
    <xf numFmtId="0" fontId="0" fillId="0" borderId="0" xfId="0" applyFont="1" applyAlignment="1"/>
    <xf numFmtId="0" fontId="0" fillId="0" borderId="0" xfId="0" applyFont="1"/>
    <xf numFmtId="0" fontId="0" fillId="0" borderId="13" xfId="0" applyFont="1" applyBorder="1"/>
    <xf numFmtId="0" fontId="0" fillId="0" borderId="14" xfId="0" applyFont="1" applyBorder="1" applyAlignment="1"/>
    <xf numFmtId="0" fontId="0" fillId="0" borderId="14" xfId="0" applyFont="1" applyBorder="1"/>
    <xf numFmtId="0" fontId="0" fillId="0" borderId="0" xfId="0" applyFont="1" applyAlignment="1"/>
    <xf numFmtId="0" fontId="5"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15</xdr:col>
      <xdr:colOff>95250</xdr:colOff>
      <xdr:row>0</xdr:row>
      <xdr:rowOff>38100</xdr:rowOff>
    </xdr:from>
    <xdr:to>
      <xdr:col>18</xdr:col>
      <xdr:colOff>571500</xdr:colOff>
      <xdr:row>40</xdr:row>
      <xdr:rowOff>85725</xdr:rowOff>
    </xdr:to>
    <xdr:sp macro="" textlink="">
      <xdr:nvSpPr>
        <xdr:cNvPr id="3" name="Shape 3"/>
        <xdr:cNvSpPr txBox="1"/>
      </xdr:nvSpPr>
      <xdr:spPr>
        <a:xfrm>
          <a:off x="4226812" y="331950"/>
          <a:ext cx="2238374" cy="6896100"/>
        </a:xfrm>
        <a:prstGeom prst="rect">
          <a:avLst/>
        </a:prstGeom>
        <a:solidFill>
          <a:schemeClr val="lt1"/>
        </a:solidFill>
        <a:ln w="9525" cap="flat" cmpd="sng">
          <a:solidFill>
            <a:schemeClr val="dk1"/>
          </a:solidFill>
          <a:prstDash val="solid"/>
          <a:round/>
          <a:headEnd type="none" w="med" len="med"/>
          <a:tailEnd type="none" w="med" len="med"/>
        </a:ln>
      </xdr:spPr>
      <xdr:txBody>
        <a:bodyPr wrap="square" lIns="91425" tIns="45700" rIns="91425" bIns="45700" anchor="t" anchorCtr="0">
          <a:noAutofit/>
        </a:bodyPr>
        <a:lstStyle/>
        <a:p>
          <a:pPr lvl="0">
            <a:spcBef>
              <a:spcPts val="0"/>
            </a:spcBef>
            <a:buNone/>
          </a:pPr>
          <a:r>
            <a:rPr lang="en-US" sz="1100" b="1">
              <a:solidFill>
                <a:schemeClr val="dk1"/>
              </a:solidFill>
              <a:latin typeface="Times New Roman"/>
              <a:ea typeface="Times New Roman"/>
              <a:cs typeface="Times New Roman"/>
              <a:sym typeface="Times New Roman"/>
            </a:rPr>
            <a:t>Data retrieved from:</a:t>
          </a:r>
        </a:p>
        <a:p>
          <a:pPr lvl="0">
            <a:spcBef>
              <a:spcPts val="0"/>
            </a:spcBef>
            <a:buNone/>
          </a:pPr>
          <a:endParaRPr sz="1100">
            <a:latin typeface="Times New Roman"/>
            <a:ea typeface="Times New Roman"/>
            <a:cs typeface="Times New Roman"/>
            <a:sym typeface="Times New Roman"/>
          </a:endParaRPr>
        </a:p>
        <a:p>
          <a:pPr lvl="0">
            <a:spcBef>
              <a:spcPts val="0"/>
            </a:spcBef>
            <a:buNone/>
          </a:pPr>
          <a:r>
            <a:rPr lang="en-US" sz="1100">
              <a:solidFill>
                <a:schemeClr val="dk1"/>
              </a:solidFill>
              <a:latin typeface="Times New Roman"/>
              <a:ea typeface="Times New Roman"/>
              <a:cs typeface="Times New Roman"/>
              <a:sym typeface="Times New Roman"/>
            </a:rPr>
            <a:t>1976-2008: </a:t>
          </a:r>
        </a:p>
        <a:p>
          <a:pPr lvl="0">
            <a:spcBef>
              <a:spcPts val="0"/>
            </a:spcBef>
            <a:buNone/>
          </a:pPr>
          <a:r>
            <a:rPr lang="en-US" sz="1100">
              <a:solidFill>
                <a:schemeClr val="dk1"/>
              </a:solidFill>
              <a:latin typeface="Times New Roman"/>
              <a:ea typeface="Times New Roman"/>
              <a:cs typeface="Times New Roman"/>
              <a:sym typeface="Times New Roman"/>
            </a:rPr>
            <a:t>Tobias T and TM Willette (2013) An Estimate of Total Run of Sockeye Salmon to Upper Cook Inlet, Alaska, 1976-2008. Alaska Department of Fish and Game, Division of Commercial Fisheries, Regional Information Report 2A13-02, Anchorage.</a:t>
          </a:r>
        </a:p>
        <a:p>
          <a:pPr lvl="0">
            <a:spcBef>
              <a:spcPts val="0"/>
            </a:spcBef>
            <a:buNone/>
          </a:pPr>
          <a:endParaRPr sz="1100">
            <a:latin typeface="Times New Roman"/>
            <a:ea typeface="Times New Roman"/>
            <a:cs typeface="Times New Roman"/>
            <a:sym typeface="Times New Roman"/>
          </a:endParaRPr>
        </a:p>
        <a:p>
          <a:pPr lvl="0">
            <a:spcBef>
              <a:spcPts val="0"/>
            </a:spcBef>
            <a:buNone/>
          </a:pPr>
          <a:r>
            <a:rPr lang="en-US" sz="1100">
              <a:solidFill>
                <a:schemeClr val="dk1"/>
              </a:solidFill>
              <a:latin typeface="Times New Roman"/>
              <a:ea typeface="Times New Roman"/>
              <a:cs typeface="Times New Roman"/>
              <a:sym typeface="Times New Roman"/>
            </a:rPr>
            <a:t>2009:</a:t>
          </a:r>
        </a:p>
        <a:p>
          <a:pPr lvl="0">
            <a:spcBef>
              <a:spcPts val="0"/>
            </a:spcBef>
            <a:buNone/>
          </a:pPr>
          <a:r>
            <a:rPr lang="en-US" sz="1100">
              <a:solidFill>
                <a:schemeClr val="dk1"/>
              </a:solidFill>
              <a:latin typeface="Times New Roman"/>
              <a:ea typeface="Times New Roman"/>
              <a:cs typeface="Times New Roman"/>
              <a:sym typeface="Times New Roman"/>
            </a:rPr>
            <a:t>Tobias TM and TM Willette (2012) Abundance, age, sex, and size of Chinook, sockeye, coho, and chum salmon returning to Upper Cook Inlet, Alaska, 2009. Alaska Department of Fish and Game, Fishery Data Series No. 12-11, Anchorage.</a:t>
          </a:r>
        </a:p>
        <a:p>
          <a:pPr lvl="0">
            <a:spcBef>
              <a:spcPts val="0"/>
            </a:spcBef>
            <a:buNone/>
          </a:pPr>
          <a:endParaRPr sz="1100">
            <a:latin typeface="Times New Roman"/>
            <a:ea typeface="Times New Roman"/>
            <a:cs typeface="Times New Roman"/>
            <a:sym typeface="Times New Roman"/>
          </a:endParaRPr>
        </a:p>
        <a:p>
          <a:pPr lvl="0">
            <a:spcBef>
              <a:spcPts val="0"/>
            </a:spcBef>
            <a:buNone/>
          </a:pPr>
          <a:r>
            <a:rPr lang="en-US" sz="1100">
              <a:solidFill>
                <a:schemeClr val="dk1"/>
              </a:solidFill>
              <a:latin typeface="Times New Roman"/>
              <a:ea typeface="Times New Roman"/>
              <a:cs typeface="Times New Roman"/>
              <a:sym typeface="Times New Roman"/>
            </a:rPr>
            <a:t>2010:</a:t>
          </a:r>
        </a:p>
        <a:p>
          <a:pPr lvl="0">
            <a:spcBef>
              <a:spcPts val="0"/>
            </a:spcBef>
            <a:buNone/>
          </a:pPr>
          <a:r>
            <a:rPr lang="en-US" sz="1100">
              <a:solidFill>
                <a:schemeClr val="dk1"/>
              </a:solidFill>
              <a:latin typeface="Times New Roman"/>
              <a:ea typeface="Times New Roman"/>
              <a:cs typeface="Times New Roman"/>
              <a:sym typeface="Times New Roman"/>
            </a:rPr>
            <a:t>Tobias TM and TM Willette (2012) Abundance, age, sex, and size of Chinook, sockeye, coho and chum salmon returning to Upper Cook Inlet, Alaska, 2010. Alaska Department of Fish and Game, Fishery Data Series No. 12-14, Anchorage.</a:t>
          </a:r>
        </a:p>
        <a:p>
          <a:pPr lvl="0">
            <a:spcBef>
              <a:spcPts val="0"/>
            </a:spcBef>
            <a:buNone/>
          </a:pPr>
          <a:endParaRPr sz="1100">
            <a:latin typeface="Times New Roman"/>
            <a:ea typeface="Times New Roman"/>
            <a:cs typeface="Times New Roman"/>
            <a:sym typeface="Times New Roman"/>
          </a:endParaRPr>
        </a:p>
        <a:p>
          <a:pPr lvl="0">
            <a:spcBef>
              <a:spcPts val="0"/>
            </a:spcBef>
            <a:buNone/>
          </a:pPr>
          <a:r>
            <a:rPr lang="en-US" sz="1100">
              <a:solidFill>
                <a:schemeClr val="dk1"/>
              </a:solidFill>
              <a:latin typeface="Times New Roman"/>
              <a:ea typeface="Times New Roman"/>
              <a:cs typeface="Times New Roman"/>
              <a:sym typeface="Times New Roman"/>
            </a:rPr>
            <a:t>2011:</a:t>
          </a:r>
        </a:p>
        <a:p>
          <a:pPr lvl="0">
            <a:spcBef>
              <a:spcPts val="0"/>
            </a:spcBef>
            <a:buNone/>
          </a:pPr>
          <a:r>
            <a:rPr lang="en-US" sz="1100">
              <a:solidFill>
                <a:schemeClr val="dk1"/>
              </a:solidFill>
              <a:latin typeface="Times New Roman"/>
              <a:ea typeface="Times New Roman"/>
              <a:cs typeface="Times New Roman"/>
              <a:sym typeface="Times New Roman"/>
            </a:rPr>
            <a:t>Tobias TM, WM Gist, and TM Willette (2013) Abundance, age, sex, and size of Chinook, sockeye, coho, and chum salmon returning to Upper Cook Inlet, Alaska, 2011. Alaska Department of Fish and Game, Fishery Data Series No. 13-49, Anchorage. </a:t>
          </a:r>
        </a:p>
        <a:p>
          <a:pPr lvl="0">
            <a:spcBef>
              <a:spcPts val="0"/>
            </a:spcBef>
            <a:buNone/>
          </a:pPr>
          <a:endParaRPr sz="1100">
            <a:latin typeface="Times New Roman"/>
            <a:ea typeface="Times New Roman"/>
            <a:cs typeface="Times New Roman"/>
            <a:sym typeface="Times New Roman"/>
          </a:endParaRPr>
        </a:p>
        <a:p>
          <a:pPr lvl="0">
            <a:spcBef>
              <a:spcPts val="0"/>
            </a:spcBef>
            <a:buNone/>
          </a:pPr>
          <a:r>
            <a:rPr lang="en-US" sz="1100">
              <a:solidFill>
                <a:schemeClr val="dk1"/>
              </a:solidFill>
              <a:latin typeface="Times New Roman"/>
              <a:ea typeface="Times New Roman"/>
              <a:cs typeface="Times New Roman"/>
              <a:sym typeface="Times New Roman"/>
            </a:rPr>
            <a:t>2012: used same percentages as 2011 (see above report)</a:t>
          </a:r>
        </a:p>
      </xdr:txBody>
    </xdr:sp>
    <xdr:clientData fLocksWithSheet="0"/>
  </xdr:twoCellAnchor>
  <xdr:twoCellAnchor>
    <xdr:from>
      <xdr:col>19</xdr:col>
      <xdr:colOff>19050</xdr:colOff>
      <xdr:row>0</xdr:row>
      <xdr:rowOff>38100</xdr:rowOff>
    </xdr:from>
    <xdr:to>
      <xdr:col>35</xdr:col>
      <xdr:colOff>533400</xdr:colOff>
      <xdr:row>94</xdr:row>
      <xdr:rowOff>85725</xdr:rowOff>
    </xdr:to>
    <xdr:sp macro="" textlink="">
      <xdr:nvSpPr>
        <xdr:cNvPr id="4" name="Shape 4"/>
        <xdr:cNvSpPr txBox="1"/>
      </xdr:nvSpPr>
      <xdr:spPr>
        <a:xfrm>
          <a:off x="369187" y="0"/>
          <a:ext cx="9953624" cy="7559999"/>
        </a:xfrm>
        <a:prstGeom prst="rect">
          <a:avLst/>
        </a:prstGeom>
        <a:solidFill>
          <a:schemeClr val="lt1"/>
        </a:solidFill>
        <a:ln w="9525" cap="flat" cmpd="sng">
          <a:solidFill>
            <a:srgbClr val="BABABA"/>
          </a:solidFill>
          <a:prstDash val="solid"/>
          <a:round/>
          <a:headEnd type="none" w="med" len="med"/>
          <a:tailEnd type="none" w="med" len="med"/>
        </a:ln>
      </xdr:spPr>
      <xdr:txBody>
        <a:bodyPr wrap="square" lIns="91425" tIns="45700" rIns="91425" bIns="45700" anchor="t" anchorCtr="0">
          <a:noAutofit/>
        </a:bodyPr>
        <a:lstStyle/>
        <a:p>
          <a:pPr lvl="0">
            <a:spcBef>
              <a:spcPts val="0"/>
            </a:spcBef>
            <a:buNone/>
          </a:pPr>
          <a:r>
            <a:rPr lang="en-US" sz="1000" b="1">
              <a:solidFill>
                <a:schemeClr val="dk1"/>
              </a:solidFill>
              <a:latin typeface="Times New Roman"/>
              <a:ea typeface="Times New Roman"/>
              <a:cs typeface="Times New Roman"/>
              <a:sym typeface="Times New Roman"/>
            </a:rPr>
            <a:t>Data Retrieved From [in order by year 1970-present]:</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Engel LJ (1970) Studies on the Russian River Red Salmon Sport Fishery. Alaska Department of Fish and Game, Federal Aid in Fish Restoration, Annual Report of Progress, 1969-1970. Project F-9-2, 11: 129-134.</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Engel LJ (1971) Studies on the Russian River Red Salmon Sport Fishery. Alaska Department of Fish and Game, Federal Aid in Fish Restoration, Annual Report of Progress, 1970-1971. Project F-9-3, 12(G-II):79-89.</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Engel LJ (1972) Studies on the Russian River Red Salmon Sport Fishery. Alaska Department of Fish and Game, Sport Fish Investigations of Alaska, Sport Fish Studies, 1971-1972. Project F-9-4, 13(G-II).</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Nelson DC (1973) Studies on Russian River Red Salmon Sport Fishery. Alaska Department of Fish and Game. Federal Aid in Fish Restoration, Annual Report of Progress, 1972-1973. Project F-9-5.</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(1974) Studies on the Russian River Red Salmon Sport Fishery. Alaska Department of Fish and Game. Federal Aid In Fish Restoration, Annual Report of Progress 1973-1974. Project F-9-6, 15 (G-II): 21-47.</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(1975) Russian River Red Salmon Study. Alaska Department of Fish and Game. Federal Aid In Fish Restoration, Annual Report of Progress. 1974-1975. Project  F-9-7, 16 (AFS 44-1): 1-40.</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(1976) Russian River Red Salmon Study. Alaska Department of Fish and Game. Federal Aid In Fish Restoration, Annual Report of Progress. 1975-1976. Project F-9-8, 17(AFS 44-2): 1-68.</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(1977) Russian River Red Salmon Study. Alaska Department of Fish and Game. Federal Aid In Fish Restoration, Annual Report of Progress. 1976-1977. Project F-9-9, 18(AFS 44-3): 1-54.</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(1979) Russian River Red Salmon Study. Alaska Department of Fish and Game. Federal Aid In Fish Restoration, Annual Report of Progress. 1978-1979. Project F-9-11, 20(AFS 44-5): 1-60.</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(1982) Russian River Red Salmon Study. Alaska Department of Fish and Game. Federal Aid In Fish Restoration, Annual Report of  Progress. 1981-1982. F-9-14, 23(AFS 44-8): 1-48.</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(1984) Russian River Red Salmon Study. Alaska Department of Fish and Game. Federal Aid In Fish Restoration, Annual Report of Progress. 1983-1984. F-9-16, 25(G-II-C): 1-66.</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(1985) Russian River Red Salmon Study. Alaska Department of Fish and Game. Federal Aid In Fish Restoration, Annual Report of Progress. 1984-1985. F-9-17, 26(G-II-C): 1-65.</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(1986) Russian River Red Salmon Study. Alaska Department of Fish and Game. Federal Aid In Fish Restoration, Annual Report of Progress. 1985-1986. F-10-1, 27(S-32): 1-64.</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Athons D and McBride D (1987) Catch and Effort Statistics for the Sockeye Salmon (</a:t>
          </a:r>
          <a:r>
            <a:rPr lang="en-US" sz="1000" i="1">
              <a:solidFill>
                <a:schemeClr val="dk1"/>
              </a:solidFill>
              <a:latin typeface="Times New Roman"/>
              <a:ea typeface="Times New Roman"/>
              <a:cs typeface="Times New Roman"/>
              <a:sym typeface="Times New Roman"/>
            </a:rPr>
            <a:t>Oncorhynchus nerka</a:t>
          </a:r>
          <a:r>
            <a:rPr lang="en-US" sz="1000">
              <a:solidFill>
                <a:schemeClr val="dk1"/>
              </a:solidFill>
              <a:latin typeface="Times New Roman"/>
              <a:ea typeface="Times New Roman"/>
              <a:cs typeface="Times New Roman"/>
              <a:sym typeface="Times New Roman"/>
            </a:rPr>
            <a:t>) Sport Fishery in the Russian River with Estimates of Escapement, 1986. Alaska Department of Fish and Game. Federal Aid In Fish Restoration. Project F-10-2. Fishery Data Series 7: 1-37.</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Hammarstrom S and Athons D (1987) Catch and Effort Statistics for the Sockeye Salmon </a:t>
          </a:r>
          <a:r>
            <a:rPr lang="en-US" sz="1000" i="1">
              <a:solidFill>
                <a:schemeClr val="dk1"/>
              </a:solidFill>
              <a:latin typeface="Times New Roman"/>
              <a:ea typeface="Times New Roman"/>
              <a:cs typeface="Times New Roman"/>
              <a:sym typeface="Times New Roman"/>
            </a:rPr>
            <a:t>Oncorhynchus nerka</a:t>
          </a:r>
          <a:r>
            <a:rPr lang="en-US" sz="1000">
              <a:solidFill>
                <a:schemeClr val="dk1"/>
              </a:solidFill>
              <a:latin typeface="Times New Roman"/>
              <a:ea typeface="Times New Roman"/>
              <a:cs typeface="Times New Roman"/>
              <a:sym typeface="Times New Roman"/>
            </a:rPr>
            <a:t> Sport Fishery in the Russian River with Estimates of Escapement, 1987. Alaska Department of Fish and Game. Federal Aid In Fish Restoration. Project F-10-3. Fishery Data Series 41: 1-41.</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Hammarstrom S and Athons D (1988) Catch and Effort Statistics for the Sockeye Salmon Sport Fishery in the Russian River with Estimates of Escapement, 1988. Alaska Department of Fish and Game. Federal Aid In Fish Restoration. Project F-10-4. Fishery Data Series 88: 1-42.</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Carlon J and Vincent-Lang D (1990) Catch and Effort Statistics for the Sockeye Salmon Sport Fishery in the Russian River with Estimates of Escapement, 1989. Alaska Department of Fish and Game. Federal Aid in Fish Restoration. Project F-10-5. Fishery Data Series 90(21): 1-53.</a:t>
          </a:r>
        </a:p>
        <a:p>
          <a:pPr lvl="0">
            <a:spcBef>
              <a:spcPts val="0"/>
            </a:spcBef>
            <a:buNone/>
          </a:pPr>
          <a:endParaRPr sz="10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Carlon J, Vincent-Lang D, Alexandersdottir M (1991) Catch and Effort Statistics for the Sockeye Salmon Sport Fishery in the Russian River with Estimates of Escapement, 1990. Alaska Department of Fish and Game. Federal Aid in Fish Restoration. Project F-10-6. Fishery Data Series 91(26): 1-92.</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Vincent-Lang D and Carlon J (1991) Development and Implementation of Escapement Goals for the Early Return of Sockeye Salmon to the Russian River, Alaska. Alaska Department of Fish and Game. Federal Aid in Fish Restoration. Project F-10-5. 91(1): 1-48.</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 (1992) Catch and Effort Statistics for the Sockeye Salmon Sport Fishery During the Early Run to the Russian River with Estimates of Escapement, 1991. Alaska Department of Fish and Game. Federal Aid in Fish Restoration. Project F-10-7. Fishery Data Series 92(22): 1-57.</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 (1992) Catch and Effort Statistics for the Sockeye Salmon Sport Fishery During the Late Run to the Russian River with Estimates of Escapement, 1991. Alaska Department of Fish and Game. Federal Aid in Fish Restoration. Project F-10-7. Fishery Data Series 92(39): 1-56.</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(1993) Catch and effort statistics for the sockeye salmon sport fishery during the early run to the Russian River with estimates of escapement, 1992. Alaska Department of Fish and Game, Fishery Data Series No. 93-28,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(1993) Catch and effort statistics for the sockeye salmon sport fishery during the late run to the Russian River with estimates of escapement, 1992. Alaska Department of Fish and Game, Fishery Data Series No. 93-35,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(1994) Catch and effort statistics for the sockeye salmon sport fishery during the early run to the Russian River with estimates of escapement, 1993. Alaska Department of Fish and Game, Fishery Data Series No. 94-16,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(1994) Catch and effort statistics for the sockeye salmon sport fishery during the late run to the Russian River with estimates of escapement, 1993. Alaska Department of Fish and Game, Fishery Data Series No. 94-15,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(1995) Catch and effort statistics for the sockeye salmon sport fishery during the early run to the Russian River with estimates of escapement, 1994. Alaska Department of Fish and Game, Fishery Data Series No. 95-11, Anchorage, AK.</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(1995) Catch and effort statistics for the sockeye salmon sport fishery during the late run to the Russian River with estimates of escapement, 1994. Alaska Department of Fish and Game, Fishery Data Series No. 95-10, Anchorage, AK.</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(1996) Catch and effort statistics for the sockeye salmon sport fishery during the early run to the Russian River with estimates of escapement, 1995. Alaska Department of Fish and Game, Fishery Data Series No. 96-38,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(1997) Catch and effort statistics for the sockeye salmon sport fishery during the late run to the Russian River with estimates of escapement, 1995. Alaska Department of Fish and Game, Fishery Data Series No. 97-1,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(1998) Catch and effort statistics for the sockeye salmon sport fishery during the early run to the Russian River with estimates of escapement, 1996. Alaska Department of Fish and Game, Fishery Data Series No. 98-1,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(1998) Catch and effort statistics for the sockeye salmon sport fishery during the late run to the Russian River with estimates of escapement, 1996. Alaska Department of Fish and Game, Fishery Data Series No. 98-7, Anchorage.</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Bethe ML, LE Marsh, PBerkhahn and S Sonnichsen (2002) Area management report for the recreational fisheries of the Northern Kenai Peninsula, 1998-1999. Alaska Department of Fish and Game, Fishery Management Report No. 02-01,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Gamblin M, Marsh L, Berkhahn, P, Sonnichsen S (2004) Area management report for the recreational fisheries of the Northern Kenai Peninsula, 2000 and 2001. Alaska Department of Fish and Game, Fishery Management Report No. 04-04, Anchorage.</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Begich RN and JA Pawluk (2007) 2007 Recreational fisheries overview and historic information for North Kenai Peninsula: fisheries under consideration by the Alaska Board of Fisheries, February 2008. Alaska Department of Fish and Game, Fishery Management Report No. 07-66,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Tobias TM, and Willette M (2010) Historical age and length composition of sockeye, Chinook, coho, and chum salmon in selected commercial fisheries and river escapements, 1979-2008, Upper Cook Inlet, Alaska. Alaska Department of Fish and Game, Special Publication No. 10-11, Anchorage.</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Begich RN and JA Pawluk (2010) 2008-2010 Recreational fisheries overview and historical information for North Kenai Peninsula: fisheries under consideration by the Alaska Board of Fisheries, February 2011. Alaska Department of Fish and Game, Fishery Management Report No. 10-51, Anchorage.</a:t>
          </a:r>
        </a:p>
        <a:p>
          <a:pPr lvl="0">
            <a:spcBef>
              <a:spcPts val="0"/>
            </a:spcBef>
            <a:buNone/>
          </a:pPr>
          <a:endParaRPr sz="1100">
            <a:solidFill>
              <a:schemeClr val="dk1"/>
            </a:solidFill>
            <a:latin typeface="Times New Roman"/>
            <a:ea typeface="Times New Roman"/>
            <a:cs typeface="Times New Roman"/>
            <a:sym typeface="Times New Roman"/>
          </a:endParaRPr>
        </a:p>
      </xdr:txBody>
    </xdr:sp>
    <xdr:clientData fLocksWithSheet="0"/>
  </xdr:twoCellAnchor>
  <xdr:twoCellAnchor>
    <xdr:from>
      <xdr:col>36</xdr:col>
      <xdr:colOff>0</xdr:colOff>
      <xdr:row>0</xdr:row>
      <xdr:rowOff>47625</xdr:rowOff>
    </xdr:from>
    <xdr:to>
      <xdr:col>52</xdr:col>
      <xdr:colOff>514350</xdr:colOff>
      <xdr:row>100</xdr:row>
      <xdr:rowOff>142875</xdr:rowOff>
    </xdr:to>
    <xdr:sp macro="" textlink="">
      <xdr:nvSpPr>
        <xdr:cNvPr id="5" name="Shape 5"/>
        <xdr:cNvSpPr txBox="1"/>
      </xdr:nvSpPr>
      <xdr:spPr>
        <a:xfrm>
          <a:off x="369187" y="0"/>
          <a:ext cx="9953624" cy="7559999"/>
        </a:xfrm>
        <a:prstGeom prst="rect">
          <a:avLst/>
        </a:prstGeom>
        <a:solidFill>
          <a:schemeClr val="lt1"/>
        </a:solidFill>
        <a:ln w="9525" cap="flat" cmpd="sng">
          <a:solidFill>
            <a:srgbClr val="BABABA"/>
          </a:solidFill>
          <a:prstDash val="solid"/>
          <a:round/>
          <a:headEnd type="none" w="med" len="med"/>
          <a:tailEnd type="none" w="med" len="med"/>
        </a:ln>
      </xdr:spPr>
      <xdr:txBody>
        <a:bodyPr wrap="square" lIns="91425" tIns="45700" rIns="91425" bIns="45700" anchor="t" anchorCtr="0">
          <a:noAutofit/>
        </a:bodyPr>
        <a:lstStyle/>
        <a:p>
          <a:pPr lvl="0">
            <a:spcBef>
              <a:spcPts val="0"/>
            </a:spcBef>
            <a:buNone/>
          </a:pPr>
          <a:r>
            <a:rPr lang="en-US" sz="1000" b="1">
              <a:solidFill>
                <a:schemeClr val="dk1"/>
              </a:solidFill>
              <a:latin typeface="Times New Roman"/>
              <a:ea typeface="Times New Roman"/>
              <a:cs typeface="Times New Roman"/>
              <a:sym typeface="Times New Roman"/>
            </a:rPr>
            <a:t>Data Retrieved From [in order by year 1970-present]:</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Engel LJ (1970) Studies on the Russian River Red Salmon Sport Fishery. Alaska Department of Fish and Game, Federal Aid in Fish Restoration, Annual Report of Progress, 1969-1970. Project F-9-2, 11: 129-134.</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Engel LJ (1971) Studies on the Russian River Red Salmon Sport Fishery. Alaska Department of Fish and Game, Federal Aid in Fish Restoration, Annual Report of Progress, 1970-1971. Project F-9-3, 12(G-II):79-89.</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Engel LJ (1972) Studies on the Russian River Red Salmon Sport Fishery. Alaska Department of Fish and Game, Sport Fish Investigations of Alaska, Sport Fish Studies, 1971-1972. Project F-9-4, 13(G-II).</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b="0">
              <a:solidFill>
                <a:schemeClr val="dk1"/>
              </a:solidFill>
              <a:latin typeface="Times New Roman"/>
              <a:ea typeface="Times New Roman"/>
              <a:cs typeface="Times New Roman"/>
              <a:sym typeface="Times New Roman"/>
            </a:rPr>
            <a:t>Nelson DC (1973) Studies on Russian River Red Salmon Sport Fishery. Alaska Department of Fish and Game. Federal Aid in Fish Restoration, Annual Report of Progress, 1972-1973. Project F-9-5.</a:t>
          </a:r>
        </a:p>
        <a:p>
          <a:pPr lvl="0">
            <a:spcBef>
              <a:spcPts val="0"/>
            </a:spcBef>
            <a:buNone/>
          </a:pPr>
          <a:endParaRPr sz="1000" b="0">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(1974) Studies on the Russian River Red Salmon Sport Fishery. Alaska Department of Fish and Game. Federal Aid In Fish Restoration, Annual Report of Progress 1973-1974. Project F-9-6, 15 (G-II): 21-47.</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(1975) Russian River Red Salmon Study. Alaska Department of Fish and Game. Federal Aid In Fish Restoration, Annual Report of Progress. 1974-1975. Project  F-9-7, 16 (AFS 44-1): 1-40.</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(1976) Russian River Red Salmon Study. Alaska Department of Fish and Game. Federal Aid In Fish Restoration, Annual Report of Progress. 1975-1976. Project F-9-8, 17(AFS 44-2): 1-68.</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(1977) Russian River Red Salmon Study. Alaska Department of Fish and Game. Federal Aid In Fish Restoration, Annual Report of Progress. 1976-1977. Project F-9-9, 18(AFS 44-3): 1-54.</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(1979) Russian River Red Salmon Study. Alaska Department of Fish and Game. Federal Aid In Fish Restoration, Annual Report of Progress. 1978-1979. Project F-9-11, 20(AFS 44-5): 1-60.</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(1982) Russian River Red Salmon Study. Alaska Department of Fish and Game. Federal Aid In Fish Restoration, Annual Report of  Progress. 1981-1982. F-9-14, 23(AFS 44-8): 1-48.</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(1984) Russian River Red Salmon Study. Alaska Department of Fish and Game. Federal Aid In Fish Restoration, Annual Report of Progress. 1983-1984. F-9-16, 25(G-II-C): 1-66.</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(1985) Russian River Red Salmon Study. Alaska Department of Fish and Game. Federal Aid In Fish Restoration, Annual Report of Progress. 1984-1985. F-9-17, 26(G-II-C): 1-65.</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Nelson DC (1986) Russian River Red Salmon Study. Alaska Department of Fish and Game. Federal Aid In Fish Restoration, Annual Report of Progress. 1985-1986. F-10-1, 27(S-32): 1-64.</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Athons D and McBride D (1987) Catch and Effort Statistics for the Sockeye Salmon (</a:t>
          </a:r>
          <a:r>
            <a:rPr lang="en-US" sz="1000" i="1">
              <a:solidFill>
                <a:schemeClr val="dk1"/>
              </a:solidFill>
              <a:latin typeface="Times New Roman"/>
              <a:ea typeface="Times New Roman"/>
              <a:cs typeface="Times New Roman"/>
              <a:sym typeface="Times New Roman"/>
            </a:rPr>
            <a:t>Oncorhynchus nerka</a:t>
          </a:r>
          <a:r>
            <a:rPr lang="en-US" sz="1000">
              <a:solidFill>
                <a:schemeClr val="dk1"/>
              </a:solidFill>
              <a:latin typeface="Times New Roman"/>
              <a:ea typeface="Times New Roman"/>
              <a:cs typeface="Times New Roman"/>
              <a:sym typeface="Times New Roman"/>
            </a:rPr>
            <a:t>) Sport Fishery in the Russian River with Estimates of Escapement, 1986. Alaska Department of Fish and Game. Federal Aid In Fish Restoration. Project F-10-2. Fishery Data Series 7: 1-37.</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Hammarstrom S and Athons D (1987) Catch and Effort Statistics for the Sockeye Salmon </a:t>
          </a:r>
          <a:r>
            <a:rPr lang="en-US" sz="1000" i="1">
              <a:solidFill>
                <a:schemeClr val="dk1"/>
              </a:solidFill>
              <a:latin typeface="Times New Roman"/>
              <a:ea typeface="Times New Roman"/>
              <a:cs typeface="Times New Roman"/>
              <a:sym typeface="Times New Roman"/>
            </a:rPr>
            <a:t>Oncorhynchus nerka</a:t>
          </a:r>
          <a:r>
            <a:rPr lang="en-US" sz="1000">
              <a:solidFill>
                <a:schemeClr val="dk1"/>
              </a:solidFill>
              <a:latin typeface="Times New Roman"/>
              <a:ea typeface="Times New Roman"/>
              <a:cs typeface="Times New Roman"/>
              <a:sym typeface="Times New Roman"/>
            </a:rPr>
            <a:t> Sport Fishery in the Russian River with Estimates of Escapement, 1987. Alaska Department of Fish and Game. Federal Aid In Fish Restoration. Project F-10-3. Fishery Data Series 41: 1-41.</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Hammarstrom S and Athons D (1988) Catch and Effort Statistics for the Sockeye Salmon Sport Fishery in the Russian River with Estimates of Escapement, 1988. Alaska Department of Fish and Game. Federal Aid In Fish Restoration. Project F-10-4. Fishery Data Series 88: 1-42.</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Carlon J and Vincent-Lang D (1990) Catch and Effort Statistics for the Sockeye Salmon Sport Fishery in the Russian River with Estimates of Escapement, 1989. Alaska Department of Fish and Game. Federal Aid in Fish Restoration. Project F-10-5. Fishery Data Series 90(21): 1-53.</a:t>
          </a:r>
        </a:p>
        <a:p>
          <a:pPr lvl="0">
            <a:spcBef>
              <a:spcPts val="0"/>
            </a:spcBef>
            <a:buNone/>
          </a:pPr>
          <a:endParaRPr sz="10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Carlon J, Vincent-Lang D, Alexandersdottir M (1991) Catch and Effort Statistics for the Sockeye Salmon Sport Fishery in the Russian River with Estimates of Escapement, 1990. Alaska Department of Fish and Game. Federal Aid in Fish Restoration. Project F-10-6. Fishery Data Series 91(26): 1-92.</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Vincent-Lang D and Carlon J (1991) Development and Implementation of Escapement Goals for the Early Return of Sockeye Salmon to the Russian River, Alaska. Alaska Department of Fish and Game. Federal Aid in Fish Restoration. Project F-10-5. 91(1): 1-48.</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 (1992) Catch and Effort Statistics for the Sockeye Salmon Sport Fishery During the Early Run to the Russian River with Estimates of Escapement, 1991. Alaska Department of Fish and Game. Federal Aid in Fish Restoration. Project F-10-7. Fishery Data Series 92(22): 1-57.</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 (1992) Catch and Effort Statistics for the Sockeye Salmon Sport Fishery During the Late Run to the Russian River with Estimates of Escapement, 1991. Alaska Department of Fish and Game. Federal Aid in Fish Restoration. Project F-10-7. Fishery Data Series 92(39): 1-56.</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(1993) Catch and effort statistics for the sockeye salmon sport fishery during the early run to the Russian River with estimates of escapement, 1992. Alaska Department of Fish and Game, Fishery Data Series No. 93-28,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(1993) Catch and effort statistics for the sockeye salmon sport fishery during the late run to the Russian River with estimates of escapement, 1992. Alaska Department of Fish and Game, Fishery Data Series No. 93-35,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(1994) Catch and effort statistics for the sockeye salmon sport fishery during the early run to the Russian River with estimates of escapement, 1993. Alaska Department of Fish and Game, Fishery Data Series No. 94-16,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(1994) Catch and effort statistics for the sockeye salmon sport fishery during the late run to the Russian River with estimates of escapement, 1993. Alaska Department of Fish and Game, Fishery Data Series No. 94-15, Anchorage, Alaska, USA.</a:t>
          </a:r>
        </a:p>
        <a:p>
          <a:pPr lvl="0">
            <a:spcBef>
              <a:spcPts val="0"/>
            </a:spcBef>
            <a:buNone/>
          </a:pPr>
          <a:endParaRPr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Times New Roman"/>
              <a:ea typeface="Times New Roman"/>
              <a:cs typeface="Times New Roman"/>
              <a:sym typeface="Times New Roman"/>
            </a:rPr>
            <a:t>Marsh LE (1995) Catch and effort statistics for the sockeye salmon sport fishery during the early run to the Russian River with estimates of escapement, 1994. Alaska Department of Fish and Game, Fishery Data Series No. 95-11, Anchorage, AK.</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(1995) Catch and effort statistics for the sockeye salmon sport fishery during the late run to the Russian River with estimates of escapement, 1994. Alaska Department of Fish and Game, Fishery Data Series No. 95-10, Anchorage, AK.</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(1996) Catch and effort statistics for the sockeye salmon sport fishery during the early run to the Russian River with estimates of escapement, 1995. Alaska Department of Fish and Game, Fishery Data Series No. 96-38,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(1997) Catch and effort statistics for the sockeye salmon sport fishery during the late run to the Russian River with estimates of escapement, 1995. Alaska Department of Fish and Game, Fishery Data Series No. 97-1,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(1998) Catch and effort statistics for the sockeye salmon sport fishery during the early run to the Russian River with estimates of escapement, 1996. Alaska Department of Fish and Game, Fishery Data Series No. 98-1,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Marsh LE (1998) Catch and effort statistics for the sockeye salmon sport fishery during the late run to the Russian River with estimates of escapement, 1996. Alaska Department of Fish and Game, Fishery Data Series No. 98-7, Anchorage.</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Bethe ML, LE Marsh, PBerkhahn and S Sonnichsen (2002) Area management report for the recreational fisheries of the Northern Kenai Peninsula, 1998-1999. Alaska Department of Fish and Game, Fishery Management Report No. 02-01,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Gamblin M, Marsh L, Berkhahn, P, Sonnichsen S (2004) Area management report for the recreational fisheries of the Northern Kenai Peninsula, 2000 and 2001. Alaska Department of Fish and Game, Fishery Management Report No. 04-04, Anchorage.</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Begich RN and JA Pawluk (2007) 2007 Recreational fisheries overview and historic information for North Kenai Peninsula: fisheries under consideration by the Alaska Board of Fisheries, February 2008. Alaska Department of Fish and Game, Fishery Management Report No. 07-66, Anchorage.</a:t>
          </a:r>
        </a:p>
        <a:p>
          <a:pPr lvl="0">
            <a:spcBef>
              <a:spcPts val="0"/>
            </a:spcBef>
            <a:buNone/>
          </a:pPr>
          <a:endParaRPr sz="1000">
            <a:solidFill>
              <a:schemeClr val="dk1"/>
            </a:solidFill>
            <a:latin typeface="Times New Roman"/>
            <a:ea typeface="Times New Roman"/>
            <a:cs typeface="Times New Roman"/>
            <a:sym typeface="Times New Roman"/>
          </a:endParaRPr>
        </a:p>
        <a:p>
          <a:pPr lvl="0">
            <a:spcBef>
              <a:spcPts val="0"/>
            </a:spcBef>
            <a:buNone/>
          </a:pPr>
          <a:r>
            <a:rPr lang="en-US" sz="1000">
              <a:solidFill>
                <a:schemeClr val="dk1"/>
              </a:solidFill>
              <a:latin typeface="Times New Roman"/>
              <a:ea typeface="Times New Roman"/>
              <a:cs typeface="Times New Roman"/>
              <a:sym typeface="Times New Roman"/>
            </a:rPr>
            <a:t>Tobias TM, and Willette M (2010) Historical age and length composition of sockeye, Chinook, coho, and chum salmon in selected commercial fisheries and river escapements, 1979-2008, Upper Cook Inlet, Alaska. Alaska Department of Fish and Game, Special Publication No. 10-11, Anchorage.</a:t>
          </a:r>
        </a:p>
        <a:p>
          <a:pPr lvl="0">
            <a:spcBef>
              <a:spcPts val="0"/>
            </a:spcBef>
            <a:spcAft>
              <a:spcPts val="0"/>
            </a:spcAft>
            <a:buNone/>
          </a:pPr>
          <a:endParaRPr sz="1000">
            <a:solidFill>
              <a:schemeClr val="dk1"/>
            </a:solidFill>
            <a:latin typeface="Times New Roman"/>
            <a:ea typeface="Times New Roman"/>
            <a:cs typeface="Times New Roman"/>
            <a:sym typeface="Times New Roman"/>
          </a:endParaRPr>
        </a:p>
        <a:p>
          <a:pPr marL="0" marR="0" lvl="0" indent="0">
            <a:lnSpc>
              <a:spcPct val="100000"/>
            </a:lnSpc>
            <a:spcBef>
              <a:spcPts val="0"/>
            </a:spcBef>
            <a:buClr>
              <a:schemeClr val="dk1"/>
            </a:buClr>
            <a:buSzPct val="25000"/>
            <a:buFont typeface="Times New Roman"/>
            <a:buNone/>
          </a:pPr>
          <a:r>
            <a:rPr lang="en-US" sz="1000">
              <a:solidFill>
                <a:schemeClr val="dk1"/>
              </a:solidFill>
              <a:latin typeface="Times New Roman"/>
              <a:ea typeface="Times New Roman"/>
              <a:cs typeface="Times New Roman"/>
              <a:sym typeface="Times New Roman"/>
            </a:rPr>
            <a:t>Begich RN and JA Pawluk (2010) 2008-2010 Recreational fisheries overview and historical information for North Kenai Peninsula: fisheries under consideration by the Alaska Board of Fisheries, February 2011. Alaska Department of Fish and Game, Fishery Management Report No. 10-51, Anchorage.</a:t>
          </a:r>
        </a:p>
        <a:p>
          <a:pPr lvl="0">
            <a:spcBef>
              <a:spcPts val="0"/>
            </a:spcBef>
            <a:buNone/>
          </a:pPr>
          <a:endParaRPr sz="1100">
            <a:solidFill>
              <a:schemeClr val="dk1"/>
            </a:solidFill>
            <a:latin typeface="Times New Roman"/>
            <a:ea typeface="Times New Roman"/>
            <a:cs typeface="Times New Roman"/>
            <a:sym typeface="Times New Roman"/>
          </a:endParaRPr>
        </a:p>
      </xdr:txBody>
    </xdr:sp>
    <xdr:clientData fLocksWithSheet="0"/>
  </xdr:twoCellAnchor>
  <xdr:twoCellAnchor>
    <xdr:from>
      <xdr:col>0</xdr:col>
      <xdr:colOff>0</xdr:colOff>
      <xdr:row>0</xdr:row>
      <xdr:rowOff>0</xdr:rowOff>
    </xdr:from>
    <xdr:to>
      <xdr:col>17</xdr:col>
      <xdr:colOff>50800</xdr:colOff>
      <xdr:row>76</xdr:row>
      <xdr:rowOff>152400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www.adfg.alaska.gov/FedAidPDFs/FMR16-14.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1"/>
  <sheetViews>
    <sheetView workbookViewId="0">
      <pane ySplit="1" topLeftCell="A2" activePane="bottomLeft" state="frozen"/>
      <selection pane="bottomLeft" activeCell="B3" sqref="B3"/>
    </sheetView>
  </sheetViews>
  <sheetFormatPr baseColWidth="10" defaultColWidth="12.6640625" defaultRowHeight="15" customHeight="1" x14ac:dyDescent="0.2"/>
  <cols>
    <col min="1" max="8" width="18.83203125" customWidth="1"/>
  </cols>
  <sheetData>
    <row r="1" spans="1:2" x14ac:dyDescent="0.2">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P1000"/>
  <sheetViews>
    <sheetView tabSelected="1" workbookViewId="0">
      <pane ySplit="2" topLeftCell="A3" activePane="bottomLeft" state="frozen"/>
      <selection pane="bottomLeft" activeCell="B4" sqref="B4"/>
    </sheetView>
  </sheetViews>
  <sheetFormatPr baseColWidth="10" defaultColWidth="12.6640625" defaultRowHeight="15" customHeight="1" x14ac:dyDescent="0.2"/>
  <cols>
    <col min="1" max="1" width="7.6640625" customWidth="1"/>
    <col min="2" max="2" width="9.6640625" customWidth="1"/>
    <col min="3" max="3" width="7.6640625" customWidth="1"/>
    <col min="4" max="4" width="29" customWidth="1"/>
    <col min="5" max="6" width="7.6640625" customWidth="1"/>
    <col min="7" max="7" width="10.33203125" customWidth="1"/>
    <col min="8" max="8" width="11.1640625" customWidth="1"/>
    <col min="9" max="10" width="7.6640625" customWidth="1"/>
    <col min="11" max="11" width="10.33203125" customWidth="1"/>
    <col min="12" max="12" width="7.6640625" customWidth="1"/>
    <col min="13" max="13" width="11.1640625" customWidth="1"/>
    <col min="14" max="53" width="7.6640625" customWidth="1"/>
  </cols>
  <sheetData>
    <row r="1" spans="1:14" ht="13.5" customHeight="1" x14ac:dyDescent="0.2">
      <c r="A1" s="2" t="s">
        <v>2</v>
      </c>
      <c r="B1" s="2"/>
      <c r="C1" s="2"/>
      <c r="D1" s="2"/>
      <c r="E1" s="2"/>
      <c r="F1" s="3" t="s">
        <v>3</v>
      </c>
      <c r="G1" s="4"/>
      <c r="H1" s="4"/>
      <c r="I1" s="4"/>
      <c r="J1" s="5" t="s">
        <v>4</v>
      </c>
      <c r="K1" s="6"/>
      <c r="L1" s="6"/>
      <c r="M1" s="6"/>
      <c r="N1" s="7"/>
    </row>
    <row r="2" spans="1:14" ht="13.5" customHeight="1" x14ac:dyDescent="0.2">
      <c r="A2" s="8" t="s">
        <v>5</v>
      </c>
      <c r="B2" s="9" t="s">
        <v>6</v>
      </c>
      <c r="C2" s="10" t="s">
        <v>7</v>
      </c>
      <c r="D2" s="10" t="s">
        <v>8</v>
      </c>
      <c r="E2" s="11" t="s">
        <v>9</v>
      </c>
      <c r="F2" s="8" t="s">
        <v>5</v>
      </c>
      <c r="G2" s="10" t="s">
        <v>6</v>
      </c>
      <c r="H2" s="10" t="s">
        <v>10</v>
      </c>
      <c r="I2" s="10" t="s">
        <v>9</v>
      </c>
      <c r="J2" s="10" t="s">
        <v>5</v>
      </c>
      <c r="K2" s="10" t="s">
        <v>6</v>
      </c>
      <c r="L2" s="10" t="s">
        <v>7</v>
      </c>
      <c r="M2" s="10" t="s">
        <v>10</v>
      </c>
      <c r="N2" s="12" t="s">
        <v>9</v>
      </c>
    </row>
    <row r="3" spans="1:14" ht="13.5" customHeight="1" x14ac:dyDescent="0.2">
      <c r="A3" s="13">
        <v>1976</v>
      </c>
      <c r="B3" s="14">
        <v>353160</v>
      </c>
      <c r="C3" s="14">
        <v>849486</v>
      </c>
      <c r="D3" s="14">
        <v>31700</v>
      </c>
      <c r="E3" s="14">
        <f t="shared" ref="E3:E39" si="0">SUM(B3:D3)</f>
        <v>1234346</v>
      </c>
      <c r="F3" s="13">
        <v>1976</v>
      </c>
      <c r="G3" s="14">
        <v>14700</v>
      </c>
      <c r="H3" s="14">
        <v>3380</v>
      </c>
      <c r="I3" s="14">
        <f t="shared" ref="I3:I40" si="1">SUM(G3:H3)</f>
        <v>18080</v>
      </c>
      <c r="J3" s="14">
        <v>1976</v>
      </c>
      <c r="K3" s="14">
        <v>31950</v>
      </c>
      <c r="L3" s="14">
        <v>61393.92655477317</v>
      </c>
      <c r="M3" s="14">
        <v>13700</v>
      </c>
      <c r="N3" s="15">
        <f t="shared" ref="N3:N39" si="2">SUM(K3:M3)</f>
        <v>107043.92655477318</v>
      </c>
    </row>
    <row r="4" spans="1:14" ht="13.5" customHeight="1" x14ac:dyDescent="0.2">
      <c r="A4" s="13">
        <v>1977</v>
      </c>
      <c r="B4" s="14">
        <v>663590</v>
      </c>
      <c r="C4" s="14">
        <v>1201851</v>
      </c>
      <c r="D4" s="14">
        <v>50673</v>
      </c>
      <c r="E4" s="14">
        <f t="shared" si="0"/>
        <v>1916114</v>
      </c>
      <c r="F4" s="13">
        <v>1977</v>
      </c>
      <c r="G4" s="14">
        <v>16070</v>
      </c>
      <c r="H4" s="14">
        <v>20400</v>
      </c>
      <c r="I4" s="14">
        <f t="shared" si="1"/>
        <v>36470</v>
      </c>
      <c r="J4" s="14">
        <v>1977</v>
      </c>
      <c r="K4" s="14">
        <v>21410</v>
      </c>
      <c r="L4" s="14">
        <v>50082.756251625811</v>
      </c>
      <c r="M4" s="14">
        <v>27440</v>
      </c>
      <c r="N4" s="15">
        <f t="shared" si="2"/>
        <v>98932.756251625804</v>
      </c>
    </row>
    <row r="5" spans="1:14" ht="13.5" customHeight="1" x14ac:dyDescent="0.2">
      <c r="A5" s="13">
        <v>1978</v>
      </c>
      <c r="B5" s="14">
        <v>349828</v>
      </c>
      <c r="C5" s="14">
        <v>1576255</v>
      </c>
      <c r="D5" s="14">
        <v>58149</v>
      </c>
      <c r="E5" s="14">
        <f t="shared" si="0"/>
        <v>1984232</v>
      </c>
      <c r="F5" s="13">
        <v>1978</v>
      </c>
      <c r="G5" s="14">
        <v>34150</v>
      </c>
      <c r="H5" s="14">
        <v>37720</v>
      </c>
      <c r="I5" s="14">
        <f t="shared" si="1"/>
        <v>71870</v>
      </c>
      <c r="J5" s="14">
        <v>1978</v>
      </c>
      <c r="K5" s="14">
        <v>34230</v>
      </c>
      <c r="L5" s="14">
        <v>138325.98209541224</v>
      </c>
      <c r="M5" s="14">
        <v>24530</v>
      </c>
      <c r="N5" s="15">
        <f t="shared" si="2"/>
        <v>197085.98209541224</v>
      </c>
    </row>
    <row r="6" spans="1:14" ht="13.5" customHeight="1" x14ac:dyDescent="0.2">
      <c r="A6" s="13">
        <v>1979</v>
      </c>
      <c r="B6" s="14">
        <v>246147</v>
      </c>
      <c r="C6" s="14">
        <v>358296</v>
      </c>
      <c r="D6" s="14">
        <v>46303</v>
      </c>
      <c r="E6" s="14">
        <f t="shared" si="0"/>
        <v>650746</v>
      </c>
      <c r="F6" s="13">
        <v>1979</v>
      </c>
      <c r="G6" s="14">
        <v>19700</v>
      </c>
      <c r="H6" s="14">
        <v>8400</v>
      </c>
      <c r="I6" s="14">
        <f t="shared" si="1"/>
        <v>28100</v>
      </c>
      <c r="J6" s="14">
        <v>1979</v>
      </c>
      <c r="K6" s="14">
        <v>87920</v>
      </c>
      <c r="L6" s="14">
        <v>85666.70279134209</v>
      </c>
      <c r="M6" s="14">
        <v>26840</v>
      </c>
      <c r="N6" s="15">
        <f t="shared" si="2"/>
        <v>200426.7027913421</v>
      </c>
    </row>
    <row r="7" spans="1:14" ht="13.5" customHeight="1" x14ac:dyDescent="0.2">
      <c r="A7" s="13">
        <v>1980</v>
      </c>
      <c r="B7" s="14">
        <v>397377</v>
      </c>
      <c r="C7" s="14">
        <v>756033</v>
      </c>
      <c r="D7" s="14">
        <v>61469</v>
      </c>
      <c r="E7" s="14">
        <f t="shared" si="0"/>
        <v>1214879</v>
      </c>
      <c r="F7" s="13">
        <v>1980</v>
      </c>
      <c r="G7" s="14">
        <v>28670</v>
      </c>
      <c r="H7" s="14">
        <v>27220</v>
      </c>
      <c r="I7" s="14">
        <f t="shared" si="1"/>
        <v>55890</v>
      </c>
      <c r="J7" s="14">
        <v>1980</v>
      </c>
      <c r="K7" s="14">
        <v>83980</v>
      </c>
      <c r="L7" s="14">
        <v>117942.11683791947</v>
      </c>
      <c r="M7" s="14">
        <v>33500</v>
      </c>
      <c r="N7" s="15">
        <f t="shared" si="2"/>
        <v>235422.11683791946</v>
      </c>
    </row>
    <row r="8" spans="1:14" ht="13.5" customHeight="1" x14ac:dyDescent="0.2">
      <c r="A8" s="13">
        <v>1981</v>
      </c>
      <c r="B8" s="14">
        <v>359463</v>
      </c>
      <c r="C8" s="14">
        <v>511131</v>
      </c>
      <c r="D8" s="14">
        <v>43169</v>
      </c>
      <c r="E8" s="14">
        <f t="shared" si="0"/>
        <v>913763</v>
      </c>
      <c r="F8" s="13">
        <v>1981</v>
      </c>
      <c r="G8" s="14">
        <v>21140</v>
      </c>
      <c r="H8" s="14">
        <v>10720</v>
      </c>
      <c r="I8" s="14">
        <f t="shared" si="1"/>
        <v>31860</v>
      </c>
      <c r="J8" s="14">
        <v>1981</v>
      </c>
      <c r="K8" s="14">
        <v>44530</v>
      </c>
      <c r="L8" s="14">
        <v>52790.742101906952</v>
      </c>
      <c r="M8" s="14">
        <v>23720</v>
      </c>
      <c r="N8" s="15">
        <f t="shared" si="2"/>
        <v>121040.74210190694</v>
      </c>
    </row>
    <row r="9" spans="1:14" ht="13.5" customHeight="1" x14ac:dyDescent="0.2">
      <c r="A9" s="13">
        <v>1982</v>
      </c>
      <c r="B9" s="14">
        <v>566402</v>
      </c>
      <c r="C9" s="14">
        <v>1913192</v>
      </c>
      <c r="D9" s="14">
        <v>60041</v>
      </c>
      <c r="E9" s="14">
        <f t="shared" si="0"/>
        <v>2539635</v>
      </c>
      <c r="F9" s="13">
        <v>1982</v>
      </c>
      <c r="G9" s="14">
        <v>56080</v>
      </c>
      <c r="H9" s="14">
        <v>34500</v>
      </c>
      <c r="I9" s="14">
        <f t="shared" si="1"/>
        <v>90580</v>
      </c>
      <c r="J9" s="14">
        <v>1982</v>
      </c>
      <c r="K9" s="14">
        <v>30630</v>
      </c>
      <c r="L9" s="14">
        <v>76201.247224919105</v>
      </c>
      <c r="M9" s="14">
        <v>10320</v>
      </c>
      <c r="N9" s="15">
        <f t="shared" si="2"/>
        <v>117151.24722491911</v>
      </c>
    </row>
    <row r="10" spans="1:14" ht="13.5" customHeight="1" x14ac:dyDescent="0.2">
      <c r="A10" s="13">
        <v>1983</v>
      </c>
      <c r="B10" s="14">
        <v>556254</v>
      </c>
      <c r="C10" s="14">
        <v>2985441</v>
      </c>
      <c r="D10" s="14">
        <v>95227</v>
      </c>
      <c r="E10" s="14">
        <f t="shared" si="0"/>
        <v>3636922</v>
      </c>
      <c r="F10" s="13">
        <v>1983</v>
      </c>
      <c r="G10" s="14">
        <v>21200</v>
      </c>
      <c r="H10" s="14">
        <v>8360</v>
      </c>
      <c r="I10" s="14">
        <f t="shared" si="1"/>
        <v>29560</v>
      </c>
      <c r="J10" s="14">
        <v>1983</v>
      </c>
      <c r="K10" s="14">
        <v>34000</v>
      </c>
      <c r="L10" s="14">
        <v>139607.2334649821</v>
      </c>
      <c r="M10" s="14">
        <v>16000</v>
      </c>
      <c r="N10" s="15">
        <f t="shared" si="2"/>
        <v>189607.2334649821</v>
      </c>
    </row>
    <row r="11" spans="1:14" ht="13.5" customHeight="1" x14ac:dyDescent="0.2">
      <c r="A11" s="13">
        <v>1984</v>
      </c>
      <c r="B11" s="14">
        <v>309494</v>
      </c>
      <c r="C11" s="14">
        <v>702334</v>
      </c>
      <c r="D11" s="14">
        <v>37690</v>
      </c>
      <c r="E11" s="14">
        <f t="shared" si="0"/>
        <v>1049518</v>
      </c>
      <c r="F11" s="13">
        <v>1984</v>
      </c>
      <c r="G11" s="14">
        <v>28910</v>
      </c>
      <c r="H11" s="14">
        <v>35880</v>
      </c>
      <c r="I11" s="14">
        <f t="shared" si="1"/>
        <v>64790</v>
      </c>
      <c r="J11" s="14">
        <v>1984</v>
      </c>
      <c r="K11" s="14">
        <v>92660</v>
      </c>
      <c r="L11" s="14">
        <v>141290.66239718994</v>
      </c>
      <c r="M11" s="14">
        <v>21970</v>
      </c>
      <c r="N11" s="15">
        <f t="shared" si="2"/>
        <v>255920.66239718994</v>
      </c>
    </row>
    <row r="12" spans="1:14" ht="13.5" customHeight="1" x14ac:dyDescent="0.2">
      <c r="A12" s="13">
        <v>1985</v>
      </c>
      <c r="B12" s="14">
        <v>396120</v>
      </c>
      <c r="C12" s="14">
        <v>1635778</v>
      </c>
      <c r="D12" s="14">
        <v>116345</v>
      </c>
      <c r="E12" s="14">
        <f t="shared" si="0"/>
        <v>2148243</v>
      </c>
      <c r="F12" s="13">
        <v>1985</v>
      </c>
      <c r="G12" s="14">
        <v>30610</v>
      </c>
      <c r="H12" s="14">
        <v>12300</v>
      </c>
      <c r="I12" s="14">
        <f t="shared" si="1"/>
        <v>42910</v>
      </c>
      <c r="J12" s="14">
        <v>1985</v>
      </c>
      <c r="K12" s="14">
        <v>136970</v>
      </c>
      <c r="L12" s="14">
        <v>379989.36049574503</v>
      </c>
      <c r="M12" s="14">
        <v>58410</v>
      </c>
      <c r="N12" s="15">
        <f t="shared" si="2"/>
        <v>575369.36049574497</v>
      </c>
    </row>
    <row r="13" spans="1:14" ht="13.5" customHeight="1" x14ac:dyDescent="0.2">
      <c r="A13" s="13">
        <v>1986</v>
      </c>
      <c r="B13" s="14">
        <v>405196</v>
      </c>
      <c r="C13" s="14">
        <v>2188408</v>
      </c>
      <c r="D13" s="14">
        <v>97442</v>
      </c>
      <c r="E13" s="14">
        <f t="shared" si="0"/>
        <v>2691046</v>
      </c>
      <c r="F13" s="13">
        <v>1986</v>
      </c>
      <c r="G13" s="14">
        <v>36195</v>
      </c>
      <c r="H13" s="14">
        <v>35100</v>
      </c>
      <c r="I13" s="14">
        <f t="shared" si="1"/>
        <v>71295</v>
      </c>
      <c r="J13" s="14">
        <v>1986</v>
      </c>
      <c r="K13" s="14">
        <v>40422</v>
      </c>
      <c r="L13" s="14">
        <v>188964.09484579516</v>
      </c>
      <c r="M13" s="14">
        <v>30810</v>
      </c>
      <c r="N13" s="15">
        <f t="shared" si="2"/>
        <v>260196.09484579516</v>
      </c>
    </row>
    <row r="14" spans="1:14" ht="13.5" customHeight="1" x14ac:dyDescent="0.2">
      <c r="A14" s="13">
        <v>1987</v>
      </c>
      <c r="B14" s="14">
        <v>1334934</v>
      </c>
      <c r="C14" s="14">
        <v>6938572</v>
      </c>
      <c r="D14" s="14">
        <v>299339</v>
      </c>
      <c r="E14" s="14">
        <f t="shared" si="0"/>
        <v>8572845</v>
      </c>
      <c r="F14" s="13">
        <v>1987</v>
      </c>
      <c r="G14" s="14">
        <v>61515</v>
      </c>
      <c r="H14" s="14">
        <v>154200</v>
      </c>
      <c r="I14" s="14">
        <f t="shared" si="1"/>
        <v>215715</v>
      </c>
      <c r="J14" s="14">
        <v>1987</v>
      </c>
      <c r="K14" s="14">
        <v>53932</v>
      </c>
      <c r="L14" s="14">
        <v>244491.42124065882</v>
      </c>
      <c r="M14" s="14">
        <v>40580</v>
      </c>
      <c r="N14" s="15">
        <f t="shared" si="2"/>
        <v>339003.42124065885</v>
      </c>
    </row>
    <row r="15" spans="1:14" ht="13.5" customHeight="1" x14ac:dyDescent="0.2">
      <c r="A15" s="13">
        <v>1988</v>
      </c>
      <c r="B15" s="14">
        <v>841855</v>
      </c>
      <c r="C15" s="14">
        <v>4730749</v>
      </c>
      <c r="D15" s="14">
        <v>180291</v>
      </c>
      <c r="E15" s="14">
        <f t="shared" si="0"/>
        <v>5752895</v>
      </c>
      <c r="F15" s="13">
        <v>1988</v>
      </c>
      <c r="G15" s="14">
        <v>50406</v>
      </c>
      <c r="H15" s="14">
        <v>54780</v>
      </c>
      <c r="I15" s="14">
        <f t="shared" si="1"/>
        <v>105186</v>
      </c>
      <c r="J15" s="14">
        <v>1988</v>
      </c>
      <c r="K15" s="14">
        <v>42476</v>
      </c>
      <c r="L15" s="14">
        <v>174884.73446968553</v>
      </c>
      <c r="M15" s="14">
        <v>19540</v>
      </c>
      <c r="N15" s="15">
        <f t="shared" si="2"/>
        <v>236900.73446968553</v>
      </c>
    </row>
    <row r="16" spans="1:14" ht="13.5" customHeight="1" x14ac:dyDescent="0.2">
      <c r="A16" s="13">
        <v>1989</v>
      </c>
      <c r="B16" s="14">
        <v>1339275</v>
      </c>
      <c r="C16" s="14">
        <v>4145014</v>
      </c>
      <c r="D16" s="14">
        <v>378034</v>
      </c>
      <c r="E16" s="14">
        <f t="shared" si="0"/>
        <v>5862323</v>
      </c>
      <c r="F16" s="13">
        <v>1989</v>
      </c>
      <c r="G16" s="14">
        <v>15338</v>
      </c>
      <c r="H16" s="14">
        <v>11290</v>
      </c>
      <c r="I16" s="14">
        <f t="shared" si="1"/>
        <v>26628</v>
      </c>
      <c r="J16" s="14">
        <v>1989</v>
      </c>
      <c r="K16" s="14">
        <v>138318</v>
      </c>
      <c r="L16" s="14">
        <v>284611.56433731236</v>
      </c>
      <c r="M16" s="14">
        <v>55210</v>
      </c>
      <c r="N16" s="15">
        <f t="shared" si="2"/>
        <v>478139.56433731236</v>
      </c>
    </row>
    <row r="17" spans="1:14" ht="13.5" customHeight="1" x14ac:dyDescent="0.2">
      <c r="A17" s="13">
        <v>1990</v>
      </c>
      <c r="B17" s="14">
        <v>448580</v>
      </c>
      <c r="C17" s="14">
        <v>2075919</v>
      </c>
      <c r="D17" s="14">
        <v>160716</v>
      </c>
      <c r="E17" s="14">
        <f t="shared" si="0"/>
        <v>2685215</v>
      </c>
      <c r="F17" s="13">
        <v>1990</v>
      </c>
      <c r="G17" s="14">
        <v>25144</v>
      </c>
      <c r="H17" s="14">
        <v>30215</v>
      </c>
      <c r="I17" s="14">
        <f t="shared" si="1"/>
        <v>55359</v>
      </c>
      <c r="J17" s="14">
        <v>1990</v>
      </c>
      <c r="K17" s="14">
        <v>83336</v>
      </c>
      <c r="L17" s="14">
        <v>289625.81657157961</v>
      </c>
      <c r="M17" s="14">
        <v>56180</v>
      </c>
      <c r="N17" s="15">
        <f t="shared" si="2"/>
        <v>429141.81657157961</v>
      </c>
    </row>
    <row r="18" spans="1:14" ht="13.5" customHeight="1" x14ac:dyDescent="0.2">
      <c r="A18" s="13">
        <v>1991</v>
      </c>
      <c r="B18" s="14">
        <v>453815</v>
      </c>
      <c r="C18" s="14">
        <v>1093851</v>
      </c>
      <c r="D18" s="14">
        <v>134931</v>
      </c>
      <c r="E18" s="14">
        <f t="shared" si="0"/>
        <v>1682597</v>
      </c>
      <c r="F18" s="13">
        <v>1991</v>
      </c>
      <c r="G18" s="14">
        <v>32389</v>
      </c>
      <c r="H18" s="14">
        <v>65390</v>
      </c>
      <c r="I18" s="14">
        <f t="shared" si="1"/>
        <v>97779</v>
      </c>
      <c r="J18" s="14">
        <v>1991</v>
      </c>
      <c r="K18" s="14">
        <v>78175</v>
      </c>
      <c r="L18" s="16">
        <v>124099.7718755414</v>
      </c>
      <c r="M18" s="14">
        <v>31450</v>
      </c>
      <c r="N18" s="15">
        <f t="shared" si="2"/>
        <v>233724.7718755414</v>
      </c>
    </row>
    <row r="19" spans="1:14" ht="13.5" customHeight="1" x14ac:dyDescent="0.2">
      <c r="A19" s="13">
        <v>1992</v>
      </c>
      <c r="B19" s="14">
        <v>753565</v>
      </c>
      <c r="C19" s="14">
        <v>6660256</v>
      </c>
      <c r="D19" s="14">
        <v>302738</v>
      </c>
      <c r="E19" s="14">
        <f t="shared" si="0"/>
        <v>7716559</v>
      </c>
      <c r="F19" s="13">
        <v>1992</v>
      </c>
      <c r="G19" s="14">
        <v>37117</v>
      </c>
      <c r="H19" s="14">
        <v>30512</v>
      </c>
      <c r="I19" s="14">
        <f t="shared" si="1"/>
        <v>67629</v>
      </c>
      <c r="J19" s="14">
        <v>1992</v>
      </c>
      <c r="K19" s="14">
        <v>63478</v>
      </c>
      <c r="L19" s="16">
        <v>52207.426964044957</v>
      </c>
      <c r="M19" s="14">
        <v>26101</v>
      </c>
      <c r="N19" s="15">
        <f t="shared" si="2"/>
        <v>141786.42696404495</v>
      </c>
    </row>
    <row r="20" spans="1:14" ht="13.5" customHeight="1" x14ac:dyDescent="0.2">
      <c r="A20" s="13">
        <v>1993</v>
      </c>
      <c r="B20" s="14">
        <v>670791</v>
      </c>
      <c r="C20" s="14">
        <v>3035627</v>
      </c>
      <c r="D20" s="14">
        <v>197727</v>
      </c>
      <c r="E20" s="14">
        <f t="shared" si="0"/>
        <v>3904145</v>
      </c>
      <c r="F20" s="13">
        <v>1993</v>
      </c>
      <c r="G20" s="14">
        <v>39857</v>
      </c>
      <c r="H20" s="14">
        <v>37261</v>
      </c>
      <c r="I20" s="14">
        <f t="shared" si="1"/>
        <v>77118</v>
      </c>
      <c r="J20" s="14">
        <v>1993</v>
      </c>
      <c r="K20" s="14">
        <v>99259</v>
      </c>
      <c r="L20" s="16">
        <v>268397.30063402728</v>
      </c>
      <c r="M20" s="14">
        <v>26772</v>
      </c>
      <c r="N20" s="15">
        <f t="shared" si="2"/>
        <v>394428.30063402728</v>
      </c>
    </row>
    <row r="21" spans="1:14" ht="13.5" customHeight="1" x14ac:dyDescent="0.2">
      <c r="A21" s="13">
        <v>1994</v>
      </c>
      <c r="B21" s="14">
        <v>898668</v>
      </c>
      <c r="C21" s="14">
        <v>2335429</v>
      </c>
      <c r="D21" s="14">
        <v>148219</v>
      </c>
      <c r="E21" s="14">
        <f t="shared" si="0"/>
        <v>3382316</v>
      </c>
      <c r="F21" s="13">
        <v>1994</v>
      </c>
      <c r="G21" s="14">
        <v>44872</v>
      </c>
      <c r="H21" s="14">
        <v>48923</v>
      </c>
      <c r="I21" s="14">
        <f t="shared" si="1"/>
        <v>93795</v>
      </c>
      <c r="J21" s="14">
        <v>1994</v>
      </c>
      <c r="K21" s="14">
        <v>122277</v>
      </c>
      <c r="L21" s="16">
        <v>202054.62538715679</v>
      </c>
      <c r="M21" s="14">
        <v>26375</v>
      </c>
      <c r="N21" s="15">
        <f t="shared" si="2"/>
        <v>350706.62538715679</v>
      </c>
    </row>
    <row r="22" spans="1:14" ht="13.5" customHeight="1" x14ac:dyDescent="0.2">
      <c r="A22" s="13">
        <v>1995</v>
      </c>
      <c r="B22" s="14">
        <v>517460</v>
      </c>
      <c r="C22" s="14">
        <v>1587521</v>
      </c>
      <c r="D22" s="14">
        <v>165371</v>
      </c>
      <c r="E22" s="14">
        <f t="shared" si="0"/>
        <v>2270352</v>
      </c>
      <c r="F22" s="13">
        <v>1995</v>
      </c>
      <c r="G22" s="14">
        <v>28603</v>
      </c>
      <c r="H22" s="14">
        <v>23572</v>
      </c>
      <c r="I22" s="14">
        <f t="shared" si="1"/>
        <v>52175</v>
      </c>
      <c r="J22" s="14">
        <v>1995</v>
      </c>
      <c r="K22" s="14">
        <v>61982</v>
      </c>
      <c r="L22" s="16">
        <v>104524.30315561405</v>
      </c>
      <c r="M22" s="14">
        <v>11805</v>
      </c>
      <c r="N22" s="15">
        <f t="shared" si="2"/>
        <v>178311.30315561406</v>
      </c>
    </row>
    <row r="23" spans="1:14" ht="13.5" customHeight="1" x14ac:dyDescent="0.2">
      <c r="A23" s="13">
        <v>1996</v>
      </c>
      <c r="B23" s="14">
        <v>585322</v>
      </c>
      <c r="C23" s="14">
        <v>2297324</v>
      </c>
      <c r="D23" s="14">
        <v>290896</v>
      </c>
      <c r="E23" s="14">
        <f t="shared" si="0"/>
        <v>3173542</v>
      </c>
      <c r="F23" s="13">
        <v>1996</v>
      </c>
      <c r="G23" s="14">
        <v>52905</v>
      </c>
      <c r="H23" s="14">
        <v>75203</v>
      </c>
      <c r="I23" s="14">
        <f t="shared" si="1"/>
        <v>128108</v>
      </c>
      <c r="J23" s="14">
        <v>1996</v>
      </c>
      <c r="K23" s="14">
        <v>34691</v>
      </c>
      <c r="L23" s="16">
        <v>87595.796237118615</v>
      </c>
      <c r="M23" s="14">
        <v>20142</v>
      </c>
      <c r="N23" s="15">
        <f t="shared" si="2"/>
        <v>142428.7962371186</v>
      </c>
    </row>
    <row r="24" spans="1:14" ht="13.5" customHeight="1" x14ac:dyDescent="0.2">
      <c r="A24" s="13">
        <v>1997</v>
      </c>
      <c r="B24" s="14">
        <v>878332</v>
      </c>
      <c r="C24" s="14">
        <v>2704035</v>
      </c>
      <c r="D24" s="14">
        <v>294084</v>
      </c>
      <c r="E24" s="14">
        <f t="shared" si="0"/>
        <v>3876451</v>
      </c>
      <c r="F24" s="13">
        <v>1997</v>
      </c>
      <c r="G24" s="14">
        <v>36280</v>
      </c>
      <c r="H24" s="14">
        <v>36788</v>
      </c>
      <c r="I24" s="14">
        <f t="shared" si="1"/>
        <v>73068</v>
      </c>
      <c r="J24" s="14">
        <v>1997</v>
      </c>
      <c r="K24" s="14">
        <v>90152</v>
      </c>
      <c r="L24" s="16">
        <v>144830.59543291884</v>
      </c>
      <c r="M24" s="14">
        <v>12910</v>
      </c>
      <c r="N24" s="15">
        <f t="shared" si="2"/>
        <v>247892.59543291884</v>
      </c>
    </row>
    <row r="25" spans="1:14" ht="13.5" customHeight="1" x14ac:dyDescent="0.2">
      <c r="A25" s="13">
        <v>1998</v>
      </c>
      <c r="B25" s="14">
        <v>559997</v>
      </c>
      <c r="C25" s="14">
        <v>636171</v>
      </c>
      <c r="D25" s="14">
        <v>274710</v>
      </c>
      <c r="E25" s="14">
        <f t="shared" si="0"/>
        <v>1470878</v>
      </c>
      <c r="F25" s="13">
        <v>1998</v>
      </c>
      <c r="G25" s="14">
        <v>34143</v>
      </c>
      <c r="H25" s="14">
        <v>42711</v>
      </c>
      <c r="I25" s="14">
        <f t="shared" si="1"/>
        <v>76854</v>
      </c>
      <c r="J25" s="14">
        <v>1998</v>
      </c>
      <c r="K25" s="14">
        <v>113480</v>
      </c>
      <c r="L25" s="16">
        <v>64358.051227169526</v>
      </c>
      <c r="M25" s="14">
        <v>25110</v>
      </c>
      <c r="N25" s="15">
        <f t="shared" si="2"/>
        <v>202948.05122716952</v>
      </c>
    </row>
    <row r="26" spans="1:14" ht="13.5" customHeight="1" x14ac:dyDescent="0.2">
      <c r="A26" s="13">
        <v>1999</v>
      </c>
      <c r="B26" s="14">
        <v>583172</v>
      </c>
      <c r="C26" s="14">
        <v>1551907</v>
      </c>
      <c r="D26" s="14">
        <v>367494</v>
      </c>
      <c r="E26" s="14">
        <f t="shared" si="0"/>
        <v>2502573</v>
      </c>
      <c r="F26" s="13">
        <v>1999</v>
      </c>
      <c r="G26" s="14">
        <v>36607</v>
      </c>
      <c r="H26" s="14">
        <v>34283</v>
      </c>
      <c r="I26" s="14">
        <f t="shared" si="1"/>
        <v>70890</v>
      </c>
      <c r="J26" s="14">
        <v>1999</v>
      </c>
      <c r="K26" s="14">
        <v>139863</v>
      </c>
      <c r="L26" s="16">
        <v>171276.19697175434</v>
      </c>
      <c r="M26" s="14">
        <v>32335</v>
      </c>
      <c r="N26" s="15">
        <f t="shared" si="2"/>
        <v>343474.19697175431</v>
      </c>
    </row>
    <row r="27" spans="1:14" ht="13.5" customHeight="1" x14ac:dyDescent="0.2">
      <c r="A27" s="13">
        <v>2000</v>
      </c>
      <c r="B27" s="14">
        <v>393334</v>
      </c>
      <c r="C27" s="14">
        <v>705698</v>
      </c>
      <c r="D27" s="14">
        <v>342579</v>
      </c>
      <c r="E27" s="14">
        <f t="shared" si="0"/>
        <v>1441611</v>
      </c>
      <c r="F27" s="13">
        <v>2000</v>
      </c>
      <c r="G27" s="14">
        <v>32736</v>
      </c>
      <c r="H27" s="14">
        <v>40732</v>
      </c>
      <c r="I27" s="14">
        <f t="shared" si="1"/>
        <v>73468</v>
      </c>
      <c r="J27" s="14">
        <v>2000</v>
      </c>
      <c r="K27" s="14">
        <v>56580</v>
      </c>
      <c r="L27" s="16">
        <v>50721.062584357926</v>
      </c>
      <c r="M27" s="14">
        <v>30229</v>
      </c>
      <c r="N27" s="15">
        <f t="shared" si="2"/>
        <v>137530.06258435792</v>
      </c>
    </row>
    <row r="28" spans="1:14" ht="13.5" customHeight="1" x14ac:dyDescent="0.2">
      <c r="A28" s="13">
        <v>2001</v>
      </c>
      <c r="B28" s="14">
        <v>458041</v>
      </c>
      <c r="C28" s="14">
        <v>1028205</v>
      </c>
      <c r="D28" s="14">
        <v>355556</v>
      </c>
      <c r="E28" s="14">
        <f t="shared" si="0"/>
        <v>1841802</v>
      </c>
      <c r="F28" s="13">
        <v>2001</v>
      </c>
      <c r="G28" s="14">
        <v>78225</v>
      </c>
      <c r="H28" s="14">
        <v>35400</v>
      </c>
      <c r="I28" s="14">
        <f t="shared" si="1"/>
        <v>113625</v>
      </c>
      <c r="J28" s="14">
        <v>2001</v>
      </c>
      <c r="K28" s="14">
        <v>74825</v>
      </c>
      <c r="L28" s="16">
        <v>71900.542276381922</v>
      </c>
      <c r="M28" s="14">
        <v>18550</v>
      </c>
      <c r="N28" s="15">
        <f t="shared" si="2"/>
        <v>165275.54227638192</v>
      </c>
    </row>
    <row r="29" spans="1:14" ht="13.5" customHeight="1" x14ac:dyDescent="0.2">
      <c r="A29" s="13">
        <v>2002</v>
      </c>
      <c r="B29" s="14">
        <v>700705</v>
      </c>
      <c r="C29" s="14">
        <v>1827466</v>
      </c>
      <c r="D29" s="14">
        <v>444329</v>
      </c>
      <c r="E29" s="14">
        <f t="shared" si="0"/>
        <v>2972500</v>
      </c>
      <c r="F29" s="13">
        <v>2002</v>
      </c>
      <c r="G29" s="14">
        <v>85943</v>
      </c>
      <c r="H29" s="14">
        <v>52139</v>
      </c>
      <c r="I29" s="14">
        <f t="shared" si="1"/>
        <v>138082</v>
      </c>
      <c r="J29" s="14">
        <v>2002</v>
      </c>
      <c r="K29" s="14">
        <v>62115</v>
      </c>
      <c r="L29" s="16">
        <v>91520.067815499962</v>
      </c>
      <c r="M29" s="14">
        <v>31999</v>
      </c>
      <c r="N29" s="15">
        <f t="shared" si="2"/>
        <v>185634.06781549996</v>
      </c>
    </row>
    <row r="30" spans="1:14" ht="13.5" customHeight="1" x14ac:dyDescent="0.2">
      <c r="A30" s="13">
        <v>2003</v>
      </c>
      <c r="B30" s="14">
        <v>921063</v>
      </c>
      <c r="C30" s="14">
        <v>2321046</v>
      </c>
      <c r="D30" s="14">
        <v>546056</v>
      </c>
      <c r="E30" s="14">
        <f t="shared" si="0"/>
        <v>3788165</v>
      </c>
      <c r="F30" s="13">
        <v>2003</v>
      </c>
      <c r="G30" s="14">
        <v>23650</v>
      </c>
      <c r="H30" s="14">
        <v>22986</v>
      </c>
      <c r="I30" s="14">
        <f t="shared" si="1"/>
        <v>46636</v>
      </c>
      <c r="J30" s="14">
        <v>2003</v>
      </c>
      <c r="K30" s="14">
        <v>155457</v>
      </c>
      <c r="L30" s="16">
        <v>176923.3052063722</v>
      </c>
      <c r="M30" s="14">
        <v>28085</v>
      </c>
      <c r="N30" s="15">
        <f t="shared" si="2"/>
        <v>360465.30520637217</v>
      </c>
    </row>
    <row r="31" spans="1:14" ht="13.5" customHeight="1" x14ac:dyDescent="0.2">
      <c r="A31" s="13">
        <v>2004</v>
      </c>
      <c r="B31" s="14">
        <v>1120076</v>
      </c>
      <c r="C31" s="14">
        <v>3289227</v>
      </c>
      <c r="D31" s="14">
        <v>582824</v>
      </c>
      <c r="E31" s="14">
        <f t="shared" si="0"/>
        <v>4992127</v>
      </c>
      <c r="F31" s="13">
        <v>2004</v>
      </c>
      <c r="G31" s="14">
        <v>56582</v>
      </c>
      <c r="H31" s="14">
        <v>32727</v>
      </c>
      <c r="I31" s="14">
        <f t="shared" si="1"/>
        <v>89309</v>
      </c>
      <c r="J31" s="14">
        <v>2004</v>
      </c>
      <c r="K31" s="14">
        <v>109461</v>
      </c>
      <c r="L31" s="16">
        <v>155205.90175103987</v>
      </c>
      <c r="M31" s="14">
        <v>22417</v>
      </c>
      <c r="N31" s="15">
        <f t="shared" si="2"/>
        <v>287083.9017510399</v>
      </c>
    </row>
    <row r="32" spans="1:14" ht="13.5" customHeight="1" x14ac:dyDescent="0.2">
      <c r="A32" s="13">
        <v>2005</v>
      </c>
      <c r="B32" s="14">
        <v>1114617</v>
      </c>
      <c r="C32" s="14">
        <v>3818739</v>
      </c>
      <c r="D32" s="14">
        <v>617087</v>
      </c>
      <c r="E32" s="14">
        <f t="shared" si="0"/>
        <v>5550443</v>
      </c>
      <c r="F32" s="13">
        <v>2005</v>
      </c>
      <c r="G32" s="14">
        <v>52903</v>
      </c>
      <c r="H32" s="14">
        <v>37139</v>
      </c>
      <c r="I32" s="14">
        <f t="shared" si="1"/>
        <v>90042</v>
      </c>
      <c r="J32" s="14">
        <v>2005</v>
      </c>
      <c r="K32" s="14">
        <v>56981</v>
      </c>
      <c r="L32" s="16">
        <v>101422.05374942068</v>
      </c>
      <c r="M32" s="14">
        <v>18503</v>
      </c>
      <c r="N32" s="15">
        <f t="shared" si="2"/>
        <v>176906.05374942068</v>
      </c>
    </row>
    <row r="33" spans="1:16" ht="13.5" customHeight="1" x14ac:dyDescent="0.2">
      <c r="A33" s="13">
        <v>2006</v>
      </c>
      <c r="B33" s="14">
        <v>1310666</v>
      </c>
      <c r="C33" s="14">
        <v>862337</v>
      </c>
      <c r="D33" s="14">
        <v>336615</v>
      </c>
      <c r="E33" s="14">
        <f t="shared" si="0"/>
        <v>2509618</v>
      </c>
      <c r="F33" s="13">
        <v>2006</v>
      </c>
      <c r="G33" s="14">
        <v>80524</v>
      </c>
      <c r="H33" s="14">
        <v>51167</v>
      </c>
      <c r="I33" s="14">
        <f t="shared" si="1"/>
        <v>131691</v>
      </c>
      <c r="J33" s="14">
        <v>2006</v>
      </c>
      <c r="K33" s="14">
        <v>89160</v>
      </c>
      <c r="L33" s="16">
        <v>37910.046042855705</v>
      </c>
      <c r="M33" s="14">
        <v>29694</v>
      </c>
      <c r="N33" s="15">
        <f t="shared" si="2"/>
        <v>156764.04604285571</v>
      </c>
    </row>
    <row r="34" spans="1:16" ht="13.5" customHeight="1" x14ac:dyDescent="0.2">
      <c r="A34" s="13">
        <v>2007</v>
      </c>
      <c r="B34" s="14">
        <v>595356</v>
      </c>
      <c r="C34" s="14">
        <v>2202557</v>
      </c>
      <c r="D34" s="14">
        <v>619572</v>
      </c>
      <c r="E34" s="14">
        <f t="shared" si="0"/>
        <v>3417485</v>
      </c>
      <c r="F34" s="13">
        <v>2007</v>
      </c>
      <c r="G34" s="14">
        <v>27298</v>
      </c>
      <c r="H34" s="14">
        <v>36805</v>
      </c>
      <c r="I34" s="14">
        <f t="shared" si="1"/>
        <v>64103</v>
      </c>
      <c r="J34" s="14">
        <v>2007</v>
      </c>
      <c r="K34" s="14">
        <v>53065</v>
      </c>
      <c r="L34" s="16">
        <v>77242.958687620019</v>
      </c>
      <c r="M34" s="14">
        <v>16863</v>
      </c>
      <c r="N34" s="15">
        <f t="shared" si="2"/>
        <v>147170.95868762</v>
      </c>
    </row>
    <row r="35" spans="1:16" ht="13.5" customHeight="1" x14ac:dyDescent="0.2">
      <c r="A35" s="13">
        <v>2008</v>
      </c>
      <c r="B35" s="14">
        <v>402265</v>
      </c>
      <c r="C35" s="14">
        <v>1410183</v>
      </c>
      <c r="D35" s="14">
        <v>494780</v>
      </c>
      <c r="E35" s="14">
        <f t="shared" si="0"/>
        <v>2307228</v>
      </c>
      <c r="F35" s="13">
        <v>2008</v>
      </c>
      <c r="G35" s="14">
        <v>30989</v>
      </c>
      <c r="H35" s="14">
        <v>42492</v>
      </c>
      <c r="I35" s="14">
        <f t="shared" si="1"/>
        <v>73481</v>
      </c>
      <c r="J35" s="14">
        <v>2008</v>
      </c>
      <c r="K35" s="14">
        <v>46638</v>
      </c>
      <c r="L35" s="16">
        <v>67353.308389884784</v>
      </c>
      <c r="M35" s="14">
        <v>23680</v>
      </c>
      <c r="N35" s="15">
        <f t="shared" si="2"/>
        <v>137671.30838988477</v>
      </c>
    </row>
    <row r="36" spans="1:16" ht="13.5" customHeight="1" x14ac:dyDescent="0.2">
      <c r="A36" s="13">
        <v>2009</v>
      </c>
      <c r="B36" s="14">
        <v>843255</v>
      </c>
      <c r="C36" s="14">
        <f>(2045794*0.6093)</f>
        <v>1246502.2841999999</v>
      </c>
      <c r="D36" s="14">
        <v>252319</v>
      </c>
      <c r="E36" s="14">
        <f t="shared" si="0"/>
        <v>2342076.2841999996</v>
      </c>
      <c r="F36" s="13">
        <v>2009</v>
      </c>
      <c r="G36" s="14">
        <v>51154</v>
      </c>
      <c r="H36" s="14">
        <v>59097</v>
      </c>
      <c r="I36" s="14">
        <f t="shared" si="1"/>
        <v>110251</v>
      </c>
      <c r="J36" s="14">
        <v>2009</v>
      </c>
      <c r="K36" s="14">
        <v>80088</v>
      </c>
      <c r="L36" s="16">
        <v>42330.638529269992</v>
      </c>
      <c r="M36" s="14">
        <v>33935</v>
      </c>
      <c r="N36" s="15">
        <f t="shared" si="2"/>
        <v>156353.63852926999</v>
      </c>
    </row>
    <row r="37" spans="1:16" ht="13.5" customHeight="1" x14ac:dyDescent="0.2">
      <c r="A37" s="13">
        <v>2010</v>
      </c>
      <c r="B37" s="14">
        <v>1015106</v>
      </c>
      <c r="C37" s="14">
        <f>(2828342*0.6093)</f>
        <v>1723308.7805999999</v>
      </c>
      <c r="D37" s="14">
        <v>304635</v>
      </c>
      <c r="E37" s="14">
        <f t="shared" si="0"/>
        <v>3043049.7806000002</v>
      </c>
      <c r="F37" s="13">
        <v>2010</v>
      </c>
      <c r="G37" s="14">
        <v>27074</v>
      </c>
      <c r="H37" s="14">
        <v>23412</v>
      </c>
      <c r="I37" s="14">
        <f t="shared" si="1"/>
        <v>50486</v>
      </c>
      <c r="J37" s="14">
        <v>2010</v>
      </c>
      <c r="K37" s="14">
        <v>38848</v>
      </c>
      <c r="L37" s="16">
        <v>17887.027134689997</v>
      </c>
      <c r="M37" s="14">
        <v>9333</v>
      </c>
      <c r="N37" s="15">
        <f t="shared" si="2"/>
        <v>66068.027134689997</v>
      </c>
      <c r="O37" s="13"/>
      <c r="P37" s="14"/>
    </row>
    <row r="38" spans="1:16" ht="13.5" customHeight="1" x14ac:dyDescent="0.2">
      <c r="A38" s="13">
        <v>2011</v>
      </c>
      <c r="B38" s="14">
        <v>1275369</v>
      </c>
      <c r="C38" s="14">
        <f>(5277440*0.6093)</f>
        <v>3215544.1919999998</v>
      </c>
      <c r="D38" s="14">
        <v>395840</v>
      </c>
      <c r="E38" s="14">
        <f t="shared" si="0"/>
        <v>4886753.1919999998</v>
      </c>
      <c r="F38" s="13">
        <v>2011</v>
      </c>
      <c r="G38" s="14">
        <v>29129</v>
      </c>
      <c r="H38" s="14">
        <v>22697</v>
      </c>
      <c r="I38" s="14">
        <f t="shared" si="1"/>
        <v>51826</v>
      </c>
      <c r="J38" s="14">
        <v>2011</v>
      </c>
      <c r="K38" s="14">
        <v>41529</v>
      </c>
      <c r="L38" s="16">
        <v>20767.899897089992</v>
      </c>
      <c r="M38" s="14">
        <v>14412</v>
      </c>
      <c r="N38" s="15">
        <f t="shared" si="2"/>
        <v>76708.899897089985</v>
      </c>
    </row>
    <row r="39" spans="1:16" ht="13.5" customHeight="1" x14ac:dyDescent="0.2">
      <c r="A39" s="17">
        <v>2012</v>
      </c>
      <c r="B39" s="18">
        <v>1197518</v>
      </c>
      <c r="C39" s="18">
        <f>(3133801*0.6093)</f>
        <v>1909424.9492999997</v>
      </c>
      <c r="D39" s="18">
        <v>455454</v>
      </c>
      <c r="E39" s="19">
        <f t="shared" si="0"/>
        <v>3562396.9492999995</v>
      </c>
      <c r="F39" s="14">
        <v>2012</v>
      </c>
      <c r="G39" s="14">
        <v>24115</v>
      </c>
      <c r="H39" s="14">
        <v>15231</v>
      </c>
      <c r="I39" s="14">
        <f t="shared" si="1"/>
        <v>39346</v>
      </c>
      <c r="J39" s="14">
        <v>2012</v>
      </c>
      <c r="K39" s="14">
        <v>54893</v>
      </c>
      <c r="L39" s="16">
        <v>25975.003165829999</v>
      </c>
      <c r="M39" s="14">
        <v>15074</v>
      </c>
      <c r="N39" s="15">
        <f t="shared" si="2"/>
        <v>95942.003165829999</v>
      </c>
    </row>
    <row r="40" spans="1:16" ht="13.5" customHeight="1" x14ac:dyDescent="0.2">
      <c r="A40" s="13">
        <v>2013</v>
      </c>
      <c r="B40" s="20">
        <v>980208</v>
      </c>
      <c r="C40" s="1">
        <v>1647786</v>
      </c>
      <c r="D40" s="21">
        <f>436988+347222</f>
        <v>784210</v>
      </c>
      <c r="E40">
        <f t="shared" ref="E40:E42" si="3">SUM(B40:D40)</f>
        <v>3412204</v>
      </c>
      <c r="F40" s="13">
        <v>2013</v>
      </c>
      <c r="G40" s="14">
        <v>35776</v>
      </c>
      <c r="H40" s="14">
        <v>27162</v>
      </c>
      <c r="I40" s="14">
        <f t="shared" si="1"/>
        <v>62938</v>
      </c>
      <c r="J40" s="14">
        <v>2013</v>
      </c>
      <c r="K40" s="14">
        <v>31573</v>
      </c>
      <c r="L40" s="1">
        <v>48300</v>
      </c>
      <c r="M40" s="14">
        <v>20146</v>
      </c>
      <c r="N40" s="15">
        <f t="shared" ref="N40:N42" si="4">SUM(K40:M40)</f>
        <v>100019</v>
      </c>
    </row>
    <row r="41" spans="1:16" ht="13.5" customHeight="1" x14ac:dyDescent="0.2">
      <c r="A41" s="13">
        <v>2014</v>
      </c>
      <c r="B41" s="20">
        <v>1218342</v>
      </c>
      <c r="C41" s="1">
        <v>1440120</v>
      </c>
      <c r="D41" s="21">
        <f>379823+360831</f>
        <v>740654</v>
      </c>
      <c r="E41">
        <f t="shared" si="3"/>
        <v>3399116</v>
      </c>
      <c r="F41" s="13">
        <v>2014</v>
      </c>
      <c r="G41" s="14">
        <v>44920</v>
      </c>
      <c r="H41" s="20">
        <v>35870</v>
      </c>
      <c r="I41">
        <f t="shared" ref="I41:I42" si="5">SUM(G41:H41)</f>
        <v>80790</v>
      </c>
      <c r="J41" s="14">
        <v>2014</v>
      </c>
      <c r="K41" s="14">
        <v>52277</v>
      </c>
      <c r="L41" s="1">
        <v>51563</v>
      </c>
      <c r="M41" s="20">
        <v>17864</v>
      </c>
      <c r="N41" s="15">
        <f t="shared" si="4"/>
        <v>121704</v>
      </c>
    </row>
    <row r="42" spans="1:16" ht="13.5" customHeight="1" x14ac:dyDescent="0.2">
      <c r="A42" s="22">
        <v>2015</v>
      </c>
      <c r="B42" s="23">
        <v>1400047</v>
      </c>
      <c r="C42" s="23">
        <v>1625438</v>
      </c>
      <c r="D42" s="24">
        <f>376422+377532</f>
        <v>753954</v>
      </c>
      <c r="E42">
        <f t="shared" si="3"/>
        <v>3779439</v>
      </c>
      <c r="F42" s="22">
        <v>2015</v>
      </c>
      <c r="G42" s="24">
        <v>50226</v>
      </c>
      <c r="H42" s="23">
        <v>29997</v>
      </c>
      <c r="I42">
        <f t="shared" si="5"/>
        <v>80223</v>
      </c>
      <c r="J42" s="24">
        <v>2015</v>
      </c>
      <c r="K42" s="24">
        <v>46223</v>
      </c>
      <c r="L42" s="23">
        <v>45252</v>
      </c>
      <c r="M42" s="23">
        <v>13744</v>
      </c>
      <c r="N42" s="15">
        <f t="shared" si="4"/>
        <v>105219</v>
      </c>
    </row>
    <row r="43" spans="1:16" ht="13.5" customHeight="1" x14ac:dyDescent="0.2">
      <c r="B43" s="21"/>
      <c r="D43" s="21"/>
      <c r="G43" s="21"/>
      <c r="H43" s="21"/>
      <c r="K43" s="21"/>
      <c r="M43" s="21"/>
    </row>
    <row r="44" spans="1:16" ht="13.5" customHeight="1" x14ac:dyDescent="0.2">
      <c r="B44" s="21"/>
      <c r="D44" s="21"/>
      <c r="G44" s="21"/>
      <c r="H44" s="21"/>
      <c r="K44" s="21"/>
      <c r="M44" s="21"/>
    </row>
    <row r="45" spans="1:16" ht="13.5" customHeight="1" x14ac:dyDescent="0.2">
      <c r="B45" s="21"/>
      <c r="D45" s="21"/>
      <c r="G45" s="21"/>
      <c r="H45" s="21"/>
      <c r="K45" s="21"/>
      <c r="M45" s="21"/>
    </row>
    <row r="46" spans="1:16" ht="13.5" customHeight="1" x14ac:dyDescent="0.2">
      <c r="B46" s="21"/>
      <c r="D46" s="21"/>
      <c r="G46" s="21"/>
      <c r="H46" s="21"/>
      <c r="K46" s="21"/>
      <c r="M46" s="21"/>
    </row>
    <row r="47" spans="1:16" ht="13.5" customHeight="1" x14ac:dyDescent="0.2">
      <c r="B47" s="21"/>
      <c r="D47" s="21"/>
      <c r="G47" s="21"/>
      <c r="H47" s="21"/>
      <c r="K47" s="21"/>
      <c r="M47" s="21"/>
    </row>
    <row r="48" spans="1:16" ht="13.5" customHeight="1" x14ac:dyDescent="0.2">
      <c r="B48" s="21"/>
      <c r="D48" s="21"/>
      <c r="G48" s="21"/>
      <c r="H48" s="20" t="s">
        <v>11</v>
      </c>
      <c r="K48" s="21"/>
      <c r="M48" s="21"/>
    </row>
    <row r="49" spans="2:13" ht="13.5" customHeight="1" x14ac:dyDescent="0.2">
      <c r="B49" s="21"/>
      <c r="D49" s="21"/>
      <c r="G49" s="21"/>
      <c r="H49" s="25" t="s">
        <v>12</v>
      </c>
      <c r="K49" s="21"/>
      <c r="M49" s="21"/>
    </row>
    <row r="50" spans="2:13" ht="13.5" customHeight="1" x14ac:dyDescent="0.2">
      <c r="B50" s="21"/>
      <c r="D50" s="21"/>
      <c r="G50" s="21"/>
      <c r="H50" s="25" t="s">
        <v>13</v>
      </c>
      <c r="K50" s="21"/>
      <c r="M50" s="21"/>
    </row>
    <row r="51" spans="2:13" ht="13.5" customHeight="1" x14ac:dyDescent="0.2">
      <c r="B51" s="21"/>
      <c r="D51" s="21"/>
      <c r="G51" s="21"/>
      <c r="H51" s="25" t="s">
        <v>14</v>
      </c>
      <c r="K51" s="21"/>
      <c r="M51" s="21"/>
    </row>
    <row r="52" spans="2:13" ht="13.5" customHeight="1" x14ac:dyDescent="0.2">
      <c r="B52" s="21"/>
      <c r="D52" s="21"/>
      <c r="G52" s="21"/>
      <c r="H52" s="26" t="s">
        <v>15</v>
      </c>
      <c r="K52" s="21"/>
      <c r="M52" s="21"/>
    </row>
    <row r="53" spans="2:13" ht="13.5" customHeight="1" x14ac:dyDescent="0.2">
      <c r="B53" s="21"/>
      <c r="D53" s="21"/>
      <c r="G53" s="21"/>
      <c r="H53" s="21"/>
      <c r="K53" s="21"/>
      <c r="M53" s="21"/>
    </row>
    <row r="54" spans="2:13" ht="13.5" customHeight="1" x14ac:dyDescent="0.2">
      <c r="B54" s="21"/>
      <c r="D54" s="21"/>
      <c r="G54" s="21"/>
      <c r="H54" s="25" t="s">
        <v>16</v>
      </c>
      <c r="K54" s="21"/>
      <c r="M54" s="21"/>
    </row>
    <row r="55" spans="2:13" ht="13.5" customHeight="1" x14ac:dyDescent="0.2">
      <c r="B55" s="21"/>
      <c r="D55" s="21"/>
      <c r="G55" s="21"/>
      <c r="H55" s="25" t="s">
        <v>17</v>
      </c>
      <c r="K55" s="21"/>
      <c r="M55" s="21"/>
    </row>
    <row r="56" spans="2:13" ht="13.5" customHeight="1" x14ac:dyDescent="0.2">
      <c r="B56" s="21"/>
      <c r="D56" s="21"/>
      <c r="G56" s="21"/>
      <c r="H56" s="21"/>
      <c r="K56" s="21"/>
      <c r="M56" s="21"/>
    </row>
    <row r="57" spans="2:13" ht="13.5" customHeight="1" x14ac:dyDescent="0.2">
      <c r="B57" s="21"/>
      <c r="D57" s="21"/>
      <c r="G57" s="21"/>
      <c r="H57" s="21"/>
      <c r="K57" s="21"/>
      <c r="M57" s="21"/>
    </row>
    <row r="58" spans="2:13" ht="13.5" customHeight="1" x14ac:dyDescent="0.2">
      <c r="B58" s="21"/>
      <c r="D58" s="21"/>
      <c r="G58" s="21"/>
      <c r="K58" s="21"/>
      <c r="M58" s="21"/>
    </row>
    <row r="59" spans="2:13" ht="13.5" customHeight="1" x14ac:dyDescent="0.2">
      <c r="B59" s="21"/>
      <c r="D59" s="21"/>
      <c r="G59" s="21"/>
      <c r="K59" s="21"/>
      <c r="M59" s="21"/>
    </row>
    <row r="60" spans="2:13" ht="13.5" customHeight="1" x14ac:dyDescent="0.2">
      <c r="B60" s="21"/>
      <c r="D60" s="21"/>
      <c r="G60" s="21"/>
      <c r="H60" s="21"/>
      <c r="K60" s="21"/>
      <c r="M60" s="21"/>
    </row>
    <row r="61" spans="2:13" ht="13.5" customHeight="1" x14ac:dyDescent="0.2">
      <c r="B61" s="21"/>
      <c r="D61" s="21"/>
      <c r="G61" s="21"/>
      <c r="H61" s="21"/>
      <c r="K61" s="21"/>
      <c r="M61" s="21"/>
    </row>
    <row r="62" spans="2:13" ht="13.5" customHeight="1" x14ac:dyDescent="0.2">
      <c r="B62" s="21"/>
      <c r="D62" s="21"/>
      <c r="G62" s="21"/>
      <c r="H62" s="21"/>
      <c r="K62" s="21"/>
      <c r="M62" s="21"/>
    </row>
    <row r="63" spans="2:13" ht="13.5" customHeight="1" x14ac:dyDescent="0.2">
      <c r="B63" s="21"/>
      <c r="D63" s="21"/>
      <c r="G63" s="21"/>
      <c r="H63" s="21"/>
      <c r="K63" s="21"/>
      <c r="M63" s="21"/>
    </row>
    <row r="64" spans="2:13" ht="13.5" customHeight="1" x14ac:dyDescent="0.2">
      <c r="B64" s="21"/>
      <c r="D64" s="21"/>
      <c r="G64" s="21"/>
      <c r="H64" s="21"/>
      <c r="K64" s="21"/>
      <c r="M64" s="21"/>
    </row>
    <row r="65" spans="2:13" ht="13.5" customHeight="1" x14ac:dyDescent="0.2">
      <c r="B65" s="21"/>
      <c r="D65" s="21"/>
      <c r="G65" s="21"/>
      <c r="H65" s="21"/>
      <c r="K65" s="21"/>
      <c r="M65" s="21"/>
    </row>
    <row r="66" spans="2:13" ht="13.5" customHeight="1" x14ac:dyDescent="0.2">
      <c r="B66" s="21"/>
      <c r="D66" s="21"/>
      <c r="G66" s="21"/>
      <c r="H66" s="21"/>
      <c r="K66" s="21"/>
      <c r="M66" s="21"/>
    </row>
    <row r="67" spans="2:13" ht="13.5" customHeight="1" x14ac:dyDescent="0.2">
      <c r="B67" s="21"/>
      <c r="D67" s="21"/>
      <c r="G67" s="21"/>
      <c r="H67" s="21"/>
      <c r="K67" s="21"/>
      <c r="M67" s="21"/>
    </row>
    <row r="68" spans="2:13" ht="13.5" customHeight="1" x14ac:dyDescent="0.2">
      <c r="B68" s="21"/>
      <c r="D68" s="21"/>
      <c r="G68" s="21"/>
      <c r="H68" s="21"/>
      <c r="K68" s="21"/>
      <c r="M68" s="21"/>
    </row>
    <row r="69" spans="2:13" ht="13.5" customHeight="1" x14ac:dyDescent="0.2">
      <c r="B69" s="21"/>
      <c r="D69" s="21"/>
      <c r="G69" s="21"/>
      <c r="H69" s="21"/>
      <c r="K69" s="21"/>
      <c r="M69" s="21"/>
    </row>
    <row r="70" spans="2:13" ht="13.5" customHeight="1" x14ac:dyDescent="0.2">
      <c r="B70" s="21"/>
      <c r="D70" s="21"/>
      <c r="G70" s="21"/>
      <c r="H70" s="21"/>
      <c r="K70" s="21"/>
      <c r="M70" s="21"/>
    </row>
    <row r="71" spans="2:13" ht="13.5" customHeight="1" x14ac:dyDescent="0.2">
      <c r="B71" s="21"/>
      <c r="D71" s="21"/>
      <c r="G71" s="21"/>
      <c r="H71" s="21"/>
      <c r="K71" s="21"/>
      <c r="M71" s="21"/>
    </row>
    <row r="72" spans="2:13" ht="13.5" customHeight="1" x14ac:dyDescent="0.2">
      <c r="B72" s="21"/>
      <c r="D72" s="21"/>
      <c r="G72" s="21"/>
      <c r="H72" s="21"/>
      <c r="K72" s="21"/>
      <c r="M72" s="21"/>
    </row>
    <row r="73" spans="2:13" ht="13.5" customHeight="1" x14ac:dyDescent="0.2">
      <c r="B73" s="21"/>
      <c r="D73" s="21"/>
      <c r="G73" s="21"/>
      <c r="H73" s="21"/>
      <c r="K73" s="21"/>
      <c r="M73" s="21"/>
    </row>
    <row r="74" spans="2:13" ht="13.5" customHeight="1" x14ac:dyDescent="0.2">
      <c r="B74" s="21"/>
      <c r="D74" s="21"/>
      <c r="G74" s="21"/>
      <c r="H74" s="21"/>
      <c r="K74" s="21"/>
      <c r="M74" s="21"/>
    </row>
    <row r="75" spans="2:13" ht="13.5" customHeight="1" x14ac:dyDescent="0.2">
      <c r="B75" s="21"/>
      <c r="D75" s="21"/>
      <c r="G75" s="21"/>
      <c r="H75" s="21"/>
      <c r="K75" s="21"/>
      <c r="M75" s="21"/>
    </row>
    <row r="76" spans="2:13" ht="13.5" customHeight="1" x14ac:dyDescent="0.2">
      <c r="B76" s="21"/>
      <c r="D76" s="21"/>
      <c r="G76" s="21"/>
      <c r="H76" s="21"/>
      <c r="K76" s="21"/>
      <c r="M76" s="21"/>
    </row>
    <row r="77" spans="2:13" ht="13.5" customHeight="1" x14ac:dyDescent="0.2">
      <c r="B77" s="21"/>
      <c r="D77" s="21"/>
      <c r="G77" s="21"/>
      <c r="H77" s="21"/>
      <c r="K77" s="21"/>
      <c r="M77" s="21"/>
    </row>
    <row r="78" spans="2:13" ht="13.5" customHeight="1" x14ac:dyDescent="0.2">
      <c r="B78" s="21"/>
      <c r="D78" s="21"/>
      <c r="G78" s="21"/>
      <c r="H78" s="21"/>
      <c r="K78" s="21"/>
      <c r="M78" s="21"/>
    </row>
    <row r="79" spans="2:13" ht="13.5" customHeight="1" x14ac:dyDescent="0.2">
      <c r="B79" s="21"/>
      <c r="D79" s="21"/>
      <c r="G79" s="21"/>
      <c r="H79" s="21"/>
      <c r="K79" s="21"/>
      <c r="M79" s="21"/>
    </row>
    <row r="80" spans="2:13" ht="13.5" customHeight="1" x14ac:dyDescent="0.2">
      <c r="B80" s="21"/>
      <c r="D80" s="21"/>
      <c r="G80" s="21"/>
      <c r="H80" s="21"/>
      <c r="K80" s="21"/>
      <c r="M80" s="21"/>
    </row>
    <row r="81" spans="2:13" ht="13.5" customHeight="1" x14ac:dyDescent="0.2">
      <c r="B81" s="21"/>
      <c r="D81" s="21"/>
      <c r="G81" s="21"/>
      <c r="H81" s="21"/>
      <c r="K81" s="21"/>
      <c r="M81" s="21"/>
    </row>
    <row r="82" spans="2:13" ht="13.5" customHeight="1" x14ac:dyDescent="0.2">
      <c r="B82" s="21"/>
      <c r="D82" s="21"/>
      <c r="G82" s="21"/>
      <c r="H82" s="21"/>
      <c r="K82" s="21"/>
      <c r="M82" s="21"/>
    </row>
    <row r="83" spans="2:13" ht="13.5" customHeight="1" x14ac:dyDescent="0.2">
      <c r="B83" s="21"/>
      <c r="D83" s="21"/>
      <c r="G83" s="21"/>
      <c r="H83" s="21"/>
      <c r="K83" s="21"/>
      <c r="M83" s="21"/>
    </row>
    <row r="84" spans="2:13" ht="13.5" customHeight="1" x14ac:dyDescent="0.2">
      <c r="B84" s="21"/>
      <c r="D84" s="21"/>
      <c r="G84" s="21"/>
      <c r="H84" s="21"/>
      <c r="K84" s="21"/>
      <c r="M84" s="21"/>
    </row>
    <row r="85" spans="2:13" ht="13.5" customHeight="1" x14ac:dyDescent="0.2">
      <c r="B85" s="21"/>
      <c r="D85" s="21"/>
      <c r="G85" s="21"/>
      <c r="H85" s="21"/>
      <c r="K85" s="21"/>
      <c r="M85" s="21"/>
    </row>
    <row r="86" spans="2:13" ht="13.5" customHeight="1" x14ac:dyDescent="0.2">
      <c r="B86" s="21"/>
      <c r="D86" s="21"/>
      <c r="G86" s="21"/>
      <c r="H86" s="21"/>
      <c r="K86" s="21"/>
      <c r="M86" s="21"/>
    </row>
    <row r="87" spans="2:13" ht="13.5" customHeight="1" x14ac:dyDescent="0.2">
      <c r="B87" s="21"/>
      <c r="D87" s="21"/>
      <c r="G87" s="21"/>
      <c r="H87" s="21"/>
      <c r="K87" s="21"/>
      <c r="M87" s="21"/>
    </row>
    <row r="88" spans="2:13" ht="13.5" customHeight="1" x14ac:dyDescent="0.2">
      <c r="B88" s="21"/>
      <c r="D88" s="21"/>
      <c r="G88" s="21"/>
      <c r="H88" s="21"/>
      <c r="K88" s="21"/>
      <c r="M88" s="21"/>
    </row>
    <row r="89" spans="2:13" ht="13.5" customHeight="1" x14ac:dyDescent="0.2">
      <c r="B89" s="21"/>
      <c r="D89" s="21"/>
      <c r="G89" s="21"/>
      <c r="H89" s="21"/>
      <c r="K89" s="21"/>
      <c r="M89" s="21"/>
    </row>
    <row r="90" spans="2:13" ht="13.5" customHeight="1" x14ac:dyDescent="0.2">
      <c r="B90" s="21"/>
      <c r="D90" s="21"/>
      <c r="G90" s="21"/>
      <c r="H90" s="21"/>
      <c r="K90" s="21"/>
      <c r="M90" s="21"/>
    </row>
    <row r="91" spans="2:13" ht="13.5" customHeight="1" x14ac:dyDescent="0.2">
      <c r="B91" s="21"/>
      <c r="D91" s="21"/>
      <c r="G91" s="21"/>
      <c r="H91" s="21"/>
      <c r="K91" s="21"/>
      <c r="M91" s="21"/>
    </row>
    <row r="92" spans="2:13" ht="13.5" customHeight="1" x14ac:dyDescent="0.2">
      <c r="B92" s="21"/>
      <c r="D92" s="21"/>
      <c r="G92" s="21"/>
      <c r="H92" s="21"/>
      <c r="K92" s="21"/>
      <c r="M92" s="21"/>
    </row>
    <row r="93" spans="2:13" ht="13.5" customHeight="1" x14ac:dyDescent="0.2">
      <c r="B93" s="21"/>
      <c r="D93" s="21"/>
      <c r="G93" s="21"/>
      <c r="H93" s="21"/>
      <c r="K93" s="21"/>
      <c r="M93" s="21"/>
    </row>
    <row r="94" spans="2:13" ht="13.5" customHeight="1" x14ac:dyDescent="0.2">
      <c r="B94" s="21"/>
      <c r="D94" s="21"/>
      <c r="G94" s="21"/>
      <c r="H94" s="21"/>
      <c r="K94" s="21"/>
      <c r="M94" s="21"/>
    </row>
    <row r="95" spans="2:13" ht="13.5" customHeight="1" x14ac:dyDescent="0.2">
      <c r="B95" s="21"/>
      <c r="D95" s="21"/>
      <c r="G95" s="21"/>
      <c r="H95" s="21"/>
      <c r="K95" s="21"/>
      <c r="M95" s="21"/>
    </row>
    <row r="96" spans="2:13" ht="13.5" customHeight="1" x14ac:dyDescent="0.2">
      <c r="B96" s="21"/>
      <c r="D96" s="21"/>
      <c r="G96" s="21"/>
      <c r="H96" s="21"/>
      <c r="K96" s="21"/>
      <c r="M96" s="21"/>
    </row>
    <row r="97" spans="2:13" ht="13.5" customHeight="1" x14ac:dyDescent="0.2">
      <c r="B97" s="21"/>
      <c r="D97" s="21"/>
      <c r="G97" s="21"/>
      <c r="H97" s="21"/>
      <c r="K97" s="21"/>
      <c r="M97" s="21"/>
    </row>
    <row r="98" spans="2:13" ht="13.5" customHeight="1" x14ac:dyDescent="0.2">
      <c r="B98" s="21"/>
      <c r="D98" s="21"/>
      <c r="G98" s="21"/>
      <c r="H98" s="21"/>
      <c r="K98" s="21"/>
      <c r="M98" s="21"/>
    </row>
    <row r="99" spans="2:13" ht="13.5" customHeight="1" x14ac:dyDescent="0.2">
      <c r="B99" s="21"/>
      <c r="D99" s="21"/>
      <c r="G99" s="21"/>
      <c r="H99" s="21"/>
      <c r="K99" s="21"/>
      <c r="M99" s="21"/>
    </row>
    <row r="100" spans="2:13" ht="13.5" customHeight="1" x14ac:dyDescent="0.2">
      <c r="B100" s="21"/>
      <c r="D100" s="21"/>
      <c r="G100" s="21"/>
      <c r="H100" s="21"/>
      <c r="K100" s="21"/>
      <c r="M100" s="21"/>
    </row>
    <row r="101" spans="2:13" ht="13.5" customHeight="1" x14ac:dyDescent="0.2">
      <c r="B101" s="21"/>
      <c r="D101" s="21"/>
      <c r="G101" s="21"/>
      <c r="H101" s="21"/>
      <c r="K101" s="21"/>
      <c r="M101" s="21"/>
    </row>
    <row r="102" spans="2:13" ht="13.5" customHeight="1" x14ac:dyDescent="0.2">
      <c r="B102" s="21"/>
      <c r="D102" s="21"/>
      <c r="G102" s="21"/>
      <c r="H102" s="21"/>
      <c r="K102" s="21"/>
      <c r="M102" s="21"/>
    </row>
    <row r="103" spans="2:13" ht="13.5" customHeight="1" x14ac:dyDescent="0.2">
      <c r="B103" s="21"/>
      <c r="D103" s="21"/>
      <c r="G103" s="21"/>
      <c r="H103" s="21"/>
      <c r="K103" s="21"/>
      <c r="M103" s="21"/>
    </row>
    <row r="104" spans="2:13" ht="13.5" customHeight="1" x14ac:dyDescent="0.2">
      <c r="B104" s="21"/>
      <c r="D104" s="21"/>
      <c r="G104" s="21"/>
      <c r="H104" s="21"/>
      <c r="K104" s="21"/>
      <c r="M104" s="21"/>
    </row>
    <row r="105" spans="2:13" ht="13.5" customHeight="1" x14ac:dyDescent="0.2">
      <c r="B105" s="21"/>
      <c r="D105" s="21"/>
      <c r="G105" s="21"/>
      <c r="H105" s="21"/>
      <c r="K105" s="21"/>
      <c r="M105" s="21"/>
    </row>
    <row r="106" spans="2:13" ht="13.5" customHeight="1" x14ac:dyDescent="0.2">
      <c r="B106" s="21"/>
      <c r="D106" s="21"/>
      <c r="G106" s="21"/>
      <c r="H106" s="21"/>
      <c r="K106" s="21"/>
      <c r="M106" s="21"/>
    </row>
    <row r="107" spans="2:13" ht="13.5" customHeight="1" x14ac:dyDescent="0.2">
      <c r="B107" s="21"/>
      <c r="D107" s="21"/>
      <c r="G107" s="21"/>
      <c r="H107" s="21"/>
      <c r="K107" s="21"/>
      <c r="M107" s="21"/>
    </row>
    <row r="108" spans="2:13" ht="13.5" customHeight="1" x14ac:dyDescent="0.2">
      <c r="B108" s="21"/>
      <c r="D108" s="21"/>
      <c r="G108" s="21"/>
      <c r="H108" s="21"/>
      <c r="K108" s="21"/>
      <c r="M108" s="21"/>
    </row>
    <row r="109" spans="2:13" ht="13.5" customHeight="1" x14ac:dyDescent="0.2">
      <c r="B109" s="21"/>
      <c r="D109" s="21"/>
      <c r="G109" s="21"/>
      <c r="H109" s="21"/>
      <c r="K109" s="21"/>
      <c r="M109" s="21"/>
    </row>
    <row r="110" spans="2:13" ht="13.5" customHeight="1" x14ac:dyDescent="0.2">
      <c r="B110" s="21"/>
      <c r="D110" s="21"/>
      <c r="G110" s="21"/>
      <c r="H110" s="21"/>
      <c r="K110" s="21"/>
      <c r="M110" s="21"/>
    </row>
    <row r="111" spans="2:13" ht="13.5" customHeight="1" x14ac:dyDescent="0.2">
      <c r="B111" s="21"/>
      <c r="D111" s="21"/>
      <c r="G111" s="21"/>
      <c r="H111" s="21"/>
      <c r="K111" s="21"/>
      <c r="M111" s="21"/>
    </row>
    <row r="112" spans="2:13" ht="13.5" customHeight="1" x14ac:dyDescent="0.2">
      <c r="B112" s="21"/>
      <c r="D112" s="21"/>
      <c r="G112" s="21"/>
      <c r="H112" s="21"/>
      <c r="K112" s="21"/>
      <c r="M112" s="21"/>
    </row>
    <row r="113" spans="2:13" ht="13.5" customHeight="1" x14ac:dyDescent="0.2">
      <c r="B113" s="21"/>
      <c r="D113" s="21"/>
      <c r="G113" s="21"/>
      <c r="H113" s="21"/>
      <c r="K113" s="21"/>
      <c r="M113" s="21"/>
    </row>
    <row r="114" spans="2:13" ht="13.5" customHeight="1" x14ac:dyDescent="0.2">
      <c r="B114" s="21"/>
      <c r="D114" s="21"/>
      <c r="G114" s="21"/>
      <c r="H114" s="21"/>
      <c r="K114" s="21"/>
      <c r="M114" s="21"/>
    </row>
    <row r="115" spans="2:13" ht="13.5" customHeight="1" x14ac:dyDescent="0.2">
      <c r="B115" s="21"/>
      <c r="D115" s="21"/>
      <c r="G115" s="21"/>
      <c r="H115" s="21"/>
      <c r="K115" s="21"/>
      <c r="M115" s="21"/>
    </row>
    <row r="116" spans="2:13" ht="13.5" customHeight="1" x14ac:dyDescent="0.2">
      <c r="B116" s="21"/>
      <c r="D116" s="21"/>
      <c r="G116" s="21"/>
      <c r="H116" s="21"/>
      <c r="K116" s="21"/>
      <c r="M116" s="21"/>
    </row>
    <row r="117" spans="2:13" ht="13.5" customHeight="1" x14ac:dyDescent="0.2">
      <c r="B117" s="21"/>
      <c r="D117" s="21"/>
      <c r="G117" s="21"/>
      <c r="H117" s="21"/>
      <c r="K117" s="21"/>
      <c r="M117" s="21"/>
    </row>
    <row r="118" spans="2:13" ht="13.5" customHeight="1" x14ac:dyDescent="0.2">
      <c r="B118" s="21"/>
      <c r="D118" s="21"/>
      <c r="G118" s="21"/>
      <c r="H118" s="21"/>
      <c r="K118" s="21"/>
      <c r="M118" s="21"/>
    </row>
    <row r="119" spans="2:13" ht="13.5" customHeight="1" x14ac:dyDescent="0.2">
      <c r="B119" s="21"/>
      <c r="D119" s="21"/>
      <c r="G119" s="21"/>
      <c r="H119" s="21"/>
      <c r="K119" s="21"/>
      <c r="M119" s="21"/>
    </row>
    <row r="120" spans="2:13" ht="13.5" customHeight="1" x14ac:dyDescent="0.2">
      <c r="B120" s="21"/>
      <c r="D120" s="21"/>
      <c r="G120" s="21"/>
      <c r="H120" s="21"/>
      <c r="K120" s="21"/>
      <c r="M120" s="21"/>
    </row>
    <row r="121" spans="2:13" ht="13.5" customHeight="1" x14ac:dyDescent="0.2">
      <c r="B121" s="21"/>
      <c r="D121" s="21"/>
      <c r="G121" s="21"/>
      <c r="H121" s="21"/>
      <c r="K121" s="21"/>
      <c r="M121" s="21"/>
    </row>
    <row r="122" spans="2:13" ht="13.5" customHeight="1" x14ac:dyDescent="0.2">
      <c r="B122" s="21"/>
      <c r="D122" s="21"/>
      <c r="G122" s="21"/>
      <c r="H122" s="21"/>
      <c r="K122" s="21"/>
      <c r="M122" s="21"/>
    </row>
    <row r="123" spans="2:13" ht="13.5" customHeight="1" x14ac:dyDescent="0.2">
      <c r="B123" s="21"/>
      <c r="D123" s="21"/>
      <c r="G123" s="21"/>
      <c r="H123" s="21"/>
      <c r="K123" s="21"/>
      <c r="M123" s="21"/>
    </row>
    <row r="124" spans="2:13" ht="13.5" customHeight="1" x14ac:dyDescent="0.2">
      <c r="B124" s="21"/>
      <c r="D124" s="21"/>
      <c r="G124" s="21"/>
      <c r="H124" s="21"/>
      <c r="K124" s="21"/>
      <c r="M124" s="21"/>
    </row>
    <row r="125" spans="2:13" ht="13.5" customHeight="1" x14ac:dyDescent="0.2">
      <c r="B125" s="21"/>
      <c r="D125" s="21"/>
      <c r="G125" s="21"/>
      <c r="H125" s="21"/>
      <c r="K125" s="21"/>
      <c r="M125" s="21"/>
    </row>
    <row r="126" spans="2:13" ht="13.5" customHeight="1" x14ac:dyDescent="0.2">
      <c r="B126" s="21"/>
      <c r="D126" s="21"/>
      <c r="G126" s="21"/>
      <c r="H126" s="21"/>
      <c r="K126" s="21"/>
      <c r="M126" s="21"/>
    </row>
    <row r="127" spans="2:13" ht="13.5" customHeight="1" x14ac:dyDescent="0.2">
      <c r="B127" s="21"/>
      <c r="D127" s="21"/>
      <c r="G127" s="21"/>
      <c r="H127" s="21"/>
      <c r="K127" s="21"/>
      <c r="M127" s="21"/>
    </row>
    <row r="128" spans="2:13" ht="13.5" customHeight="1" x14ac:dyDescent="0.2">
      <c r="B128" s="21"/>
      <c r="D128" s="21"/>
      <c r="G128" s="21"/>
      <c r="H128" s="21"/>
      <c r="K128" s="21"/>
      <c r="M128" s="21"/>
    </row>
    <row r="129" spans="2:13" ht="13.5" customHeight="1" x14ac:dyDescent="0.2">
      <c r="B129" s="21"/>
      <c r="D129" s="21"/>
      <c r="G129" s="21"/>
      <c r="H129" s="21"/>
      <c r="K129" s="21"/>
      <c r="M129" s="21"/>
    </row>
    <row r="130" spans="2:13" ht="13.5" customHeight="1" x14ac:dyDescent="0.2">
      <c r="B130" s="21"/>
      <c r="D130" s="21"/>
      <c r="G130" s="21"/>
      <c r="H130" s="21"/>
      <c r="K130" s="21"/>
      <c r="M130" s="21"/>
    </row>
    <row r="131" spans="2:13" ht="13.5" customHeight="1" x14ac:dyDescent="0.2">
      <c r="B131" s="21"/>
      <c r="D131" s="21"/>
      <c r="G131" s="21"/>
      <c r="H131" s="21"/>
      <c r="K131" s="21"/>
      <c r="M131" s="21"/>
    </row>
    <row r="132" spans="2:13" ht="13.5" customHeight="1" x14ac:dyDescent="0.2">
      <c r="B132" s="21"/>
      <c r="D132" s="21"/>
      <c r="G132" s="21"/>
      <c r="H132" s="21"/>
      <c r="K132" s="21"/>
      <c r="M132" s="21"/>
    </row>
    <row r="133" spans="2:13" ht="13.5" customHeight="1" x14ac:dyDescent="0.2">
      <c r="B133" s="21"/>
      <c r="D133" s="21"/>
      <c r="G133" s="21"/>
      <c r="H133" s="21"/>
      <c r="K133" s="21"/>
      <c r="M133" s="21"/>
    </row>
    <row r="134" spans="2:13" ht="13.5" customHeight="1" x14ac:dyDescent="0.2">
      <c r="B134" s="21"/>
      <c r="D134" s="21"/>
      <c r="G134" s="21"/>
      <c r="H134" s="21"/>
      <c r="K134" s="21"/>
      <c r="M134" s="21"/>
    </row>
    <row r="135" spans="2:13" ht="13.5" customHeight="1" x14ac:dyDescent="0.2">
      <c r="B135" s="21"/>
      <c r="D135" s="21"/>
      <c r="G135" s="21"/>
      <c r="H135" s="21"/>
      <c r="K135" s="21"/>
      <c r="M135" s="21"/>
    </row>
    <row r="136" spans="2:13" ht="13.5" customHeight="1" x14ac:dyDescent="0.2">
      <c r="B136" s="21"/>
      <c r="D136" s="21"/>
      <c r="G136" s="21"/>
      <c r="H136" s="21"/>
      <c r="K136" s="21"/>
      <c r="M136" s="21"/>
    </row>
    <row r="137" spans="2:13" ht="13.5" customHeight="1" x14ac:dyDescent="0.2">
      <c r="B137" s="21"/>
      <c r="D137" s="21"/>
      <c r="G137" s="21"/>
      <c r="H137" s="21"/>
      <c r="K137" s="21"/>
      <c r="M137" s="21"/>
    </row>
    <row r="138" spans="2:13" ht="13.5" customHeight="1" x14ac:dyDescent="0.2">
      <c r="B138" s="21"/>
      <c r="D138" s="21"/>
      <c r="G138" s="21"/>
      <c r="H138" s="21"/>
      <c r="K138" s="21"/>
      <c r="M138" s="21"/>
    </row>
    <row r="139" spans="2:13" ht="13.5" customHeight="1" x14ac:dyDescent="0.2">
      <c r="B139" s="21"/>
      <c r="D139" s="21"/>
      <c r="G139" s="21"/>
      <c r="H139" s="21"/>
      <c r="K139" s="21"/>
      <c r="M139" s="21"/>
    </row>
    <row r="140" spans="2:13" ht="13.5" customHeight="1" x14ac:dyDescent="0.2">
      <c r="B140" s="21"/>
      <c r="D140" s="21"/>
      <c r="G140" s="21"/>
      <c r="H140" s="21"/>
      <c r="K140" s="21"/>
      <c r="M140" s="21"/>
    </row>
    <row r="141" spans="2:13" ht="13.5" customHeight="1" x14ac:dyDescent="0.2">
      <c r="B141" s="21"/>
      <c r="D141" s="21"/>
      <c r="G141" s="21"/>
      <c r="H141" s="21"/>
      <c r="K141" s="21"/>
      <c r="M141" s="21"/>
    </row>
    <row r="142" spans="2:13" ht="13.5" customHeight="1" x14ac:dyDescent="0.2">
      <c r="B142" s="21"/>
      <c r="D142" s="21"/>
      <c r="G142" s="21"/>
      <c r="H142" s="21"/>
      <c r="K142" s="21"/>
      <c r="M142" s="21"/>
    </row>
    <row r="143" spans="2:13" ht="13.5" customHeight="1" x14ac:dyDescent="0.2">
      <c r="B143" s="21"/>
      <c r="D143" s="21"/>
      <c r="G143" s="21"/>
      <c r="H143" s="21"/>
      <c r="K143" s="21"/>
      <c r="M143" s="21"/>
    </row>
    <row r="144" spans="2:13" ht="13.5" customHeight="1" x14ac:dyDescent="0.2">
      <c r="B144" s="21"/>
      <c r="D144" s="21"/>
      <c r="G144" s="21"/>
      <c r="H144" s="21"/>
      <c r="K144" s="21"/>
      <c r="M144" s="21"/>
    </row>
    <row r="145" spans="2:13" ht="13.5" customHeight="1" x14ac:dyDescent="0.2">
      <c r="B145" s="21"/>
      <c r="D145" s="21"/>
      <c r="G145" s="21"/>
      <c r="H145" s="21"/>
      <c r="K145" s="21"/>
      <c r="M145" s="21"/>
    </row>
    <row r="146" spans="2:13" ht="13.5" customHeight="1" x14ac:dyDescent="0.2">
      <c r="B146" s="21"/>
      <c r="D146" s="21"/>
      <c r="G146" s="21"/>
      <c r="H146" s="21"/>
      <c r="K146" s="21"/>
      <c r="M146" s="21"/>
    </row>
    <row r="147" spans="2:13" ht="13.5" customHeight="1" x14ac:dyDescent="0.2">
      <c r="B147" s="21"/>
      <c r="D147" s="21"/>
      <c r="G147" s="21"/>
      <c r="H147" s="21"/>
      <c r="K147" s="21"/>
      <c r="M147" s="21"/>
    </row>
    <row r="148" spans="2:13" ht="13.5" customHeight="1" x14ac:dyDescent="0.2">
      <c r="B148" s="21"/>
      <c r="D148" s="21"/>
      <c r="G148" s="21"/>
      <c r="H148" s="21"/>
      <c r="K148" s="21"/>
      <c r="M148" s="21"/>
    </row>
    <row r="149" spans="2:13" ht="13.5" customHeight="1" x14ac:dyDescent="0.2">
      <c r="B149" s="21"/>
      <c r="D149" s="21"/>
      <c r="G149" s="21"/>
      <c r="H149" s="21"/>
      <c r="K149" s="21"/>
      <c r="M149" s="21"/>
    </row>
    <row r="150" spans="2:13" ht="13.5" customHeight="1" x14ac:dyDescent="0.2">
      <c r="B150" s="21"/>
      <c r="D150" s="21"/>
      <c r="G150" s="21"/>
      <c r="H150" s="21"/>
      <c r="K150" s="21"/>
      <c r="M150" s="21"/>
    </row>
    <row r="151" spans="2:13" ht="13.5" customHeight="1" x14ac:dyDescent="0.2">
      <c r="B151" s="21"/>
      <c r="D151" s="21"/>
      <c r="G151" s="21"/>
      <c r="H151" s="21"/>
      <c r="K151" s="21"/>
      <c r="M151" s="21"/>
    </row>
    <row r="152" spans="2:13" ht="13.5" customHeight="1" x14ac:dyDescent="0.2">
      <c r="B152" s="21"/>
      <c r="D152" s="21"/>
      <c r="G152" s="21"/>
      <c r="H152" s="21"/>
      <c r="K152" s="21"/>
      <c r="M152" s="21"/>
    </row>
    <row r="153" spans="2:13" ht="13.5" customHeight="1" x14ac:dyDescent="0.2">
      <c r="B153" s="21"/>
      <c r="D153" s="21"/>
      <c r="G153" s="21"/>
      <c r="H153" s="21"/>
      <c r="K153" s="21"/>
      <c r="M153" s="21"/>
    </row>
    <row r="154" spans="2:13" ht="13.5" customHeight="1" x14ac:dyDescent="0.2">
      <c r="B154" s="21"/>
      <c r="D154" s="21"/>
      <c r="G154" s="21"/>
      <c r="H154" s="21"/>
      <c r="K154" s="21"/>
      <c r="M154" s="21"/>
    </row>
    <row r="155" spans="2:13" ht="13.5" customHeight="1" x14ac:dyDescent="0.2">
      <c r="B155" s="21"/>
      <c r="D155" s="21"/>
      <c r="G155" s="21"/>
      <c r="H155" s="21"/>
      <c r="K155" s="21"/>
      <c r="M155" s="21"/>
    </row>
    <row r="156" spans="2:13" ht="13.5" customHeight="1" x14ac:dyDescent="0.2">
      <c r="B156" s="21"/>
      <c r="D156" s="21"/>
      <c r="G156" s="21"/>
      <c r="H156" s="21"/>
      <c r="K156" s="21"/>
      <c r="M156" s="21"/>
    </row>
    <row r="157" spans="2:13" ht="13.5" customHeight="1" x14ac:dyDescent="0.2">
      <c r="B157" s="21"/>
      <c r="D157" s="21"/>
      <c r="G157" s="21"/>
      <c r="H157" s="21"/>
      <c r="K157" s="21"/>
      <c r="M157" s="21"/>
    </row>
    <row r="158" spans="2:13" ht="13.5" customHeight="1" x14ac:dyDescent="0.2">
      <c r="B158" s="21"/>
      <c r="D158" s="21"/>
      <c r="G158" s="21"/>
      <c r="H158" s="21"/>
      <c r="K158" s="21"/>
      <c r="M158" s="21"/>
    </row>
    <row r="159" spans="2:13" ht="13.5" customHeight="1" x14ac:dyDescent="0.2">
      <c r="B159" s="21"/>
      <c r="D159" s="21"/>
      <c r="G159" s="21"/>
      <c r="H159" s="21"/>
      <c r="K159" s="21"/>
      <c r="M159" s="21"/>
    </row>
    <row r="160" spans="2:13" ht="13.5" customHeight="1" x14ac:dyDescent="0.2">
      <c r="B160" s="21"/>
      <c r="D160" s="21"/>
      <c r="G160" s="21"/>
      <c r="H160" s="21"/>
      <c r="K160" s="21"/>
      <c r="M160" s="21"/>
    </row>
    <row r="161" spans="2:13" ht="13.5" customHeight="1" x14ac:dyDescent="0.2">
      <c r="B161" s="21"/>
      <c r="D161" s="21"/>
      <c r="G161" s="21"/>
      <c r="H161" s="21"/>
      <c r="K161" s="21"/>
      <c r="M161" s="21"/>
    </row>
    <row r="162" spans="2:13" ht="13.5" customHeight="1" x14ac:dyDescent="0.2">
      <c r="B162" s="21"/>
      <c r="D162" s="21"/>
      <c r="G162" s="21"/>
      <c r="H162" s="21"/>
      <c r="K162" s="21"/>
      <c r="M162" s="21"/>
    </row>
    <row r="163" spans="2:13" ht="13.5" customHeight="1" x14ac:dyDescent="0.2">
      <c r="B163" s="21"/>
      <c r="D163" s="21"/>
      <c r="G163" s="21"/>
      <c r="H163" s="21"/>
      <c r="K163" s="21"/>
      <c r="M163" s="21"/>
    </row>
    <row r="164" spans="2:13" ht="13.5" customHeight="1" x14ac:dyDescent="0.2">
      <c r="B164" s="21"/>
      <c r="D164" s="21"/>
      <c r="G164" s="21"/>
      <c r="H164" s="21"/>
      <c r="K164" s="21"/>
      <c r="M164" s="21"/>
    </row>
    <row r="165" spans="2:13" ht="13.5" customHeight="1" x14ac:dyDescent="0.2">
      <c r="B165" s="21"/>
      <c r="D165" s="21"/>
      <c r="G165" s="21"/>
      <c r="H165" s="21"/>
      <c r="K165" s="21"/>
      <c r="M165" s="21"/>
    </row>
    <row r="166" spans="2:13" ht="13.5" customHeight="1" x14ac:dyDescent="0.2">
      <c r="B166" s="21"/>
      <c r="D166" s="21"/>
      <c r="G166" s="21"/>
      <c r="H166" s="21"/>
      <c r="K166" s="21"/>
      <c r="M166" s="21"/>
    </row>
    <row r="167" spans="2:13" ht="13.5" customHeight="1" x14ac:dyDescent="0.2">
      <c r="B167" s="21"/>
      <c r="D167" s="21"/>
      <c r="G167" s="21"/>
      <c r="H167" s="21"/>
      <c r="K167" s="21"/>
      <c r="M167" s="21"/>
    </row>
    <row r="168" spans="2:13" ht="13.5" customHeight="1" x14ac:dyDescent="0.2">
      <c r="B168" s="21"/>
      <c r="D168" s="21"/>
      <c r="G168" s="21"/>
      <c r="H168" s="21"/>
      <c r="K168" s="21"/>
      <c r="M168" s="21"/>
    </row>
    <row r="169" spans="2:13" ht="13.5" customHeight="1" x14ac:dyDescent="0.2">
      <c r="B169" s="21"/>
      <c r="D169" s="21"/>
      <c r="G169" s="21"/>
      <c r="H169" s="21"/>
      <c r="K169" s="21"/>
      <c r="M169" s="21"/>
    </row>
    <row r="170" spans="2:13" ht="13.5" customHeight="1" x14ac:dyDescent="0.2">
      <c r="B170" s="21"/>
      <c r="D170" s="21"/>
      <c r="G170" s="21"/>
      <c r="H170" s="21"/>
      <c r="K170" s="21"/>
      <c r="M170" s="21"/>
    </row>
    <row r="171" spans="2:13" ht="13.5" customHeight="1" x14ac:dyDescent="0.2">
      <c r="B171" s="21"/>
      <c r="D171" s="21"/>
      <c r="G171" s="21"/>
      <c r="H171" s="21"/>
      <c r="K171" s="21"/>
      <c r="M171" s="21"/>
    </row>
    <row r="172" spans="2:13" ht="13.5" customHeight="1" x14ac:dyDescent="0.2">
      <c r="B172" s="21"/>
      <c r="D172" s="21"/>
      <c r="G172" s="21"/>
      <c r="H172" s="21"/>
      <c r="K172" s="21"/>
      <c r="M172" s="21"/>
    </row>
    <row r="173" spans="2:13" ht="13.5" customHeight="1" x14ac:dyDescent="0.2">
      <c r="B173" s="21"/>
      <c r="D173" s="21"/>
      <c r="G173" s="21"/>
      <c r="H173" s="21"/>
      <c r="K173" s="21"/>
      <c r="M173" s="21"/>
    </row>
    <row r="174" spans="2:13" ht="13.5" customHeight="1" x14ac:dyDescent="0.2">
      <c r="B174" s="21"/>
      <c r="D174" s="21"/>
      <c r="G174" s="21"/>
      <c r="H174" s="21"/>
      <c r="K174" s="21"/>
      <c r="M174" s="21"/>
    </row>
    <row r="175" spans="2:13" ht="13.5" customHeight="1" x14ac:dyDescent="0.2">
      <c r="B175" s="21"/>
      <c r="D175" s="21"/>
      <c r="G175" s="21"/>
      <c r="H175" s="21"/>
      <c r="K175" s="21"/>
      <c r="M175" s="21"/>
    </row>
    <row r="176" spans="2:13" ht="13.5" customHeight="1" x14ac:dyDescent="0.2">
      <c r="B176" s="21"/>
      <c r="D176" s="21"/>
      <c r="G176" s="21"/>
      <c r="H176" s="21"/>
      <c r="K176" s="21"/>
      <c r="M176" s="21"/>
    </row>
    <row r="177" spans="2:13" ht="13.5" customHeight="1" x14ac:dyDescent="0.2">
      <c r="B177" s="21"/>
      <c r="D177" s="21"/>
      <c r="G177" s="21"/>
      <c r="H177" s="21"/>
      <c r="K177" s="21"/>
      <c r="M177" s="21"/>
    </row>
    <row r="178" spans="2:13" ht="13.5" customHeight="1" x14ac:dyDescent="0.2">
      <c r="B178" s="21"/>
      <c r="D178" s="21"/>
      <c r="G178" s="21"/>
      <c r="H178" s="21"/>
      <c r="K178" s="21"/>
      <c r="M178" s="21"/>
    </row>
    <row r="179" spans="2:13" ht="13.5" customHeight="1" x14ac:dyDescent="0.2">
      <c r="B179" s="21"/>
      <c r="D179" s="21"/>
      <c r="G179" s="21"/>
      <c r="H179" s="21"/>
      <c r="K179" s="21"/>
      <c r="M179" s="21"/>
    </row>
    <row r="180" spans="2:13" ht="13.5" customHeight="1" x14ac:dyDescent="0.2">
      <c r="B180" s="21"/>
      <c r="D180" s="21"/>
      <c r="G180" s="21"/>
      <c r="H180" s="21"/>
      <c r="K180" s="21"/>
      <c r="M180" s="21"/>
    </row>
    <row r="181" spans="2:13" ht="13.5" customHeight="1" x14ac:dyDescent="0.2">
      <c r="B181" s="21"/>
      <c r="D181" s="21"/>
      <c r="G181" s="21"/>
      <c r="H181" s="21"/>
      <c r="K181" s="21"/>
      <c r="M181" s="21"/>
    </row>
    <row r="182" spans="2:13" ht="13.5" customHeight="1" x14ac:dyDescent="0.2">
      <c r="B182" s="21"/>
      <c r="D182" s="21"/>
      <c r="G182" s="21"/>
      <c r="H182" s="21"/>
      <c r="K182" s="21"/>
      <c r="M182" s="21"/>
    </row>
    <row r="183" spans="2:13" ht="13.5" customHeight="1" x14ac:dyDescent="0.2">
      <c r="B183" s="21"/>
      <c r="D183" s="21"/>
      <c r="G183" s="21"/>
      <c r="H183" s="21"/>
      <c r="K183" s="21"/>
      <c r="M183" s="21"/>
    </row>
    <row r="184" spans="2:13" ht="13.5" customHeight="1" x14ac:dyDescent="0.2">
      <c r="B184" s="21"/>
      <c r="D184" s="21"/>
      <c r="G184" s="21"/>
      <c r="H184" s="21"/>
      <c r="K184" s="21"/>
      <c r="M184" s="21"/>
    </row>
    <row r="185" spans="2:13" ht="13.5" customHeight="1" x14ac:dyDescent="0.2">
      <c r="B185" s="21"/>
      <c r="D185" s="21"/>
      <c r="G185" s="21"/>
      <c r="H185" s="21"/>
      <c r="K185" s="21"/>
      <c r="M185" s="21"/>
    </row>
    <row r="186" spans="2:13" ht="13.5" customHeight="1" x14ac:dyDescent="0.2">
      <c r="B186" s="21"/>
      <c r="D186" s="21"/>
      <c r="G186" s="21"/>
      <c r="H186" s="21"/>
      <c r="K186" s="21"/>
      <c r="M186" s="21"/>
    </row>
    <row r="187" spans="2:13" ht="13.5" customHeight="1" x14ac:dyDescent="0.2">
      <c r="B187" s="21"/>
      <c r="D187" s="21"/>
      <c r="G187" s="21"/>
      <c r="H187" s="21"/>
      <c r="K187" s="21"/>
      <c r="M187" s="21"/>
    </row>
    <row r="188" spans="2:13" ht="13.5" customHeight="1" x14ac:dyDescent="0.2">
      <c r="B188" s="21"/>
      <c r="D188" s="21"/>
      <c r="G188" s="21"/>
      <c r="H188" s="21"/>
      <c r="K188" s="21"/>
      <c r="M188" s="21"/>
    </row>
    <row r="189" spans="2:13" ht="13.5" customHeight="1" x14ac:dyDescent="0.2">
      <c r="B189" s="21"/>
      <c r="D189" s="21"/>
      <c r="G189" s="21"/>
      <c r="H189" s="21"/>
      <c r="K189" s="21"/>
      <c r="M189" s="21"/>
    </row>
    <row r="190" spans="2:13" ht="13.5" customHeight="1" x14ac:dyDescent="0.2">
      <c r="B190" s="21"/>
      <c r="D190" s="21"/>
      <c r="G190" s="21"/>
      <c r="H190" s="21"/>
      <c r="K190" s="21"/>
      <c r="M190" s="21"/>
    </row>
    <row r="191" spans="2:13" ht="13.5" customHeight="1" x14ac:dyDescent="0.2">
      <c r="B191" s="21"/>
      <c r="D191" s="21"/>
      <c r="G191" s="21"/>
      <c r="H191" s="21"/>
      <c r="K191" s="21"/>
      <c r="M191" s="21"/>
    </row>
    <row r="192" spans="2:13" ht="13.5" customHeight="1" x14ac:dyDescent="0.2">
      <c r="B192" s="21"/>
      <c r="D192" s="21"/>
      <c r="G192" s="21"/>
      <c r="H192" s="21"/>
      <c r="K192" s="21"/>
      <c r="M192" s="21"/>
    </row>
    <row r="193" spans="2:13" ht="13.5" customHeight="1" x14ac:dyDescent="0.2">
      <c r="B193" s="21"/>
      <c r="D193" s="21"/>
      <c r="G193" s="21"/>
      <c r="H193" s="21"/>
      <c r="K193" s="21"/>
      <c r="M193" s="21"/>
    </row>
    <row r="194" spans="2:13" ht="13.5" customHeight="1" x14ac:dyDescent="0.2">
      <c r="B194" s="21"/>
      <c r="D194" s="21"/>
      <c r="G194" s="21"/>
      <c r="H194" s="21"/>
      <c r="K194" s="21"/>
      <c r="M194" s="21"/>
    </row>
    <row r="195" spans="2:13" ht="13.5" customHeight="1" x14ac:dyDescent="0.2">
      <c r="B195" s="21"/>
      <c r="D195" s="21"/>
      <c r="G195" s="21"/>
      <c r="H195" s="21"/>
      <c r="K195" s="21"/>
      <c r="M195" s="21"/>
    </row>
    <row r="196" spans="2:13" ht="13.5" customHeight="1" x14ac:dyDescent="0.2">
      <c r="B196" s="21"/>
      <c r="D196" s="21"/>
      <c r="G196" s="21"/>
      <c r="H196" s="21"/>
      <c r="K196" s="21"/>
      <c r="M196" s="21"/>
    </row>
    <row r="197" spans="2:13" ht="13.5" customHeight="1" x14ac:dyDescent="0.2">
      <c r="B197" s="21"/>
      <c r="D197" s="21"/>
      <c r="G197" s="21"/>
      <c r="H197" s="21"/>
      <c r="K197" s="21"/>
      <c r="M197" s="21"/>
    </row>
    <row r="198" spans="2:13" ht="13.5" customHeight="1" x14ac:dyDescent="0.2">
      <c r="B198" s="21"/>
      <c r="D198" s="21"/>
      <c r="G198" s="21"/>
      <c r="H198" s="21"/>
      <c r="K198" s="21"/>
      <c r="M198" s="21"/>
    </row>
    <row r="199" spans="2:13" ht="13.5" customHeight="1" x14ac:dyDescent="0.2">
      <c r="B199" s="21"/>
      <c r="D199" s="21"/>
      <c r="G199" s="21"/>
      <c r="H199" s="21"/>
      <c r="K199" s="21"/>
      <c r="M199" s="21"/>
    </row>
    <row r="200" spans="2:13" ht="13.5" customHeight="1" x14ac:dyDescent="0.2">
      <c r="B200" s="21"/>
      <c r="D200" s="21"/>
      <c r="G200" s="21"/>
      <c r="H200" s="21"/>
      <c r="K200" s="21"/>
      <c r="M200" s="21"/>
    </row>
    <row r="201" spans="2:13" ht="13.5" customHeight="1" x14ac:dyDescent="0.2">
      <c r="B201" s="21"/>
      <c r="D201" s="21"/>
      <c r="G201" s="21"/>
      <c r="H201" s="21"/>
      <c r="K201" s="21"/>
      <c r="M201" s="21"/>
    </row>
    <row r="202" spans="2:13" ht="13.5" customHeight="1" x14ac:dyDescent="0.2">
      <c r="B202" s="21"/>
      <c r="D202" s="21"/>
      <c r="G202" s="21"/>
      <c r="H202" s="21"/>
      <c r="K202" s="21"/>
      <c r="M202" s="21"/>
    </row>
    <row r="203" spans="2:13" ht="13.5" customHeight="1" x14ac:dyDescent="0.2">
      <c r="B203" s="21"/>
      <c r="D203" s="21"/>
      <c r="G203" s="21"/>
      <c r="H203" s="21"/>
      <c r="K203" s="21"/>
      <c r="M203" s="21"/>
    </row>
    <row r="204" spans="2:13" ht="13.5" customHeight="1" x14ac:dyDescent="0.2">
      <c r="B204" s="21"/>
      <c r="D204" s="21"/>
      <c r="G204" s="21"/>
      <c r="H204" s="21"/>
      <c r="K204" s="21"/>
      <c r="M204" s="21"/>
    </row>
    <row r="205" spans="2:13" ht="13.5" customHeight="1" x14ac:dyDescent="0.2">
      <c r="B205" s="21"/>
      <c r="D205" s="21"/>
      <c r="G205" s="21"/>
      <c r="H205" s="21"/>
      <c r="K205" s="21"/>
      <c r="M205" s="21"/>
    </row>
    <row r="206" spans="2:13" ht="13.5" customHeight="1" x14ac:dyDescent="0.2">
      <c r="B206" s="21"/>
      <c r="D206" s="21"/>
      <c r="G206" s="21"/>
      <c r="H206" s="21"/>
      <c r="K206" s="21"/>
      <c r="M206" s="21"/>
    </row>
    <row r="207" spans="2:13" ht="13.5" customHeight="1" x14ac:dyDescent="0.2">
      <c r="B207" s="21"/>
      <c r="D207" s="21"/>
      <c r="G207" s="21"/>
      <c r="H207" s="21"/>
      <c r="K207" s="21"/>
      <c r="M207" s="21"/>
    </row>
    <row r="208" spans="2:13" ht="13.5" customHeight="1" x14ac:dyDescent="0.2">
      <c r="B208" s="21"/>
      <c r="D208" s="21"/>
      <c r="G208" s="21"/>
      <c r="H208" s="21"/>
      <c r="K208" s="21"/>
      <c r="M208" s="21"/>
    </row>
    <row r="209" spans="2:13" ht="13.5" customHeight="1" x14ac:dyDescent="0.2">
      <c r="B209" s="21"/>
      <c r="D209" s="21"/>
      <c r="G209" s="21"/>
      <c r="H209" s="21"/>
      <c r="K209" s="21"/>
      <c r="M209" s="21"/>
    </row>
    <row r="210" spans="2:13" ht="13.5" customHeight="1" x14ac:dyDescent="0.2">
      <c r="B210" s="21"/>
      <c r="D210" s="21"/>
      <c r="G210" s="21"/>
      <c r="H210" s="21"/>
      <c r="K210" s="21"/>
      <c r="M210" s="21"/>
    </row>
    <row r="211" spans="2:13" ht="13.5" customHeight="1" x14ac:dyDescent="0.2">
      <c r="B211" s="21"/>
      <c r="D211" s="21"/>
      <c r="G211" s="21"/>
      <c r="H211" s="21"/>
      <c r="K211" s="21"/>
      <c r="M211" s="21"/>
    </row>
    <row r="212" spans="2:13" ht="13.5" customHeight="1" x14ac:dyDescent="0.2">
      <c r="B212" s="21"/>
      <c r="D212" s="21"/>
      <c r="G212" s="21"/>
      <c r="H212" s="21"/>
      <c r="K212" s="21"/>
      <c r="M212" s="21"/>
    </row>
    <row r="213" spans="2:13" ht="13.5" customHeight="1" x14ac:dyDescent="0.2">
      <c r="B213" s="21"/>
      <c r="D213" s="21"/>
      <c r="G213" s="21"/>
      <c r="H213" s="21"/>
      <c r="K213" s="21"/>
      <c r="M213" s="21"/>
    </row>
    <row r="214" spans="2:13" ht="13.5" customHeight="1" x14ac:dyDescent="0.2">
      <c r="B214" s="21"/>
      <c r="D214" s="21"/>
      <c r="G214" s="21"/>
      <c r="H214" s="21"/>
      <c r="K214" s="21"/>
      <c r="M214" s="21"/>
    </row>
    <row r="215" spans="2:13" ht="13.5" customHeight="1" x14ac:dyDescent="0.2">
      <c r="B215" s="21"/>
      <c r="D215" s="21"/>
      <c r="G215" s="21"/>
      <c r="H215" s="21"/>
      <c r="K215" s="21"/>
      <c r="M215" s="21"/>
    </row>
    <row r="216" spans="2:13" ht="13.5" customHeight="1" x14ac:dyDescent="0.2">
      <c r="B216" s="21"/>
      <c r="D216" s="21"/>
      <c r="G216" s="21"/>
      <c r="H216" s="21"/>
      <c r="K216" s="21"/>
      <c r="M216" s="21"/>
    </row>
    <row r="217" spans="2:13" ht="13.5" customHeight="1" x14ac:dyDescent="0.2">
      <c r="B217" s="21"/>
      <c r="D217" s="21"/>
      <c r="G217" s="21"/>
      <c r="H217" s="21"/>
      <c r="K217" s="21"/>
      <c r="M217" s="21"/>
    </row>
    <row r="218" spans="2:13" ht="13.5" customHeight="1" x14ac:dyDescent="0.2">
      <c r="B218" s="21"/>
      <c r="D218" s="21"/>
      <c r="G218" s="21"/>
      <c r="H218" s="21"/>
      <c r="K218" s="21"/>
      <c r="M218" s="21"/>
    </row>
    <row r="219" spans="2:13" ht="13.5" customHeight="1" x14ac:dyDescent="0.2">
      <c r="B219" s="21"/>
      <c r="D219" s="21"/>
      <c r="G219" s="21"/>
      <c r="H219" s="21"/>
      <c r="K219" s="21"/>
      <c r="M219" s="21"/>
    </row>
    <row r="220" spans="2:13" ht="13.5" customHeight="1" x14ac:dyDescent="0.2">
      <c r="B220" s="21"/>
      <c r="D220" s="21"/>
      <c r="G220" s="21"/>
      <c r="H220" s="21"/>
      <c r="K220" s="21"/>
      <c r="M220" s="21"/>
    </row>
    <row r="221" spans="2:13" ht="13.5" customHeight="1" x14ac:dyDescent="0.2">
      <c r="B221" s="21"/>
      <c r="D221" s="21"/>
      <c r="G221" s="21"/>
      <c r="H221" s="21"/>
      <c r="K221" s="21"/>
      <c r="M221" s="21"/>
    </row>
    <row r="222" spans="2:13" ht="13.5" customHeight="1" x14ac:dyDescent="0.2">
      <c r="B222" s="21"/>
      <c r="D222" s="21"/>
      <c r="G222" s="21"/>
      <c r="H222" s="21"/>
      <c r="K222" s="21"/>
      <c r="M222" s="21"/>
    </row>
    <row r="223" spans="2:13" ht="13.5" customHeight="1" x14ac:dyDescent="0.2">
      <c r="B223" s="21"/>
      <c r="D223" s="21"/>
      <c r="G223" s="21"/>
      <c r="H223" s="21"/>
      <c r="K223" s="21"/>
      <c r="M223" s="21"/>
    </row>
    <row r="224" spans="2:13" ht="13.5" customHeight="1" x14ac:dyDescent="0.2">
      <c r="B224" s="21"/>
      <c r="D224" s="21"/>
      <c r="G224" s="21"/>
      <c r="H224" s="21"/>
      <c r="K224" s="21"/>
      <c r="M224" s="21"/>
    </row>
    <row r="225" spans="2:13" ht="13.5" customHeight="1" x14ac:dyDescent="0.2">
      <c r="B225" s="21"/>
      <c r="D225" s="21"/>
      <c r="G225" s="21"/>
      <c r="H225" s="21"/>
      <c r="K225" s="21"/>
      <c r="M225" s="21"/>
    </row>
    <row r="226" spans="2:13" ht="13.5" customHeight="1" x14ac:dyDescent="0.2">
      <c r="B226" s="21"/>
      <c r="D226" s="21"/>
      <c r="G226" s="21"/>
      <c r="H226" s="21"/>
      <c r="K226" s="21"/>
      <c r="M226" s="21"/>
    </row>
    <row r="227" spans="2:13" ht="13.5" customHeight="1" x14ac:dyDescent="0.2">
      <c r="B227" s="21"/>
      <c r="D227" s="21"/>
      <c r="G227" s="21"/>
      <c r="H227" s="21"/>
      <c r="K227" s="21"/>
      <c r="M227" s="21"/>
    </row>
    <row r="228" spans="2:13" ht="13.5" customHeight="1" x14ac:dyDescent="0.2">
      <c r="B228" s="21"/>
      <c r="D228" s="21"/>
      <c r="G228" s="21"/>
      <c r="H228" s="21"/>
      <c r="K228" s="21"/>
      <c r="M228" s="21"/>
    </row>
    <row r="229" spans="2:13" ht="13.5" customHeight="1" x14ac:dyDescent="0.2">
      <c r="B229" s="21"/>
      <c r="D229" s="21"/>
      <c r="G229" s="21"/>
      <c r="H229" s="21"/>
      <c r="K229" s="21"/>
      <c r="M229" s="21"/>
    </row>
    <row r="230" spans="2:13" ht="13.5" customHeight="1" x14ac:dyDescent="0.2">
      <c r="B230" s="21"/>
      <c r="D230" s="21"/>
      <c r="G230" s="21"/>
      <c r="H230" s="21"/>
      <c r="K230" s="21"/>
      <c r="M230" s="21"/>
    </row>
    <row r="231" spans="2:13" ht="13.5" customHeight="1" x14ac:dyDescent="0.2">
      <c r="B231" s="21"/>
      <c r="D231" s="21"/>
      <c r="G231" s="21"/>
      <c r="H231" s="21"/>
      <c r="K231" s="21"/>
      <c r="M231" s="21"/>
    </row>
    <row r="232" spans="2:13" ht="13.5" customHeight="1" x14ac:dyDescent="0.2">
      <c r="B232" s="21"/>
      <c r="D232" s="21"/>
      <c r="G232" s="21"/>
      <c r="H232" s="21"/>
      <c r="K232" s="21"/>
      <c r="M232" s="21"/>
    </row>
    <row r="233" spans="2:13" ht="13.5" customHeight="1" x14ac:dyDescent="0.2">
      <c r="B233" s="21"/>
      <c r="D233" s="21"/>
      <c r="G233" s="21"/>
      <c r="H233" s="21"/>
      <c r="K233" s="21"/>
      <c r="M233" s="21"/>
    </row>
    <row r="234" spans="2:13" ht="13.5" customHeight="1" x14ac:dyDescent="0.2">
      <c r="B234" s="21"/>
      <c r="D234" s="21"/>
      <c r="G234" s="21"/>
      <c r="H234" s="21"/>
      <c r="K234" s="21"/>
      <c r="M234" s="21"/>
    </row>
    <row r="235" spans="2:13" ht="13.5" customHeight="1" x14ac:dyDescent="0.2">
      <c r="B235" s="21"/>
      <c r="D235" s="21"/>
      <c r="G235" s="21"/>
      <c r="H235" s="21"/>
      <c r="K235" s="21"/>
      <c r="M235" s="21"/>
    </row>
    <row r="236" spans="2:13" ht="13.5" customHeight="1" x14ac:dyDescent="0.2">
      <c r="B236" s="21"/>
      <c r="D236" s="21"/>
      <c r="G236" s="21"/>
      <c r="H236" s="21"/>
      <c r="K236" s="21"/>
      <c r="M236" s="21"/>
    </row>
    <row r="237" spans="2:13" ht="13.5" customHeight="1" x14ac:dyDescent="0.2">
      <c r="B237" s="21"/>
      <c r="D237" s="21"/>
      <c r="G237" s="21"/>
      <c r="H237" s="21"/>
      <c r="K237" s="21"/>
      <c r="M237" s="21"/>
    </row>
    <row r="238" spans="2:13" ht="13.5" customHeight="1" x14ac:dyDescent="0.2">
      <c r="B238" s="21"/>
      <c r="D238" s="21"/>
      <c r="G238" s="21"/>
      <c r="H238" s="21"/>
      <c r="K238" s="21"/>
      <c r="M238" s="21"/>
    </row>
    <row r="239" spans="2:13" ht="13.5" customHeight="1" x14ac:dyDescent="0.2">
      <c r="B239" s="21"/>
      <c r="D239" s="21"/>
      <c r="G239" s="21"/>
      <c r="H239" s="21"/>
      <c r="K239" s="21"/>
      <c r="M239" s="21"/>
    </row>
    <row r="240" spans="2:13" ht="13.5" customHeight="1" x14ac:dyDescent="0.2">
      <c r="B240" s="21"/>
      <c r="D240" s="21"/>
      <c r="G240" s="21"/>
      <c r="H240" s="21"/>
      <c r="K240" s="21"/>
      <c r="M240" s="21"/>
    </row>
    <row r="241" spans="2:13" ht="13.5" customHeight="1" x14ac:dyDescent="0.2">
      <c r="B241" s="21"/>
      <c r="D241" s="21"/>
      <c r="G241" s="21"/>
      <c r="H241" s="21"/>
      <c r="K241" s="21"/>
      <c r="M241" s="21"/>
    </row>
    <row r="242" spans="2:13" ht="13.5" customHeight="1" x14ac:dyDescent="0.2">
      <c r="B242" s="21"/>
      <c r="D242" s="21"/>
      <c r="G242" s="21"/>
      <c r="H242" s="21"/>
      <c r="K242" s="21"/>
      <c r="M242" s="21"/>
    </row>
    <row r="243" spans="2:13" ht="13.5" customHeight="1" x14ac:dyDescent="0.2">
      <c r="B243" s="21"/>
      <c r="D243" s="21"/>
      <c r="G243" s="21"/>
      <c r="H243" s="21"/>
      <c r="K243" s="21"/>
      <c r="M243" s="21"/>
    </row>
    <row r="244" spans="2:13" ht="13.5" customHeight="1" x14ac:dyDescent="0.2">
      <c r="B244" s="21"/>
      <c r="D244" s="21"/>
      <c r="G244" s="21"/>
      <c r="H244" s="21"/>
      <c r="K244" s="21"/>
      <c r="M244" s="21"/>
    </row>
    <row r="245" spans="2:13" ht="13.5" customHeight="1" x14ac:dyDescent="0.2">
      <c r="B245" s="21"/>
      <c r="D245" s="21"/>
      <c r="G245" s="21"/>
      <c r="H245" s="21"/>
      <c r="K245" s="21"/>
      <c r="M245" s="21"/>
    </row>
    <row r="246" spans="2:13" ht="13.5" customHeight="1" x14ac:dyDescent="0.2">
      <c r="B246" s="21"/>
      <c r="D246" s="21"/>
      <c r="G246" s="21"/>
      <c r="H246" s="21"/>
      <c r="K246" s="21"/>
      <c r="M246" s="21"/>
    </row>
    <row r="247" spans="2:13" ht="13.5" customHeight="1" x14ac:dyDescent="0.2">
      <c r="B247" s="21"/>
      <c r="D247" s="21"/>
      <c r="G247" s="21"/>
      <c r="H247" s="21"/>
      <c r="K247" s="21"/>
      <c r="M247" s="21"/>
    </row>
    <row r="248" spans="2:13" ht="13.5" customHeight="1" x14ac:dyDescent="0.2">
      <c r="B248" s="21"/>
      <c r="D248" s="21"/>
      <c r="G248" s="21"/>
      <c r="H248" s="21"/>
      <c r="K248" s="21"/>
      <c r="M248" s="21"/>
    </row>
    <row r="249" spans="2:13" ht="13.5" customHeight="1" x14ac:dyDescent="0.2">
      <c r="B249" s="21"/>
      <c r="D249" s="21"/>
      <c r="G249" s="21"/>
      <c r="H249" s="21"/>
      <c r="K249" s="21"/>
      <c r="M249" s="21"/>
    </row>
    <row r="250" spans="2:13" ht="13.5" customHeight="1" x14ac:dyDescent="0.2">
      <c r="B250" s="21"/>
      <c r="D250" s="21"/>
      <c r="G250" s="21"/>
      <c r="H250" s="21"/>
      <c r="K250" s="21"/>
      <c r="M250" s="21"/>
    </row>
    <row r="251" spans="2:13" ht="13.5" customHeight="1" x14ac:dyDescent="0.2">
      <c r="B251" s="21"/>
      <c r="D251" s="21"/>
      <c r="G251" s="21"/>
      <c r="H251" s="21"/>
      <c r="K251" s="21"/>
      <c r="M251" s="21"/>
    </row>
    <row r="252" spans="2:13" ht="13.5" customHeight="1" x14ac:dyDescent="0.2">
      <c r="B252" s="21"/>
      <c r="D252" s="21"/>
      <c r="G252" s="21"/>
      <c r="H252" s="21"/>
      <c r="K252" s="21"/>
      <c r="M252" s="21"/>
    </row>
    <row r="253" spans="2:13" ht="13.5" customHeight="1" x14ac:dyDescent="0.2">
      <c r="B253" s="21"/>
      <c r="D253" s="21"/>
      <c r="G253" s="21"/>
      <c r="H253" s="21"/>
      <c r="K253" s="21"/>
      <c r="M253" s="21"/>
    </row>
    <row r="254" spans="2:13" ht="13.5" customHeight="1" x14ac:dyDescent="0.2">
      <c r="B254" s="21"/>
      <c r="D254" s="21"/>
      <c r="G254" s="21"/>
      <c r="H254" s="21"/>
      <c r="K254" s="21"/>
      <c r="M254" s="21"/>
    </row>
    <row r="255" spans="2:13" ht="13.5" customHeight="1" x14ac:dyDescent="0.2">
      <c r="B255" s="21"/>
      <c r="D255" s="21"/>
      <c r="G255" s="21"/>
      <c r="H255" s="21"/>
      <c r="K255" s="21"/>
      <c r="M255" s="21"/>
    </row>
    <row r="256" spans="2:13" ht="13.5" customHeight="1" x14ac:dyDescent="0.2">
      <c r="B256" s="21"/>
      <c r="D256" s="21"/>
      <c r="G256" s="21"/>
      <c r="H256" s="21"/>
      <c r="K256" s="21"/>
      <c r="M256" s="21"/>
    </row>
    <row r="257" spans="2:13" ht="13.5" customHeight="1" x14ac:dyDescent="0.2">
      <c r="B257" s="21"/>
      <c r="D257" s="21"/>
      <c r="G257" s="21"/>
      <c r="H257" s="21"/>
      <c r="K257" s="21"/>
      <c r="M257" s="21"/>
    </row>
    <row r="258" spans="2:13" ht="13.5" customHeight="1" x14ac:dyDescent="0.2">
      <c r="B258" s="21"/>
      <c r="D258" s="21"/>
      <c r="G258" s="21"/>
      <c r="H258" s="21"/>
      <c r="K258" s="21"/>
      <c r="M258" s="21"/>
    </row>
    <row r="259" spans="2:13" ht="13.5" customHeight="1" x14ac:dyDescent="0.2">
      <c r="B259" s="21"/>
      <c r="D259" s="21"/>
      <c r="G259" s="21"/>
      <c r="H259" s="21"/>
      <c r="K259" s="21"/>
      <c r="M259" s="21"/>
    </row>
    <row r="260" spans="2:13" ht="13.5" customHeight="1" x14ac:dyDescent="0.2">
      <c r="B260" s="21"/>
      <c r="D260" s="21"/>
      <c r="G260" s="21"/>
      <c r="H260" s="21"/>
      <c r="K260" s="21"/>
      <c r="M260" s="21"/>
    </row>
    <row r="261" spans="2:13" ht="13.5" customHeight="1" x14ac:dyDescent="0.2">
      <c r="B261" s="21"/>
      <c r="D261" s="21"/>
      <c r="G261" s="21"/>
      <c r="H261" s="21"/>
      <c r="K261" s="21"/>
      <c r="M261" s="21"/>
    </row>
    <row r="262" spans="2:13" ht="13.5" customHeight="1" x14ac:dyDescent="0.2">
      <c r="B262" s="21"/>
      <c r="D262" s="21"/>
      <c r="G262" s="21"/>
      <c r="H262" s="21"/>
      <c r="K262" s="21"/>
      <c r="M262" s="21"/>
    </row>
    <row r="263" spans="2:13" ht="13.5" customHeight="1" x14ac:dyDescent="0.2">
      <c r="B263" s="21"/>
      <c r="D263" s="21"/>
      <c r="G263" s="21"/>
      <c r="H263" s="21"/>
      <c r="K263" s="21"/>
      <c r="M263" s="21"/>
    </row>
    <row r="264" spans="2:13" ht="13.5" customHeight="1" x14ac:dyDescent="0.2">
      <c r="B264" s="21"/>
      <c r="D264" s="21"/>
      <c r="G264" s="21"/>
      <c r="H264" s="21"/>
      <c r="K264" s="21"/>
      <c r="M264" s="21"/>
    </row>
    <row r="265" spans="2:13" ht="13.5" customHeight="1" x14ac:dyDescent="0.2">
      <c r="B265" s="21"/>
      <c r="D265" s="21"/>
      <c r="G265" s="21"/>
      <c r="H265" s="21"/>
      <c r="K265" s="21"/>
      <c r="M265" s="21"/>
    </row>
    <row r="266" spans="2:13" ht="13.5" customHeight="1" x14ac:dyDescent="0.2">
      <c r="B266" s="21"/>
      <c r="D266" s="21"/>
      <c r="G266" s="21"/>
      <c r="H266" s="21"/>
      <c r="K266" s="21"/>
      <c r="M266" s="21"/>
    </row>
    <row r="267" spans="2:13" ht="13.5" customHeight="1" x14ac:dyDescent="0.2">
      <c r="B267" s="21"/>
      <c r="D267" s="21"/>
      <c r="G267" s="21"/>
      <c r="H267" s="21"/>
      <c r="K267" s="21"/>
      <c r="M267" s="21"/>
    </row>
    <row r="268" spans="2:13" ht="13.5" customHeight="1" x14ac:dyDescent="0.2">
      <c r="B268" s="21"/>
      <c r="D268" s="21"/>
      <c r="G268" s="21"/>
      <c r="H268" s="21"/>
      <c r="K268" s="21"/>
      <c r="M268" s="21"/>
    </row>
    <row r="269" spans="2:13" ht="13.5" customHeight="1" x14ac:dyDescent="0.2">
      <c r="B269" s="21"/>
      <c r="D269" s="21"/>
      <c r="G269" s="21"/>
      <c r="H269" s="21"/>
      <c r="K269" s="21"/>
      <c r="M269" s="21"/>
    </row>
    <row r="270" spans="2:13" ht="13.5" customHeight="1" x14ac:dyDescent="0.2">
      <c r="B270" s="21"/>
      <c r="D270" s="21"/>
      <c r="G270" s="21"/>
      <c r="H270" s="21"/>
      <c r="K270" s="21"/>
      <c r="M270" s="21"/>
    </row>
    <row r="271" spans="2:13" ht="13.5" customHeight="1" x14ac:dyDescent="0.2">
      <c r="B271" s="21"/>
      <c r="D271" s="21"/>
      <c r="G271" s="21"/>
      <c r="H271" s="21"/>
      <c r="K271" s="21"/>
      <c r="M271" s="21"/>
    </row>
    <row r="272" spans="2:13" ht="13.5" customHeight="1" x14ac:dyDescent="0.2">
      <c r="B272" s="21"/>
      <c r="D272" s="21"/>
      <c r="G272" s="21"/>
      <c r="H272" s="21"/>
      <c r="K272" s="21"/>
      <c r="M272" s="21"/>
    </row>
    <row r="273" spans="2:13" ht="13.5" customHeight="1" x14ac:dyDescent="0.2">
      <c r="B273" s="21"/>
      <c r="D273" s="21"/>
      <c r="G273" s="21"/>
      <c r="H273" s="21"/>
      <c r="K273" s="21"/>
      <c r="M273" s="21"/>
    </row>
    <row r="274" spans="2:13" ht="13.5" customHeight="1" x14ac:dyDescent="0.2">
      <c r="B274" s="21"/>
      <c r="D274" s="21"/>
      <c r="G274" s="21"/>
      <c r="H274" s="21"/>
      <c r="K274" s="21"/>
      <c r="M274" s="21"/>
    </row>
    <row r="275" spans="2:13" ht="13.5" customHeight="1" x14ac:dyDescent="0.2">
      <c r="B275" s="21"/>
      <c r="D275" s="21"/>
      <c r="G275" s="21"/>
      <c r="H275" s="21"/>
      <c r="K275" s="21"/>
      <c r="M275" s="21"/>
    </row>
    <row r="276" spans="2:13" ht="13.5" customHeight="1" x14ac:dyDescent="0.2">
      <c r="B276" s="21"/>
      <c r="D276" s="21"/>
      <c r="G276" s="21"/>
      <c r="H276" s="21"/>
      <c r="K276" s="21"/>
      <c r="M276" s="21"/>
    </row>
    <row r="277" spans="2:13" ht="13.5" customHeight="1" x14ac:dyDescent="0.2">
      <c r="B277" s="21"/>
      <c r="D277" s="21"/>
      <c r="G277" s="21"/>
      <c r="H277" s="21"/>
      <c r="K277" s="21"/>
      <c r="M277" s="21"/>
    </row>
    <row r="278" spans="2:13" ht="13.5" customHeight="1" x14ac:dyDescent="0.2">
      <c r="B278" s="21"/>
      <c r="D278" s="21"/>
      <c r="G278" s="21"/>
      <c r="H278" s="21"/>
      <c r="K278" s="21"/>
      <c r="M278" s="21"/>
    </row>
    <row r="279" spans="2:13" ht="13.5" customHeight="1" x14ac:dyDescent="0.2">
      <c r="B279" s="21"/>
      <c r="D279" s="21"/>
      <c r="G279" s="21"/>
      <c r="H279" s="21"/>
      <c r="K279" s="21"/>
      <c r="M279" s="21"/>
    </row>
    <row r="280" spans="2:13" ht="13.5" customHeight="1" x14ac:dyDescent="0.2">
      <c r="B280" s="21"/>
      <c r="D280" s="21"/>
      <c r="G280" s="21"/>
      <c r="H280" s="21"/>
      <c r="K280" s="21"/>
      <c r="M280" s="21"/>
    </row>
    <row r="281" spans="2:13" ht="13.5" customHeight="1" x14ac:dyDescent="0.2">
      <c r="B281" s="21"/>
      <c r="D281" s="21"/>
      <c r="G281" s="21"/>
      <c r="H281" s="21"/>
      <c r="K281" s="21"/>
      <c r="M281" s="21"/>
    </row>
    <row r="282" spans="2:13" ht="13.5" customHeight="1" x14ac:dyDescent="0.2">
      <c r="B282" s="21"/>
      <c r="D282" s="21"/>
      <c r="G282" s="21"/>
      <c r="H282" s="21"/>
      <c r="K282" s="21"/>
      <c r="M282" s="21"/>
    </row>
    <row r="283" spans="2:13" ht="13.5" customHeight="1" x14ac:dyDescent="0.2">
      <c r="B283" s="21"/>
      <c r="D283" s="21"/>
      <c r="G283" s="21"/>
      <c r="H283" s="21"/>
      <c r="K283" s="21"/>
      <c r="M283" s="21"/>
    </row>
    <row r="284" spans="2:13" ht="13.5" customHeight="1" x14ac:dyDescent="0.2">
      <c r="B284" s="21"/>
      <c r="D284" s="21"/>
      <c r="G284" s="21"/>
      <c r="H284" s="21"/>
      <c r="K284" s="21"/>
      <c r="M284" s="21"/>
    </row>
    <row r="285" spans="2:13" ht="13.5" customHeight="1" x14ac:dyDescent="0.2">
      <c r="B285" s="21"/>
      <c r="D285" s="21"/>
      <c r="G285" s="21"/>
      <c r="H285" s="21"/>
      <c r="K285" s="21"/>
      <c r="M285" s="21"/>
    </row>
    <row r="286" spans="2:13" ht="13.5" customHeight="1" x14ac:dyDescent="0.2">
      <c r="B286" s="21"/>
      <c r="D286" s="21"/>
      <c r="G286" s="21"/>
      <c r="H286" s="21"/>
      <c r="K286" s="21"/>
      <c r="M286" s="21"/>
    </row>
    <row r="287" spans="2:13" ht="13.5" customHeight="1" x14ac:dyDescent="0.2">
      <c r="B287" s="21"/>
      <c r="D287" s="21"/>
      <c r="G287" s="21"/>
      <c r="H287" s="21"/>
      <c r="K287" s="21"/>
      <c r="M287" s="21"/>
    </row>
    <row r="288" spans="2:13" ht="13.5" customHeight="1" x14ac:dyDescent="0.2">
      <c r="B288" s="21"/>
      <c r="D288" s="21"/>
      <c r="G288" s="21"/>
      <c r="H288" s="21"/>
      <c r="K288" s="21"/>
      <c r="M288" s="21"/>
    </row>
    <row r="289" spans="2:13" ht="13.5" customHeight="1" x14ac:dyDescent="0.2">
      <c r="B289" s="21"/>
      <c r="D289" s="21"/>
      <c r="G289" s="21"/>
      <c r="H289" s="21"/>
      <c r="K289" s="21"/>
      <c r="M289" s="21"/>
    </row>
    <row r="290" spans="2:13" ht="13.5" customHeight="1" x14ac:dyDescent="0.2">
      <c r="B290" s="21"/>
      <c r="D290" s="21"/>
      <c r="G290" s="21"/>
      <c r="H290" s="21"/>
      <c r="K290" s="21"/>
      <c r="M290" s="21"/>
    </row>
    <row r="291" spans="2:13" ht="13.5" customHeight="1" x14ac:dyDescent="0.2">
      <c r="B291" s="21"/>
      <c r="D291" s="21"/>
      <c r="G291" s="21"/>
      <c r="H291" s="21"/>
      <c r="K291" s="21"/>
      <c r="M291" s="21"/>
    </row>
    <row r="292" spans="2:13" ht="13.5" customHeight="1" x14ac:dyDescent="0.2">
      <c r="B292" s="21"/>
      <c r="D292" s="21"/>
      <c r="G292" s="21"/>
      <c r="H292" s="21"/>
      <c r="K292" s="21"/>
      <c r="M292" s="21"/>
    </row>
    <row r="293" spans="2:13" ht="13.5" customHeight="1" x14ac:dyDescent="0.2">
      <c r="B293" s="21"/>
      <c r="D293" s="21"/>
      <c r="G293" s="21"/>
      <c r="H293" s="21"/>
      <c r="K293" s="21"/>
      <c r="M293" s="21"/>
    </row>
    <row r="294" spans="2:13" ht="13.5" customHeight="1" x14ac:dyDescent="0.2">
      <c r="B294" s="21"/>
      <c r="D294" s="21"/>
      <c r="G294" s="21"/>
      <c r="H294" s="21"/>
      <c r="K294" s="21"/>
      <c r="M294" s="21"/>
    </row>
    <row r="295" spans="2:13" ht="13.5" customHeight="1" x14ac:dyDescent="0.2">
      <c r="B295" s="21"/>
      <c r="D295" s="21"/>
      <c r="G295" s="21"/>
      <c r="H295" s="21"/>
      <c r="K295" s="21"/>
      <c r="M295" s="21"/>
    </row>
    <row r="296" spans="2:13" ht="13.5" customHeight="1" x14ac:dyDescent="0.2">
      <c r="B296" s="21"/>
      <c r="D296" s="21"/>
      <c r="G296" s="21"/>
      <c r="H296" s="21"/>
      <c r="K296" s="21"/>
      <c r="M296" s="21"/>
    </row>
    <row r="297" spans="2:13" ht="13.5" customHeight="1" x14ac:dyDescent="0.2">
      <c r="B297" s="21"/>
      <c r="D297" s="21"/>
      <c r="G297" s="21"/>
      <c r="H297" s="21"/>
      <c r="K297" s="21"/>
      <c r="M297" s="21"/>
    </row>
    <row r="298" spans="2:13" ht="13.5" customHeight="1" x14ac:dyDescent="0.2">
      <c r="B298" s="21"/>
      <c r="D298" s="21"/>
      <c r="G298" s="21"/>
      <c r="H298" s="21"/>
      <c r="K298" s="21"/>
      <c r="M298" s="21"/>
    </row>
    <row r="299" spans="2:13" ht="13.5" customHeight="1" x14ac:dyDescent="0.2">
      <c r="B299" s="21"/>
      <c r="D299" s="21"/>
      <c r="G299" s="21"/>
      <c r="H299" s="21"/>
      <c r="K299" s="21"/>
      <c r="M299" s="21"/>
    </row>
    <row r="300" spans="2:13" ht="13.5" customHeight="1" x14ac:dyDescent="0.2">
      <c r="B300" s="21"/>
      <c r="D300" s="21"/>
      <c r="G300" s="21"/>
      <c r="H300" s="21"/>
      <c r="K300" s="21"/>
      <c r="M300" s="21"/>
    </row>
    <row r="301" spans="2:13" ht="13.5" customHeight="1" x14ac:dyDescent="0.2">
      <c r="B301" s="21"/>
      <c r="D301" s="21"/>
      <c r="G301" s="21"/>
      <c r="H301" s="21"/>
      <c r="K301" s="21"/>
      <c r="M301" s="21"/>
    </row>
    <row r="302" spans="2:13" ht="13.5" customHeight="1" x14ac:dyDescent="0.2">
      <c r="B302" s="21"/>
      <c r="D302" s="21"/>
      <c r="G302" s="21"/>
      <c r="H302" s="21"/>
      <c r="K302" s="21"/>
      <c r="M302" s="21"/>
    </row>
    <row r="303" spans="2:13" ht="13.5" customHeight="1" x14ac:dyDescent="0.2">
      <c r="B303" s="21"/>
      <c r="D303" s="21"/>
      <c r="G303" s="21"/>
      <c r="H303" s="21"/>
      <c r="K303" s="21"/>
      <c r="M303" s="21"/>
    </row>
    <row r="304" spans="2:13" ht="13.5" customHeight="1" x14ac:dyDescent="0.2">
      <c r="B304" s="21"/>
      <c r="D304" s="21"/>
      <c r="G304" s="21"/>
      <c r="H304" s="21"/>
      <c r="K304" s="21"/>
      <c r="M304" s="21"/>
    </row>
    <row r="305" spans="2:13" ht="13.5" customHeight="1" x14ac:dyDescent="0.2">
      <c r="B305" s="21"/>
      <c r="D305" s="21"/>
      <c r="G305" s="21"/>
      <c r="H305" s="21"/>
      <c r="K305" s="21"/>
      <c r="M305" s="21"/>
    </row>
    <row r="306" spans="2:13" ht="13.5" customHeight="1" x14ac:dyDescent="0.2">
      <c r="B306" s="21"/>
      <c r="D306" s="21"/>
      <c r="G306" s="21"/>
      <c r="H306" s="21"/>
      <c r="K306" s="21"/>
      <c r="M306" s="21"/>
    </row>
    <row r="307" spans="2:13" ht="13.5" customHeight="1" x14ac:dyDescent="0.2">
      <c r="B307" s="21"/>
      <c r="D307" s="21"/>
      <c r="G307" s="21"/>
      <c r="H307" s="21"/>
      <c r="K307" s="21"/>
      <c r="M307" s="21"/>
    </row>
    <row r="308" spans="2:13" ht="13.5" customHeight="1" x14ac:dyDescent="0.2">
      <c r="B308" s="21"/>
      <c r="D308" s="21"/>
      <c r="G308" s="21"/>
      <c r="H308" s="21"/>
      <c r="K308" s="21"/>
      <c r="M308" s="21"/>
    </row>
    <row r="309" spans="2:13" ht="13.5" customHeight="1" x14ac:dyDescent="0.2">
      <c r="B309" s="21"/>
      <c r="D309" s="21"/>
      <c r="G309" s="21"/>
      <c r="H309" s="21"/>
      <c r="K309" s="21"/>
      <c r="M309" s="21"/>
    </row>
    <row r="310" spans="2:13" ht="13.5" customHeight="1" x14ac:dyDescent="0.2">
      <c r="B310" s="21"/>
      <c r="D310" s="21"/>
      <c r="G310" s="21"/>
      <c r="H310" s="21"/>
      <c r="K310" s="21"/>
      <c r="M310" s="21"/>
    </row>
    <row r="311" spans="2:13" ht="13.5" customHeight="1" x14ac:dyDescent="0.2">
      <c r="B311" s="21"/>
      <c r="D311" s="21"/>
      <c r="G311" s="21"/>
      <c r="H311" s="21"/>
      <c r="K311" s="21"/>
      <c r="M311" s="21"/>
    </row>
    <row r="312" spans="2:13" ht="13.5" customHeight="1" x14ac:dyDescent="0.2">
      <c r="B312" s="21"/>
      <c r="D312" s="21"/>
      <c r="G312" s="21"/>
      <c r="H312" s="21"/>
      <c r="K312" s="21"/>
      <c r="M312" s="21"/>
    </row>
    <row r="313" spans="2:13" ht="13.5" customHeight="1" x14ac:dyDescent="0.2">
      <c r="B313" s="21"/>
      <c r="D313" s="21"/>
      <c r="G313" s="21"/>
      <c r="H313" s="21"/>
      <c r="K313" s="21"/>
      <c r="M313" s="21"/>
    </row>
    <row r="314" spans="2:13" ht="13.5" customHeight="1" x14ac:dyDescent="0.2">
      <c r="B314" s="21"/>
      <c r="D314" s="21"/>
      <c r="G314" s="21"/>
      <c r="H314" s="21"/>
      <c r="K314" s="21"/>
      <c r="M314" s="21"/>
    </row>
    <row r="315" spans="2:13" ht="13.5" customHeight="1" x14ac:dyDescent="0.2">
      <c r="B315" s="21"/>
      <c r="D315" s="21"/>
      <c r="G315" s="21"/>
      <c r="H315" s="21"/>
      <c r="K315" s="21"/>
      <c r="M315" s="21"/>
    </row>
    <row r="316" spans="2:13" ht="13.5" customHeight="1" x14ac:dyDescent="0.2">
      <c r="B316" s="21"/>
      <c r="D316" s="21"/>
      <c r="G316" s="21"/>
      <c r="H316" s="21"/>
      <c r="K316" s="21"/>
      <c r="M316" s="21"/>
    </row>
    <row r="317" spans="2:13" ht="13.5" customHeight="1" x14ac:dyDescent="0.2">
      <c r="B317" s="21"/>
      <c r="D317" s="21"/>
      <c r="G317" s="21"/>
      <c r="H317" s="21"/>
      <c r="K317" s="21"/>
      <c r="M317" s="21"/>
    </row>
    <row r="318" spans="2:13" ht="13.5" customHeight="1" x14ac:dyDescent="0.2">
      <c r="B318" s="21"/>
      <c r="D318" s="21"/>
      <c r="G318" s="21"/>
      <c r="H318" s="21"/>
      <c r="K318" s="21"/>
      <c r="M318" s="21"/>
    </row>
    <row r="319" spans="2:13" ht="13.5" customHeight="1" x14ac:dyDescent="0.2">
      <c r="B319" s="21"/>
      <c r="D319" s="21"/>
      <c r="G319" s="21"/>
      <c r="H319" s="21"/>
      <c r="K319" s="21"/>
      <c r="M319" s="21"/>
    </row>
    <row r="320" spans="2:13" ht="13.5" customHeight="1" x14ac:dyDescent="0.2">
      <c r="B320" s="21"/>
      <c r="D320" s="21"/>
      <c r="G320" s="21"/>
      <c r="H320" s="21"/>
      <c r="K320" s="21"/>
      <c r="M320" s="21"/>
    </row>
    <row r="321" spans="2:13" ht="13.5" customHeight="1" x14ac:dyDescent="0.2">
      <c r="B321" s="21"/>
      <c r="D321" s="21"/>
      <c r="G321" s="21"/>
      <c r="H321" s="21"/>
      <c r="K321" s="21"/>
      <c r="M321" s="21"/>
    </row>
    <row r="322" spans="2:13" ht="13.5" customHeight="1" x14ac:dyDescent="0.2">
      <c r="B322" s="21"/>
      <c r="D322" s="21"/>
      <c r="G322" s="21"/>
      <c r="H322" s="21"/>
      <c r="K322" s="21"/>
      <c r="M322" s="21"/>
    </row>
    <row r="323" spans="2:13" ht="13.5" customHeight="1" x14ac:dyDescent="0.2">
      <c r="B323" s="21"/>
      <c r="D323" s="21"/>
      <c r="G323" s="21"/>
      <c r="H323" s="21"/>
      <c r="K323" s="21"/>
      <c r="M323" s="21"/>
    </row>
    <row r="324" spans="2:13" ht="13.5" customHeight="1" x14ac:dyDescent="0.2">
      <c r="B324" s="21"/>
      <c r="D324" s="21"/>
      <c r="G324" s="21"/>
      <c r="H324" s="21"/>
      <c r="K324" s="21"/>
      <c r="M324" s="21"/>
    </row>
    <row r="325" spans="2:13" ht="13.5" customHeight="1" x14ac:dyDescent="0.2">
      <c r="B325" s="21"/>
      <c r="D325" s="21"/>
      <c r="G325" s="21"/>
      <c r="H325" s="21"/>
      <c r="K325" s="21"/>
      <c r="M325" s="21"/>
    </row>
    <row r="326" spans="2:13" ht="13.5" customHeight="1" x14ac:dyDescent="0.2">
      <c r="B326" s="21"/>
      <c r="D326" s="21"/>
      <c r="G326" s="21"/>
      <c r="H326" s="21"/>
      <c r="K326" s="21"/>
      <c r="M326" s="21"/>
    </row>
    <row r="327" spans="2:13" ht="13.5" customHeight="1" x14ac:dyDescent="0.2">
      <c r="B327" s="21"/>
      <c r="D327" s="21"/>
      <c r="G327" s="21"/>
      <c r="H327" s="21"/>
      <c r="K327" s="21"/>
      <c r="M327" s="21"/>
    </row>
    <row r="328" spans="2:13" ht="13.5" customHeight="1" x14ac:dyDescent="0.2">
      <c r="B328" s="21"/>
      <c r="D328" s="21"/>
      <c r="G328" s="21"/>
      <c r="H328" s="21"/>
      <c r="K328" s="21"/>
      <c r="M328" s="21"/>
    </row>
    <row r="329" spans="2:13" ht="13.5" customHeight="1" x14ac:dyDescent="0.2">
      <c r="B329" s="21"/>
      <c r="D329" s="21"/>
      <c r="G329" s="21"/>
      <c r="H329" s="21"/>
      <c r="K329" s="21"/>
      <c r="M329" s="21"/>
    </row>
    <row r="330" spans="2:13" ht="13.5" customHeight="1" x14ac:dyDescent="0.2">
      <c r="B330" s="21"/>
      <c r="D330" s="21"/>
      <c r="G330" s="21"/>
      <c r="H330" s="21"/>
      <c r="K330" s="21"/>
      <c r="M330" s="21"/>
    </row>
    <row r="331" spans="2:13" ht="13.5" customHeight="1" x14ac:dyDescent="0.2">
      <c r="B331" s="21"/>
      <c r="D331" s="21"/>
      <c r="G331" s="21"/>
      <c r="H331" s="21"/>
      <c r="K331" s="21"/>
      <c r="M331" s="21"/>
    </row>
    <row r="332" spans="2:13" ht="13.5" customHeight="1" x14ac:dyDescent="0.2">
      <c r="B332" s="21"/>
      <c r="D332" s="21"/>
      <c r="G332" s="21"/>
      <c r="H332" s="21"/>
      <c r="K332" s="21"/>
      <c r="M332" s="21"/>
    </row>
    <row r="333" spans="2:13" ht="13.5" customHeight="1" x14ac:dyDescent="0.2">
      <c r="B333" s="21"/>
      <c r="D333" s="21"/>
      <c r="G333" s="21"/>
      <c r="H333" s="21"/>
      <c r="K333" s="21"/>
      <c r="M333" s="21"/>
    </row>
    <row r="334" spans="2:13" ht="13.5" customHeight="1" x14ac:dyDescent="0.2">
      <c r="B334" s="21"/>
      <c r="D334" s="21"/>
      <c r="G334" s="21"/>
      <c r="H334" s="21"/>
      <c r="K334" s="21"/>
      <c r="M334" s="21"/>
    </row>
    <row r="335" spans="2:13" ht="13.5" customHeight="1" x14ac:dyDescent="0.2">
      <c r="B335" s="21"/>
      <c r="D335" s="21"/>
      <c r="G335" s="21"/>
      <c r="H335" s="21"/>
      <c r="K335" s="21"/>
      <c r="M335" s="21"/>
    </row>
    <row r="336" spans="2:13" ht="13.5" customHeight="1" x14ac:dyDescent="0.2">
      <c r="B336" s="21"/>
      <c r="D336" s="21"/>
      <c r="G336" s="21"/>
      <c r="H336" s="21"/>
      <c r="K336" s="21"/>
      <c r="M336" s="21"/>
    </row>
    <row r="337" spans="2:13" ht="13.5" customHeight="1" x14ac:dyDescent="0.2">
      <c r="B337" s="21"/>
      <c r="D337" s="21"/>
      <c r="G337" s="21"/>
      <c r="H337" s="21"/>
      <c r="K337" s="21"/>
      <c r="M337" s="21"/>
    </row>
    <row r="338" spans="2:13" ht="13.5" customHeight="1" x14ac:dyDescent="0.2">
      <c r="B338" s="21"/>
      <c r="D338" s="21"/>
      <c r="G338" s="21"/>
      <c r="H338" s="21"/>
      <c r="K338" s="21"/>
      <c r="M338" s="21"/>
    </row>
    <row r="339" spans="2:13" ht="13.5" customHeight="1" x14ac:dyDescent="0.2">
      <c r="B339" s="21"/>
      <c r="D339" s="21"/>
      <c r="G339" s="21"/>
      <c r="H339" s="21"/>
      <c r="K339" s="21"/>
      <c r="M339" s="21"/>
    </row>
    <row r="340" spans="2:13" ht="13.5" customHeight="1" x14ac:dyDescent="0.2">
      <c r="B340" s="21"/>
      <c r="D340" s="21"/>
      <c r="G340" s="21"/>
      <c r="H340" s="21"/>
      <c r="K340" s="21"/>
      <c r="M340" s="21"/>
    </row>
    <row r="341" spans="2:13" ht="13.5" customHeight="1" x14ac:dyDescent="0.2">
      <c r="B341" s="21"/>
      <c r="D341" s="21"/>
      <c r="G341" s="21"/>
      <c r="H341" s="21"/>
      <c r="K341" s="21"/>
      <c r="M341" s="21"/>
    </row>
    <row r="342" spans="2:13" ht="13.5" customHeight="1" x14ac:dyDescent="0.2">
      <c r="B342" s="21"/>
      <c r="D342" s="21"/>
      <c r="G342" s="21"/>
      <c r="H342" s="21"/>
      <c r="K342" s="21"/>
      <c r="M342" s="21"/>
    </row>
    <row r="343" spans="2:13" ht="13.5" customHeight="1" x14ac:dyDescent="0.2">
      <c r="B343" s="21"/>
      <c r="D343" s="21"/>
      <c r="G343" s="21"/>
      <c r="H343" s="21"/>
      <c r="K343" s="21"/>
      <c r="M343" s="21"/>
    </row>
    <row r="344" spans="2:13" ht="13.5" customHeight="1" x14ac:dyDescent="0.2">
      <c r="B344" s="21"/>
      <c r="D344" s="21"/>
      <c r="G344" s="21"/>
      <c r="H344" s="21"/>
      <c r="K344" s="21"/>
      <c r="M344" s="21"/>
    </row>
    <row r="345" spans="2:13" ht="13.5" customHeight="1" x14ac:dyDescent="0.2">
      <c r="B345" s="21"/>
      <c r="D345" s="21"/>
      <c r="G345" s="21"/>
      <c r="H345" s="21"/>
      <c r="K345" s="21"/>
      <c r="M345" s="21"/>
    </row>
    <row r="346" spans="2:13" ht="13.5" customHeight="1" x14ac:dyDescent="0.2">
      <c r="B346" s="21"/>
      <c r="D346" s="21"/>
      <c r="G346" s="21"/>
      <c r="H346" s="21"/>
      <c r="K346" s="21"/>
      <c r="M346" s="21"/>
    </row>
    <row r="347" spans="2:13" ht="13.5" customHeight="1" x14ac:dyDescent="0.2">
      <c r="B347" s="21"/>
      <c r="D347" s="21"/>
      <c r="G347" s="21"/>
      <c r="H347" s="21"/>
      <c r="K347" s="21"/>
      <c r="M347" s="21"/>
    </row>
    <row r="348" spans="2:13" ht="13.5" customHeight="1" x14ac:dyDescent="0.2">
      <c r="B348" s="21"/>
      <c r="D348" s="21"/>
      <c r="G348" s="21"/>
      <c r="H348" s="21"/>
      <c r="K348" s="21"/>
      <c r="M348" s="21"/>
    </row>
    <row r="349" spans="2:13" ht="13.5" customHeight="1" x14ac:dyDescent="0.2">
      <c r="B349" s="21"/>
      <c r="D349" s="21"/>
      <c r="G349" s="21"/>
      <c r="H349" s="21"/>
      <c r="K349" s="21"/>
      <c r="M349" s="21"/>
    </row>
    <row r="350" spans="2:13" ht="13.5" customHeight="1" x14ac:dyDescent="0.2">
      <c r="B350" s="21"/>
      <c r="D350" s="21"/>
      <c r="G350" s="21"/>
      <c r="H350" s="21"/>
      <c r="K350" s="21"/>
      <c r="M350" s="21"/>
    </row>
    <row r="351" spans="2:13" ht="13.5" customHeight="1" x14ac:dyDescent="0.2">
      <c r="B351" s="21"/>
      <c r="D351" s="21"/>
      <c r="G351" s="21"/>
      <c r="H351" s="21"/>
      <c r="K351" s="21"/>
      <c r="M351" s="21"/>
    </row>
    <row r="352" spans="2:13" ht="13.5" customHeight="1" x14ac:dyDescent="0.2">
      <c r="B352" s="21"/>
      <c r="D352" s="21"/>
      <c r="G352" s="21"/>
      <c r="H352" s="21"/>
      <c r="K352" s="21"/>
      <c r="M352" s="21"/>
    </row>
    <row r="353" spans="2:13" ht="13.5" customHeight="1" x14ac:dyDescent="0.2">
      <c r="B353" s="21"/>
      <c r="D353" s="21"/>
      <c r="G353" s="21"/>
      <c r="H353" s="21"/>
      <c r="K353" s="21"/>
      <c r="M353" s="21"/>
    </row>
    <row r="354" spans="2:13" ht="13.5" customHeight="1" x14ac:dyDescent="0.2">
      <c r="B354" s="21"/>
      <c r="D354" s="21"/>
      <c r="G354" s="21"/>
      <c r="H354" s="21"/>
      <c r="K354" s="21"/>
      <c r="M354" s="21"/>
    </row>
    <row r="355" spans="2:13" ht="13.5" customHeight="1" x14ac:dyDescent="0.2">
      <c r="B355" s="21"/>
      <c r="D355" s="21"/>
      <c r="G355" s="21"/>
      <c r="H355" s="21"/>
      <c r="K355" s="21"/>
      <c r="M355" s="21"/>
    </row>
    <row r="356" spans="2:13" ht="13.5" customHeight="1" x14ac:dyDescent="0.2">
      <c r="B356" s="21"/>
      <c r="D356" s="21"/>
      <c r="G356" s="21"/>
      <c r="H356" s="21"/>
      <c r="K356" s="21"/>
      <c r="M356" s="21"/>
    </row>
    <row r="357" spans="2:13" ht="13.5" customHeight="1" x14ac:dyDescent="0.2">
      <c r="B357" s="21"/>
      <c r="D357" s="21"/>
      <c r="G357" s="21"/>
      <c r="H357" s="21"/>
      <c r="K357" s="21"/>
      <c r="M357" s="21"/>
    </row>
    <row r="358" spans="2:13" ht="13.5" customHeight="1" x14ac:dyDescent="0.2">
      <c r="B358" s="21"/>
      <c r="D358" s="21"/>
      <c r="G358" s="21"/>
      <c r="H358" s="21"/>
      <c r="K358" s="21"/>
      <c r="M358" s="21"/>
    </row>
    <row r="359" spans="2:13" ht="13.5" customHeight="1" x14ac:dyDescent="0.2">
      <c r="B359" s="21"/>
      <c r="D359" s="21"/>
      <c r="G359" s="21"/>
      <c r="H359" s="21"/>
      <c r="K359" s="21"/>
      <c r="M359" s="21"/>
    </row>
    <row r="360" spans="2:13" ht="13.5" customHeight="1" x14ac:dyDescent="0.2">
      <c r="B360" s="21"/>
      <c r="D360" s="21"/>
      <c r="G360" s="21"/>
      <c r="H360" s="21"/>
      <c r="K360" s="21"/>
      <c r="M360" s="21"/>
    </row>
    <row r="361" spans="2:13" ht="13.5" customHeight="1" x14ac:dyDescent="0.2">
      <c r="B361" s="21"/>
      <c r="D361" s="21"/>
      <c r="G361" s="21"/>
      <c r="H361" s="21"/>
      <c r="K361" s="21"/>
      <c r="M361" s="21"/>
    </row>
    <row r="362" spans="2:13" ht="13.5" customHeight="1" x14ac:dyDescent="0.2">
      <c r="B362" s="21"/>
      <c r="D362" s="21"/>
      <c r="G362" s="21"/>
      <c r="H362" s="21"/>
      <c r="K362" s="21"/>
      <c r="M362" s="21"/>
    </row>
    <row r="363" spans="2:13" ht="13.5" customHeight="1" x14ac:dyDescent="0.2">
      <c r="B363" s="21"/>
      <c r="D363" s="21"/>
      <c r="G363" s="21"/>
      <c r="H363" s="21"/>
      <c r="K363" s="21"/>
      <c r="M363" s="21"/>
    </row>
    <row r="364" spans="2:13" ht="13.5" customHeight="1" x14ac:dyDescent="0.2">
      <c r="B364" s="21"/>
      <c r="D364" s="21"/>
      <c r="G364" s="21"/>
      <c r="H364" s="21"/>
      <c r="K364" s="21"/>
      <c r="M364" s="21"/>
    </row>
    <row r="365" spans="2:13" ht="13.5" customHeight="1" x14ac:dyDescent="0.2">
      <c r="B365" s="21"/>
      <c r="D365" s="21"/>
      <c r="G365" s="21"/>
      <c r="H365" s="21"/>
      <c r="K365" s="21"/>
      <c r="M365" s="21"/>
    </row>
    <row r="366" spans="2:13" ht="13.5" customHeight="1" x14ac:dyDescent="0.2">
      <c r="B366" s="21"/>
      <c r="D366" s="21"/>
      <c r="G366" s="21"/>
      <c r="H366" s="21"/>
      <c r="K366" s="21"/>
      <c r="M366" s="21"/>
    </row>
    <row r="367" spans="2:13" ht="13.5" customHeight="1" x14ac:dyDescent="0.2">
      <c r="B367" s="21"/>
      <c r="D367" s="21"/>
      <c r="G367" s="21"/>
      <c r="H367" s="21"/>
      <c r="K367" s="21"/>
      <c r="M367" s="21"/>
    </row>
    <row r="368" spans="2:13" ht="13.5" customHeight="1" x14ac:dyDescent="0.2">
      <c r="B368" s="21"/>
      <c r="D368" s="21"/>
      <c r="G368" s="21"/>
      <c r="H368" s="21"/>
      <c r="K368" s="21"/>
      <c r="M368" s="21"/>
    </row>
    <row r="369" spans="2:13" ht="13.5" customHeight="1" x14ac:dyDescent="0.2">
      <c r="B369" s="21"/>
      <c r="D369" s="21"/>
      <c r="G369" s="21"/>
      <c r="H369" s="21"/>
      <c r="K369" s="21"/>
      <c r="M369" s="21"/>
    </row>
    <row r="370" spans="2:13" ht="13.5" customHeight="1" x14ac:dyDescent="0.2">
      <c r="B370" s="21"/>
      <c r="D370" s="21"/>
      <c r="G370" s="21"/>
      <c r="H370" s="21"/>
      <c r="K370" s="21"/>
      <c r="M370" s="21"/>
    </row>
    <row r="371" spans="2:13" ht="13.5" customHeight="1" x14ac:dyDescent="0.2">
      <c r="B371" s="21"/>
      <c r="D371" s="21"/>
      <c r="G371" s="21"/>
      <c r="H371" s="21"/>
      <c r="K371" s="21"/>
      <c r="M371" s="21"/>
    </row>
    <row r="372" spans="2:13" ht="13.5" customHeight="1" x14ac:dyDescent="0.2">
      <c r="B372" s="21"/>
      <c r="D372" s="21"/>
      <c r="G372" s="21"/>
      <c r="H372" s="21"/>
      <c r="K372" s="21"/>
      <c r="M372" s="21"/>
    </row>
    <row r="373" spans="2:13" ht="13.5" customHeight="1" x14ac:dyDescent="0.2">
      <c r="B373" s="21"/>
      <c r="D373" s="21"/>
      <c r="G373" s="21"/>
      <c r="H373" s="21"/>
      <c r="K373" s="21"/>
      <c r="M373" s="21"/>
    </row>
    <row r="374" spans="2:13" ht="13.5" customHeight="1" x14ac:dyDescent="0.2">
      <c r="B374" s="21"/>
      <c r="D374" s="21"/>
      <c r="G374" s="21"/>
      <c r="H374" s="21"/>
      <c r="K374" s="21"/>
      <c r="M374" s="21"/>
    </row>
    <row r="375" spans="2:13" ht="13.5" customHeight="1" x14ac:dyDescent="0.2">
      <c r="B375" s="21"/>
      <c r="D375" s="21"/>
      <c r="G375" s="21"/>
      <c r="H375" s="21"/>
      <c r="K375" s="21"/>
      <c r="M375" s="21"/>
    </row>
    <row r="376" spans="2:13" ht="13.5" customHeight="1" x14ac:dyDescent="0.2">
      <c r="B376" s="21"/>
      <c r="D376" s="21"/>
      <c r="G376" s="21"/>
      <c r="H376" s="21"/>
      <c r="K376" s="21"/>
      <c r="M376" s="21"/>
    </row>
    <row r="377" spans="2:13" ht="13.5" customHeight="1" x14ac:dyDescent="0.2">
      <c r="B377" s="21"/>
      <c r="D377" s="21"/>
      <c r="G377" s="21"/>
      <c r="H377" s="21"/>
      <c r="K377" s="21"/>
      <c r="M377" s="21"/>
    </row>
    <row r="378" spans="2:13" ht="13.5" customHeight="1" x14ac:dyDescent="0.2">
      <c r="B378" s="21"/>
      <c r="D378" s="21"/>
      <c r="G378" s="21"/>
      <c r="H378" s="21"/>
      <c r="K378" s="21"/>
      <c r="M378" s="21"/>
    </row>
    <row r="379" spans="2:13" ht="13.5" customHeight="1" x14ac:dyDescent="0.2">
      <c r="B379" s="21"/>
      <c r="D379" s="21"/>
      <c r="G379" s="21"/>
      <c r="H379" s="21"/>
      <c r="K379" s="21"/>
      <c r="M379" s="21"/>
    </row>
    <row r="380" spans="2:13" ht="13.5" customHeight="1" x14ac:dyDescent="0.2">
      <c r="B380" s="21"/>
      <c r="D380" s="21"/>
      <c r="G380" s="21"/>
      <c r="H380" s="21"/>
      <c r="K380" s="21"/>
      <c r="M380" s="21"/>
    </row>
    <row r="381" spans="2:13" ht="13.5" customHeight="1" x14ac:dyDescent="0.2">
      <c r="B381" s="21"/>
      <c r="D381" s="21"/>
      <c r="G381" s="21"/>
      <c r="H381" s="21"/>
      <c r="K381" s="21"/>
      <c r="M381" s="21"/>
    </row>
    <row r="382" spans="2:13" ht="13.5" customHeight="1" x14ac:dyDescent="0.2">
      <c r="B382" s="21"/>
      <c r="D382" s="21"/>
      <c r="G382" s="21"/>
      <c r="H382" s="21"/>
      <c r="K382" s="21"/>
      <c r="M382" s="21"/>
    </row>
    <row r="383" spans="2:13" ht="13.5" customHeight="1" x14ac:dyDescent="0.2">
      <c r="B383" s="21"/>
      <c r="D383" s="21"/>
      <c r="G383" s="21"/>
      <c r="H383" s="21"/>
      <c r="K383" s="21"/>
      <c r="M383" s="21"/>
    </row>
    <row r="384" spans="2:13" ht="13.5" customHeight="1" x14ac:dyDescent="0.2">
      <c r="B384" s="21"/>
      <c r="D384" s="21"/>
      <c r="G384" s="21"/>
      <c r="H384" s="21"/>
      <c r="K384" s="21"/>
      <c r="M384" s="21"/>
    </row>
    <row r="385" spans="2:13" ht="13.5" customHeight="1" x14ac:dyDescent="0.2">
      <c r="B385" s="21"/>
      <c r="D385" s="21"/>
      <c r="G385" s="21"/>
      <c r="H385" s="21"/>
      <c r="K385" s="21"/>
      <c r="M385" s="21"/>
    </row>
    <row r="386" spans="2:13" ht="13.5" customHeight="1" x14ac:dyDescent="0.2">
      <c r="B386" s="21"/>
      <c r="D386" s="21"/>
      <c r="G386" s="21"/>
      <c r="H386" s="21"/>
      <c r="K386" s="21"/>
      <c r="M386" s="21"/>
    </row>
    <row r="387" spans="2:13" ht="13.5" customHeight="1" x14ac:dyDescent="0.2">
      <c r="B387" s="21"/>
      <c r="D387" s="21"/>
      <c r="G387" s="21"/>
      <c r="H387" s="21"/>
      <c r="K387" s="21"/>
      <c r="M387" s="21"/>
    </row>
    <row r="388" spans="2:13" ht="13.5" customHeight="1" x14ac:dyDescent="0.2">
      <c r="B388" s="21"/>
      <c r="D388" s="21"/>
      <c r="G388" s="21"/>
      <c r="H388" s="21"/>
      <c r="K388" s="21"/>
      <c r="M388" s="21"/>
    </row>
    <row r="389" spans="2:13" ht="13.5" customHeight="1" x14ac:dyDescent="0.2">
      <c r="B389" s="21"/>
      <c r="D389" s="21"/>
      <c r="G389" s="21"/>
      <c r="H389" s="21"/>
      <c r="K389" s="21"/>
      <c r="M389" s="21"/>
    </row>
    <row r="390" spans="2:13" ht="13.5" customHeight="1" x14ac:dyDescent="0.2">
      <c r="B390" s="21"/>
      <c r="D390" s="21"/>
      <c r="G390" s="21"/>
      <c r="H390" s="21"/>
      <c r="K390" s="21"/>
      <c r="M390" s="21"/>
    </row>
    <row r="391" spans="2:13" ht="13.5" customHeight="1" x14ac:dyDescent="0.2">
      <c r="B391" s="21"/>
      <c r="D391" s="21"/>
      <c r="G391" s="21"/>
      <c r="H391" s="21"/>
      <c r="K391" s="21"/>
      <c r="M391" s="21"/>
    </row>
    <row r="392" spans="2:13" ht="13.5" customHeight="1" x14ac:dyDescent="0.2">
      <c r="B392" s="21"/>
      <c r="D392" s="21"/>
      <c r="G392" s="21"/>
      <c r="H392" s="21"/>
      <c r="K392" s="21"/>
      <c r="M392" s="21"/>
    </row>
    <row r="393" spans="2:13" ht="13.5" customHeight="1" x14ac:dyDescent="0.2">
      <c r="B393" s="21"/>
      <c r="D393" s="21"/>
      <c r="G393" s="21"/>
      <c r="H393" s="21"/>
      <c r="K393" s="21"/>
      <c r="M393" s="21"/>
    </row>
    <row r="394" spans="2:13" ht="13.5" customHeight="1" x14ac:dyDescent="0.2">
      <c r="B394" s="21"/>
      <c r="D394" s="21"/>
      <c r="G394" s="21"/>
      <c r="H394" s="21"/>
      <c r="K394" s="21"/>
      <c r="M394" s="21"/>
    </row>
    <row r="395" spans="2:13" ht="13.5" customHeight="1" x14ac:dyDescent="0.2">
      <c r="B395" s="21"/>
      <c r="D395" s="21"/>
      <c r="G395" s="21"/>
      <c r="H395" s="21"/>
      <c r="K395" s="21"/>
      <c r="M395" s="21"/>
    </row>
    <row r="396" spans="2:13" ht="13.5" customHeight="1" x14ac:dyDescent="0.2">
      <c r="B396" s="21"/>
      <c r="D396" s="21"/>
      <c r="G396" s="21"/>
      <c r="H396" s="21"/>
      <c r="K396" s="21"/>
      <c r="M396" s="21"/>
    </row>
    <row r="397" spans="2:13" ht="13.5" customHeight="1" x14ac:dyDescent="0.2">
      <c r="B397" s="21"/>
      <c r="D397" s="21"/>
      <c r="G397" s="21"/>
      <c r="H397" s="21"/>
      <c r="K397" s="21"/>
      <c r="M397" s="21"/>
    </row>
    <row r="398" spans="2:13" ht="13.5" customHeight="1" x14ac:dyDescent="0.2">
      <c r="B398" s="21"/>
      <c r="D398" s="21"/>
      <c r="G398" s="21"/>
      <c r="H398" s="21"/>
      <c r="K398" s="21"/>
      <c r="M398" s="21"/>
    </row>
    <row r="399" spans="2:13" ht="13.5" customHeight="1" x14ac:dyDescent="0.2">
      <c r="B399" s="21"/>
      <c r="D399" s="21"/>
      <c r="G399" s="21"/>
      <c r="H399" s="21"/>
      <c r="K399" s="21"/>
      <c r="M399" s="21"/>
    </row>
    <row r="400" spans="2:13" ht="13.5" customHeight="1" x14ac:dyDescent="0.2">
      <c r="B400" s="21"/>
      <c r="D400" s="21"/>
      <c r="G400" s="21"/>
      <c r="H400" s="21"/>
      <c r="K400" s="21"/>
      <c r="M400" s="21"/>
    </row>
    <row r="401" spans="2:13" ht="13.5" customHeight="1" x14ac:dyDescent="0.2">
      <c r="B401" s="21"/>
      <c r="D401" s="21"/>
      <c r="G401" s="21"/>
      <c r="H401" s="21"/>
      <c r="K401" s="21"/>
      <c r="M401" s="21"/>
    </row>
    <row r="402" spans="2:13" ht="13.5" customHeight="1" x14ac:dyDescent="0.2">
      <c r="B402" s="21"/>
      <c r="D402" s="21"/>
      <c r="G402" s="21"/>
      <c r="H402" s="21"/>
      <c r="K402" s="21"/>
      <c r="M402" s="21"/>
    </row>
    <row r="403" spans="2:13" ht="13.5" customHeight="1" x14ac:dyDescent="0.2">
      <c r="B403" s="21"/>
      <c r="D403" s="21"/>
      <c r="G403" s="21"/>
      <c r="H403" s="21"/>
      <c r="K403" s="21"/>
      <c r="M403" s="21"/>
    </row>
    <row r="404" spans="2:13" ht="13.5" customHeight="1" x14ac:dyDescent="0.2">
      <c r="B404" s="21"/>
      <c r="D404" s="21"/>
      <c r="G404" s="21"/>
      <c r="H404" s="21"/>
      <c r="K404" s="21"/>
      <c r="M404" s="21"/>
    </row>
    <row r="405" spans="2:13" ht="13.5" customHeight="1" x14ac:dyDescent="0.2">
      <c r="B405" s="21"/>
      <c r="D405" s="21"/>
      <c r="G405" s="21"/>
      <c r="H405" s="21"/>
      <c r="K405" s="21"/>
      <c r="M405" s="21"/>
    </row>
    <row r="406" spans="2:13" ht="13.5" customHeight="1" x14ac:dyDescent="0.2">
      <c r="B406" s="21"/>
      <c r="D406" s="21"/>
      <c r="G406" s="21"/>
      <c r="H406" s="21"/>
      <c r="K406" s="21"/>
      <c r="M406" s="21"/>
    </row>
    <row r="407" spans="2:13" ht="13.5" customHeight="1" x14ac:dyDescent="0.2">
      <c r="B407" s="21"/>
      <c r="D407" s="21"/>
      <c r="G407" s="21"/>
      <c r="H407" s="21"/>
      <c r="K407" s="21"/>
      <c r="M407" s="21"/>
    </row>
    <row r="408" spans="2:13" ht="13.5" customHeight="1" x14ac:dyDescent="0.2">
      <c r="B408" s="21"/>
      <c r="D408" s="21"/>
      <c r="G408" s="21"/>
      <c r="H408" s="21"/>
      <c r="K408" s="21"/>
      <c r="M408" s="21"/>
    </row>
    <row r="409" spans="2:13" ht="13.5" customHeight="1" x14ac:dyDescent="0.2">
      <c r="B409" s="21"/>
      <c r="D409" s="21"/>
      <c r="G409" s="21"/>
      <c r="H409" s="21"/>
      <c r="K409" s="21"/>
      <c r="M409" s="21"/>
    </row>
    <row r="410" spans="2:13" ht="13.5" customHeight="1" x14ac:dyDescent="0.2">
      <c r="B410" s="21"/>
      <c r="D410" s="21"/>
      <c r="G410" s="21"/>
      <c r="H410" s="21"/>
      <c r="K410" s="21"/>
      <c r="M410" s="21"/>
    </row>
    <row r="411" spans="2:13" ht="13.5" customHeight="1" x14ac:dyDescent="0.2">
      <c r="B411" s="21"/>
      <c r="D411" s="21"/>
      <c r="G411" s="21"/>
      <c r="H411" s="21"/>
      <c r="K411" s="21"/>
      <c r="M411" s="21"/>
    </row>
    <row r="412" spans="2:13" ht="13.5" customHeight="1" x14ac:dyDescent="0.2">
      <c r="B412" s="21"/>
      <c r="D412" s="21"/>
      <c r="G412" s="21"/>
      <c r="H412" s="21"/>
      <c r="K412" s="21"/>
      <c r="M412" s="21"/>
    </row>
    <row r="413" spans="2:13" ht="13.5" customHeight="1" x14ac:dyDescent="0.2">
      <c r="B413" s="21"/>
      <c r="D413" s="21"/>
      <c r="G413" s="21"/>
      <c r="H413" s="21"/>
      <c r="K413" s="21"/>
      <c r="M413" s="21"/>
    </row>
    <row r="414" spans="2:13" ht="13.5" customHeight="1" x14ac:dyDescent="0.2">
      <c r="B414" s="21"/>
      <c r="D414" s="21"/>
      <c r="G414" s="21"/>
      <c r="H414" s="21"/>
      <c r="K414" s="21"/>
      <c r="M414" s="21"/>
    </row>
    <row r="415" spans="2:13" ht="13.5" customHeight="1" x14ac:dyDescent="0.2">
      <c r="B415" s="21"/>
      <c r="D415" s="21"/>
      <c r="G415" s="21"/>
      <c r="H415" s="21"/>
      <c r="K415" s="21"/>
      <c r="M415" s="21"/>
    </row>
    <row r="416" spans="2:13" ht="13.5" customHeight="1" x14ac:dyDescent="0.2">
      <c r="B416" s="21"/>
      <c r="D416" s="21"/>
      <c r="G416" s="21"/>
      <c r="H416" s="21"/>
      <c r="K416" s="21"/>
      <c r="M416" s="21"/>
    </row>
    <row r="417" spans="2:13" ht="13.5" customHeight="1" x14ac:dyDescent="0.2">
      <c r="B417" s="21"/>
      <c r="D417" s="21"/>
      <c r="G417" s="21"/>
      <c r="H417" s="21"/>
      <c r="K417" s="21"/>
      <c r="M417" s="21"/>
    </row>
    <row r="418" spans="2:13" ht="13.5" customHeight="1" x14ac:dyDescent="0.2">
      <c r="B418" s="21"/>
      <c r="D418" s="21"/>
      <c r="G418" s="21"/>
      <c r="H418" s="21"/>
      <c r="K418" s="21"/>
      <c r="M418" s="21"/>
    </row>
    <row r="419" spans="2:13" ht="13.5" customHeight="1" x14ac:dyDescent="0.2">
      <c r="B419" s="21"/>
      <c r="D419" s="21"/>
      <c r="G419" s="21"/>
      <c r="H419" s="21"/>
      <c r="K419" s="21"/>
      <c r="M419" s="21"/>
    </row>
    <row r="420" spans="2:13" ht="13.5" customHeight="1" x14ac:dyDescent="0.2">
      <c r="B420" s="21"/>
      <c r="D420" s="21"/>
      <c r="G420" s="21"/>
      <c r="H420" s="21"/>
      <c r="K420" s="21"/>
      <c r="M420" s="21"/>
    </row>
    <row r="421" spans="2:13" ht="13.5" customHeight="1" x14ac:dyDescent="0.2">
      <c r="B421" s="21"/>
      <c r="D421" s="21"/>
      <c r="G421" s="21"/>
      <c r="H421" s="21"/>
      <c r="K421" s="21"/>
      <c r="M421" s="21"/>
    </row>
    <row r="422" spans="2:13" ht="13.5" customHeight="1" x14ac:dyDescent="0.2">
      <c r="B422" s="21"/>
      <c r="D422" s="21"/>
      <c r="G422" s="21"/>
      <c r="H422" s="21"/>
      <c r="K422" s="21"/>
      <c r="M422" s="21"/>
    </row>
    <row r="423" spans="2:13" ht="13.5" customHeight="1" x14ac:dyDescent="0.2">
      <c r="B423" s="21"/>
      <c r="D423" s="21"/>
      <c r="G423" s="21"/>
      <c r="H423" s="21"/>
      <c r="K423" s="21"/>
      <c r="M423" s="21"/>
    </row>
    <row r="424" spans="2:13" ht="13.5" customHeight="1" x14ac:dyDescent="0.2">
      <c r="B424" s="21"/>
      <c r="D424" s="21"/>
      <c r="G424" s="21"/>
      <c r="H424" s="21"/>
      <c r="K424" s="21"/>
      <c r="M424" s="21"/>
    </row>
    <row r="425" spans="2:13" ht="13.5" customHeight="1" x14ac:dyDescent="0.2">
      <c r="B425" s="21"/>
      <c r="D425" s="21"/>
      <c r="G425" s="21"/>
      <c r="H425" s="21"/>
      <c r="K425" s="21"/>
      <c r="M425" s="21"/>
    </row>
    <row r="426" spans="2:13" ht="13.5" customHeight="1" x14ac:dyDescent="0.2">
      <c r="B426" s="21"/>
      <c r="D426" s="21"/>
      <c r="G426" s="21"/>
      <c r="H426" s="21"/>
      <c r="K426" s="21"/>
      <c r="M426" s="21"/>
    </row>
    <row r="427" spans="2:13" ht="13.5" customHeight="1" x14ac:dyDescent="0.2">
      <c r="B427" s="21"/>
      <c r="D427" s="21"/>
      <c r="G427" s="21"/>
      <c r="H427" s="21"/>
      <c r="K427" s="21"/>
      <c r="M427" s="21"/>
    </row>
    <row r="428" spans="2:13" ht="13.5" customHeight="1" x14ac:dyDescent="0.2">
      <c r="B428" s="21"/>
      <c r="D428" s="21"/>
      <c r="G428" s="21"/>
      <c r="H428" s="21"/>
      <c r="K428" s="21"/>
      <c r="M428" s="21"/>
    </row>
    <row r="429" spans="2:13" ht="13.5" customHeight="1" x14ac:dyDescent="0.2">
      <c r="B429" s="21"/>
      <c r="D429" s="21"/>
      <c r="G429" s="21"/>
      <c r="H429" s="21"/>
      <c r="K429" s="21"/>
      <c r="M429" s="21"/>
    </row>
    <row r="430" spans="2:13" ht="13.5" customHeight="1" x14ac:dyDescent="0.2">
      <c r="B430" s="21"/>
      <c r="D430" s="21"/>
      <c r="G430" s="21"/>
      <c r="H430" s="21"/>
      <c r="K430" s="21"/>
      <c r="M430" s="21"/>
    </row>
    <row r="431" spans="2:13" ht="13.5" customHeight="1" x14ac:dyDescent="0.2">
      <c r="B431" s="21"/>
      <c r="D431" s="21"/>
      <c r="G431" s="21"/>
      <c r="H431" s="21"/>
      <c r="K431" s="21"/>
      <c r="M431" s="21"/>
    </row>
    <row r="432" spans="2:13" ht="13.5" customHeight="1" x14ac:dyDescent="0.2">
      <c r="B432" s="21"/>
      <c r="D432" s="21"/>
      <c r="G432" s="21"/>
      <c r="H432" s="21"/>
      <c r="K432" s="21"/>
      <c r="M432" s="21"/>
    </row>
    <row r="433" spans="2:13" ht="13.5" customHeight="1" x14ac:dyDescent="0.2">
      <c r="B433" s="21"/>
      <c r="D433" s="21"/>
      <c r="G433" s="21"/>
      <c r="H433" s="21"/>
      <c r="K433" s="21"/>
      <c r="M433" s="21"/>
    </row>
    <row r="434" spans="2:13" ht="13.5" customHeight="1" x14ac:dyDescent="0.2">
      <c r="B434" s="21"/>
      <c r="D434" s="21"/>
      <c r="G434" s="21"/>
      <c r="H434" s="21"/>
      <c r="K434" s="21"/>
      <c r="M434" s="21"/>
    </row>
    <row r="435" spans="2:13" ht="13.5" customHeight="1" x14ac:dyDescent="0.2">
      <c r="B435" s="21"/>
      <c r="D435" s="21"/>
      <c r="G435" s="21"/>
      <c r="H435" s="21"/>
      <c r="K435" s="21"/>
      <c r="M435" s="21"/>
    </row>
    <row r="436" spans="2:13" ht="13.5" customHeight="1" x14ac:dyDescent="0.2">
      <c r="B436" s="21"/>
      <c r="D436" s="21"/>
      <c r="G436" s="21"/>
      <c r="H436" s="21"/>
      <c r="K436" s="21"/>
      <c r="M436" s="21"/>
    </row>
    <row r="437" spans="2:13" ht="13.5" customHeight="1" x14ac:dyDescent="0.2">
      <c r="B437" s="21"/>
      <c r="D437" s="21"/>
      <c r="G437" s="21"/>
      <c r="H437" s="21"/>
      <c r="K437" s="21"/>
      <c r="M437" s="21"/>
    </row>
    <row r="438" spans="2:13" ht="13.5" customHeight="1" x14ac:dyDescent="0.2">
      <c r="B438" s="21"/>
      <c r="D438" s="21"/>
      <c r="G438" s="21"/>
      <c r="H438" s="21"/>
      <c r="K438" s="21"/>
      <c r="M438" s="21"/>
    </row>
    <row r="439" spans="2:13" ht="13.5" customHeight="1" x14ac:dyDescent="0.2">
      <c r="B439" s="21"/>
      <c r="D439" s="21"/>
      <c r="G439" s="21"/>
      <c r="H439" s="21"/>
      <c r="K439" s="21"/>
      <c r="M439" s="21"/>
    </row>
    <row r="440" spans="2:13" ht="13.5" customHeight="1" x14ac:dyDescent="0.2">
      <c r="B440" s="21"/>
      <c r="D440" s="21"/>
      <c r="G440" s="21"/>
      <c r="H440" s="21"/>
      <c r="K440" s="21"/>
      <c r="M440" s="21"/>
    </row>
    <row r="441" spans="2:13" ht="13.5" customHeight="1" x14ac:dyDescent="0.2">
      <c r="B441" s="21"/>
      <c r="D441" s="21"/>
      <c r="G441" s="21"/>
      <c r="H441" s="21"/>
      <c r="K441" s="21"/>
      <c r="M441" s="21"/>
    </row>
    <row r="442" spans="2:13" ht="13.5" customHeight="1" x14ac:dyDescent="0.2">
      <c r="B442" s="21"/>
      <c r="D442" s="21"/>
      <c r="G442" s="21"/>
      <c r="H442" s="21"/>
      <c r="K442" s="21"/>
      <c r="M442" s="21"/>
    </row>
    <row r="443" spans="2:13" ht="13.5" customHeight="1" x14ac:dyDescent="0.2">
      <c r="B443" s="21"/>
      <c r="D443" s="21"/>
      <c r="G443" s="21"/>
      <c r="H443" s="21"/>
      <c r="K443" s="21"/>
      <c r="M443" s="21"/>
    </row>
    <row r="444" spans="2:13" ht="13.5" customHeight="1" x14ac:dyDescent="0.2">
      <c r="B444" s="21"/>
      <c r="D444" s="21"/>
      <c r="G444" s="21"/>
      <c r="H444" s="21"/>
      <c r="K444" s="21"/>
      <c r="M444" s="21"/>
    </row>
    <row r="445" spans="2:13" ht="13.5" customHeight="1" x14ac:dyDescent="0.2">
      <c r="B445" s="21"/>
      <c r="D445" s="21"/>
      <c r="G445" s="21"/>
      <c r="H445" s="21"/>
      <c r="K445" s="21"/>
      <c r="M445" s="21"/>
    </row>
    <row r="446" spans="2:13" ht="13.5" customHeight="1" x14ac:dyDescent="0.2">
      <c r="B446" s="21"/>
      <c r="D446" s="21"/>
      <c r="G446" s="21"/>
      <c r="H446" s="21"/>
      <c r="K446" s="21"/>
      <c r="M446" s="21"/>
    </row>
    <row r="447" spans="2:13" ht="13.5" customHeight="1" x14ac:dyDescent="0.2">
      <c r="B447" s="21"/>
      <c r="D447" s="21"/>
      <c r="G447" s="21"/>
      <c r="H447" s="21"/>
      <c r="K447" s="21"/>
      <c r="M447" s="21"/>
    </row>
    <row r="448" spans="2:13" ht="13.5" customHeight="1" x14ac:dyDescent="0.2">
      <c r="B448" s="21"/>
      <c r="D448" s="21"/>
      <c r="G448" s="21"/>
      <c r="H448" s="21"/>
      <c r="K448" s="21"/>
      <c r="M448" s="21"/>
    </row>
    <row r="449" spans="2:13" ht="13.5" customHeight="1" x14ac:dyDescent="0.2">
      <c r="B449" s="21"/>
      <c r="D449" s="21"/>
      <c r="G449" s="21"/>
      <c r="H449" s="21"/>
      <c r="K449" s="21"/>
      <c r="M449" s="21"/>
    </row>
    <row r="450" spans="2:13" ht="13.5" customHeight="1" x14ac:dyDescent="0.2">
      <c r="B450" s="21"/>
      <c r="D450" s="21"/>
      <c r="G450" s="21"/>
      <c r="H450" s="21"/>
      <c r="K450" s="21"/>
      <c r="M450" s="21"/>
    </row>
    <row r="451" spans="2:13" ht="13.5" customHeight="1" x14ac:dyDescent="0.2">
      <c r="B451" s="21"/>
      <c r="D451" s="21"/>
      <c r="G451" s="21"/>
      <c r="H451" s="21"/>
      <c r="K451" s="21"/>
      <c r="M451" s="21"/>
    </row>
    <row r="452" spans="2:13" ht="13.5" customHeight="1" x14ac:dyDescent="0.2">
      <c r="B452" s="21"/>
      <c r="D452" s="21"/>
      <c r="G452" s="21"/>
      <c r="H452" s="21"/>
      <c r="K452" s="21"/>
      <c r="M452" s="21"/>
    </row>
    <row r="453" spans="2:13" ht="13.5" customHeight="1" x14ac:dyDescent="0.2">
      <c r="B453" s="21"/>
      <c r="D453" s="21"/>
      <c r="G453" s="21"/>
      <c r="H453" s="21"/>
      <c r="K453" s="21"/>
      <c r="M453" s="21"/>
    </row>
    <row r="454" spans="2:13" ht="13.5" customHeight="1" x14ac:dyDescent="0.2">
      <c r="B454" s="21"/>
      <c r="D454" s="21"/>
      <c r="G454" s="21"/>
      <c r="H454" s="21"/>
      <c r="K454" s="21"/>
      <c r="M454" s="21"/>
    </row>
    <row r="455" spans="2:13" ht="13.5" customHeight="1" x14ac:dyDescent="0.2">
      <c r="B455" s="21"/>
      <c r="D455" s="21"/>
      <c r="G455" s="21"/>
      <c r="H455" s="21"/>
      <c r="K455" s="21"/>
      <c r="M455" s="21"/>
    </row>
    <row r="456" spans="2:13" ht="13.5" customHeight="1" x14ac:dyDescent="0.2">
      <c r="B456" s="21"/>
      <c r="D456" s="21"/>
      <c r="G456" s="21"/>
      <c r="H456" s="21"/>
      <c r="K456" s="21"/>
      <c r="M456" s="21"/>
    </row>
    <row r="457" spans="2:13" ht="13.5" customHeight="1" x14ac:dyDescent="0.2">
      <c r="B457" s="21"/>
      <c r="D457" s="21"/>
      <c r="G457" s="21"/>
      <c r="H457" s="21"/>
      <c r="K457" s="21"/>
      <c r="M457" s="21"/>
    </row>
    <row r="458" spans="2:13" ht="13.5" customHeight="1" x14ac:dyDescent="0.2">
      <c r="B458" s="21"/>
      <c r="D458" s="21"/>
      <c r="G458" s="21"/>
      <c r="H458" s="21"/>
      <c r="K458" s="21"/>
      <c r="M458" s="21"/>
    </row>
    <row r="459" spans="2:13" ht="13.5" customHeight="1" x14ac:dyDescent="0.2">
      <c r="B459" s="21"/>
      <c r="D459" s="21"/>
      <c r="G459" s="21"/>
      <c r="H459" s="21"/>
      <c r="K459" s="21"/>
      <c r="M459" s="21"/>
    </row>
    <row r="460" spans="2:13" ht="13.5" customHeight="1" x14ac:dyDescent="0.2">
      <c r="B460" s="21"/>
      <c r="D460" s="21"/>
      <c r="G460" s="21"/>
      <c r="H460" s="21"/>
      <c r="K460" s="21"/>
      <c r="M460" s="21"/>
    </row>
    <row r="461" spans="2:13" ht="13.5" customHeight="1" x14ac:dyDescent="0.2">
      <c r="B461" s="21"/>
      <c r="D461" s="21"/>
      <c r="G461" s="21"/>
      <c r="H461" s="21"/>
      <c r="K461" s="21"/>
      <c r="M461" s="21"/>
    </row>
    <row r="462" spans="2:13" ht="13.5" customHeight="1" x14ac:dyDescent="0.2">
      <c r="B462" s="21"/>
      <c r="D462" s="21"/>
      <c r="G462" s="21"/>
      <c r="H462" s="21"/>
      <c r="K462" s="21"/>
      <c r="M462" s="21"/>
    </row>
    <row r="463" spans="2:13" ht="13.5" customHeight="1" x14ac:dyDescent="0.2">
      <c r="B463" s="21"/>
      <c r="D463" s="21"/>
      <c r="G463" s="21"/>
      <c r="H463" s="21"/>
      <c r="K463" s="21"/>
      <c r="M463" s="21"/>
    </row>
    <row r="464" spans="2:13" ht="13.5" customHeight="1" x14ac:dyDescent="0.2">
      <c r="B464" s="21"/>
      <c r="D464" s="21"/>
      <c r="G464" s="21"/>
      <c r="H464" s="21"/>
      <c r="K464" s="21"/>
      <c r="M464" s="21"/>
    </row>
    <row r="465" spans="2:13" ht="13.5" customHeight="1" x14ac:dyDescent="0.2">
      <c r="B465" s="21"/>
      <c r="D465" s="21"/>
      <c r="G465" s="21"/>
      <c r="H465" s="21"/>
      <c r="K465" s="21"/>
      <c r="M465" s="21"/>
    </row>
    <row r="466" spans="2:13" ht="13.5" customHeight="1" x14ac:dyDescent="0.2">
      <c r="B466" s="21"/>
      <c r="D466" s="21"/>
      <c r="G466" s="21"/>
      <c r="H466" s="21"/>
      <c r="K466" s="21"/>
      <c r="M466" s="21"/>
    </row>
    <row r="467" spans="2:13" ht="13.5" customHeight="1" x14ac:dyDescent="0.2">
      <c r="B467" s="21"/>
      <c r="D467" s="21"/>
      <c r="G467" s="21"/>
      <c r="H467" s="21"/>
      <c r="K467" s="21"/>
      <c r="M467" s="21"/>
    </row>
    <row r="468" spans="2:13" ht="13.5" customHeight="1" x14ac:dyDescent="0.2">
      <c r="B468" s="21"/>
      <c r="D468" s="21"/>
      <c r="G468" s="21"/>
      <c r="H468" s="21"/>
      <c r="K468" s="21"/>
      <c r="M468" s="21"/>
    </row>
    <row r="469" spans="2:13" ht="13.5" customHeight="1" x14ac:dyDescent="0.2">
      <c r="B469" s="21"/>
      <c r="D469" s="21"/>
      <c r="G469" s="21"/>
      <c r="H469" s="21"/>
      <c r="K469" s="21"/>
      <c r="M469" s="21"/>
    </row>
    <row r="470" spans="2:13" ht="13.5" customHeight="1" x14ac:dyDescent="0.2">
      <c r="B470" s="21"/>
      <c r="D470" s="21"/>
      <c r="G470" s="21"/>
      <c r="H470" s="21"/>
      <c r="K470" s="21"/>
      <c r="M470" s="21"/>
    </row>
    <row r="471" spans="2:13" ht="13.5" customHeight="1" x14ac:dyDescent="0.2">
      <c r="B471" s="21"/>
      <c r="D471" s="21"/>
      <c r="G471" s="21"/>
      <c r="H471" s="21"/>
      <c r="K471" s="21"/>
      <c r="M471" s="21"/>
    </row>
    <row r="472" spans="2:13" ht="13.5" customHeight="1" x14ac:dyDescent="0.2">
      <c r="B472" s="21"/>
      <c r="D472" s="21"/>
      <c r="G472" s="21"/>
      <c r="H472" s="21"/>
      <c r="K472" s="21"/>
      <c r="M472" s="21"/>
    </row>
    <row r="473" spans="2:13" ht="13.5" customHeight="1" x14ac:dyDescent="0.2">
      <c r="B473" s="21"/>
      <c r="D473" s="21"/>
      <c r="G473" s="21"/>
      <c r="H473" s="21"/>
      <c r="K473" s="21"/>
      <c r="M473" s="21"/>
    </row>
    <row r="474" spans="2:13" ht="13.5" customHeight="1" x14ac:dyDescent="0.2">
      <c r="B474" s="21"/>
      <c r="D474" s="21"/>
      <c r="G474" s="21"/>
      <c r="H474" s="21"/>
      <c r="K474" s="21"/>
      <c r="M474" s="21"/>
    </row>
    <row r="475" spans="2:13" ht="13.5" customHeight="1" x14ac:dyDescent="0.2">
      <c r="B475" s="21"/>
      <c r="D475" s="21"/>
      <c r="G475" s="21"/>
      <c r="H475" s="21"/>
      <c r="K475" s="21"/>
      <c r="M475" s="21"/>
    </row>
    <row r="476" spans="2:13" ht="13.5" customHeight="1" x14ac:dyDescent="0.2">
      <c r="B476" s="21"/>
      <c r="D476" s="21"/>
      <c r="G476" s="21"/>
      <c r="H476" s="21"/>
      <c r="K476" s="21"/>
      <c r="M476" s="21"/>
    </row>
    <row r="477" spans="2:13" ht="13.5" customHeight="1" x14ac:dyDescent="0.2">
      <c r="B477" s="21"/>
      <c r="D477" s="21"/>
      <c r="G477" s="21"/>
      <c r="H477" s="21"/>
      <c r="K477" s="21"/>
      <c r="M477" s="21"/>
    </row>
    <row r="478" spans="2:13" ht="13.5" customHeight="1" x14ac:dyDescent="0.2">
      <c r="B478" s="21"/>
      <c r="D478" s="21"/>
      <c r="G478" s="21"/>
      <c r="H478" s="21"/>
      <c r="K478" s="21"/>
      <c r="M478" s="21"/>
    </row>
    <row r="479" spans="2:13" ht="13.5" customHeight="1" x14ac:dyDescent="0.2">
      <c r="B479" s="21"/>
      <c r="D479" s="21"/>
      <c r="G479" s="21"/>
      <c r="H479" s="21"/>
      <c r="K479" s="21"/>
      <c r="M479" s="21"/>
    </row>
    <row r="480" spans="2:13" ht="13.5" customHeight="1" x14ac:dyDescent="0.2">
      <c r="B480" s="21"/>
      <c r="D480" s="21"/>
      <c r="G480" s="21"/>
      <c r="H480" s="21"/>
      <c r="K480" s="21"/>
      <c r="M480" s="21"/>
    </row>
    <row r="481" spans="2:13" ht="13.5" customHeight="1" x14ac:dyDescent="0.2">
      <c r="B481" s="21"/>
      <c r="D481" s="21"/>
      <c r="G481" s="21"/>
      <c r="H481" s="21"/>
      <c r="K481" s="21"/>
      <c r="M481" s="21"/>
    </row>
    <row r="482" spans="2:13" ht="13.5" customHeight="1" x14ac:dyDescent="0.2">
      <c r="B482" s="21"/>
      <c r="D482" s="21"/>
      <c r="G482" s="21"/>
      <c r="H482" s="21"/>
      <c r="K482" s="21"/>
      <c r="M482" s="21"/>
    </row>
    <row r="483" spans="2:13" ht="13.5" customHeight="1" x14ac:dyDescent="0.2">
      <c r="B483" s="21"/>
      <c r="D483" s="21"/>
      <c r="G483" s="21"/>
      <c r="H483" s="21"/>
      <c r="K483" s="21"/>
      <c r="M483" s="21"/>
    </row>
    <row r="484" spans="2:13" ht="13.5" customHeight="1" x14ac:dyDescent="0.2">
      <c r="B484" s="21"/>
      <c r="D484" s="21"/>
      <c r="G484" s="21"/>
      <c r="H484" s="21"/>
      <c r="K484" s="21"/>
      <c r="M484" s="21"/>
    </row>
    <row r="485" spans="2:13" ht="13.5" customHeight="1" x14ac:dyDescent="0.2">
      <c r="B485" s="21"/>
      <c r="D485" s="21"/>
      <c r="G485" s="21"/>
      <c r="H485" s="21"/>
      <c r="K485" s="21"/>
      <c r="M485" s="21"/>
    </row>
    <row r="486" spans="2:13" ht="13.5" customHeight="1" x14ac:dyDescent="0.2">
      <c r="B486" s="21"/>
      <c r="D486" s="21"/>
      <c r="G486" s="21"/>
      <c r="H486" s="21"/>
      <c r="K486" s="21"/>
      <c r="M486" s="21"/>
    </row>
    <row r="487" spans="2:13" ht="13.5" customHeight="1" x14ac:dyDescent="0.2">
      <c r="B487" s="21"/>
      <c r="D487" s="21"/>
      <c r="G487" s="21"/>
      <c r="H487" s="21"/>
      <c r="K487" s="21"/>
      <c r="M487" s="21"/>
    </row>
    <row r="488" spans="2:13" ht="13.5" customHeight="1" x14ac:dyDescent="0.2">
      <c r="B488" s="21"/>
      <c r="D488" s="21"/>
      <c r="G488" s="21"/>
      <c r="H488" s="21"/>
      <c r="K488" s="21"/>
      <c r="M488" s="21"/>
    </row>
    <row r="489" spans="2:13" ht="13.5" customHeight="1" x14ac:dyDescent="0.2">
      <c r="B489" s="21"/>
      <c r="D489" s="21"/>
      <c r="G489" s="21"/>
      <c r="H489" s="21"/>
      <c r="K489" s="21"/>
      <c r="M489" s="21"/>
    </row>
    <row r="490" spans="2:13" ht="13.5" customHeight="1" x14ac:dyDescent="0.2">
      <c r="B490" s="21"/>
      <c r="D490" s="21"/>
      <c r="G490" s="21"/>
      <c r="H490" s="21"/>
      <c r="K490" s="21"/>
      <c r="M490" s="21"/>
    </row>
    <row r="491" spans="2:13" ht="13.5" customHeight="1" x14ac:dyDescent="0.2">
      <c r="B491" s="21"/>
      <c r="D491" s="21"/>
      <c r="G491" s="21"/>
      <c r="H491" s="21"/>
      <c r="K491" s="21"/>
      <c r="M491" s="21"/>
    </row>
    <row r="492" spans="2:13" ht="13.5" customHeight="1" x14ac:dyDescent="0.2">
      <c r="B492" s="21"/>
      <c r="D492" s="21"/>
      <c r="G492" s="21"/>
      <c r="H492" s="21"/>
      <c r="K492" s="21"/>
      <c r="M492" s="21"/>
    </row>
    <row r="493" spans="2:13" ht="13.5" customHeight="1" x14ac:dyDescent="0.2">
      <c r="B493" s="21"/>
      <c r="D493" s="21"/>
      <c r="G493" s="21"/>
      <c r="H493" s="21"/>
      <c r="K493" s="21"/>
      <c r="M493" s="21"/>
    </row>
    <row r="494" spans="2:13" ht="13.5" customHeight="1" x14ac:dyDescent="0.2">
      <c r="B494" s="21"/>
      <c r="D494" s="21"/>
      <c r="G494" s="21"/>
      <c r="H494" s="21"/>
      <c r="K494" s="21"/>
      <c r="M494" s="21"/>
    </row>
    <row r="495" spans="2:13" ht="13.5" customHeight="1" x14ac:dyDescent="0.2">
      <c r="B495" s="21"/>
      <c r="D495" s="21"/>
      <c r="G495" s="21"/>
      <c r="H495" s="21"/>
      <c r="K495" s="21"/>
      <c r="M495" s="21"/>
    </row>
    <row r="496" spans="2:13" ht="13.5" customHeight="1" x14ac:dyDescent="0.2">
      <c r="B496" s="21"/>
      <c r="D496" s="21"/>
      <c r="G496" s="21"/>
      <c r="H496" s="21"/>
      <c r="K496" s="21"/>
      <c r="M496" s="21"/>
    </row>
    <row r="497" spans="2:13" ht="13.5" customHeight="1" x14ac:dyDescent="0.2">
      <c r="B497" s="21"/>
      <c r="D497" s="21"/>
      <c r="G497" s="21"/>
      <c r="H497" s="21"/>
      <c r="K497" s="21"/>
      <c r="M497" s="21"/>
    </row>
    <row r="498" spans="2:13" ht="13.5" customHeight="1" x14ac:dyDescent="0.2">
      <c r="B498" s="21"/>
      <c r="D498" s="21"/>
      <c r="G498" s="21"/>
      <c r="H498" s="21"/>
      <c r="K498" s="21"/>
      <c r="M498" s="21"/>
    </row>
    <row r="499" spans="2:13" ht="13.5" customHeight="1" x14ac:dyDescent="0.2">
      <c r="B499" s="21"/>
      <c r="D499" s="21"/>
      <c r="G499" s="21"/>
      <c r="H499" s="21"/>
      <c r="K499" s="21"/>
      <c r="M499" s="21"/>
    </row>
    <row r="500" spans="2:13" ht="13.5" customHeight="1" x14ac:dyDescent="0.2">
      <c r="B500" s="21"/>
      <c r="D500" s="21"/>
      <c r="G500" s="21"/>
      <c r="H500" s="21"/>
      <c r="K500" s="21"/>
      <c r="M500" s="21"/>
    </row>
    <row r="501" spans="2:13" ht="13.5" customHeight="1" x14ac:dyDescent="0.2">
      <c r="B501" s="21"/>
      <c r="D501" s="21"/>
      <c r="G501" s="21"/>
      <c r="H501" s="21"/>
      <c r="K501" s="21"/>
      <c r="M501" s="21"/>
    </row>
    <row r="502" spans="2:13" ht="13.5" customHeight="1" x14ac:dyDescent="0.2">
      <c r="B502" s="21"/>
      <c r="D502" s="21"/>
      <c r="G502" s="21"/>
      <c r="H502" s="21"/>
      <c r="K502" s="21"/>
      <c r="M502" s="21"/>
    </row>
    <row r="503" spans="2:13" ht="13.5" customHeight="1" x14ac:dyDescent="0.2">
      <c r="B503" s="21"/>
      <c r="D503" s="21"/>
      <c r="G503" s="21"/>
      <c r="H503" s="21"/>
      <c r="K503" s="21"/>
      <c r="M503" s="21"/>
    </row>
    <row r="504" spans="2:13" ht="13.5" customHeight="1" x14ac:dyDescent="0.2">
      <c r="B504" s="21"/>
      <c r="D504" s="21"/>
      <c r="G504" s="21"/>
      <c r="H504" s="21"/>
      <c r="K504" s="21"/>
      <c r="M504" s="21"/>
    </row>
    <row r="505" spans="2:13" ht="13.5" customHeight="1" x14ac:dyDescent="0.2">
      <c r="B505" s="21"/>
      <c r="D505" s="21"/>
      <c r="G505" s="21"/>
      <c r="H505" s="21"/>
      <c r="K505" s="21"/>
      <c r="M505" s="21"/>
    </row>
    <row r="506" spans="2:13" ht="13.5" customHeight="1" x14ac:dyDescent="0.2">
      <c r="B506" s="21"/>
      <c r="D506" s="21"/>
      <c r="G506" s="21"/>
      <c r="H506" s="21"/>
      <c r="K506" s="21"/>
      <c r="M506" s="21"/>
    </row>
    <row r="507" spans="2:13" ht="13.5" customHeight="1" x14ac:dyDescent="0.2">
      <c r="B507" s="21"/>
      <c r="D507" s="21"/>
      <c r="G507" s="21"/>
      <c r="H507" s="21"/>
      <c r="K507" s="21"/>
      <c r="M507" s="21"/>
    </row>
    <row r="508" spans="2:13" ht="13.5" customHeight="1" x14ac:dyDescent="0.2">
      <c r="B508" s="21"/>
      <c r="D508" s="21"/>
      <c r="G508" s="21"/>
      <c r="H508" s="21"/>
      <c r="K508" s="21"/>
      <c r="M508" s="21"/>
    </row>
    <row r="509" spans="2:13" ht="13.5" customHeight="1" x14ac:dyDescent="0.2">
      <c r="B509" s="21"/>
      <c r="D509" s="21"/>
      <c r="G509" s="21"/>
      <c r="H509" s="21"/>
      <c r="K509" s="21"/>
      <c r="M509" s="21"/>
    </row>
    <row r="510" spans="2:13" ht="13.5" customHeight="1" x14ac:dyDescent="0.2">
      <c r="B510" s="21"/>
      <c r="D510" s="21"/>
      <c r="G510" s="21"/>
      <c r="H510" s="21"/>
      <c r="K510" s="21"/>
      <c r="M510" s="21"/>
    </row>
    <row r="511" spans="2:13" ht="13.5" customHeight="1" x14ac:dyDescent="0.2">
      <c r="B511" s="21"/>
      <c r="D511" s="21"/>
      <c r="G511" s="21"/>
      <c r="H511" s="21"/>
      <c r="K511" s="21"/>
      <c r="M511" s="21"/>
    </row>
    <row r="512" spans="2:13" ht="13.5" customHeight="1" x14ac:dyDescent="0.2">
      <c r="B512" s="21"/>
      <c r="D512" s="21"/>
      <c r="G512" s="21"/>
      <c r="H512" s="21"/>
      <c r="K512" s="21"/>
      <c r="M512" s="21"/>
    </row>
    <row r="513" spans="2:13" ht="13.5" customHeight="1" x14ac:dyDescent="0.2">
      <c r="B513" s="21"/>
      <c r="D513" s="21"/>
      <c r="G513" s="21"/>
      <c r="H513" s="21"/>
      <c r="K513" s="21"/>
      <c r="M513" s="21"/>
    </row>
    <row r="514" spans="2:13" ht="13.5" customHeight="1" x14ac:dyDescent="0.2">
      <c r="B514" s="21"/>
      <c r="D514" s="21"/>
      <c r="G514" s="21"/>
      <c r="H514" s="21"/>
      <c r="K514" s="21"/>
      <c r="M514" s="21"/>
    </row>
    <row r="515" spans="2:13" ht="13.5" customHeight="1" x14ac:dyDescent="0.2">
      <c r="B515" s="21"/>
      <c r="D515" s="21"/>
      <c r="G515" s="21"/>
      <c r="H515" s="21"/>
      <c r="K515" s="21"/>
      <c r="M515" s="21"/>
    </row>
    <row r="516" spans="2:13" ht="13.5" customHeight="1" x14ac:dyDescent="0.2">
      <c r="B516" s="21"/>
      <c r="D516" s="21"/>
      <c r="G516" s="21"/>
      <c r="H516" s="21"/>
      <c r="K516" s="21"/>
      <c r="M516" s="21"/>
    </row>
    <row r="517" spans="2:13" ht="13.5" customHeight="1" x14ac:dyDescent="0.2">
      <c r="B517" s="21"/>
      <c r="D517" s="21"/>
      <c r="G517" s="21"/>
      <c r="H517" s="21"/>
      <c r="K517" s="21"/>
      <c r="M517" s="21"/>
    </row>
    <row r="518" spans="2:13" ht="13.5" customHeight="1" x14ac:dyDescent="0.2">
      <c r="B518" s="21"/>
      <c r="D518" s="21"/>
      <c r="G518" s="21"/>
      <c r="H518" s="21"/>
      <c r="K518" s="21"/>
      <c r="M518" s="21"/>
    </row>
    <row r="519" spans="2:13" ht="13.5" customHeight="1" x14ac:dyDescent="0.2">
      <c r="B519" s="21"/>
      <c r="D519" s="21"/>
      <c r="G519" s="21"/>
      <c r="H519" s="21"/>
      <c r="K519" s="21"/>
      <c r="M519" s="21"/>
    </row>
    <row r="520" spans="2:13" ht="13.5" customHeight="1" x14ac:dyDescent="0.2">
      <c r="B520" s="21"/>
      <c r="D520" s="21"/>
      <c r="G520" s="21"/>
      <c r="H520" s="21"/>
      <c r="K520" s="21"/>
      <c r="M520" s="21"/>
    </row>
    <row r="521" spans="2:13" ht="13.5" customHeight="1" x14ac:dyDescent="0.2">
      <c r="B521" s="21"/>
      <c r="D521" s="21"/>
      <c r="G521" s="21"/>
      <c r="H521" s="21"/>
      <c r="K521" s="21"/>
      <c r="M521" s="21"/>
    </row>
    <row r="522" spans="2:13" ht="13.5" customHeight="1" x14ac:dyDescent="0.2">
      <c r="B522" s="21"/>
      <c r="D522" s="21"/>
      <c r="G522" s="21"/>
      <c r="H522" s="21"/>
      <c r="K522" s="21"/>
      <c r="M522" s="21"/>
    </row>
    <row r="523" spans="2:13" ht="13.5" customHeight="1" x14ac:dyDescent="0.2">
      <c r="B523" s="21"/>
      <c r="D523" s="21"/>
      <c r="G523" s="21"/>
      <c r="H523" s="21"/>
      <c r="K523" s="21"/>
      <c r="M523" s="21"/>
    </row>
    <row r="524" spans="2:13" ht="13.5" customHeight="1" x14ac:dyDescent="0.2">
      <c r="B524" s="21"/>
      <c r="D524" s="21"/>
      <c r="G524" s="21"/>
      <c r="H524" s="21"/>
      <c r="K524" s="21"/>
      <c r="M524" s="21"/>
    </row>
    <row r="525" spans="2:13" ht="13.5" customHeight="1" x14ac:dyDescent="0.2">
      <c r="B525" s="21"/>
      <c r="D525" s="21"/>
      <c r="G525" s="21"/>
      <c r="H525" s="21"/>
      <c r="K525" s="21"/>
      <c r="M525" s="21"/>
    </row>
    <row r="526" spans="2:13" ht="13.5" customHeight="1" x14ac:dyDescent="0.2">
      <c r="B526" s="21"/>
      <c r="D526" s="21"/>
      <c r="G526" s="21"/>
      <c r="H526" s="21"/>
      <c r="K526" s="21"/>
      <c r="M526" s="21"/>
    </row>
    <row r="527" spans="2:13" ht="13.5" customHeight="1" x14ac:dyDescent="0.2">
      <c r="B527" s="21"/>
      <c r="D527" s="21"/>
      <c r="G527" s="21"/>
      <c r="H527" s="21"/>
      <c r="K527" s="21"/>
      <c r="M527" s="21"/>
    </row>
    <row r="528" spans="2:13" ht="13.5" customHeight="1" x14ac:dyDescent="0.2">
      <c r="B528" s="21"/>
      <c r="D528" s="21"/>
      <c r="G528" s="21"/>
      <c r="H528" s="21"/>
      <c r="K528" s="21"/>
      <c r="M528" s="21"/>
    </row>
    <row r="529" spans="2:13" ht="13.5" customHeight="1" x14ac:dyDescent="0.2">
      <c r="B529" s="21"/>
      <c r="D529" s="21"/>
      <c r="G529" s="21"/>
      <c r="H529" s="21"/>
      <c r="K529" s="21"/>
      <c r="M529" s="21"/>
    </row>
    <row r="530" spans="2:13" ht="13.5" customHeight="1" x14ac:dyDescent="0.2">
      <c r="B530" s="21"/>
      <c r="D530" s="21"/>
      <c r="G530" s="21"/>
      <c r="H530" s="21"/>
      <c r="K530" s="21"/>
      <c r="M530" s="21"/>
    </row>
    <row r="531" spans="2:13" ht="13.5" customHeight="1" x14ac:dyDescent="0.2">
      <c r="B531" s="21"/>
      <c r="D531" s="21"/>
      <c r="G531" s="21"/>
      <c r="H531" s="21"/>
      <c r="K531" s="21"/>
      <c r="M531" s="21"/>
    </row>
    <row r="532" spans="2:13" ht="13.5" customHeight="1" x14ac:dyDescent="0.2">
      <c r="B532" s="21"/>
      <c r="D532" s="21"/>
      <c r="G532" s="21"/>
      <c r="H532" s="21"/>
      <c r="K532" s="21"/>
      <c r="M532" s="21"/>
    </row>
    <row r="533" spans="2:13" ht="13.5" customHeight="1" x14ac:dyDescent="0.2">
      <c r="B533" s="21"/>
      <c r="D533" s="21"/>
      <c r="G533" s="21"/>
      <c r="H533" s="21"/>
      <c r="K533" s="21"/>
      <c r="M533" s="21"/>
    </row>
    <row r="534" spans="2:13" ht="13.5" customHeight="1" x14ac:dyDescent="0.2">
      <c r="B534" s="21"/>
      <c r="D534" s="21"/>
      <c r="G534" s="21"/>
      <c r="H534" s="21"/>
      <c r="K534" s="21"/>
      <c r="M534" s="21"/>
    </row>
    <row r="535" spans="2:13" ht="13.5" customHeight="1" x14ac:dyDescent="0.2">
      <c r="B535" s="21"/>
      <c r="D535" s="21"/>
      <c r="G535" s="21"/>
      <c r="H535" s="21"/>
      <c r="K535" s="21"/>
      <c r="M535" s="21"/>
    </row>
    <row r="536" spans="2:13" ht="13.5" customHeight="1" x14ac:dyDescent="0.2">
      <c r="B536" s="21"/>
      <c r="D536" s="21"/>
      <c r="G536" s="21"/>
      <c r="H536" s="21"/>
      <c r="K536" s="21"/>
      <c r="M536" s="21"/>
    </row>
    <row r="537" spans="2:13" ht="13.5" customHeight="1" x14ac:dyDescent="0.2">
      <c r="B537" s="21"/>
      <c r="D537" s="21"/>
      <c r="G537" s="21"/>
      <c r="H537" s="21"/>
      <c r="K537" s="21"/>
      <c r="M537" s="21"/>
    </row>
    <row r="538" spans="2:13" ht="13.5" customHeight="1" x14ac:dyDescent="0.2">
      <c r="B538" s="21"/>
      <c r="D538" s="21"/>
      <c r="G538" s="21"/>
      <c r="H538" s="21"/>
      <c r="K538" s="21"/>
      <c r="M538" s="21"/>
    </row>
    <row r="539" spans="2:13" ht="13.5" customHeight="1" x14ac:dyDescent="0.2">
      <c r="B539" s="21"/>
      <c r="D539" s="21"/>
      <c r="G539" s="21"/>
      <c r="H539" s="21"/>
      <c r="K539" s="21"/>
      <c r="M539" s="21"/>
    </row>
    <row r="540" spans="2:13" ht="13.5" customHeight="1" x14ac:dyDescent="0.2">
      <c r="B540" s="21"/>
      <c r="D540" s="21"/>
      <c r="G540" s="21"/>
      <c r="H540" s="21"/>
      <c r="K540" s="21"/>
      <c r="M540" s="21"/>
    </row>
    <row r="541" spans="2:13" ht="13.5" customHeight="1" x14ac:dyDescent="0.2">
      <c r="B541" s="21"/>
      <c r="D541" s="21"/>
      <c r="G541" s="21"/>
      <c r="H541" s="21"/>
      <c r="K541" s="21"/>
      <c r="M541" s="21"/>
    </row>
    <row r="542" spans="2:13" ht="13.5" customHeight="1" x14ac:dyDescent="0.2">
      <c r="B542" s="21"/>
      <c r="D542" s="21"/>
      <c r="G542" s="21"/>
      <c r="H542" s="21"/>
      <c r="K542" s="21"/>
      <c r="M542" s="21"/>
    </row>
    <row r="543" spans="2:13" ht="13.5" customHeight="1" x14ac:dyDescent="0.2">
      <c r="B543" s="21"/>
      <c r="D543" s="21"/>
      <c r="G543" s="21"/>
      <c r="H543" s="21"/>
      <c r="K543" s="21"/>
      <c r="M543" s="21"/>
    </row>
    <row r="544" spans="2:13" ht="13.5" customHeight="1" x14ac:dyDescent="0.2">
      <c r="B544" s="21"/>
      <c r="D544" s="21"/>
      <c r="G544" s="21"/>
      <c r="H544" s="21"/>
      <c r="K544" s="21"/>
      <c r="M544" s="21"/>
    </row>
    <row r="545" spans="2:13" ht="13.5" customHeight="1" x14ac:dyDescent="0.2">
      <c r="B545" s="21"/>
      <c r="D545" s="21"/>
      <c r="G545" s="21"/>
      <c r="H545" s="21"/>
      <c r="K545" s="21"/>
      <c r="M545" s="21"/>
    </row>
    <row r="546" spans="2:13" ht="13.5" customHeight="1" x14ac:dyDescent="0.2">
      <c r="B546" s="21"/>
      <c r="D546" s="21"/>
      <c r="G546" s="21"/>
      <c r="H546" s="21"/>
      <c r="K546" s="21"/>
      <c r="M546" s="21"/>
    </row>
    <row r="547" spans="2:13" ht="13.5" customHeight="1" x14ac:dyDescent="0.2">
      <c r="B547" s="21"/>
      <c r="D547" s="21"/>
      <c r="G547" s="21"/>
      <c r="H547" s="21"/>
      <c r="K547" s="21"/>
      <c r="M547" s="21"/>
    </row>
    <row r="548" spans="2:13" ht="13.5" customHeight="1" x14ac:dyDescent="0.2">
      <c r="B548" s="21"/>
      <c r="D548" s="21"/>
      <c r="G548" s="21"/>
      <c r="H548" s="21"/>
      <c r="K548" s="21"/>
      <c r="M548" s="21"/>
    </row>
    <row r="549" spans="2:13" ht="13.5" customHeight="1" x14ac:dyDescent="0.2">
      <c r="B549" s="21"/>
      <c r="D549" s="21"/>
      <c r="G549" s="21"/>
      <c r="H549" s="21"/>
      <c r="K549" s="21"/>
      <c r="M549" s="21"/>
    </row>
    <row r="550" spans="2:13" ht="13.5" customHeight="1" x14ac:dyDescent="0.2">
      <c r="B550" s="21"/>
      <c r="D550" s="21"/>
      <c r="G550" s="21"/>
      <c r="H550" s="21"/>
      <c r="K550" s="21"/>
      <c r="M550" s="21"/>
    </row>
    <row r="551" spans="2:13" ht="13.5" customHeight="1" x14ac:dyDescent="0.2">
      <c r="B551" s="21"/>
      <c r="D551" s="21"/>
      <c r="G551" s="21"/>
      <c r="H551" s="21"/>
      <c r="K551" s="21"/>
      <c r="M551" s="21"/>
    </row>
    <row r="552" spans="2:13" ht="13.5" customHeight="1" x14ac:dyDescent="0.2">
      <c r="B552" s="21"/>
      <c r="D552" s="21"/>
      <c r="G552" s="21"/>
      <c r="H552" s="21"/>
      <c r="K552" s="21"/>
      <c r="M552" s="21"/>
    </row>
    <row r="553" spans="2:13" ht="13.5" customHeight="1" x14ac:dyDescent="0.2">
      <c r="B553" s="21"/>
      <c r="D553" s="21"/>
      <c r="G553" s="21"/>
      <c r="H553" s="21"/>
      <c r="K553" s="21"/>
      <c r="M553" s="21"/>
    </row>
    <row r="554" spans="2:13" ht="13.5" customHeight="1" x14ac:dyDescent="0.2">
      <c r="B554" s="21"/>
      <c r="D554" s="21"/>
      <c r="G554" s="21"/>
      <c r="H554" s="21"/>
      <c r="K554" s="21"/>
      <c r="M554" s="21"/>
    </row>
    <row r="555" spans="2:13" ht="13.5" customHeight="1" x14ac:dyDescent="0.2">
      <c r="B555" s="21"/>
      <c r="D555" s="21"/>
      <c r="G555" s="21"/>
      <c r="H555" s="21"/>
      <c r="K555" s="21"/>
      <c r="M555" s="21"/>
    </row>
    <row r="556" spans="2:13" ht="13.5" customHeight="1" x14ac:dyDescent="0.2">
      <c r="B556" s="21"/>
      <c r="D556" s="21"/>
      <c r="G556" s="21"/>
      <c r="H556" s="21"/>
      <c r="K556" s="21"/>
      <c r="M556" s="21"/>
    </row>
    <row r="557" spans="2:13" ht="13.5" customHeight="1" x14ac:dyDescent="0.2">
      <c r="B557" s="21"/>
      <c r="D557" s="21"/>
      <c r="G557" s="21"/>
      <c r="H557" s="21"/>
      <c r="K557" s="21"/>
      <c r="M557" s="21"/>
    </row>
    <row r="558" spans="2:13" ht="13.5" customHeight="1" x14ac:dyDescent="0.2">
      <c r="B558" s="21"/>
      <c r="D558" s="21"/>
      <c r="G558" s="21"/>
      <c r="H558" s="21"/>
      <c r="K558" s="21"/>
      <c r="M558" s="21"/>
    </row>
    <row r="559" spans="2:13" ht="13.5" customHeight="1" x14ac:dyDescent="0.2">
      <c r="B559" s="21"/>
      <c r="D559" s="21"/>
      <c r="G559" s="21"/>
      <c r="H559" s="21"/>
      <c r="K559" s="21"/>
      <c r="M559" s="21"/>
    </row>
    <row r="560" spans="2:13" ht="13.5" customHeight="1" x14ac:dyDescent="0.2">
      <c r="B560" s="21"/>
      <c r="D560" s="21"/>
      <c r="G560" s="21"/>
      <c r="H560" s="21"/>
      <c r="K560" s="21"/>
      <c r="M560" s="21"/>
    </row>
    <row r="561" spans="2:13" ht="13.5" customHeight="1" x14ac:dyDescent="0.2">
      <c r="B561" s="21"/>
      <c r="D561" s="21"/>
      <c r="G561" s="21"/>
      <c r="H561" s="21"/>
      <c r="K561" s="21"/>
      <c r="M561" s="21"/>
    </row>
    <row r="562" spans="2:13" ht="13.5" customHeight="1" x14ac:dyDescent="0.2">
      <c r="B562" s="21"/>
      <c r="D562" s="21"/>
      <c r="G562" s="21"/>
      <c r="H562" s="21"/>
      <c r="K562" s="21"/>
      <c r="M562" s="21"/>
    </row>
    <row r="563" spans="2:13" ht="13.5" customHeight="1" x14ac:dyDescent="0.2">
      <c r="B563" s="21"/>
      <c r="D563" s="21"/>
      <c r="G563" s="21"/>
      <c r="H563" s="21"/>
      <c r="K563" s="21"/>
      <c r="M563" s="21"/>
    </row>
    <row r="564" spans="2:13" ht="13.5" customHeight="1" x14ac:dyDescent="0.2">
      <c r="B564" s="21"/>
      <c r="D564" s="21"/>
      <c r="G564" s="21"/>
      <c r="H564" s="21"/>
      <c r="K564" s="21"/>
      <c r="M564" s="21"/>
    </row>
    <row r="565" spans="2:13" ht="13.5" customHeight="1" x14ac:dyDescent="0.2">
      <c r="B565" s="21"/>
      <c r="D565" s="21"/>
      <c r="G565" s="21"/>
      <c r="H565" s="21"/>
      <c r="K565" s="21"/>
      <c r="M565" s="21"/>
    </row>
    <row r="566" spans="2:13" ht="13.5" customHeight="1" x14ac:dyDescent="0.2">
      <c r="B566" s="21"/>
      <c r="D566" s="21"/>
      <c r="G566" s="21"/>
      <c r="H566" s="21"/>
      <c r="K566" s="21"/>
      <c r="M566" s="21"/>
    </row>
    <row r="567" spans="2:13" ht="13.5" customHeight="1" x14ac:dyDescent="0.2">
      <c r="B567" s="21"/>
      <c r="D567" s="21"/>
      <c r="G567" s="21"/>
      <c r="H567" s="21"/>
      <c r="K567" s="21"/>
      <c r="M567" s="21"/>
    </row>
    <row r="568" spans="2:13" ht="13.5" customHeight="1" x14ac:dyDescent="0.2">
      <c r="B568" s="21"/>
      <c r="D568" s="21"/>
      <c r="G568" s="21"/>
      <c r="H568" s="21"/>
      <c r="K568" s="21"/>
      <c r="M568" s="21"/>
    </row>
    <row r="569" spans="2:13" ht="13.5" customHeight="1" x14ac:dyDescent="0.2">
      <c r="B569" s="21"/>
      <c r="D569" s="21"/>
      <c r="G569" s="21"/>
      <c r="H569" s="21"/>
      <c r="K569" s="21"/>
      <c r="M569" s="21"/>
    </row>
    <row r="570" spans="2:13" ht="13.5" customHeight="1" x14ac:dyDescent="0.2">
      <c r="B570" s="21"/>
      <c r="D570" s="21"/>
      <c r="G570" s="21"/>
      <c r="H570" s="21"/>
      <c r="K570" s="21"/>
      <c r="M570" s="21"/>
    </row>
    <row r="571" spans="2:13" ht="13.5" customHeight="1" x14ac:dyDescent="0.2">
      <c r="B571" s="21"/>
      <c r="D571" s="21"/>
      <c r="G571" s="21"/>
      <c r="H571" s="21"/>
      <c r="K571" s="21"/>
      <c r="M571" s="21"/>
    </row>
    <row r="572" spans="2:13" ht="13.5" customHeight="1" x14ac:dyDescent="0.2">
      <c r="B572" s="21"/>
      <c r="D572" s="21"/>
      <c r="G572" s="21"/>
      <c r="H572" s="21"/>
      <c r="K572" s="21"/>
      <c r="M572" s="21"/>
    </row>
    <row r="573" spans="2:13" ht="13.5" customHeight="1" x14ac:dyDescent="0.2">
      <c r="B573" s="21"/>
      <c r="D573" s="21"/>
      <c r="G573" s="21"/>
      <c r="H573" s="21"/>
      <c r="K573" s="21"/>
      <c r="M573" s="21"/>
    </row>
    <row r="574" spans="2:13" ht="13.5" customHeight="1" x14ac:dyDescent="0.2">
      <c r="B574" s="21"/>
      <c r="D574" s="21"/>
      <c r="G574" s="21"/>
      <c r="H574" s="21"/>
      <c r="K574" s="21"/>
      <c r="M574" s="21"/>
    </row>
    <row r="575" spans="2:13" ht="13.5" customHeight="1" x14ac:dyDescent="0.2">
      <c r="B575" s="21"/>
      <c r="D575" s="21"/>
      <c r="G575" s="21"/>
      <c r="H575" s="21"/>
      <c r="K575" s="21"/>
      <c r="M575" s="21"/>
    </row>
    <row r="576" spans="2:13" ht="13.5" customHeight="1" x14ac:dyDescent="0.2">
      <c r="B576" s="21"/>
      <c r="D576" s="21"/>
      <c r="G576" s="21"/>
      <c r="H576" s="21"/>
      <c r="K576" s="21"/>
      <c r="M576" s="21"/>
    </row>
    <row r="577" spans="2:13" ht="13.5" customHeight="1" x14ac:dyDescent="0.2">
      <c r="B577" s="21"/>
      <c r="D577" s="21"/>
      <c r="G577" s="21"/>
      <c r="H577" s="21"/>
      <c r="K577" s="21"/>
      <c r="M577" s="21"/>
    </row>
    <row r="578" spans="2:13" ht="13.5" customHeight="1" x14ac:dyDescent="0.2">
      <c r="B578" s="21"/>
      <c r="D578" s="21"/>
      <c r="G578" s="21"/>
      <c r="H578" s="21"/>
      <c r="K578" s="21"/>
      <c r="M578" s="21"/>
    </row>
    <row r="579" spans="2:13" ht="13.5" customHeight="1" x14ac:dyDescent="0.2">
      <c r="B579" s="21"/>
      <c r="D579" s="21"/>
      <c r="G579" s="21"/>
      <c r="H579" s="21"/>
      <c r="K579" s="21"/>
      <c r="M579" s="21"/>
    </row>
    <row r="580" spans="2:13" ht="13.5" customHeight="1" x14ac:dyDescent="0.2">
      <c r="B580" s="21"/>
      <c r="D580" s="21"/>
      <c r="G580" s="21"/>
      <c r="H580" s="21"/>
      <c r="K580" s="21"/>
      <c r="M580" s="21"/>
    </row>
    <row r="581" spans="2:13" ht="13.5" customHeight="1" x14ac:dyDescent="0.2">
      <c r="B581" s="21"/>
      <c r="D581" s="21"/>
      <c r="G581" s="21"/>
      <c r="H581" s="21"/>
      <c r="K581" s="21"/>
      <c r="M581" s="21"/>
    </row>
    <row r="582" spans="2:13" ht="13.5" customHeight="1" x14ac:dyDescent="0.2">
      <c r="B582" s="21"/>
      <c r="D582" s="21"/>
      <c r="G582" s="21"/>
      <c r="H582" s="21"/>
      <c r="K582" s="21"/>
      <c r="M582" s="21"/>
    </row>
    <row r="583" spans="2:13" ht="13.5" customHeight="1" x14ac:dyDescent="0.2">
      <c r="B583" s="21"/>
      <c r="D583" s="21"/>
      <c r="G583" s="21"/>
      <c r="H583" s="21"/>
      <c r="K583" s="21"/>
      <c r="M583" s="21"/>
    </row>
    <row r="584" spans="2:13" ht="13.5" customHeight="1" x14ac:dyDescent="0.2">
      <c r="B584" s="21"/>
      <c r="D584" s="21"/>
      <c r="G584" s="21"/>
      <c r="H584" s="21"/>
      <c r="K584" s="21"/>
      <c r="M584" s="21"/>
    </row>
    <row r="585" spans="2:13" ht="13.5" customHeight="1" x14ac:dyDescent="0.2">
      <c r="B585" s="21"/>
      <c r="D585" s="21"/>
      <c r="G585" s="21"/>
      <c r="H585" s="21"/>
      <c r="K585" s="21"/>
      <c r="M585" s="21"/>
    </row>
    <row r="586" spans="2:13" ht="13.5" customHeight="1" x14ac:dyDescent="0.2">
      <c r="B586" s="21"/>
      <c r="D586" s="21"/>
      <c r="G586" s="21"/>
      <c r="H586" s="21"/>
      <c r="K586" s="21"/>
      <c r="M586" s="21"/>
    </row>
    <row r="587" spans="2:13" ht="13.5" customHeight="1" x14ac:dyDescent="0.2">
      <c r="B587" s="21"/>
      <c r="D587" s="21"/>
      <c r="G587" s="21"/>
      <c r="H587" s="21"/>
      <c r="K587" s="21"/>
      <c r="M587" s="21"/>
    </row>
    <row r="588" spans="2:13" ht="13.5" customHeight="1" x14ac:dyDescent="0.2">
      <c r="B588" s="21"/>
      <c r="D588" s="21"/>
      <c r="G588" s="21"/>
      <c r="H588" s="21"/>
      <c r="K588" s="21"/>
      <c r="M588" s="21"/>
    </row>
    <row r="589" spans="2:13" ht="13.5" customHeight="1" x14ac:dyDescent="0.2">
      <c r="B589" s="21"/>
      <c r="D589" s="21"/>
      <c r="G589" s="21"/>
      <c r="H589" s="21"/>
      <c r="K589" s="21"/>
      <c r="M589" s="21"/>
    </row>
    <row r="590" spans="2:13" ht="13.5" customHeight="1" x14ac:dyDescent="0.2">
      <c r="B590" s="21"/>
      <c r="D590" s="21"/>
      <c r="G590" s="21"/>
      <c r="H590" s="21"/>
      <c r="K590" s="21"/>
      <c r="M590" s="21"/>
    </row>
    <row r="591" spans="2:13" ht="13.5" customHeight="1" x14ac:dyDescent="0.2">
      <c r="B591" s="21"/>
      <c r="D591" s="21"/>
      <c r="G591" s="21"/>
      <c r="H591" s="21"/>
      <c r="K591" s="21"/>
      <c r="M591" s="21"/>
    </row>
    <row r="592" spans="2:13" ht="13.5" customHeight="1" x14ac:dyDescent="0.2">
      <c r="B592" s="21"/>
      <c r="D592" s="21"/>
      <c r="G592" s="21"/>
      <c r="H592" s="21"/>
      <c r="K592" s="21"/>
      <c r="M592" s="21"/>
    </row>
    <row r="593" spans="2:13" ht="13.5" customHeight="1" x14ac:dyDescent="0.2">
      <c r="B593" s="21"/>
      <c r="D593" s="21"/>
      <c r="G593" s="21"/>
      <c r="H593" s="21"/>
      <c r="K593" s="21"/>
      <c r="M593" s="21"/>
    </row>
    <row r="594" spans="2:13" ht="13.5" customHeight="1" x14ac:dyDescent="0.2">
      <c r="B594" s="21"/>
      <c r="D594" s="21"/>
      <c r="G594" s="21"/>
      <c r="H594" s="21"/>
      <c r="K594" s="21"/>
      <c r="M594" s="21"/>
    </row>
    <row r="595" spans="2:13" ht="13.5" customHeight="1" x14ac:dyDescent="0.2">
      <c r="B595" s="21"/>
      <c r="D595" s="21"/>
      <c r="G595" s="21"/>
      <c r="H595" s="21"/>
      <c r="K595" s="21"/>
      <c r="M595" s="21"/>
    </row>
    <row r="596" spans="2:13" ht="13.5" customHeight="1" x14ac:dyDescent="0.2">
      <c r="B596" s="21"/>
      <c r="D596" s="21"/>
      <c r="G596" s="21"/>
      <c r="H596" s="21"/>
      <c r="K596" s="21"/>
      <c r="M596" s="21"/>
    </row>
    <row r="597" spans="2:13" ht="13.5" customHeight="1" x14ac:dyDescent="0.2">
      <c r="B597" s="21"/>
      <c r="D597" s="21"/>
      <c r="G597" s="21"/>
      <c r="H597" s="21"/>
      <c r="K597" s="21"/>
      <c r="M597" s="21"/>
    </row>
    <row r="598" spans="2:13" ht="13.5" customHeight="1" x14ac:dyDescent="0.2">
      <c r="B598" s="21"/>
      <c r="D598" s="21"/>
      <c r="G598" s="21"/>
      <c r="H598" s="21"/>
      <c r="K598" s="21"/>
      <c r="M598" s="21"/>
    </row>
    <row r="599" spans="2:13" ht="13.5" customHeight="1" x14ac:dyDescent="0.2">
      <c r="B599" s="21"/>
      <c r="D599" s="21"/>
      <c r="G599" s="21"/>
      <c r="H599" s="21"/>
      <c r="K599" s="21"/>
      <c r="M599" s="21"/>
    </row>
    <row r="600" spans="2:13" ht="13.5" customHeight="1" x14ac:dyDescent="0.2">
      <c r="B600" s="21"/>
      <c r="D600" s="21"/>
      <c r="G600" s="21"/>
      <c r="H600" s="21"/>
      <c r="K600" s="21"/>
      <c r="M600" s="21"/>
    </row>
    <row r="601" spans="2:13" ht="13.5" customHeight="1" x14ac:dyDescent="0.2">
      <c r="B601" s="21"/>
      <c r="D601" s="21"/>
      <c r="G601" s="21"/>
      <c r="H601" s="21"/>
      <c r="K601" s="21"/>
      <c r="M601" s="21"/>
    </row>
    <row r="602" spans="2:13" ht="13.5" customHeight="1" x14ac:dyDescent="0.2">
      <c r="B602" s="21"/>
      <c r="D602" s="21"/>
      <c r="G602" s="21"/>
      <c r="H602" s="21"/>
      <c r="K602" s="21"/>
      <c r="M602" s="21"/>
    </row>
    <row r="603" spans="2:13" ht="13.5" customHeight="1" x14ac:dyDescent="0.2">
      <c r="B603" s="21"/>
      <c r="D603" s="21"/>
      <c r="G603" s="21"/>
      <c r="H603" s="21"/>
      <c r="K603" s="21"/>
      <c r="M603" s="21"/>
    </row>
    <row r="604" spans="2:13" ht="13.5" customHeight="1" x14ac:dyDescent="0.2">
      <c r="B604" s="21"/>
      <c r="D604" s="21"/>
      <c r="G604" s="21"/>
      <c r="H604" s="21"/>
      <c r="K604" s="21"/>
      <c r="M604" s="21"/>
    </row>
    <row r="605" spans="2:13" ht="13.5" customHeight="1" x14ac:dyDescent="0.2">
      <c r="B605" s="21"/>
      <c r="D605" s="21"/>
      <c r="G605" s="21"/>
      <c r="H605" s="21"/>
      <c r="K605" s="21"/>
      <c r="M605" s="21"/>
    </row>
    <row r="606" spans="2:13" ht="13.5" customHeight="1" x14ac:dyDescent="0.2">
      <c r="B606" s="21"/>
      <c r="D606" s="21"/>
      <c r="G606" s="21"/>
      <c r="H606" s="21"/>
      <c r="K606" s="21"/>
      <c r="M606" s="21"/>
    </row>
    <row r="607" spans="2:13" ht="13.5" customHeight="1" x14ac:dyDescent="0.2">
      <c r="B607" s="21"/>
      <c r="D607" s="21"/>
      <c r="G607" s="21"/>
      <c r="H607" s="21"/>
      <c r="K607" s="21"/>
      <c r="M607" s="21"/>
    </row>
    <row r="608" spans="2:13" ht="13.5" customHeight="1" x14ac:dyDescent="0.2">
      <c r="B608" s="21"/>
      <c r="D608" s="21"/>
      <c r="G608" s="21"/>
      <c r="H608" s="21"/>
      <c r="K608" s="21"/>
      <c r="M608" s="21"/>
    </row>
    <row r="609" spans="2:13" ht="13.5" customHeight="1" x14ac:dyDescent="0.2">
      <c r="B609" s="21"/>
      <c r="D609" s="21"/>
      <c r="G609" s="21"/>
      <c r="H609" s="21"/>
      <c r="K609" s="21"/>
      <c r="M609" s="21"/>
    </row>
    <row r="610" spans="2:13" ht="13.5" customHeight="1" x14ac:dyDescent="0.2">
      <c r="B610" s="21"/>
      <c r="D610" s="21"/>
      <c r="G610" s="21"/>
      <c r="H610" s="21"/>
      <c r="K610" s="21"/>
      <c r="M610" s="21"/>
    </row>
    <row r="611" spans="2:13" ht="13.5" customHeight="1" x14ac:dyDescent="0.2">
      <c r="B611" s="21"/>
      <c r="D611" s="21"/>
      <c r="G611" s="21"/>
      <c r="H611" s="21"/>
      <c r="K611" s="21"/>
      <c r="M611" s="21"/>
    </row>
    <row r="612" spans="2:13" ht="13.5" customHeight="1" x14ac:dyDescent="0.2">
      <c r="B612" s="21"/>
      <c r="D612" s="21"/>
      <c r="G612" s="21"/>
      <c r="H612" s="21"/>
      <c r="K612" s="21"/>
      <c r="M612" s="21"/>
    </row>
    <row r="613" spans="2:13" ht="13.5" customHeight="1" x14ac:dyDescent="0.2">
      <c r="B613" s="21"/>
      <c r="D613" s="21"/>
      <c r="G613" s="21"/>
      <c r="H613" s="21"/>
      <c r="K613" s="21"/>
      <c r="M613" s="21"/>
    </row>
    <row r="614" spans="2:13" ht="13.5" customHeight="1" x14ac:dyDescent="0.2">
      <c r="B614" s="21"/>
      <c r="D614" s="21"/>
      <c r="G614" s="21"/>
      <c r="H614" s="21"/>
      <c r="K614" s="21"/>
      <c r="M614" s="21"/>
    </row>
    <row r="615" spans="2:13" ht="13.5" customHeight="1" x14ac:dyDescent="0.2">
      <c r="B615" s="21"/>
      <c r="D615" s="21"/>
      <c r="G615" s="21"/>
      <c r="H615" s="21"/>
      <c r="K615" s="21"/>
      <c r="M615" s="21"/>
    </row>
    <row r="616" spans="2:13" ht="13.5" customHeight="1" x14ac:dyDescent="0.2">
      <c r="B616" s="21"/>
      <c r="D616" s="21"/>
      <c r="G616" s="21"/>
      <c r="H616" s="21"/>
      <c r="K616" s="21"/>
      <c r="M616" s="21"/>
    </row>
    <row r="617" spans="2:13" ht="13.5" customHeight="1" x14ac:dyDescent="0.2">
      <c r="B617" s="21"/>
      <c r="D617" s="21"/>
      <c r="G617" s="21"/>
      <c r="H617" s="21"/>
      <c r="K617" s="21"/>
      <c r="M617" s="21"/>
    </row>
    <row r="618" spans="2:13" ht="13.5" customHeight="1" x14ac:dyDescent="0.2">
      <c r="B618" s="21"/>
      <c r="D618" s="21"/>
      <c r="G618" s="21"/>
      <c r="H618" s="21"/>
      <c r="K618" s="21"/>
      <c r="M618" s="21"/>
    </row>
    <row r="619" spans="2:13" ht="13.5" customHeight="1" x14ac:dyDescent="0.2">
      <c r="B619" s="21"/>
      <c r="D619" s="21"/>
      <c r="G619" s="21"/>
      <c r="H619" s="21"/>
      <c r="K619" s="21"/>
      <c r="M619" s="21"/>
    </row>
    <row r="620" spans="2:13" ht="13.5" customHeight="1" x14ac:dyDescent="0.2">
      <c r="B620" s="21"/>
      <c r="D620" s="21"/>
      <c r="G620" s="21"/>
      <c r="H620" s="21"/>
      <c r="K620" s="21"/>
      <c r="M620" s="21"/>
    </row>
    <row r="621" spans="2:13" ht="13.5" customHeight="1" x14ac:dyDescent="0.2">
      <c r="B621" s="21"/>
      <c r="D621" s="21"/>
      <c r="G621" s="21"/>
      <c r="H621" s="21"/>
      <c r="K621" s="21"/>
      <c r="M621" s="21"/>
    </row>
    <row r="622" spans="2:13" ht="13.5" customHeight="1" x14ac:dyDescent="0.2">
      <c r="B622" s="21"/>
      <c r="D622" s="21"/>
      <c r="G622" s="21"/>
      <c r="H622" s="21"/>
      <c r="K622" s="21"/>
      <c r="M622" s="21"/>
    </row>
    <row r="623" spans="2:13" ht="13.5" customHeight="1" x14ac:dyDescent="0.2">
      <c r="B623" s="21"/>
      <c r="D623" s="21"/>
      <c r="G623" s="21"/>
      <c r="H623" s="21"/>
      <c r="K623" s="21"/>
      <c r="M623" s="21"/>
    </row>
    <row r="624" spans="2:13" ht="13.5" customHeight="1" x14ac:dyDescent="0.2">
      <c r="B624" s="21"/>
      <c r="D624" s="21"/>
      <c r="G624" s="21"/>
      <c r="H624" s="21"/>
      <c r="K624" s="21"/>
      <c r="M624" s="21"/>
    </row>
    <row r="625" spans="2:13" ht="13.5" customHeight="1" x14ac:dyDescent="0.2">
      <c r="B625" s="21"/>
      <c r="D625" s="21"/>
      <c r="G625" s="21"/>
      <c r="H625" s="21"/>
      <c r="K625" s="21"/>
      <c r="M625" s="21"/>
    </row>
    <row r="626" spans="2:13" ht="13.5" customHeight="1" x14ac:dyDescent="0.2">
      <c r="B626" s="21"/>
      <c r="D626" s="21"/>
      <c r="G626" s="21"/>
      <c r="H626" s="21"/>
      <c r="K626" s="21"/>
      <c r="M626" s="21"/>
    </row>
    <row r="627" spans="2:13" ht="13.5" customHeight="1" x14ac:dyDescent="0.2">
      <c r="B627" s="21"/>
      <c r="D627" s="21"/>
      <c r="G627" s="21"/>
      <c r="H627" s="21"/>
      <c r="K627" s="21"/>
      <c r="M627" s="21"/>
    </row>
    <row r="628" spans="2:13" ht="13.5" customHeight="1" x14ac:dyDescent="0.2">
      <c r="B628" s="21"/>
      <c r="D628" s="21"/>
      <c r="G628" s="21"/>
      <c r="H628" s="21"/>
      <c r="K628" s="21"/>
      <c r="M628" s="21"/>
    </row>
    <row r="629" spans="2:13" ht="13.5" customHeight="1" x14ac:dyDescent="0.2">
      <c r="B629" s="21"/>
      <c r="D629" s="21"/>
      <c r="G629" s="21"/>
      <c r="H629" s="21"/>
      <c r="K629" s="21"/>
      <c r="M629" s="21"/>
    </row>
    <row r="630" spans="2:13" ht="13.5" customHeight="1" x14ac:dyDescent="0.2">
      <c r="B630" s="21"/>
      <c r="D630" s="21"/>
      <c r="G630" s="21"/>
      <c r="H630" s="21"/>
      <c r="K630" s="21"/>
      <c r="M630" s="21"/>
    </row>
    <row r="631" spans="2:13" ht="13.5" customHeight="1" x14ac:dyDescent="0.2">
      <c r="B631" s="21"/>
      <c r="D631" s="21"/>
      <c r="G631" s="21"/>
      <c r="H631" s="21"/>
      <c r="K631" s="21"/>
      <c r="M631" s="21"/>
    </row>
    <row r="632" spans="2:13" ht="13.5" customHeight="1" x14ac:dyDescent="0.2">
      <c r="B632" s="21"/>
      <c r="D632" s="21"/>
      <c r="G632" s="21"/>
      <c r="H632" s="21"/>
      <c r="K632" s="21"/>
      <c r="M632" s="21"/>
    </row>
    <row r="633" spans="2:13" ht="13.5" customHeight="1" x14ac:dyDescent="0.2">
      <c r="B633" s="21"/>
      <c r="D633" s="21"/>
      <c r="G633" s="21"/>
      <c r="H633" s="21"/>
      <c r="K633" s="21"/>
      <c r="M633" s="21"/>
    </row>
    <row r="634" spans="2:13" ht="13.5" customHeight="1" x14ac:dyDescent="0.2">
      <c r="B634" s="21"/>
      <c r="D634" s="21"/>
      <c r="G634" s="21"/>
      <c r="H634" s="21"/>
      <c r="K634" s="21"/>
      <c r="M634" s="21"/>
    </row>
    <row r="635" spans="2:13" ht="13.5" customHeight="1" x14ac:dyDescent="0.2">
      <c r="B635" s="21"/>
      <c r="D635" s="21"/>
      <c r="G635" s="21"/>
      <c r="H635" s="21"/>
      <c r="K635" s="21"/>
      <c r="M635" s="21"/>
    </row>
    <row r="636" spans="2:13" ht="13.5" customHeight="1" x14ac:dyDescent="0.2">
      <c r="B636" s="21"/>
      <c r="D636" s="21"/>
      <c r="G636" s="21"/>
      <c r="H636" s="21"/>
      <c r="K636" s="21"/>
      <c r="M636" s="21"/>
    </row>
    <row r="637" spans="2:13" ht="13.5" customHeight="1" x14ac:dyDescent="0.2">
      <c r="B637" s="21"/>
      <c r="D637" s="21"/>
      <c r="G637" s="21"/>
      <c r="H637" s="21"/>
      <c r="K637" s="21"/>
      <c r="M637" s="21"/>
    </row>
    <row r="638" spans="2:13" ht="13.5" customHeight="1" x14ac:dyDescent="0.2">
      <c r="B638" s="21"/>
      <c r="D638" s="21"/>
      <c r="G638" s="21"/>
      <c r="H638" s="21"/>
      <c r="K638" s="21"/>
      <c r="M638" s="21"/>
    </row>
    <row r="639" spans="2:13" ht="13.5" customHeight="1" x14ac:dyDescent="0.2">
      <c r="B639" s="21"/>
      <c r="D639" s="21"/>
      <c r="G639" s="21"/>
      <c r="H639" s="21"/>
      <c r="K639" s="21"/>
      <c r="M639" s="21"/>
    </row>
    <row r="640" spans="2:13" ht="13.5" customHeight="1" x14ac:dyDescent="0.2">
      <c r="B640" s="21"/>
      <c r="D640" s="21"/>
      <c r="G640" s="21"/>
      <c r="H640" s="21"/>
      <c r="K640" s="21"/>
      <c r="M640" s="21"/>
    </row>
    <row r="641" spans="2:13" ht="13.5" customHeight="1" x14ac:dyDescent="0.2">
      <c r="B641" s="21"/>
      <c r="D641" s="21"/>
      <c r="G641" s="21"/>
      <c r="H641" s="21"/>
      <c r="K641" s="21"/>
      <c r="M641" s="21"/>
    </row>
    <row r="642" spans="2:13" ht="13.5" customHeight="1" x14ac:dyDescent="0.2">
      <c r="B642" s="21"/>
      <c r="D642" s="21"/>
      <c r="G642" s="21"/>
      <c r="H642" s="21"/>
      <c r="K642" s="21"/>
      <c r="M642" s="21"/>
    </row>
    <row r="643" spans="2:13" ht="13.5" customHeight="1" x14ac:dyDescent="0.2">
      <c r="B643" s="21"/>
      <c r="D643" s="21"/>
      <c r="G643" s="21"/>
      <c r="H643" s="21"/>
      <c r="K643" s="21"/>
      <c r="M643" s="21"/>
    </row>
    <row r="644" spans="2:13" ht="13.5" customHeight="1" x14ac:dyDescent="0.2">
      <c r="B644" s="21"/>
      <c r="D644" s="21"/>
      <c r="G644" s="21"/>
      <c r="H644" s="21"/>
      <c r="K644" s="21"/>
      <c r="M644" s="21"/>
    </row>
    <row r="645" spans="2:13" ht="13.5" customHeight="1" x14ac:dyDescent="0.2">
      <c r="B645" s="21"/>
      <c r="D645" s="21"/>
      <c r="G645" s="21"/>
      <c r="H645" s="21"/>
      <c r="K645" s="21"/>
      <c r="M645" s="21"/>
    </row>
    <row r="646" spans="2:13" ht="13.5" customHeight="1" x14ac:dyDescent="0.2">
      <c r="B646" s="21"/>
      <c r="D646" s="21"/>
      <c r="G646" s="21"/>
      <c r="H646" s="21"/>
      <c r="K646" s="21"/>
      <c r="M646" s="21"/>
    </row>
    <row r="647" spans="2:13" ht="13.5" customHeight="1" x14ac:dyDescent="0.2">
      <c r="B647" s="21"/>
      <c r="D647" s="21"/>
      <c r="G647" s="21"/>
      <c r="H647" s="21"/>
      <c r="K647" s="21"/>
      <c r="M647" s="21"/>
    </row>
    <row r="648" spans="2:13" ht="13.5" customHeight="1" x14ac:dyDescent="0.2">
      <c r="B648" s="21"/>
      <c r="D648" s="21"/>
      <c r="G648" s="21"/>
      <c r="H648" s="21"/>
      <c r="K648" s="21"/>
      <c r="M648" s="21"/>
    </row>
    <row r="649" spans="2:13" ht="13.5" customHeight="1" x14ac:dyDescent="0.2">
      <c r="B649" s="21"/>
      <c r="D649" s="21"/>
      <c r="G649" s="21"/>
      <c r="H649" s="21"/>
      <c r="K649" s="21"/>
      <c r="M649" s="21"/>
    </row>
    <row r="650" spans="2:13" ht="13.5" customHeight="1" x14ac:dyDescent="0.2">
      <c r="B650" s="21"/>
      <c r="D650" s="21"/>
      <c r="G650" s="21"/>
      <c r="H650" s="21"/>
      <c r="K650" s="21"/>
      <c r="M650" s="21"/>
    </row>
    <row r="651" spans="2:13" ht="13.5" customHeight="1" x14ac:dyDescent="0.2">
      <c r="B651" s="21"/>
      <c r="D651" s="21"/>
      <c r="G651" s="21"/>
      <c r="H651" s="21"/>
      <c r="K651" s="21"/>
      <c r="M651" s="21"/>
    </row>
    <row r="652" spans="2:13" ht="13.5" customHeight="1" x14ac:dyDescent="0.2">
      <c r="B652" s="21"/>
      <c r="D652" s="21"/>
      <c r="G652" s="21"/>
      <c r="H652" s="21"/>
      <c r="K652" s="21"/>
      <c r="M652" s="21"/>
    </row>
    <row r="653" spans="2:13" ht="13.5" customHeight="1" x14ac:dyDescent="0.2">
      <c r="B653" s="21"/>
      <c r="D653" s="21"/>
      <c r="G653" s="21"/>
      <c r="H653" s="21"/>
      <c r="K653" s="21"/>
      <c r="M653" s="21"/>
    </row>
    <row r="654" spans="2:13" ht="13.5" customHeight="1" x14ac:dyDescent="0.2">
      <c r="B654" s="21"/>
      <c r="D654" s="21"/>
      <c r="G654" s="21"/>
      <c r="H654" s="21"/>
      <c r="K654" s="21"/>
      <c r="M654" s="21"/>
    </row>
    <row r="655" spans="2:13" ht="13.5" customHeight="1" x14ac:dyDescent="0.2">
      <c r="B655" s="21"/>
      <c r="D655" s="21"/>
      <c r="G655" s="21"/>
      <c r="H655" s="21"/>
      <c r="K655" s="21"/>
      <c r="M655" s="21"/>
    </row>
    <row r="656" spans="2:13" ht="13.5" customHeight="1" x14ac:dyDescent="0.2">
      <c r="B656" s="21"/>
      <c r="D656" s="21"/>
      <c r="G656" s="21"/>
      <c r="H656" s="21"/>
      <c r="K656" s="21"/>
      <c r="M656" s="21"/>
    </row>
    <row r="657" spans="2:13" ht="13.5" customHeight="1" x14ac:dyDescent="0.2">
      <c r="B657" s="21"/>
      <c r="D657" s="21"/>
      <c r="G657" s="21"/>
      <c r="H657" s="21"/>
      <c r="K657" s="21"/>
      <c r="M657" s="21"/>
    </row>
    <row r="658" spans="2:13" ht="13.5" customHeight="1" x14ac:dyDescent="0.2">
      <c r="B658" s="21"/>
      <c r="D658" s="21"/>
      <c r="G658" s="21"/>
      <c r="H658" s="21"/>
      <c r="K658" s="21"/>
      <c r="M658" s="21"/>
    </row>
    <row r="659" spans="2:13" ht="13.5" customHeight="1" x14ac:dyDescent="0.2">
      <c r="B659" s="21"/>
      <c r="D659" s="21"/>
      <c r="G659" s="21"/>
      <c r="H659" s="21"/>
      <c r="K659" s="21"/>
      <c r="M659" s="21"/>
    </row>
    <row r="660" spans="2:13" ht="13.5" customHeight="1" x14ac:dyDescent="0.2">
      <c r="B660" s="21"/>
      <c r="D660" s="21"/>
      <c r="G660" s="21"/>
      <c r="H660" s="21"/>
      <c r="K660" s="21"/>
      <c r="M660" s="21"/>
    </row>
    <row r="661" spans="2:13" ht="13.5" customHeight="1" x14ac:dyDescent="0.2">
      <c r="B661" s="21"/>
      <c r="D661" s="21"/>
      <c r="G661" s="21"/>
      <c r="H661" s="21"/>
      <c r="K661" s="21"/>
      <c r="M661" s="21"/>
    </row>
    <row r="662" spans="2:13" ht="13.5" customHeight="1" x14ac:dyDescent="0.2">
      <c r="B662" s="21"/>
      <c r="D662" s="21"/>
      <c r="G662" s="21"/>
      <c r="H662" s="21"/>
      <c r="K662" s="21"/>
      <c r="M662" s="21"/>
    </row>
    <row r="663" spans="2:13" ht="13.5" customHeight="1" x14ac:dyDescent="0.2">
      <c r="B663" s="21"/>
      <c r="D663" s="21"/>
      <c r="G663" s="21"/>
      <c r="H663" s="21"/>
      <c r="K663" s="21"/>
      <c r="M663" s="21"/>
    </row>
    <row r="664" spans="2:13" ht="13.5" customHeight="1" x14ac:dyDescent="0.2">
      <c r="B664" s="21"/>
      <c r="D664" s="21"/>
      <c r="G664" s="21"/>
      <c r="H664" s="21"/>
      <c r="K664" s="21"/>
      <c r="M664" s="21"/>
    </row>
    <row r="665" spans="2:13" ht="13.5" customHeight="1" x14ac:dyDescent="0.2">
      <c r="B665" s="21"/>
      <c r="D665" s="21"/>
      <c r="G665" s="21"/>
      <c r="H665" s="21"/>
      <c r="K665" s="21"/>
      <c r="M665" s="21"/>
    </row>
    <row r="666" spans="2:13" ht="13.5" customHeight="1" x14ac:dyDescent="0.2">
      <c r="B666" s="21"/>
      <c r="D666" s="21"/>
      <c r="G666" s="21"/>
      <c r="H666" s="21"/>
      <c r="K666" s="21"/>
      <c r="M666" s="21"/>
    </row>
    <row r="667" spans="2:13" ht="13.5" customHeight="1" x14ac:dyDescent="0.2">
      <c r="B667" s="21"/>
      <c r="D667" s="21"/>
      <c r="G667" s="21"/>
      <c r="H667" s="21"/>
      <c r="K667" s="21"/>
      <c r="M667" s="21"/>
    </row>
    <row r="668" spans="2:13" ht="13.5" customHeight="1" x14ac:dyDescent="0.2">
      <c r="B668" s="21"/>
      <c r="D668" s="21"/>
      <c r="G668" s="21"/>
      <c r="H668" s="21"/>
      <c r="K668" s="21"/>
      <c r="M668" s="21"/>
    </row>
    <row r="669" spans="2:13" ht="13.5" customHeight="1" x14ac:dyDescent="0.2">
      <c r="B669" s="21"/>
      <c r="D669" s="21"/>
      <c r="G669" s="21"/>
      <c r="H669" s="21"/>
      <c r="K669" s="21"/>
      <c r="M669" s="21"/>
    </row>
    <row r="670" spans="2:13" ht="13.5" customHeight="1" x14ac:dyDescent="0.2">
      <c r="B670" s="21"/>
      <c r="D670" s="21"/>
      <c r="G670" s="21"/>
      <c r="H670" s="21"/>
      <c r="K670" s="21"/>
      <c r="M670" s="21"/>
    </row>
    <row r="671" spans="2:13" ht="13.5" customHeight="1" x14ac:dyDescent="0.2">
      <c r="B671" s="21"/>
      <c r="D671" s="21"/>
      <c r="G671" s="21"/>
      <c r="H671" s="21"/>
      <c r="K671" s="21"/>
      <c r="M671" s="21"/>
    </row>
    <row r="672" spans="2:13" ht="13.5" customHeight="1" x14ac:dyDescent="0.2">
      <c r="B672" s="21"/>
      <c r="D672" s="21"/>
      <c r="G672" s="21"/>
      <c r="H672" s="21"/>
      <c r="K672" s="21"/>
      <c r="M672" s="21"/>
    </row>
    <row r="673" spans="2:13" ht="13.5" customHeight="1" x14ac:dyDescent="0.2">
      <c r="B673" s="21"/>
      <c r="D673" s="21"/>
      <c r="G673" s="21"/>
      <c r="H673" s="21"/>
      <c r="K673" s="21"/>
      <c r="M673" s="21"/>
    </row>
    <row r="674" spans="2:13" ht="13.5" customHeight="1" x14ac:dyDescent="0.2">
      <c r="B674" s="21"/>
      <c r="D674" s="21"/>
      <c r="G674" s="21"/>
      <c r="H674" s="21"/>
      <c r="K674" s="21"/>
      <c r="M674" s="21"/>
    </row>
    <row r="675" spans="2:13" ht="13.5" customHeight="1" x14ac:dyDescent="0.2">
      <c r="B675" s="21"/>
      <c r="D675" s="21"/>
      <c r="G675" s="21"/>
      <c r="H675" s="21"/>
      <c r="K675" s="21"/>
      <c r="M675" s="21"/>
    </row>
    <row r="676" spans="2:13" ht="13.5" customHeight="1" x14ac:dyDescent="0.2">
      <c r="B676" s="21"/>
      <c r="D676" s="21"/>
      <c r="G676" s="21"/>
      <c r="H676" s="21"/>
      <c r="K676" s="21"/>
      <c r="M676" s="21"/>
    </row>
    <row r="677" spans="2:13" ht="13.5" customHeight="1" x14ac:dyDescent="0.2">
      <c r="B677" s="21"/>
      <c r="D677" s="21"/>
      <c r="G677" s="21"/>
      <c r="H677" s="21"/>
      <c r="K677" s="21"/>
      <c r="M677" s="21"/>
    </row>
    <row r="678" spans="2:13" ht="13.5" customHeight="1" x14ac:dyDescent="0.2">
      <c r="B678" s="21"/>
      <c r="D678" s="21"/>
      <c r="G678" s="21"/>
      <c r="H678" s="21"/>
      <c r="K678" s="21"/>
      <c r="M678" s="21"/>
    </row>
    <row r="679" spans="2:13" ht="13.5" customHeight="1" x14ac:dyDescent="0.2">
      <c r="B679" s="21"/>
      <c r="D679" s="21"/>
      <c r="G679" s="21"/>
      <c r="H679" s="21"/>
      <c r="K679" s="21"/>
      <c r="M679" s="21"/>
    </row>
    <row r="680" spans="2:13" ht="13.5" customHeight="1" x14ac:dyDescent="0.2">
      <c r="B680" s="21"/>
      <c r="D680" s="21"/>
      <c r="G680" s="21"/>
      <c r="H680" s="21"/>
      <c r="K680" s="21"/>
      <c r="M680" s="21"/>
    </row>
    <row r="681" spans="2:13" ht="13.5" customHeight="1" x14ac:dyDescent="0.2">
      <c r="B681" s="21"/>
      <c r="D681" s="21"/>
      <c r="G681" s="21"/>
      <c r="H681" s="21"/>
      <c r="K681" s="21"/>
      <c r="M681" s="21"/>
    </row>
    <row r="682" spans="2:13" ht="13.5" customHeight="1" x14ac:dyDescent="0.2">
      <c r="B682" s="21"/>
      <c r="D682" s="21"/>
      <c r="G682" s="21"/>
      <c r="H682" s="21"/>
      <c r="K682" s="21"/>
      <c r="M682" s="21"/>
    </row>
    <row r="683" spans="2:13" ht="13.5" customHeight="1" x14ac:dyDescent="0.2">
      <c r="B683" s="21"/>
      <c r="D683" s="21"/>
      <c r="G683" s="21"/>
      <c r="H683" s="21"/>
      <c r="K683" s="21"/>
      <c r="M683" s="21"/>
    </row>
    <row r="684" spans="2:13" ht="13.5" customHeight="1" x14ac:dyDescent="0.2">
      <c r="B684" s="21"/>
      <c r="D684" s="21"/>
      <c r="G684" s="21"/>
      <c r="H684" s="21"/>
      <c r="K684" s="21"/>
      <c r="M684" s="21"/>
    </row>
    <row r="685" spans="2:13" ht="13.5" customHeight="1" x14ac:dyDescent="0.2">
      <c r="B685" s="21"/>
      <c r="D685" s="21"/>
      <c r="G685" s="21"/>
      <c r="H685" s="21"/>
      <c r="K685" s="21"/>
      <c r="M685" s="21"/>
    </row>
    <row r="686" spans="2:13" ht="13.5" customHeight="1" x14ac:dyDescent="0.2">
      <c r="B686" s="21"/>
      <c r="D686" s="21"/>
      <c r="G686" s="21"/>
      <c r="H686" s="21"/>
      <c r="K686" s="21"/>
      <c r="M686" s="21"/>
    </row>
    <row r="687" spans="2:13" ht="13.5" customHeight="1" x14ac:dyDescent="0.2">
      <c r="B687" s="21"/>
      <c r="D687" s="21"/>
      <c r="G687" s="21"/>
      <c r="H687" s="21"/>
      <c r="K687" s="21"/>
      <c r="M687" s="21"/>
    </row>
    <row r="688" spans="2:13" ht="13.5" customHeight="1" x14ac:dyDescent="0.2">
      <c r="B688" s="21"/>
      <c r="D688" s="21"/>
      <c r="G688" s="21"/>
      <c r="H688" s="21"/>
      <c r="K688" s="21"/>
      <c r="M688" s="21"/>
    </row>
    <row r="689" spans="2:13" ht="13.5" customHeight="1" x14ac:dyDescent="0.2">
      <c r="B689" s="21"/>
      <c r="D689" s="21"/>
      <c r="G689" s="21"/>
      <c r="H689" s="21"/>
      <c r="K689" s="21"/>
      <c r="M689" s="21"/>
    </row>
    <row r="690" spans="2:13" ht="13.5" customHeight="1" x14ac:dyDescent="0.2">
      <c r="B690" s="21"/>
      <c r="D690" s="21"/>
      <c r="G690" s="21"/>
      <c r="H690" s="21"/>
      <c r="K690" s="21"/>
      <c r="M690" s="21"/>
    </row>
    <row r="691" spans="2:13" ht="13.5" customHeight="1" x14ac:dyDescent="0.2">
      <c r="B691" s="21"/>
      <c r="D691" s="21"/>
      <c r="G691" s="21"/>
      <c r="H691" s="21"/>
      <c r="K691" s="21"/>
      <c r="M691" s="21"/>
    </row>
    <row r="692" spans="2:13" ht="13.5" customHeight="1" x14ac:dyDescent="0.2">
      <c r="B692" s="21"/>
      <c r="D692" s="21"/>
      <c r="G692" s="21"/>
      <c r="H692" s="21"/>
      <c r="K692" s="21"/>
      <c r="M692" s="21"/>
    </row>
    <row r="693" spans="2:13" ht="13.5" customHeight="1" x14ac:dyDescent="0.2">
      <c r="B693" s="21"/>
      <c r="D693" s="21"/>
      <c r="G693" s="21"/>
      <c r="H693" s="21"/>
      <c r="K693" s="21"/>
      <c r="M693" s="21"/>
    </row>
    <row r="694" spans="2:13" ht="13.5" customHeight="1" x14ac:dyDescent="0.2">
      <c r="B694" s="21"/>
      <c r="D694" s="21"/>
      <c r="G694" s="21"/>
      <c r="H694" s="21"/>
      <c r="K694" s="21"/>
      <c r="M694" s="21"/>
    </row>
    <row r="695" spans="2:13" ht="13.5" customHeight="1" x14ac:dyDescent="0.2">
      <c r="B695" s="21"/>
      <c r="D695" s="21"/>
      <c r="G695" s="21"/>
      <c r="H695" s="21"/>
      <c r="K695" s="21"/>
      <c r="M695" s="21"/>
    </row>
    <row r="696" spans="2:13" ht="13.5" customHeight="1" x14ac:dyDescent="0.2">
      <c r="B696" s="21"/>
      <c r="D696" s="21"/>
      <c r="G696" s="21"/>
      <c r="H696" s="21"/>
      <c r="K696" s="21"/>
      <c r="M696" s="21"/>
    </row>
    <row r="697" spans="2:13" ht="13.5" customHeight="1" x14ac:dyDescent="0.2">
      <c r="B697" s="21"/>
      <c r="D697" s="21"/>
      <c r="G697" s="21"/>
      <c r="H697" s="21"/>
      <c r="K697" s="21"/>
      <c r="M697" s="21"/>
    </row>
    <row r="698" spans="2:13" ht="13.5" customHeight="1" x14ac:dyDescent="0.2">
      <c r="B698" s="21"/>
      <c r="D698" s="21"/>
      <c r="G698" s="21"/>
      <c r="H698" s="21"/>
      <c r="K698" s="21"/>
      <c r="M698" s="21"/>
    </row>
    <row r="699" spans="2:13" ht="13.5" customHeight="1" x14ac:dyDescent="0.2">
      <c r="B699" s="21"/>
      <c r="D699" s="21"/>
      <c r="G699" s="21"/>
      <c r="H699" s="21"/>
      <c r="K699" s="21"/>
      <c r="M699" s="21"/>
    </row>
    <row r="700" spans="2:13" ht="13.5" customHeight="1" x14ac:dyDescent="0.2">
      <c r="B700" s="21"/>
      <c r="D700" s="21"/>
      <c r="G700" s="21"/>
      <c r="H700" s="21"/>
      <c r="K700" s="21"/>
      <c r="M700" s="21"/>
    </row>
    <row r="701" spans="2:13" ht="13.5" customHeight="1" x14ac:dyDescent="0.2">
      <c r="B701" s="21"/>
      <c r="D701" s="21"/>
      <c r="G701" s="21"/>
      <c r="H701" s="21"/>
      <c r="K701" s="21"/>
      <c r="M701" s="21"/>
    </row>
    <row r="702" spans="2:13" ht="13.5" customHeight="1" x14ac:dyDescent="0.2">
      <c r="B702" s="21"/>
      <c r="D702" s="21"/>
      <c r="G702" s="21"/>
      <c r="H702" s="21"/>
      <c r="K702" s="21"/>
      <c r="M702" s="21"/>
    </row>
    <row r="703" spans="2:13" ht="13.5" customHeight="1" x14ac:dyDescent="0.2">
      <c r="B703" s="21"/>
      <c r="D703" s="21"/>
      <c r="G703" s="21"/>
      <c r="H703" s="21"/>
      <c r="K703" s="21"/>
      <c r="M703" s="21"/>
    </row>
    <row r="704" spans="2:13" ht="13.5" customHeight="1" x14ac:dyDescent="0.2">
      <c r="B704" s="21"/>
      <c r="D704" s="21"/>
      <c r="G704" s="21"/>
      <c r="H704" s="21"/>
      <c r="K704" s="21"/>
      <c r="M704" s="21"/>
    </row>
    <row r="705" spans="2:13" ht="13.5" customHeight="1" x14ac:dyDescent="0.2">
      <c r="B705" s="21"/>
      <c r="D705" s="21"/>
      <c r="G705" s="21"/>
      <c r="H705" s="21"/>
      <c r="K705" s="21"/>
      <c r="M705" s="21"/>
    </row>
    <row r="706" spans="2:13" ht="13.5" customHeight="1" x14ac:dyDescent="0.2">
      <c r="B706" s="21"/>
      <c r="D706" s="21"/>
      <c r="G706" s="21"/>
      <c r="H706" s="21"/>
      <c r="K706" s="21"/>
      <c r="M706" s="21"/>
    </row>
    <row r="707" spans="2:13" ht="13.5" customHeight="1" x14ac:dyDescent="0.2">
      <c r="B707" s="21"/>
      <c r="D707" s="21"/>
      <c r="G707" s="21"/>
      <c r="H707" s="21"/>
      <c r="K707" s="21"/>
      <c r="M707" s="21"/>
    </row>
    <row r="708" spans="2:13" ht="13.5" customHeight="1" x14ac:dyDescent="0.2">
      <c r="B708" s="21"/>
      <c r="D708" s="21"/>
      <c r="G708" s="21"/>
      <c r="H708" s="21"/>
      <c r="K708" s="21"/>
      <c r="M708" s="21"/>
    </row>
    <row r="709" spans="2:13" ht="13.5" customHeight="1" x14ac:dyDescent="0.2">
      <c r="B709" s="21"/>
      <c r="D709" s="21"/>
      <c r="G709" s="21"/>
      <c r="H709" s="21"/>
      <c r="K709" s="21"/>
      <c r="M709" s="21"/>
    </row>
    <row r="710" spans="2:13" ht="13.5" customHeight="1" x14ac:dyDescent="0.2">
      <c r="B710" s="21"/>
      <c r="D710" s="21"/>
      <c r="G710" s="21"/>
      <c r="H710" s="21"/>
      <c r="K710" s="21"/>
      <c r="M710" s="21"/>
    </row>
    <row r="711" spans="2:13" ht="13.5" customHeight="1" x14ac:dyDescent="0.2">
      <c r="B711" s="21"/>
      <c r="D711" s="21"/>
      <c r="G711" s="21"/>
      <c r="H711" s="21"/>
      <c r="K711" s="21"/>
      <c r="M711" s="21"/>
    </row>
    <row r="712" spans="2:13" ht="13.5" customHeight="1" x14ac:dyDescent="0.2">
      <c r="B712" s="21"/>
      <c r="D712" s="21"/>
      <c r="G712" s="21"/>
      <c r="H712" s="21"/>
      <c r="K712" s="21"/>
      <c r="M712" s="21"/>
    </row>
    <row r="713" spans="2:13" ht="13.5" customHeight="1" x14ac:dyDescent="0.2">
      <c r="B713" s="21"/>
      <c r="D713" s="21"/>
      <c r="G713" s="21"/>
      <c r="H713" s="21"/>
      <c r="K713" s="21"/>
      <c r="M713" s="21"/>
    </row>
    <row r="714" spans="2:13" ht="13.5" customHeight="1" x14ac:dyDescent="0.2">
      <c r="B714" s="21"/>
      <c r="D714" s="21"/>
      <c r="G714" s="21"/>
      <c r="H714" s="21"/>
      <c r="K714" s="21"/>
      <c r="M714" s="21"/>
    </row>
    <row r="715" spans="2:13" ht="13.5" customHeight="1" x14ac:dyDescent="0.2">
      <c r="B715" s="21"/>
      <c r="D715" s="21"/>
      <c r="G715" s="21"/>
      <c r="H715" s="21"/>
      <c r="K715" s="21"/>
      <c r="M715" s="21"/>
    </row>
    <row r="716" spans="2:13" ht="13.5" customHeight="1" x14ac:dyDescent="0.2">
      <c r="B716" s="21"/>
      <c r="D716" s="21"/>
      <c r="G716" s="21"/>
      <c r="H716" s="21"/>
      <c r="K716" s="21"/>
      <c r="M716" s="21"/>
    </row>
    <row r="717" spans="2:13" ht="13.5" customHeight="1" x14ac:dyDescent="0.2">
      <c r="B717" s="21"/>
      <c r="D717" s="21"/>
      <c r="G717" s="21"/>
      <c r="H717" s="21"/>
      <c r="K717" s="21"/>
      <c r="M717" s="21"/>
    </row>
    <row r="718" spans="2:13" ht="13.5" customHeight="1" x14ac:dyDescent="0.2">
      <c r="B718" s="21"/>
      <c r="D718" s="21"/>
      <c r="G718" s="21"/>
      <c r="H718" s="21"/>
      <c r="K718" s="21"/>
      <c r="M718" s="21"/>
    </row>
    <row r="719" spans="2:13" ht="13.5" customHeight="1" x14ac:dyDescent="0.2">
      <c r="B719" s="21"/>
      <c r="D719" s="21"/>
      <c r="G719" s="21"/>
      <c r="H719" s="21"/>
      <c r="K719" s="21"/>
      <c r="M719" s="21"/>
    </row>
    <row r="720" spans="2:13" ht="13.5" customHeight="1" x14ac:dyDescent="0.2">
      <c r="B720" s="21"/>
      <c r="D720" s="21"/>
      <c r="G720" s="21"/>
      <c r="H720" s="21"/>
      <c r="K720" s="21"/>
      <c r="M720" s="21"/>
    </row>
    <row r="721" spans="2:13" ht="13.5" customHeight="1" x14ac:dyDescent="0.2">
      <c r="B721" s="21"/>
      <c r="D721" s="21"/>
      <c r="G721" s="21"/>
      <c r="H721" s="21"/>
      <c r="K721" s="21"/>
      <c r="M721" s="21"/>
    </row>
    <row r="722" spans="2:13" ht="13.5" customHeight="1" x14ac:dyDescent="0.2">
      <c r="B722" s="21"/>
      <c r="D722" s="21"/>
      <c r="G722" s="21"/>
      <c r="H722" s="21"/>
      <c r="K722" s="21"/>
      <c r="M722" s="21"/>
    </row>
    <row r="723" spans="2:13" ht="13.5" customHeight="1" x14ac:dyDescent="0.2">
      <c r="B723" s="21"/>
      <c r="D723" s="21"/>
      <c r="G723" s="21"/>
      <c r="H723" s="21"/>
      <c r="K723" s="21"/>
      <c r="M723" s="21"/>
    </row>
    <row r="724" spans="2:13" ht="13.5" customHeight="1" x14ac:dyDescent="0.2">
      <c r="B724" s="21"/>
      <c r="D724" s="21"/>
      <c r="G724" s="21"/>
      <c r="H724" s="21"/>
      <c r="K724" s="21"/>
      <c r="M724" s="21"/>
    </row>
    <row r="725" spans="2:13" ht="13.5" customHeight="1" x14ac:dyDescent="0.2">
      <c r="B725" s="21"/>
      <c r="D725" s="21"/>
      <c r="G725" s="21"/>
      <c r="H725" s="21"/>
      <c r="K725" s="21"/>
      <c r="M725" s="21"/>
    </row>
    <row r="726" spans="2:13" ht="13.5" customHeight="1" x14ac:dyDescent="0.2">
      <c r="B726" s="21"/>
      <c r="D726" s="21"/>
      <c r="G726" s="21"/>
      <c r="H726" s="21"/>
      <c r="K726" s="21"/>
      <c r="M726" s="21"/>
    </row>
    <row r="727" spans="2:13" ht="13.5" customHeight="1" x14ac:dyDescent="0.2">
      <c r="B727" s="21"/>
      <c r="D727" s="21"/>
      <c r="G727" s="21"/>
      <c r="H727" s="21"/>
      <c r="K727" s="21"/>
      <c r="M727" s="21"/>
    </row>
    <row r="728" spans="2:13" ht="13.5" customHeight="1" x14ac:dyDescent="0.2">
      <c r="B728" s="21"/>
      <c r="D728" s="21"/>
      <c r="G728" s="21"/>
      <c r="H728" s="21"/>
      <c r="K728" s="21"/>
      <c r="M728" s="21"/>
    </row>
    <row r="729" spans="2:13" ht="13.5" customHeight="1" x14ac:dyDescent="0.2">
      <c r="B729" s="21"/>
      <c r="D729" s="21"/>
      <c r="G729" s="21"/>
      <c r="H729" s="21"/>
      <c r="K729" s="21"/>
      <c r="M729" s="21"/>
    </row>
    <row r="730" spans="2:13" ht="13.5" customHeight="1" x14ac:dyDescent="0.2">
      <c r="B730" s="21"/>
      <c r="D730" s="21"/>
      <c r="G730" s="21"/>
      <c r="H730" s="21"/>
      <c r="K730" s="21"/>
      <c r="M730" s="21"/>
    </row>
    <row r="731" spans="2:13" ht="13.5" customHeight="1" x14ac:dyDescent="0.2">
      <c r="B731" s="21"/>
      <c r="D731" s="21"/>
      <c r="G731" s="21"/>
      <c r="H731" s="21"/>
      <c r="K731" s="21"/>
      <c r="M731" s="21"/>
    </row>
    <row r="732" spans="2:13" ht="13.5" customHeight="1" x14ac:dyDescent="0.2">
      <c r="B732" s="21"/>
      <c r="D732" s="21"/>
      <c r="G732" s="21"/>
      <c r="H732" s="21"/>
      <c r="K732" s="21"/>
      <c r="M732" s="21"/>
    </row>
    <row r="733" spans="2:13" ht="13.5" customHeight="1" x14ac:dyDescent="0.2">
      <c r="B733" s="21"/>
      <c r="D733" s="21"/>
      <c r="G733" s="21"/>
      <c r="H733" s="21"/>
      <c r="K733" s="21"/>
      <c r="M733" s="21"/>
    </row>
    <row r="734" spans="2:13" ht="13.5" customHeight="1" x14ac:dyDescent="0.2">
      <c r="B734" s="21"/>
      <c r="D734" s="21"/>
      <c r="G734" s="21"/>
      <c r="H734" s="21"/>
      <c r="K734" s="21"/>
      <c r="M734" s="21"/>
    </row>
    <row r="735" spans="2:13" ht="13.5" customHeight="1" x14ac:dyDescent="0.2">
      <c r="B735" s="21"/>
      <c r="D735" s="21"/>
      <c r="G735" s="21"/>
      <c r="H735" s="21"/>
      <c r="K735" s="21"/>
      <c r="M735" s="21"/>
    </row>
    <row r="736" spans="2:13" ht="13.5" customHeight="1" x14ac:dyDescent="0.2">
      <c r="B736" s="21"/>
      <c r="D736" s="21"/>
      <c r="G736" s="21"/>
      <c r="H736" s="21"/>
      <c r="K736" s="21"/>
      <c r="M736" s="21"/>
    </row>
    <row r="737" spans="2:13" ht="13.5" customHeight="1" x14ac:dyDescent="0.2">
      <c r="B737" s="21"/>
      <c r="D737" s="21"/>
      <c r="G737" s="21"/>
      <c r="H737" s="21"/>
      <c r="K737" s="21"/>
      <c r="M737" s="21"/>
    </row>
    <row r="738" spans="2:13" ht="13.5" customHeight="1" x14ac:dyDescent="0.2">
      <c r="B738" s="21"/>
      <c r="D738" s="21"/>
      <c r="G738" s="21"/>
      <c r="H738" s="21"/>
      <c r="K738" s="21"/>
      <c r="M738" s="21"/>
    </row>
    <row r="739" spans="2:13" ht="13.5" customHeight="1" x14ac:dyDescent="0.2">
      <c r="B739" s="21"/>
      <c r="D739" s="21"/>
      <c r="G739" s="21"/>
      <c r="H739" s="21"/>
      <c r="K739" s="21"/>
      <c r="M739" s="21"/>
    </row>
    <row r="740" spans="2:13" ht="13.5" customHeight="1" x14ac:dyDescent="0.2">
      <c r="B740" s="21"/>
      <c r="D740" s="21"/>
      <c r="G740" s="21"/>
      <c r="H740" s="21"/>
      <c r="K740" s="21"/>
      <c r="M740" s="21"/>
    </row>
    <row r="741" spans="2:13" ht="13.5" customHeight="1" x14ac:dyDescent="0.2">
      <c r="B741" s="21"/>
      <c r="D741" s="21"/>
      <c r="G741" s="21"/>
      <c r="H741" s="21"/>
      <c r="K741" s="21"/>
      <c r="M741" s="21"/>
    </row>
    <row r="742" spans="2:13" ht="13.5" customHeight="1" x14ac:dyDescent="0.2">
      <c r="B742" s="21"/>
      <c r="D742" s="21"/>
      <c r="G742" s="21"/>
      <c r="H742" s="21"/>
      <c r="K742" s="21"/>
      <c r="M742" s="21"/>
    </row>
    <row r="743" spans="2:13" ht="13.5" customHeight="1" x14ac:dyDescent="0.2">
      <c r="B743" s="21"/>
      <c r="D743" s="21"/>
      <c r="G743" s="21"/>
      <c r="H743" s="21"/>
      <c r="K743" s="21"/>
      <c r="M743" s="21"/>
    </row>
    <row r="744" spans="2:13" ht="13.5" customHeight="1" x14ac:dyDescent="0.2">
      <c r="B744" s="21"/>
      <c r="D744" s="21"/>
      <c r="G744" s="21"/>
      <c r="H744" s="21"/>
      <c r="K744" s="21"/>
      <c r="M744" s="21"/>
    </row>
    <row r="745" spans="2:13" ht="13.5" customHeight="1" x14ac:dyDescent="0.2">
      <c r="B745" s="21"/>
      <c r="D745" s="21"/>
      <c r="G745" s="21"/>
      <c r="H745" s="21"/>
      <c r="K745" s="21"/>
      <c r="M745" s="21"/>
    </row>
    <row r="746" spans="2:13" ht="13.5" customHeight="1" x14ac:dyDescent="0.2">
      <c r="B746" s="21"/>
      <c r="D746" s="21"/>
      <c r="G746" s="21"/>
      <c r="H746" s="21"/>
      <c r="K746" s="21"/>
      <c r="M746" s="21"/>
    </row>
    <row r="747" spans="2:13" ht="13.5" customHeight="1" x14ac:dyDescent="0.2">
      <c r="B747" s="21"/>
      <c r="D747" s="21"/>
      <c r="G747" s="21"/>
      <c r="H747" s="21"/>
      <c r="K747" s="21"/>
      <c r="M747" s="21"/>
    </row>
    <row r="748" spans="2:13" ht="13.5" customHeight="1" x14ac:dyDescent="0.2">
      <c r="B748" s="21"/>
      <c r="D748" s="21"/>
      <c r="G748" s="21"/>
      <c r="H748" s="21"/>
      <c r="K748" s="21"/>
      <c r="M748" s="21"/>
    </row>
    <row r="749" spans="2:13" ht="13.5" customHeight="1" x14ac:dyDescent="0.2">
      <c r="B749" s="21"/>
      <c r="D749" s="21"/>
      <c r="G749" s="21"/>
      <c r="H749" s="21"/>
      <c r="K749" s="21"/>
      <c r="M749" s="21"/>
    </row>
    <row r="750" spans="2:13" ht="13.5" customHeight="1" x14ac:dyDescent="0.2">
      <c r="B750" s="21"/>
      <c r="D750" s="21"/>
      <c r="G750" s="21"/>
      <c r="H750" s="21"/>
      <c r="K750" s="21"/>
      <c r="M750" s="21"/>
    </row>
    <row r="751" spans="2:13" ht="13.5" customHeight="1" x14ac:dyDescent="0.2">
      <c r="B751" s="21"/>
      <c r="D751" s="21"/>
      <c r="G751" s="21"/>
      <c r="H751" s="21"/>
      <c r="K751" s="21"/>
      <c r="M751" s="21"/>
    </row>
    <row r="752" spans="2:13" ht="13.5" customHeight="1" x14ac:dyDescent="0.2">
      <c r="B752" s="21"/>
      <c r="D752" s="21"/>
      <c r="G752" s="21"/>
      <c r="H752" s="21"/>
      <c r="K752" s="21"/>
      <c r="M752" s="21"/>
    </row>
    <row r="753" spans="2:13" ht="13.5" customHeight="1" x14ac:dyDescent="0.2">
      <c r="B753" s="21"/>
      <c r="D753" s="21"/>
      <c r="G753" s="21"/>
      <c r="H753" s="21"/>
      <c r="K753" s="21"/>
      <c r="M753" s="21"/>
    </row>
    <row r="754" spans="2:13" ht="13.5" customHeight="1" x14ac:dyDescent="0.2">
      <c r="B754" s="21"/>
      <c r="D754" s="21"/>
      <c r="G754" s="21"/>
      <c r="H754" s="21"/>
      <c r="K754" s="21"/>
      <c r="M754" s="21"/>
    </row>
    <row r="755" spans="2:13" ht="13.5" customHeight="1" x14ac:dyDescent="0.2">
      <c r="B755" s="21"/>
      <c r="D755" s="21"/>
      <c r="G755" s="21"/>
      <c r="H755" s="21"/>
      <c r="K755" s="21"/>
      <c r="M755" s="21"/>
    </row>
    <row r="756" spans="2:13" ht="13.5" customHeight="1" x14ac:dyDescent="0.2">
      <c r="B756" s="21"/>
      <c r="D756" s="21"/>
      <c r="G756" s="21"/>
      <c r="H756" s="21"/>
      <c r="K756" s="21"/>
      <c r="M756" s="21"/>
    </row>
    <row r="757" spans="2:13" ht="13.5" customHeight="1" x14ac:dyDescent="0.2">
      <c r="B757" s="21"/>
      <c r="D757" s="21"/>
      <c r="G757" s="21"/>
      <c r="H757" s="21"/>
      <c r="K757" s="21"/>
      <c r="M757" s="21"/>
    </row>
    <row r="758" spans="2:13" ht="13.5" customHeight="1" x14ac:dyDescent="0.2">
      <c r="B758" s="21"/>
      <c r="D758" s="21"/>
      <c r="G758" s="21"/>
      <c r="H758" s="21"/>
      <c r="K758" s="21"/>
      <c r="M758" s="21"/>
    </row>
    <row r="759" spans="2:13" ht="13.5" customHeight="1" x14ac:dyDescent="0.2">
      <c r="B759" s="21"/>
      <c r="D759" s="21"/>
      <c r="G759" s="21"/>
      <c r="H759" s="21"/>
      <c r="K759" s="21"/>
      <c r="M759" s="21"/>
    </row>
    <row r="760" spans="2:13" ht="13.5" customHeight="1" x14ac:dyDescent="0.2">
      <c r="B760" s="21"/>
      <c r="D760" s="21"/>
      <c r="G760" s="21"/>
      <c r="H760" s="21"/>
      <c r="K760" s="21"/>
      <c r="M760" s="21"/>
    </row>
    <row r="761" spans="2:13" ht="13.5" customHeight="1" x14ac:dyDescent="0.2">
      <c r="B761" s="21"/>
      <c r="D761" s="21"/>
      <c r="G761" s="21"/>
      <c r="H761" s="21"/>
      <c r="K761" s="21"/>
      <c r="M761" s="21"/>
    </row>
    <row r="762" spans="2:13" ht="13.5" customHeight="1" x14ac:dyDescent="0.2">
      <c r="B762" s="21"/>
      <c r="D762" s="21"/>
      <c r="G762" s="21"/>
      <c r="H762" s="21"/>
      <c r="K762" s="21"/>
      <c r="M762" s="21"/>
    </row>
    <row r="763" spans="2:13" ht="13.5" customHeight="1" x14ac:dyDescent="0.2">
      <c r="B763" s="21"/>
      <c r="D763" s="21"/>
      <c r="G763" s="21"/>
      <c r="H763" s="21"/>
      <c r="K763" s="21"/>
      <c r="M763" s="21"/>
    </row>
    <row r="764" spans="2:13" ht="13.5" customHeight="1" x14ac:dyDescent="0.2">
      <c r="B764" s="21"/>
      <c r="D764" s="21"/>
      <c r="G764" s="21"/>
      <c r="H764" s="21"/>
      <c r="K764" s="21"/>
      <c r="M764" s="21"/>
    </row>
    <row r="765" spans="2:13" ht="13.5" customHeight="1" x14ac:dyDescent="0.2">
      <c r="B765" s="21"/>
      <c r="D765" s="21"/>
      <c r="G765" s="21"/>
      <c r="H765" s="21"/>
      <c r="K765" s="21"/>
      <c r="M765" s="21"/>
    </row>
    <row r="766" spans="2:13" ht="13.5" customHeight="1" x14ac:dyDescent="0.2">
      <c r="B766" s="21"/>
      <c r="D766" s="21"/>
      <c r="G766" s="21"/>
      <c r="H766" s="21"/>
      <c r="K766" s="21"/>
      <c r="M766" s="21"/>
    </row>
    <row r="767" spans="2:13" ht="13.5" customHeight="1" x14ac:dyDescent="0.2">
      <c r="B767" s="21"/>
      <c r="D767" s="21"/>
      <c r="G767" s="21"/>
      <c r="H767" s="21"/>
      <c r="K767" s="21"/>
      <c r="M767" s="21"/>
    </row>
    <row r="768" spans="2:13" ht="13.5" customHeight="1" x14ac:dyDescent="0.2">
      <c r="B768" s="21"/>
      <c r="D768" s="21"/>
      <c r="G768" s="21"/>
      <c r="H768" s="21"/>
      <c r="K768" s="21"/>
      <c r="M768" s="21"/>
    </row>
    <row r="769" spans="2:13" ht="13.5" customHeight="1" x14ac:dyDescent="0.2">
      <c r="B769" s="21"/>
      <c r="D769" s="21"/>
      <c r="G769" s="21"/>
      <c r="H769" s="21"/>
      <c r="K769" s="21"/>
      <c r="M769" s="21"/>
    </row>
    <row r="770" spans="2:13" ht="13.5" customHeight="1" x14ac:dyDescent="0.2">
      <c r="B770" s="21"/>
      <c r="D770" s="21"/>
      <c r="G770" s="21"/>
      <c r="H770" s="21"/>
      <c r="K770" s="21"/>
      <c r="M770" s="21"/>
    </row>
    <row r="771" spans="2:13" ht="13.5" customHeight="1" x14ac:dyDescent="0.2">
      <c r="B771" s="21"/>
      <c r="D771" s="21"/>
      <c r="G771" s="21"/>
      <c r="H771" s="21"/>
      <c r="K771" s="21"/>
      <c r="M771" s="21"/>
    </row>
    <row r="772" spans="2:13" ht="13.5" customHeight="1" x14ac:dyDescent="0.2">
      <c r="B772" s="21"/>
      <c r="D772" s="21"/>
      <c r="G772" s="21"/>
      <c r="H772" s="21"/>
      <c r="K772" s="21"/>
      <c r="M772" s="21"/>
    </row>
    <row r="773" spans="2:13" ht="13.5" customHeight="1" x14ac:dyDescent="0.2">
      <c r="B773" s="21"/>
      <c r="D773" s="21"/>
      <c r="G773" s="21"/>
      <c r="H773" s="21"/>
      <c r="K773" s="21"/>
      <c r="M773" s="21"/>
    </row>
    <row r="774" spans="2:13" ht="13.5" customHeight="1" x14ac:dyDescent="0.2">
      <c r="B774" s="21"/>
      <c r="D774" s="21"/>
      <c r="G774" s="21"/>
      <c r="H774" s="21"/>
      <c r="K774" s="21"/>
      <c r="M774" s="21"/>
    </row>
    <row r="775" spans="2:13" ht="13.5" customHeight="1" x14ac:dyDescent="0.2">
      <c r="B775" s="21"/>
      <c r="D775" s="21"/>
      <c r="G775" s="21"/>
      <c r="H775" s="21"/>
      <c r="K775" s="21"/>
      <c r="M775" s="21"/>
    </row>
    <row r="776" spans="2:13" ht="13.5" customHeight="1" x14ac:dyDescent="0.2">
      <c r="B776" s="21"/>
      <c r="D776" s="21"/>
      <c r="G776" s="21"/>
      <c r="H776" s="21"/>
      <c r="K776" s="21"/>
      <c r="M776" s="21"/>
    </row>
    <row r="777" spans="2:13" ht="13.5" customHeight="1" x14ac:dyDescent="0.2">
      <c r="B777" s="21"/>
      <c r="D777" s="21"/>
      <c r="G777" s="21"/>
      <c r="H777" s="21"/>
      <c r="K777" s="21"/>
      <c r="M777" s="21"/>
    </row>
    <row r="778" spans="2:13" ht="13.5" customHeight="1" x14ac:dyDescent="0.2">
      <c r="B778" s="21"/>
      <c r="D778" s="21"/>
      <c r="G778" s="21"/>
      <c r="H778" s="21"/>
      <c r="K778" s="21"/>
      <c r="M778" s="21"/>
    </row>
    <row r="779" spans="2:13" ht="13.5" customHeight="1" x14ac:dyDescent="0.2">
      <c r="B779" s="21"/>
      <c r="D779" s="21"/>
      <c r="G779" s="21"/>
      <c r="H779" s="21"/>
      <c r="K779" s="21"/>
      <c r="M779" s="21"/>
    </row>
    <row r="780" spans="2:13" ht="13.5" customHeight="1" x14ac:dyDescent="0.2">
      <c r="B780" s="21"/>
      <c r="D780" s="21"/>
      <c r="G780" s="21"/>
      <c r="H780" s="21"/>
      <c r="K780" s="21"/>
      <c r="M780" s="21"/>
    </row>
    <row r="781" spans="2:13" ht="13.5" customHeight="1" x14ac:dyDescent="0.2">
      <c r="B781" s="21"/>
      <c r="D781" s="21"/>
      <c r="G781" s="21"/>
      <c r="H781" s="21"/>
      <c r="K781" s="21"/>
      <c r="M781" s="21"/>
    </row>
    <row r="782" spans="2:13" ht="13.5" customHeight="1" x14ac:dyDescent="0.2">
      <c r="B782" s="21"/>
      <c r="D782" s="21"/>
      <c r="G782" s="21"/>
      <c r="H782" s="21"/>
      <c r="K782" s="21"/>
      <c r="M782" s="21"/>
    </row>
    <row r="783" spans="2:13" ht="13.5" customHeight="1" x14ac:dyDescent="0.2">
      <c r="B783" s="21"/>
      <c r="D783" s="21"/>
      <c r="G783" s="21"/>
      <c r="H783" s="21"/>
      <c r="K783" s="21"/>
      <c r="M783" s="21"/>
    </row>
    <row r="784" spans="2:13" ht="13.5" customHeight="1" x14ac:dyDescent="0.2">
      <c r="B784" s="21"/>
      <c r="D784" s="21"/>
      <c r="G784" s="21"/>
      <c r="H784" s="21"/>
      <c r="K784" s="21"/>
      <c r="M784" s="21"/>
    </row>
    <row r="785" spans="2:13" ht="13.5" customHeight="1" x14ac:dyDescent="0.2">
      <c r="B785" s="21"/>
      <c r="D785" s="21"/>
      <c r="G785" s="21"/>
      <c r="H785" s="21"/>
      <c r="K785" s="21"/>
      <c r="M785" s="21"/>
    </row>
    <row r="786" spans="2:13" ht="13.5" customHeight="1" x14ac:dyDescent="0.2">
      <c r="B786" s="21"/>
      <c r="D786" s="21"/>
      <c r="G786" s="21"/>
      <c r="H786" s="21"/>
      <c r="K786" s="21"/>
      <c r="M786" s="21"/>
    </row>
    <row r="787" spans="2:13" ht="13.5" customHeight="1" x14ac:dyDescent="0.2">
      <c r="B787" s="21"/>
      <c r="D787" s="21"/>
      <c r="G787" s="21"/>
      <c r="H787" s="21"/>
      <c r="K787" s="21"/>
      <c r="M787" s="21"/>
    </row>
    <row r="788" spans="2:13" ht="13.5" customHeight="1" x14ac:dyDescent="0.2">
      <c r="B788" s="21"/>
      <c r="D788" s="21"/>
      <c r="G788" s="21"/>
      <c r="H788" s="21"/>
      <c r="K788" s="21"/>
      <c r="M788" s="21"/>
    </row>
    <row r="789" spans="2:13" ht="13.5" customHeight="1" x14ac:dyDescent="0.2">
      <c r="B789" s="21"/>
      <c r="D789" s="21"/>
      <c r="G789" s="21"/>
      <c r="H789" s="21"/>
      <c r="K789" s="21"/>
      <c r="M789" s="21"/>
    </row>
    <row r="790" spans="2:13" ht="13.5" customHeight="1" x14ac:dyDescent="0.2">
      <c r="B790" s="21"/>
      <c r="D790" s="21"/>
      <c r="G790" s="21"/>
      <c r="H790" s="21"/>
      <c r="K790" s="21"/>
      <c r="M790" s="21"/>
    </row>
    <row r="791" spans="2:13" ht="13.5" customHeight="1" x14ac:dyDescent="0.2">
      <c r="B791" s="21"/>
      <c r="D791" s="21"/>
      <c r="G791" s="21"/>
      <c r="H791" s="21"/>
      <c r="K791" s="21"/>
      <c r="M791" s="21"/>
    </row>
    <row r="792" spans="2:13" ht="13.5" customHeight="1" x14ac:dyDescent="0.2">
      <c r="B792" s="21"/>
      <c r="D792" s="21"/>
      <c r="G792" s="21"/>
      <c r="H792" s="21"/>
      <c r="K792" s="21"/>
      <c r="M792" s="21"/>
    </row>
    <row r="793" spans="2:13" ht="13.5" customHeight="1" x14ac:dyDescent="0.2">
      <c r="B793" s="21"/>
      <c r="D793" s="21"/>
      <c r="G793" s="21"/>
      <c r="H793" s="21"/>
      <c r="K793" s="21"/>
      <c r="M793" s="21"/>
    </row>
    <row r="794" spans="2:13" ht="13.5" customHeight="1" x14ac:dyDescent="0.2">
      <c r="B794" s="21"/>
      <c r="D794" s="21"/>
      <c r="G794" s="21"/>
      <c r="H794" s="21"/>
      <c r="K794" s="21"/>
      <c r="M794" s="21"/>
    </row>
    <row r="795" spans="2:13" ht="13.5" customHeight="1" x14ac:dyDescent="0.2">
      <c r="B795" s="21"/>
      <c r="D795" s="21"/>
      <c r="G795" s="21"/>
      <c r="H795" s="21"/>
      <c r="K795" s="21"/>
      <c r="M795" s="21"/>
    </row>
    <row r="796" spans="2:13" ht="13.5" customHeight="1" x14ac:dyDescent="0.2">
      <c r="B796" s="21"/>
      <c r="D796" s="21"/>
      <c r="G796" s="21"/>
      <c r="H796" s="21"/>
      <c r="K796" s="21"/>
      <c r="M796" s="21"/>
    </row>
    <row r="797" spans="2:13" ht="13.5" customHeight="1" x14ac:dyDescent="0.2">
      <c r="B797" s="21"/>
      <c r="D797" s="21"/>
      <c r="G797" s="21"/>
      <c r="H797" s="21"/>
      <c r="K797" s="21"/>
      <c r="M797" s="21"/>
    </row>
    <row r="798" spans="2:13" ht="13.5" customHeight="1" x14ac:dyDescent="0.2">
      <c r="B798" s="21"/>
      <c r="D798" s="21"/>
      <c r="G798" s="21"/>
      <c r="H798" s="21"/>
      <c r="K798" s="21"/>
      <c r="M798" s="21"/>
    </row>
    <row r="799" spans="2:13" ht="13.5" customHeight="1" x14ac:dyDescent="0.2">
      <c r="B799" s="21"/>
      <c r="D799" s="21"/>
      <c r="G799" s="21"/>
      <c r="H799" s="21"/>
      <c r="K799" s="21"/>
      <c r="M799" s="21"/>
    </row>
    <row r="800" spans="2:13" ht="13.5" customHeight="1" x14ac:dyDescent="0.2">
      <c r="B800" s="21"/>
      <c r="D800" s="21"/>
      <c r="G800" s="21"/>
      <c r="H800" s="21"/>
      <c r="K800" s="21"/>
      <c r="M800" s="21"/>
    </row>
    <row r="801" spans="2:13" ht="13.5" customHeight="1" x14ac:dyDescent="0.2">
      <c r="B801" s="21"/>
      <c r="D801" s="21"/>
      <c r="G801" s="21"/>
      <c r="H801" s="21"/>
      <c r="K801" s="21"/>
      <c r="M801" s="21"/>
    </row>
    <row r="802" spans="2:13" ht="13.5" customHeight="1" x14ac:dyDescent="0.2">
      <c r="B802" s="21"/>
      <c r="D802" s="21"/>
      <c r="G802" s="21"/>
      <c r="H802" s="21"/>
      <c r="K802" s="21"/>
      <c r="M802" s="21"/>
    </row>
    <row r="803" spans="2:13" ht="13.5" customHeight="1" x14ac:dyDescent="0.2">
      <c r="B803" s="21"/>
      <c r="D803" s="21"/>
      <c r="G803" s="21"/>
      <c r="H803" s="21"/>
      <c r="K803" s="21"/>
      <c r="M803" s="21"/>
    </row>
    <row r="804" spans="2:13" ht="13.5" customHeight="1" x14ac:dyDescent="0.2">
      <c r="B804" s="21"/>
      <c r="D804" s="21"/>
      <c r="G804" s="21"/>
      <c r="H804" s="21"/>
      <c r="K804" s="21"/>
      <c r="M804" s="21"/>
    </row>
    <row r="805" spans="2:13" ht="13.5" customHeight="1" x14ac:dyDescent="0.2">
      <c r="B805" s="21"/>
      <c r="D805" s="21"/>
      <c r="G805" s="21"/>
      <c r="H805" s="21"/>
      <c r="K805" s="21"/>
      <c r="M805" s="21"/>
    </row>
    <row r="806" spans="2:13" ht="13.5" customHeight="1" x14ac:dyDescent="0.2">
      <c r="B806" s="21"/>
      <c r="D806" s="21"/>
      <c r="G806" s="21"/>
      <c r="H806" s="21"/>
      <c r="K806" s="21"/>
      <c r="M806" s="21"/>
    </row>
    <row r="807" spans="2:13" ht="13.5" customHeight="1" x14ac:dyDescent="0.2">
      <c r="B807" s="21"/>
      <c r="D807" s="21"/>
      <c r="G807" s="21"/>
      <c r="H807" s="21"/>
      <c r="K807" s="21"/>
      <c r="M807" s="21"/>
    </row>
    <row r="808" spans="2:13" ht="13.5" customHeight="1" x14ac:dyDescent="0.2">
      <c r="B808" s="21"/>
      <c r="D808" s="21"/>
      <c r="G808" s="21"/>
      <c r="H808" s="21"/>
      <c r="K808" s="21"/>
      <c r="M808" s="21"/>
    </row>
    <row r="809" spans="2:13" ht="13.5" customHeight="1" x14ac:dyDescent="0.2">
      <c r="B809" s="21"/>
      <c r="D809" s="21"/>
      <c r="G809" s="21"/>
      <c r="H809" s="21"/>
      <c r="K809" s="21"/>
      <c r="M809" s="21"/>
    </row>
    <row r="810" spans="2:13" ht="13.5" customHeight="1" x14ac:dyDescent="0.2">
      <c r="B810" s="21"/>
      <c r="D810" s="21"/>
      <c r="G810" s="21"/>
      <c r="H810" s="21"/>
      <c r="K810" s="21"/>
      <c r="M810" s="21"/>
    </row>
    <row r="811" spans="2:13" ht="13.5" customHeight="1" x14ac:dyDescent="0.2">
      <c r="B811" s="21"/>
      <c r="D811" s="21"/>
      <c r="G811" s="21"/>
      <c r="H811" s="21"/>
      <c r="K811" s="21"/>
      <c r="M811" s="21"/>
    </row>
    <row r="812" spans="2:13" ht="13.5" customHeight="1" x14ac:dyDescent="0.2">
      <c r="B812" s="21"/>
      <c r="D812" s="21"/>
      <c r="G812" s="21"/>
      <c r="H812" s="21"/>
      <c r="K812" s="21"/>
      <c r="M812" s="21"/>
    </row>
    <row r="813" spans="2:13" ht="13.5" customHeight="1" x14ac:dyDescent="0.2">
      <c r="B813" s="21"/>
      <c r="D813" s="21"/>
      <c r="G813" s="21"/>
      <c r="H813" s="21"/>
      <c r="K813" s="21"/>
      <c r="M813" s="21"/>
    </row>
    <row r="814" spans="2:13" ht="13.5" customHeight="1" x14ac:dyDescent="0.2">
      <c r="B814" s="21"/>
      <c r="D814" s="21"/>
      <c r="G814" s="21"/>
      <c r="H814" s="21"/>
      <c r="K814" s="21"/>
      <c r="M814" s="21"/>
    </row>
    <row r="815" spans="2:13" ht="13.5" customHeight="1" x14ac:dyDescent="0.2">
      <c r="B815" s="21"/>
      <c r="D815" s="21"/>
      <c r="G815" s="21"/>
      <c r="H815" s="21"/>
      <c r="K815" s="21"/>
      <c r="M815" s="21"/>
    </row>
    <row r="816" spans="2:13" ht="13.5" customHeight="1" x14ac:dyDescent="0.2">
      <c r="B816" s="21"/>
      <c r="D816" s="21"/>
      <c r="G816" s="21"/>
      <c r="H816" s="21"/>
      <c r="K816" s="21"/>
      <c r="M816" s="21"/>
    </row>
    <row r="817" spans="2:13" ht="13.5" customHeight="1" x14ac:dyDescent="0.2">
      <c r="B817" s="21"/>
      <c r="D817" s="21"/>
      <c r="G817" s="21"/>
      <c r="H817" s="21"/>
      <c r="K817" s="21"/>
      <c r="M817" s="21"/>
    </row>
    <row r="818" spans="2:13" ht="13.5" customHeight="1" x14ac:dyDescent="0.2">
      <c r="B818" s="21"/>
      <c r="D818" s="21"/>
      <c r="G818" s="21"/>
      <c r="H818" s="21"/>
      <c r="K818" s="21"/>
      <c r="M818" s="21"/>
    </row>
    <row r="819" spans="2:13" ht="13.5" customHeight="1" x14ac:dyDescent="0.2">
      <c r="B819" s="21"/>
      <c r="D819" s="21"/>
      <c r="G819" s="21"/>
      <c r="H819" s="21"/>
      <c r="K819" s="21"/>
      <c r="M819" s="21"/>
    </row>
    <row r="820" spans="2:13" ht="13.5" customHeight="1" x14ac:dyDescent="0.2">
      <c r="B820" s="21"/>
      <c r="D820" s="21"/>
      <c r="G820" s="21"/>
      <c r="H820" s="21"/>
      <c r="K820" s="21"/>
      <c r="M820" s="21"/>
    </row>
    <row r="821" spans="2:13" ht="13.5" customHeight="1" x14ac:dyDescent="0.2">
      <c r="B821" s="21"/>
      <c r="D821" s="21"/>
      <c r="G821" s="21"/>
      <c r="H821" s="21"/>
      <c r="K821" s="21"/>
      <c r="M821" s="21"/>
    </row>
    <row r="822" spans="2:13" ht="13.5" customHeight="1" x14ac:dyDescent="0.2">
      <c r="B822" s="21"/>
      <c r="D822" s="21"/>
      <c r="G822" s="21"/>
      <c r="H822" s="21"/>
      <c r="K822" s="21"/>
      <c r="M822" s="21"/>
    </row>
    <row r="823" spans="2:13" ht="13.5" customHeight="1" x14ac:dyDescent="0.2">
      <c r="B823" s="21"/>
      <c r="D823" s="21"/>
      <c r="G823" s="21"/>
      <c r="H823" s="21"/>
      <c r="K823" s="21"/>
      <c r="M823" s="21"/>
    </row>
    <row r="824" spans="2:13" ht="13.5" customHeight="1" x14ac:dyDescent="0.2">
      <c r="B824" s="21"/>
      <c r="D824" s="21"/>
      <c r="G824" s="21"/>
      <c r="H824" s="21"/>
      <c r="K824" s="21"/>
      <c r="M824" s="21"/>
    </row>
    <row r="825" spans="2:13" ht="13.5" customHeight="1" x14ac:dyDescent="0.2">
      <c r="B825" s="21"/>
      <c r="D825" s="21"/>
      <c r="G825" s="21"/>
      <c r="H825" s="21"/>
      <c r="K825" s="21"/>
      <c r="M825" s="21"/>
    </row>
    <row r="826" spans="2:13" ht="13.5" customHeight="1" x14ac:dyDescent="0.2">
      <c r="B826" s="21"/>
      <c r="D826" s="21"/>
      <c r="G826" s="21"/>
      <c r="H826" s="21"/>
      <c r="K826" s="21"/>
      <c r="M826" s="21"/>
    </row>
    <row r="827" spans="2:13" ht="13.5" customHeight="1" x14ac:dyDescent="0.2">
      <c r="B827" s="21"/>
      <c r="D827" s="21"/>
      <c r="G827" s="21"/>
      <c r="H827" s="21"/>
      <c r="K827" s="21"/>
      <c r="M827" s="21"/>
    </row>
    <row r="828" spans="2:13" ht="13.5" customHeight="1" x14ac:dyDescent="0.2">
      <c r="B828" s="21"/>
      <c r="D828" s="21"/>
      <c r="G828" s="21"/>
      <c r="H828" s="21"/>
      <c r="K828" s="21"/>
      <c r="M828" s="21"/>
    </row>
    <row r="829" spans="2:13" ht="13.5" customHeight="1" x14ac:dyDescent="0.2">
      <c r="B829" s="21"/>
      <c r="D829" s="21"/>
      <c r="G829" s="21"/>
      <c r="H829" s="21"/>
      <c r="K829" s="21"/>
      <c r="M829" s="21"/>
    </row>
    <row r="830" spans="2:13" ht="13.5" customHeight="1" x14ac:dyDescent="0.2">
      <c r="B830" s="21"/>
      <c r="D830" s="21"/>
      <c r="G830" s="21"/>
      <c r="H830" s="21"/>
      <c r="K830" s="21"/>
      <c r="M830" s="21"/>
    </row>
    <row r="831" spans="2:13" ht="13.5" customHeight="1" x14ac:dyDescent="0.2">
      <c r="B831" s="21"/>
      <c r="D831" s="21"/>
      <c r="G831" s="21"/>
      <c r="H831" s="21"/>
      <c r="K831" s="21"/>
      <c r="M831" s="21"/>
    </row>
    <row r="832" spans="2:13" ht="13.5" customHeight="1" x14ac:dyDescent="0.2">
      <c r="B832" s="21"/>
      <c r="D832" s="21"/>
      <c r="G832" s="21"/>
      <c r="H832" s="21"/>
      <c r="K832" s="21"/>
      <c r="M832" s="21"/>
    </row>
    <row r="833" spans="2:13" ht="13.5" customHeight="1" x14ac:dyDescent="0.2">
      <c r="B833" s="21"/>
      <c r="D833" s="21"/>
      <c r="G833" s="21"/>
      <c r="H833" s="21"/>
      <c r="K833" s="21"/>
      <c r="M833" s="21"/>
    </row>
    <row r="834" spans="2:13" ht="13.5" customHeight="1" x14ac:dyDescent="0.2">
      <c r="B834" s="21"/>
      <c r="D834" s="21"/>
      <c r="G834" s="21"/>
      <c r="H834" s="21"/>
      <c r="K834" s="21"/>
      <c r="M834" s="21"/>
    </row>
    <row r="835" spans="2:13" ht="13.5" customHeight="1" x14ac:dyDescent="0.2">
      <c r="B835" s="21"/>
      <c r="D835" s="21"/>
      <c r="G835" s="21"/>
      <c r="H835" s="21"/>
      <c r="K835" s="21"/>
      <c r="M835" s="21"/>
    </row>
    <row r="836" spans="2:13" ht="13.5" customHeight="1" x14ac:dyDescent="0.2">
      <c r="B836" s="21"/>
      <c r="D836" s="21"/>
      <c r="G836" s="21"/>
      <c r="H836" s="21"/>
      <c r="K836" s="21"/>
      <c r="M836" s="21"/>
    </row>
    <row r="837" spans="2:13" ht="13.5" customHeight="1" x14ac:dyDescent="0.2">
      <c r="B837" s="21"/>
      <c r="D837" s="21"/>
      <c r="G837" s="21"/>
      <c r="H837" s="21"/>
      <c r="K837" s="21"/>
      <c r="M837" s="21"/>
    </row>
    <row r="838" spans="2:13" ht="13.5" customHeight="1" x14ac:dyDescent="0.2">
      <c r="B838" s="21"/>
      <c r="D838" s="21"/>
      <c r="G838" s="21"/>
      <c r="H838" s="21"/>
      <c r="K838" s="21"/>
      <c r="M838" s="21"/>
    </row>
    <row r="839" spans="2:13" ht="13.5" customHeight="1" x14ac:dyDescent="0.2">
      <c r="B839" s="21"/>
      <c r="D839" s="21"/>
      <c r="G839" s="21"/>
      <c r="H839" s="21"/>
      <c r="K839" s="21"/>
      <c r="M839" s="21"/>
    </row>
    <row r="840" spans="2:13" ht="13.5" customHeight="1" x14ac:dyDescent="0.2">
      <c r="B840" s="21"/>
      <c r="D840" s="21"/>
      <c r="G840" s="21"/>
      <c r="H840" s="21"/>
      <c r="K840" s="21"/>
      <c r="M840" s="21"/>
    </row>
    <row r="841" spans="2:13" ht="13.5" customHeight="1" x14ac:dyDescent="0.2">
      <c r="B841" s="21"/>
      <c r="D841" s="21"/>
      <c r="G841" s="21"/>
      <c r="H841" s="21"/>
      <c r="K841" s="21"/>
      <c r="M841" s="21"/>
    </row>
    <row r="842" spans="2:13" ht="13.5" customHeight="1" x14ac:dyDescent="0.2">
      <c r="B842" s="21"/>
      <c r="D842" s="21"/>
      <c r="G842" s="21"/>
      <c r="H842" s="21"/>
      <c r="K842" s="21"/>
      <c r="M842" s="21"/>
    </row>
    <row r="843" spans="2:13" ht="13.5" customHeight="1" x14ac:dyDescent="0.2">
      <c r="B843" s="21"/>
      <c r="D843" s="21"/>
      <c r="G843" s="21"/>
      <c r="H843" s="21"/>
      <c r="K843" s="21"/>
      <c r="M843" s="21"/>
    </row>
    <row r="844" spans="2:13" ht="13.5" customHeight="1" x14ac:dyDescent="0.2">
      <c r="B844" s="21"/>
      <c r="D844" s="21"/>
      <c r="G844" s="21"/>
      <c r="H844" s="21"/>
      <c r="K844" s="21"/>
      <c r="M844" s="21"/>
    </row>
    <row r="845" spans="2:13" ht="13.5" customHeight="1" x14ac:dyDescent="0.2">
      <c r="B845" s="21"/>
      <c r="D845" s="21"/>
      <c r="G845" s="21"/>
      <c r="H845" s="21"/>
      <c r="K845" s="21"/>
      <c r="M845" s="21"/>
    </row>
    <row r="846" spans="2:13" ht="13.5" customHeight="1" x14ac:dyDescent="0.2">
      <c r="B846" s="21"/>
      <c r="D846" s="21"/>
      <c r="G846" s="21"/>
      <c r="H846" s="21"/>
      <c r="K846" s="21"/>
      <c r="M846" s="21"/>
    </row>
    <row r="847" spans="2:13" ht="13.5" customHeight="1" x14ac:dyDescent="0.2">
      <c r="B847" s="21"/>
      <c r="D847" s="21"/>
      <c r="G847" s="21"/>
      <c r="H847" s="21"/>
      <c r="K847" s="21"/>
      <c r="M847" s="21"/>
    </row>
    <row r="848" spans="2:13" ht="13.5" customHeight="1" x14ac:dyDescent="0.2">
      <c r="B848" s="21"/>
      <c r="D848" s="21"/>
      <c r="G848" s="21"/>
      <c r="H848" s="21"/>
      <c r="K848" s="21"/>
      <c r="M848" s="21"/>
    </row>
    <row r="849" spans="2:13" ht="13.5" customHeight="1" x14ac:dyDescent="0.2">
      <c r="B849" s="21"/>
      <c r="D849" s="21"/>
      <c r="G849" s="21"/>
      <c r="H849" s="21"/>
      <c r="K849" s="21"/>
      <c r="M849" s="21"/>
    </row>
    <row r="850" spans="2:13" ht="13.5" customHeight="1" x14ac:dyDescent="0.2">
      <c r="B850" s="21"/>
      <c r="D850" s="21"/>
      <c r="G850" s="21"/>
      <c r="H850" s="21"/>
      <c r="K850" s="21"/>
      <c r="M850" s="21"/>
    </row>
    <row r="851" spans="2:13" ht="13.5" customHeight="1" x14ac:dyDescent="0.2">
      <c r="B851" s="21"/>
      <c r="D851" s="21"/>
      <c r="G851" s="21"/>
      <c r="H851" s="21"/>
      <c r="K851" s="21"/>
      <c r="M851" s="21"/>
    </row>
    <row r="852" spans="2:13" ht="13.5" customHeight="1" x14ac:dyDescent="0.2">
      <c r="B852" s="21"/>
      <c r="D852" s="21"/>
      <c r="G852" s="21"/>
      <c r="H852" s="21"/>
      <c r="K852" s="21"/>
      <c r="M852" s="21"/>
    </row>
    <row r="853" spans="2:13" ht="13.5" customHeight="1" x14ac:dyDescent="0.2">
      <c r="B853" s="21"/>
      <c r="D853" s="21"/>
      <c r="G853" s="21"/>
      <c r="H853" s="21"/>
      <c r="K853" s="21"/>
      <c r="M853" s="21"/>
    </row>
    <row r="854" spans="2:13" ht="13.5" customHeight="1" x14ac:dyDescent="0.2">
      <c r="B854" s="21"/>
      <c r="D854" s="21"/>
      <c r="G854" s="21"/>
      <c r="H854" s="21"/>
      <c r="K854" s="21"/>
      <c r="M854" s="21"/>
    </row>
    <row r="855" spans="2:13" ht="13.5" customHeight="1" x14ac:dyDescent="0.2">
      <c r="B855" s="21"/>
      <c r="D855" s="21"/>
      <c r="G855" s="21"/>
      <c r="H855" s="21"/>
      <c r="K855" s="21"/>
      <c r="M855" s="21"/>
    </row>
    <row r="856" spans="2:13" ht="13.5" customHeight="1" x14ac:dyDescent="0.2">
      <c r="B856" s="21"/>
      <c r="D856" s="21"/>
      <c r="G856" s="21"/>
      <c r="H856" s="21"/>
      <c r="K856" s="21"/>
      <c r="M856" s="21"/>
    </row>
    <row r="857" spans="2:13" ht="13.5" customHeight="1" x14ac:dyDescent="0.2">
      <c r="B857" s="21"/>
      <c r="D857" s="21"/>
      <c r="G857" s="21"/>
      <c r="H857" s="21"/>
      <c r="K857" s="21"/>
      <c r="M857" s="21"/>
    </row>
    <row r="858" spans="2:13" ht="13.5" customHeight="1" x14ac:dyDescent="0.2">
      <c r="B858" s="21"/>
      <c r="D858" s="21"/>
      <c r="G858" s="21"/>
      <c r="H858" s="21"/>
      <c r="K858" s="21"/>
      <c r="M858" s="21"/>
    </row>
    <row r="859" spans="2:13" ht="13.5" customHeight="1" x14ac:dyDescent="0.2">
      <c r="B859" s="21"/>
      <c r="D859" s="21"/>
      <c r="G859" s="21"/>
      <c r="H859" s="21"/>
      <c r="K859" s="21"/>
      <c r="M859" s="21"/>
    </row>
    <row r="860" spans="2:13" ht="13.5" customHeight="1" x14ac:dyDescent="0.2">
      <c r="B860" s="21"/>
      <c r="D860" s="21"/>
      <c r="G860" s="21"/>
      <c r="H860" s="21"/>
      <c r="K860" s="21"/>
      <c r="M860" s="21"/>
    </row>
    <row r="861" spans="2:13" ht="13.5" customHeight="1" x14ac:dyDescent="0.2">
      <c r="B861" s="21"/>
      <c r="D861" s="21"/>
      <c r="G861" s="21"/>
      <c r="H861" s="21"/>
      <c r="K861" s="21"/>
      <c r="M861" s="21"/>
    </row>
    <row r="862" spans="2:13" ht="13.5" customHeight="1" x14ac:dyDescent="0.2">
      <c r="B862" s="21"/>
      <c r="D862" s="21"/>
      <c r="G862" s="21"/>
      <c r="H862" s="21"/>
      <c r="K862" s="21"/>
      <c r="M862" s="21"/>
    </row>
    <row r="863" spans="2:13" ht="13.5" customHeight="1" x14ac:dyDescent="0.2">
      <c r="B863" s="21"/>
      <c r="D863" s="21"/>
      <c r="G863" s="21"/>
      <c r="H863" s="21"/>
      <c r="K863" s="21"/>
      <c r="M863" s="21"/>
    </row>
    <row r="864" spans="2:13" ht="13.5" customHeight="1" x14ac:dyDescent="0.2">
      <c r="B864" s="21"/>
      <c r="D864" s="21"/>
      <c r="G864" s="21"/>
      <c r="H864" s="21"/>
      <c r="K864" s="21"/>
      <c r="M864" s="21"/>
    </row>
    <row r="865" spans="2:13" ht="13.5" customHeight="1" x14ac:dyDescent="0.2">
      <c r="B865" s="21"/>
      <c r="D865" s="21"/>
      <c r="G865" s="21"/>
      <c r="H865" s="21"/>
      <c r="K865" s="21"/>
      <c r="M865" s="21"/>
    </row>
    <row r="866" spans="2:13" ht="13.5" customHeight="1" x14ac:dyDescent="0.2">
      <c r="B866" s="21"/>
      <c r="D866" s="21"/>
      <c r="G866" s="21"/>
      <c r="H866" s="21"/>
      <c r="K866" s="21"/>
      <c r="M866" s="21"/>
    </row>
    <row r="867" spans="2:13" ht="13.5" customHeight="1" x14ac:dyDescent="0.2">
      <c r="B867" s="21"/>
      <c r="D867" s="21"/>
      <c r="G867" s="21"/>
      <c r="H867" s="21"/>
      <c r="K867" s="21"/>
      <c r="M867" s="21"/>
    </row>
    <row r="868" spans="2:13" ht="13.5" customHeight="1" x14ac:dyDescent="0.2">
      <c r="B868" s="21"/>
      <c r="D868" s="21"/>
      <c r="G868" s="21"/>
      <c r="H868" s="21"/>
      <c r="K868" s="21"/>
      <c r="M868" s="21"/>
    </row>
    <row r="869" spans="2:13" ht="13.5" customHeight="1" x14ac:dyDescent="0.2">
      <c r="B869" s="21"/>
      <c r="D869" s="21"/>
      <c r="G869" s="21"/>
      <c r="H869" s="21"/>
      <c r="K869" s="21"/>
      <c r="M869" s="21"/>
    </row>
    <row r="870" spans="2:13" ht="13.5" customHeight="1" x14ac:dyDescent="0.2">
      <c r="B870" s="21"/>
      <c r="D870" s="21"/>
      <c r="G870" s="21"/>
      <c r="H870" s="21"/>
      <c r="K870" s="21"/>
      <c r="M870" s="21"/>
    </row>
    <row r="871" spans="2:13" ht="13.5" customHeight="1" x14ac:dyDescent="0.2">
      <c r="B871" s="21"/>
      <c r="D871" s="21"/>
      <c r="G871" s="21"/>
      <c r="H871" s="21"/>
      <c r="K871" s="21"/>
      <c r="M871" s="21"/>
    </row>
    <row r="872" spans="2:13" ht="13.5" customHeight="1" x14ac:dyDescent="0.2">
      <c r="B872" s="21"/>
      <c r="D872" s="21"/>
      <c r="G872" s="21"/>
      <c r="H872" s="21"/>
      <c r="K872" s="21"/>
      <c r="M872" s="21"/>
    </row>
    <row r="873" spans="2:13" ht="13.5" customHeight="1" x14ac:dyDescent="0.2">
      <c r="B873" s="21"/>
      <c r="D873" s="21"/>
      <c r="G873" s="21"/>
      <c r="H873" s="21"/>
      <c r="K873" s="21"/>
      <c r="M873" s="21"/>
    </row>
    <row r="874" spans="2:13" ht="13.5" customHeight="1" x14ac:dyDescent="0.2">
      <c r="B874" s="21"/>
      <c r="D874" s="21"/>
      <c r="G874" s="21"/>
      <c r="H874" s="21"/>
      <c r="K874" s="21"/>
      <c r="M874" s="21"/>
    </row>
    <row r="875" spans="2:13" ht="13.5" customHeight="1" x14ac:dyDescent="0.2">
      <c r="B875" s="21"/>
      <c r="D875" s="21"/>
      <c r="G875" s="21"/>
      <c r="H875" s="21"/>
      <c r="K875" s="21"/>
      <c r="M875" s="21"/>
    </row>
    <row r="876" spans="2:13" ht="13.5" customHeight="1" x14ac:dyDescent="0.2">
      <c r="B876" s="21"/>
      <c r="D876" s="21"/>
      <c r="G876" s="21"/>
      <c r="H876" s="21"/>
      <c r="K876" s="21"/>
      <c r="M876" s="21"/>
    </row>
    <row r="877" spans="2:13" ht="13.5" customHeight="1" x14ac:dyDescent="0.2">
      <c r="B877" s="21"/>
      <c r="D877" s="21"/>
      <c r="G877" s="21"/>
      <c r="H877" s="21"/>
      <c r="K877" s="21"/>
      <c r="M877" s="21"/>
    </row>
    <row r="878" spans="2:13" ht="13.5" customHeight="1" x14ac:dyDescent="0.2">
      <c r="B878" s="21"/>
      <c r="D878" s="21"/>
      <c r="G878" s="21"/>
      <c r="H878" s="21"/>
      <c r="K878" s="21"/>
      <c r="M878" s="21"/>
    </row>
    <row r="879" spans="2:13" ht="13.5" customHeight="1" x14ac:dyDescent="0.2">
      <c r="B879" s="21"/>
      <c r="D879" s="21"/>
      <c r="G879" s="21"/>
      <c r="H879" s="21"/>
      <c r="K879" s="21"/>
      <c r="M879" s="21"/>
    </row>
    <row r="880" spans="2:13" ht="13.5" customHeight="1" x14ac:dyDescent="0.2">
      <c r="B880" s="21"/>
      <c r="D880" s="21"/>
      <c r="G880" s="21"/>
      <c r="H880" s="21"/>
      <c r="K880" s="21"/>
      <c r="M880" s="21"/>
    </row>
    <row r="881" spans="2:13" ht="13.5" customHeight="1" x14ac:dyDescent="0.2">
      <c r="B881" s="21"/>
      <c r="D881" s="21"/>
      <c r="G881" s="21"/>
      <c r="H881" s="21"/>
      <c r="K881" s="21"/>
      <c r="M881" s="21"/>
    </row>
    <row r="882" spans="2:13" ht="13.5" customHeight="1" x14ac:dyDescent="0.2">
      <c r="B882" s="21"/>
      <c r="D882" s="21"/>
      <c r="G882" s="21"/>
      <c r="H882" s="21"/>
      <c r="K882" s="21"/>
      <c r="M882" s="21"/>
    </row>
    <row r="883" spans="2:13" ht="13.5" customHeight="1" x14ac:dyDescent="0.2">
      <c r="B883" s="21"/>
      <c r="D883" s="21"/>
      <c r="G883" s="21"/>
      <c r="H883" s="21"/>
      <c r="K883" s="21"/>
      <c r="M883" s="21"/>
    </row>
    <row r="884" spans="2:13" ht="13.5" customHeight="1" x14ac:dyDescent="0.2">
      <c r="B884" s="21"/>
      <c r="D884" s="21"/>
      <c r="G884" s="21"/>
      <c r="H884" s="21"/>
      <c r="K884" s="21"/>
      <c r="M884" s="21"/>
    </row>
    <row r="885" spans="2:13" ht="13.5" customHeight="1" x14ac:dyDescent="0.2">
      <c r="B885" s="21"/>
      <c r="D885" s="21"/>
      <c r="G885" s="21"/>
      <c r="H885" s="21"/>
      <c r="K885" s="21"/>
      <c r="M885" s="21"/>
    </row>
    <row r="886" spans="2:13" ht="13.5" customHeight="1" x14ac:dyDescent="0.2">
      <c r="B886" s="21"/>
      <c r="D886" s="21"/>
      <c r="G886" s="21"/>
      <c r="H886" s="21"/>
      <c r="K886" s="21"/>
      <c r="M886" s="21"/>
    </row>
    <row r="887" spans="2:13" ht="13.5" customHeight="1" x14ac:dyDescent="0.2">
      <c r="B887" s="21"/>
      <c r="D887" s="21"/>
      <c r="G887" s="21"/>
      <c r="H887" s="21"/>
      <c r="K887" s="21"/>
      <c r="M887" s="21"/>
    </row>
    <row r="888" spans="2:13" ht="13.5" customHeight="1" x14ac:dyDescent="0.2">
      <c r="B888" s="21"/>
      <c r="D888" s="21"/>
      <c r="G888" s="21"/>
      <c r="H888" s="21"/>
      <c r="K888" s="21"/>
      <c r="M888" s="21"/>
    </row>
    <row r="889" spans="2:13" ht="13.5" customHeight="1" x14ac:dyDescent="0.2">
      <c r="B889" s="21"/>
      <c r="D889" s="21"/>
      <c r="G889" s="21"/>
      <c r="H889" s="21"/>
      <c r="K889" s="21"/>
      <c r="M889" s="21"/>
    </row>
    <row r="890" spans="2:13" ht="13.5" customHeight="1" x14ac:dyDescent="0.2">
      <c r="B890" s="21"/>
      <c r="D890" s="21"/>
      <c r="G890" s="21"/>
      <c r="H890" s="21"/>
      <c r="K890" s="21"/>
      <c r="M890" s="21"/>
    </row>
    <row r="891" spans="2:13" ht="13.5" customHeight="1" x14ac:dyDescent="0.2">
      <c r="B891" s="21"/>
      <c r="D891" s="21"/>
      <c r="G891" s="21"/>
      <c r="H891" s="21"/>
      <c r="K891" s="21"/>
      <c r="M891" s="21"/>
    </row>
    <row r="892" spans="2:13" ht="13.5" customHeight="1" x14ac:dyDescent="0.2">
      <c r="B892" s="21"/>
      <c r="D892" s="21"/>
      <c r="G892" s="21"/>
      <c r="H892" s="21"/>
      <c r="K892" s="21"/>
      <c r="M892" s="21"/>
    </row>
    <row r="893" spans="2:13" ht="13.5" customHeight="1" x14ac:dyDescent="0.2">
      <c r="B893" s="21"/>
      <c r="D893" s="21"/>
      <c r="G893" s="21"/>
      <c r="H893" s="21"/>
      <c r="K893" s="21"/>
      <c r="M893" s="21"/>
    </row>
    <row r="894" spans="2:13" ht="13.5" customHeight="1" x14ac:dyDescent="0.2">
      <c r="B894" s="21"/>
      <c r="D894" s="21"/>
      <c r="G894" s="21"/>
      <c r="H894" s="21"/>
      <c r="K894" s="21"/>
      <c r="M894" s="21"/>
    </row>
    <row r="895" spans="2:13" ht="13.5" customHeight="1" x14ac:dyDescent="0.2">
      <c r="B895" s="21"/>
      <c r="D895" s="21"/>
      <c r="G895" s="21"/>
      <c r="H895" s="21"/>
      <c r="K895" s="21"/>
      <c r="M895" s="21"/>
    </row>
    <row r="896" spans="2:13" ht="13.5" customHeight="1" x14ac:dyDescent="0.2">
      <c r="B896" s="21"/>
      <c r="D896" s="21"/>
      <c r="G896" s="21"/>
      <c r="H896" s="21"/>
      <c r="K896" s="21"/>
      <c r="M896" s="21"/>
    </row>
    <row r="897" spans="2:13" ht="13.5" customHeight="1" x14ac:dyDescent="0.2">
      <c r="B897" s="21"/>
      <c r="D897" s="21"/>
      <c r="G897" s="21"/>
      <c r="H897" s="21"/>
      <c r="K897" s="21"/>
      <c r="M897" s="21"/>
    </row>
    <row r="898" spans="2:13" ht="13.5" customHeight="1" x14ac:dyDescent="0.2">
      <c r="B898" s="21"/>
      <c r="D898" s="21"/>
      <c r="G898" s="21"/>
      <c r="H898" s="21"/>
      <c r="K898" s="21"/>
      <c r="M898" s="21"/>
    </row>
    <row r="899" spans="2:13" ht="13.5" customHeight="1" x14ac:dyDescent="0.2">
      <c r="B899" s="21"/>
      <c r="D899" s="21"/>
      <c r="G899" s="21"/>
      <c r="H899" s="21"/>
      <c r="K899" s="21"/>
      <c r="M899" s="21"/>
    </row>
    <row r="900" spans="2:13" ht="13.5" customHeight="1" x14ac:dyDescent="0.2">
      <c r="B900" s="21"/>
      <c r="D900" s="21"/>
      <c r="G900" s="21"/>
      <c r="H900" s="21"/>
      <c r="K900" s="21"/>
      <c r="M900" s="21"/>
    </row>
    <row r="901" spans="2:13" ht="13.5" customHeight="1" x14ac:dyDescent="0.2">
      <c r="B901" s="21"/>
      <c r="D901" s="21"/>
      <c r="G901" s="21"/>
      <c r="H901" s="21"/>
      <c r="K901" s="21"/>
      <c r="M901" s="21"/>
    </row>
    <row r="902" spans="2:13" ht="13.5" customHeight="1" x14ac:dyDescent="0.2">
      <c r="B902" s="21"/>
      <c r="D902" s="21"/>
      <c r="G902" s="21"/>
      <c r="H902" s="21"/>
      <c r="K902" s="21"/>
      <c r="M902" s="21"/>
    </row>
    <row r="903" spans="2:13" ht="13.5" customHeight="1" x14ac:dyDescent="0.2">
      <c r="B903" s="21"/>
      <c r="D903" s="21"/>
      <c r="G903" s="21"/>
      <c r="H903" s="21"/>
      <c r="K903" s="21"/>
      <c r="M903" s="21"/>
    </row>
    <row r="904" spans="2:13" ht="13.5" customHeight="1" x14ac:dyDescent="0.2">
      <c r="B904" s="21"/>
      <c r="D904" s="21"/>
      <c r="G904" s="21"/>
      <c r="H904" s="21"/>
      <c r="K904" s="21"/>
      <c r="M904" s="21"/>
    </row>
    <row r="905" spans="2:13" ht="13.5" customHeight="1" x14ac:dyDescent="0.2">
      <c r="B905" s="21"/>
      <c r="D905" s="21"/>
      <c r="G905" s="21"/>
      <c r="H905" s="21"/>
      <c r="K905" s="21"/>
      <c r="M905" s="21"/>
    </row>
    <row r="906" spans="2:13" ht="13.5" customHeight="1" x14ac:dyDescent="0.2">
      <c r="B906" s="21"/>
      <c r="D906" s="21"/>
      <c r="G906" s="21"/>
      <c r="H906" s="21"/>
      <c r="K906" s="21"/>
      <c r="M906" s="21"/>
    </row>
    <row r="907" spans="2:13" ht="13.5" customHeight="1" x14ac:dyDescent="0.2">
      <c r="B907" s="21"/>
      <c r="D907" s="21"/>
      <c r="G907" s="21"/>
      <c r="H907" s="21"/>
      <c r="K907" s="21"/>
      <c r="M907" s="21"/>
    </row>
    <row r="908" spans="2:13" ht="13.5" customHeight="1" x14ac:dyDescent="0.2">
      <c r="B908" s="21"/>
      <c r="D908" s="21"/>
      <c r="G908" s="21"/>
      <c r="H908" s="21"/>
      <c r="K908" s="21"/>
      <c r="M908" s="21"/>
    </row>
    <row r="909" spans="2:13" ht="13.5" customHeight="1" x14ac:dyDescent="0.2">
      <c r="B909" s="21"/>
      <c r="D909" s="21"/>
      <c r="G909" s="21"/>
      <c r="H909" s="21"/>
      <c r="K909" s="21"/>
      <c r="M909" s="21"/>
    </row>
    <row r="910" spans="2:13" ht="13.5" customHeight="1" x14ac:dyDescent="0.2">
      <c r="B910" s="21"/>
      <c r="D910" s="21"/>
      <c r="G910" s="21"/>
      <c r="H910" s="21"/>
      <c r="K910" s="21"/>
      <c r="M910" s="21"/>
    </row>
    <row r="911" spans="2:13" ht="13.5" customHeight="1" x14ac:dyDescent="0.2">
      <c r="B911" s="21"/>
      <c r="D911" s="21"/>
      <c r="G911" s="21"/>
      <c r="H911" s="21"/>
      <c r="K911" s="21"/>
      <c r="M911" s="21"/>
    </row>
    <row r="912" spans="2:13" ht="13.5" customHeight="1" x14ac:dyDescent="0.2">
      <c r="B912" s="21"/>
      <c r="D912" s="21"/>
      <c r="G912" s="21"/>
      <c r="H912" s="21"/>
      <c r="K912" s="21"/>
      <c r="M912" s="21"/>
    </row>
    <row r="913" spans="2:13" ht="13.5" customHeight="1" x14ac:dyDescent="0.2">
      <c r="B913" s="21"/>
      <c r="D913" s="21"/>
      <c r="G913" s="21"/>
      <c r="H913" s="21"/>
      <c r="K913" s="21"/>
      <c r="M913" s="21"/>
    </row>
    <row r="914" spans="2:13" ht="13.5" customHeight="1" x14ac:dyDescent="0.2">
      <c r="B914" s="21"/>
      <c r="D914" s="21"/>
      <c r="G914" s="21"/>
      <c r="H914" s="21"/>
      <c r="K914" s="21"/>
      <c r="M914" s="21"/>
    </row>
    <row r="915" spans="2:13" ht="13.5" customHeight="1" x14ac:dyDescent="0.2">
      <c r="B915" s="21"/>
      <c r="D915" s="21"/>
      <c r="G915" s="21"/>
      <c r="H915" s="21"/>
      <c r="K915" s="21"/>
      <c r="M915" s="21"/>
    </row>
    <row r="916" spans="2:13" ht="13.5" customHeight="1" x14ac:dyDescent="0.2">
      <c r="B916" s="21"/>
      <c r="D916" s="21"/>
      <c r="G916" s="21"/>
      <c r="H916" s="21"/>
      <c r="K916" s="21"/>
      <c r="M916" s="21"/>
    </row>
    <row r="917" spans="2:13" ht="13.5" customHeight="1" x14ac:dyDescent="0.2">
      <c r="B917" s="21"/>
      <c r="D917" s="21"/>
      <c r="G917" s="21"/>
      <c r="H917" s="21"/>
      <c r="K917" s="21"/>
      <c r="M917" s="21"/>
    </row>
    <row r="918" spans="2:13" ht="13.5" customHeight="1" x14ac:dyDescent="0.2">
      <c r="B918" s="21"/>
      <c r="D918" s="21"/>
      <c r="G918" s="21"/>
      <c r="H918" s="21"/>
      <c r="K918" s="21"/>
      <c r="M918" s="21"/>
    </row>
    <row r="919" spans="2:13" ht="13.5" customHeight="1" x14ac:dyDescent="0.2">
      <c r="B919" s="21"/>
      <c r="D919" s="21"/>
      <c r="G919" s="21"/>
      <c r="H919" s="21"/>
      <c r="K919" s="21"/>
      <c r="M919" s="21"/>
    </row>
    <row r="920" spans="2:13" ht="13.5" customHeight="1" x14ac:dyDescent="0.2">
      <c r="B920" s="21"/>
      <c r="D920" s="21"/>
      <c r="G920" s="21"/>
      <c r="H920" s="21"/>
      <c r="K920" s="21"/>
      <c r="M920" s="21"/>
    </row>
    <row r="921" spans="2:13" ht="13.5" customHeight="1" x14ac:dyDescent="0.2">
      <c r="B921" s="21"/>
      <c r="D921" s="21"/>
      <c r="G921" s="21"/>
      <c r="H921" s="21"/>
      <c r="K921" s="21"/>
      <c r="M921" s="21"/>
    </row>
    <row r="922" spans="2:13" ht="13.5" customHeight="1" x14ac:dyDescent="0.2">
      <c r="B922" s="21"/>
      <c r="D922" s="21"/>
      <c r="G922" s="21"/>
      <c r="H922" s="21"/>
      <c r="K922" s="21"/>
      <c r="M922" s="21"/>
    </row>
    <row r="923" spans="2:13" ht="13.5" customHeight="1" x14ac:dyDescent="0.2">
      <c r="B923" s="21"/>
      <c r="D923" s="21"/>
      <c r="G923" s="21"/>
      <c r="H923" s="21"/>
      <c r="K923" s="21"/>
      <c r="M923" s="21"/>
    </row>
    <row r="924" spans="2:13" ht="13.5" customHeight="1" x14ac:dyDescent="0.2">
      <c r="B924" s="21"/>
      <c r="D924" s="21"/>
      <c r="G924" s="21"/>
      <c r="H924" s="21"/>
      <c r="K924" s="21"/>
      <c r="M924" s="21"/>
    </row>
    <row r="925" spans="2:13" ht="13.5" customHeight="1" x14ac:dyDescent="0.2">
      <c r="B925" s="21"/>
      <c r="D925" s="21"/>
      <c r="G925" s="21"/>
      <c r="H925" s="21"/>
      <c r="K925" s="21"/>
      <c r="M925" s="21"/>
    </row>
    <row r="926" spans="2:13" ht="13.5" customHeight="1" x14ac:dyDescent="0.2">
      <c r="B926" s="21"/>
      <c r="D926" s="21"/>
      <c r="G926" s="21"/>
      <c r="H926" s="21"/>
      <c r="K926" s="21"/>
      <c r="M926" s="21"/>
    </row>
    <row r="927" spans="2:13" ht="13.5" customHeight="1" x14ac:dyDescent="0.2">
      <c r="B927" s="21"/>
      <c r="D927" s="21"/>
      <c r="G927" s="21"/>
      <c r="H927" s="21"/>
      <c r="K927" s="21"/>
      <c r="M927" s="21"/>
    </row>
    <row r="928" spans="2:13" ht="13.5" customHeight="1" x14ac:dyDescent="0.2">
      <c r="B928" s="21"/>
      <c r="D928" s="21"/>
      <c r="G928" s="21"/>
      <c r="H928" s="21"/>
      <c r="K928" s="21"/>
      <c r="M928" s="21"/>
    </row>
    <row r="929" spans="2:13" ht="13.5" customHeight="1" x14ac:dyDescent="0.2">
      <c r="B929" s="21"/>
      <c r="D929" s="21"/>
      <c r="G929" s="21"/>
      <c r="H929" s="21"/>
      <c r="K929" s="21"/>
      <c r="M929" s="21"/>
    </row>
    <row r="930" spans="2:13" ht="13.5" customHeight="1" x14ac:dyDescent="0.2">
      <c r="B930" s="21"/>
      <c r="D930" s="21"/>
      <c r="G930" s="21"/>
      <c r="H930" s="21"/>
      <c r="K930" s="21"/>
      <c r="M930" s="21"/>
    </row>
    <row r="931" spans="2:13" ht="13.5" customHeight="1" x14ac:dyDescent="0.2">
      <c r="B931" s="21"/>
      <c r="D931" s="21"/>
      <c r="G931" s="21"/>
      <c r="H931" s="21"/>
      <c r="K931" s="21"/>
      <c r="M931" s="21"/>
    </row>
    <row r="932" spans="2:13" ht="13.5" customHeight="1" x14ac:dyDescent="0.2">
      <c r="B932" s="21"/>
      <c r="D932" s="21"/>
      <c r="G932" s="21"/>
      <c r="H932" s="21"/>
      <c r="K932" s="21"/>
      <c r="M932" s="21"/>
    </row>
    <row r="933" spans="2:13" ht="13.5" customHeight="1" x14ac:dyDescent="0.2">
      <c r="B933" s="21"/>
      <c r="D933" s="21"/>
      <c r="G933" s="21"/>
      <c r="H933" s="21"/>
      <c r="K933" s="21"/>
      <c r="M933" s="21"/>
    </row>
    <row r="934" spans="2:13" ht="13.5" customHeight="1" x14ac:dyDescent="0.2">
      <c r="B934" s="21"/>
      <c r="D934" s="21"/>
      <c r="G934" s="21"/>
      <c r="H934" s="21"/>
      <c r="K934" s="21"/>
      <c r="M934" s="21"/>
    </row>
    <row r="935" spans="2:13" ht="13.5" customHeight="1" x14ac:dyDescent="0.2">
      <c r="B935" s="21"/>
      <c r="D935" s="21"/>
      <c r="G935" s="21"/>
      <c r="H935" s="21"/>
      <c r="K935" s="21"/>
      <c r="M935" s="21"/>
    </row>
    <row r="936" spans="2:13" ht="13.5" customHeight="1" x14ac:dyDescent="0.2">
      <c r="B936" s="21"/>
      <c r="D936" s="21"/>
      <c r="G936" s="21"/>
      <c r="H936" s="21"/>
      <c r="K936" s="21"/>
      <c r="M936" s="21"/>
    </row>
    <row r="937" spans="2:13" ht="13.5" customHeight="1" x14ac:dyDescent="0.2">
      <c r="B937" s="21"/>
      <c r="D937" s="21"/>
      <c r="G937" s="21"/>
      <c r="H937" s="21"/>
      <c r="K937" s="21"/>
      <c r="M937" s="21"/>
    </row>
    <row r="938" spans="2:13" ht="13.5" customHeight="1" x14ac:dyDescent="0.2">
      <c r="B938" s="21"/>
      <c r="D938" s="21"/>
      <c r="G938" s="21"/>
      <c r="H938" s="21"/>
      <c r="K938" s="21"/>
      <c r="M938" s="21"/>
    </row>
    <row r="939" spans="2:13" ht="13.5" customHeight="1" x14ac:dyDescent="0.2">
      <c r="B939" s="21"/>
      <c r="D939" s="21"/>
      <c r="G939" s="21"/>
      <c r="H939" s="21"/>
      <c r="K939" s="21"/>
      <c r="M939" s="21"/>
    </row>
    <row r="940" spans="2:13" ht="13.5" customHeight="1" x14ac:dyDescent="0.2">
      <c r="B940" s="21"/>
      <c r="D940" s="21"/>
      <c r="G940" s="21"/>
      <c r="H940" s="21"/>
      <c r="K940" s="21"/>
      <c r="M940" s="21"/>
    </row>
    <row r="941" spans="2:13" ht="13.5" customHeight="1" x14ac:dyDescent="0.2">
      <c r="B941" s="21"/>
      <c r="D941" s="21"/>
      <c r="G941" s="21"/>
      <c r="H941" s="21"/>
      <c r="K941" s="21"/>
      <c r="M941" s="21"/>
    </row>
    <row r="942" spans="2:13" ht="13.5" customHeight="1" x14ac:dyDescent="0.2">
      <c r="B942" s="21"/>
      <c r="D942" s="21"/>
      <c r="G942" s="21"/>
      <c r="H942" s="21"/>
      <c r="K942" s="21"/>
      <c r="M942" s="21"/>
    </row>
    <row r="943" spans="2:13" ht="13.5" customHeight="1" x14ac:dyDescent="0.2">
      <c r="B943" s="21"/>
      <c r="D943" s="21"/>
      <c r="G943" s="21"/>
      <c r="H943" s="21"/>
      <c r="K943" s="21"/>
      <c r="M943" s="21"/>
    </row>
    <row r="944" spans="2:13" ht="13.5" customHeight="1" x14ac:dyDescent="0.2">
      <c r="B944" s="21"/>
      <c r="D944" s="21"/>
      <c r="G944" s="21"/>
      <c r="H944" s="21"/>
      <c r="K944" s="21"/>
      <c r="M944" s="21"/>
    </row>
    <row r="945" spans="2:13" ht="13.5" customHeight="1" x14ac:dyDescent="0.2">
      <c r="B945" s="21"/>
      <c r="D945" s="21"/>
      <c r="G945" s="21"/>
      <c r="H945" s="21"/>
      <c r="K945" s="21"/>
      <c r="M945" s="21"/>
    </row>
    <row r="946" spans="2:13" ht="13.5" customHeight="1" x14ac:dyDescent="0.2">
      <c r="B946" s="21"/>
      <c r="D946" s="21"/>
      <c r="G946" s="21"/>
      <c r="H946" s="21"/>
      <c r="K946" s="21"/>
      <c r="M946" s="21"/>
    </row>
    <row r="947" spans="2:13" ht="13.5" customHeight="1" x14ac:dyDescent="0.2">
      <c r="B947" s="21"/>
      <c r="D947" s="21"/>
      <c r="G947" s="21"/>
      <c r="H947" s="21"/>
      <c r="K947" s="21"/>
      <c r="M947" s="21"/>
    </row>
    <row r="948" spans="2:13" ht="13.5" customHeight="1" x14ac:dyDescent="0.2">
      <c r="B948" s="21"/>
      <c r="D948" s="21"/>
      <c r="G948" s="21"/>
      <c r="H948" s="21"/>
      <c r="K948" s="21"/>
      <c r="M948" s="21"/>
    </row>
    <row r="949" spans="2:13" ht="13.5" customHeight="1" x14ac:dyDescent="0.2">
      <c r="B949" s="21"/>
      <c r="D949" s="21"/>
      <c r="G949" s="21"/>
      <c r="H949" s="21"/>
      <c r="K949" s="21"/>
      <c r="M949" s="21"/>
    </row>
    <row r="950" spans="2:13" ht="13.5" customHeight="1" x14ac:dyDescent="0.2">
      <c r="B950" s="21"/>
      <c r="D950" s="21"/>
      <c r="G950" s="21"/>
      <c r="H950" s="21"/>
      <c r="K950" s="21"/>
      <c r="M950" s="21"/>
    </row>
    <row r="951" spans="2:13" ht="13.5" customHeight="1" x14ac:dyDescent="0.2">
      <c r="B951" s="21"/>
      <c r="D951" s="21"/>
      <c r="G951" s="21"/>
      <c r="H951" s="21"/>
      <c r="K951" s="21"/>
      <c r="M951" s="21"/>
    </row>
    <row r="952" spans="2:13" ht="13.5" customHeight="1" x14ac:dyDescent="0.2">
      <c r="B952" s="21"/>
      <c r="D952" s="21"/>
      <c r="G952" s="21"/>
      <c r="H952" s="21"/>
      <c r="K952" s="21"/>
      <c r="M952" s="21"/>
    </row>
    <row r="953" spans="2:13" ht="13.5" customHeight="1" x14ac:dyDescent="0.2">
      <c r="B953" s="21"/>
      <c r="D953" s="21"/>
      <c r="G953" s="21"/>
      <c r="H953" s="21"/>
      <c r="K953" s="21"/>
      <c r="M953" s="21"/>
    </row>
    <row r="954" spans="2:13" ht="13.5" customHeight="1" x14ac:dyDescent="0.2">
      <c r="B954" s="21"/>
      <c r="D954" s="21"/>
      <c r="G954" s="21"/>
      <c r="H954" s="21"/>
      <c r="K954" s="21"/>
      <c r="M954" s="21"/>
    </row>
    <row r="955" spans="2:13" ht="13.5" customHeight="1" x14ac:dyDescent="0.2">
      <c r="B955" s="21"/>
      <c r="D955" s="21"/>
      <c r="G955" s="21"/>
      <c r="H955" s="21"/>
      <c r="K955" s="21"/>
      <c r="M955" s="21"/>
    </row>
    <row r="956" spans="2:13" ht="13.5" customHeight="1" x14ac:dyDescent="0.2">
      <c r="B956" s="21"/>
      <c r="D956" s="21"/>
      <c r="G956" s="21"/>
      <c r="H956" s="21"/>
      <c r="K956" s="21"/>
      <c r="M956" s="21"/>
    </row>
    <row r="957" spans="2:13" ht="13.5" customHeight="1" x14ac:dyDescent="0.2">
      <c r="B957" s="21"/>
      <c r="D957" s="21"/>
      <c r="G957" s="21"/>
      <c r="H957" s="21"/>
      <c r="K957" s="21"/>
      <c r="M957" s="21"/>
    </row>
    <row r="958" spans="2:13" ht="13.5" customHeight="1" x14ac:dyDescent="0.2">
      <c r="B958" s="21"/>
      <c r="D958" s="21"/>
      <c r="G958" s="21"/>
      <c r="H958" s="21"/>
      <c r="K958" s="21"/>
      <c r="M958" s="21"/>
    </row>
    <row r="959" spans="2:13" ht="13.5" customHeight="1" x14ac:dyDescent="0.2">
      <c r="B959" s="21"/>
      <c r="D959" s="21"/>
      <c r="G959" s="21"/>
      <c r="H959" s="21"/>
      <c r="K959" s="21"/>
      <c r="M959" s="21"/>
    </row>
    <row r="960" spans="2:13" ht="13.5" customHeight="1" x14ac:dyDescent="0.2">
      <c r="B960" s="21"/>
      <c r="D960" s="21"/>
      <c r="G960" s="21"/>
      <c r="H960" s="21"/>
      <c r="K960" s="21"/>
      <c r="M960" s="21"/>
    </row>
    <row r="961" spans="2:13" ht="13.5" customHeight="1" x14ac:dyDescent="0.2">
      <c r="B961" s="21"/>
      <c r="D961" s="21"/>
      <c r="G961" s="21"/>
      <c r="H961" s="21"/>
      <c r="K961" s="21"/>
      <c r="M961" s="21"/>
    </row>
    <row r="962" spans="2:13" ht="13.5" customHeight="1" x14ac:dyDescent="0.2">
      <c r="B962" s="21"/>
      <c r="D962" s="21"/>
      <c r="G962" s="21"/>
      <c r="H962" s="21"/>
      <c r="K962" s="21"/>
      <c r="M962" s="21"/>
    </row>
    <row r="963" spans="2:13" ht="13.5" customHeight="1" x14ac:dyDescent="0.2">
      <c r="B963" s="21"/>
      <c r="D963" s="21"/>
      <c r="G963" s="21"/>
      <c r="H963" s="21"/>
      <c r="K963" s="21"/>
      <c r="M963" s="21"/>
    </row>
    <row r="964" spans="2:13" ht="13.5" customHeight="1" x14ac:dyDescent="0.2">
      <c r="B964" s="21"/>
      <c r="D964" s="21"/>
      <c r="G964" s="21"/>
      <c r="H964" s="21"/>
      <c r="K964" s="21"/>
      <c r="M964" s="21"/>
    </row>
    <row r="965" spans="2:13" ht="13.5" customHeight="1" x14ac:dyDescent="0.2">
      <c r="B965" s="21"/>
      <c r="D965" s="21"/>
      <c r="G965" s="21"/>
      <c r="H965" s="21"/>
      <c r="K965" s="21"/>
      <c r="M965" s="21"/>
    </row>
    <row r="966" spans="2:13" ht="13.5" customHeight="1" x14ac:dyDescent="0.2">
      <c r="B966" s="21"/>
      <c r="D966" s="21"/>
      <c r="G966" s="21"/>
      <c r="H966" s="21"/>
      <c r="K966" s="21"/>
      <c r="M966" s="21"/>
    </row>
    <row r="967" spans="2:13" ht="13.5" customHeight="1" x14ac:dyDescent="0.2">
      <c r="B967" s="21"/>
      <c r="D967" s="21"/>
      <c r="G967" s="21"/>
      <c r="H967" s="21"/>
      <c r="K967" s="21"/>
      <c r="M967" s="21"/>
    </row>
    <row r="968" spans="2:13" ht="13.5" customHeight="1" x14ac:dyDescent="0.2">
      <c r="B968" s="21"/>
      <c r="D968" s="21"/>
      <c r="G968" s="21"/>
      <c r="H968" s="21"/>
      <c r="K968" s="21"/>
      <c r="M968" s="21"/>
    </row>
    <row r="969" spans="2:13" ht="13.5" customHeight="1" x14ac:dyDescent="0.2">
      <c r="B969" s="21"/>
      <c r="D969" s="21"/>
      <c r="G969" s="21"/>
      <c r="H969" s="21"/>
      <c r="K969" s="21"/>
      <c r="M969" s="21"/>
    </row>
    <row r="970" spans="2:13" ht="13.5" customHeight="1" x14ac:dyDescent="0.2">
      <c r="B970" s="21"/>
      <c r="D970" s="21"/>
      <c r="G970" s="21"/>
      <c r="H970" s="21"/>
      <c r="K970" s="21"/>
      <c r="M970" s="21"/>
    </row>
    <row r="971" spans="2:13" ht="13.5" customHeight="1" x14ac:dyDescent="0.2">
      <c r="B971" s="21"/>
      <c r="D971" s="21"/>
      <c r="G971" s="21"/>
      <c r="H971" s="21"/>
      <c r="K971" s="21"/>
      <c r="M971" s="21"/>
    </row>
    <row r="972" spans="2:13" ht="13.5" customHeight="1" x14ac:dyDescent="0.2">
      <c r="B972" s="21"/>
      <c r="D972" s="21"/>
      <c r="G972" s="21"/>
      <c r="H972" s="21"/>
      <c r="K972" s="21"/>
      <c r="M972" s="21"/>
    </row>
    <row r="973" spans="2:13" ht="13.5" customHeight="1" x14ac:dyDescent="0.2">
      <c r="B973" s="21"/>
      <c r="D973" s="21"/>
      <c r="G973" s="21"/>
      <c r="H973" s="21"/>
      <c r="K973" s="21"/>
      <c r="M973" s="21"/>
    </row>
    <row r="974" spans="2:13" ht="13.5" customHeight="1" x14ac:dyDescent="0.2">
      <c r="B974" s="21"/>
      <c r="D974" s="21"/>
      <c r="G974" s="21"/>
      <c r="H974" s="21"/>
      <c r="K974" s="21"/>
      <c r="M974" s="21"/>
    </row>
    <row r="975" spans="2:13" ht="13.5" customHeight="1" x14ac:dyDescent="0.2">
      <c r="B975" s="21"/>
      <c r="D975" s="21"/>
      <c r="G975" s="21"/>
      <c r="H975" s="21"/>
      <c r="K975" s="21"/>
      <c r="M975" s="21"/>
    </row>
    <row r="976" spans="2:13" ht="13.5" customHeight="1" x14ac:dyDescent="0.2">
      <c r="B976" s="21"/>
      <c r="D976" s="21"/>
      <c r="G976" s="21"/>
      <c r="H976" s="21"/>
      <c r="K976" s="21"/>
      <c r="M976" s="21"/>
    </row>
    <row r="977" spans="2:13" ht="13.5" customHeight="1" x14ac:dyDescent="0.2">
      <c r="B977" s="21"/>
      <c r="D977" s="21"/>
      <c r="G977" s="21"/>
      <c r="H977" s="21"/>
      <c r="K977" s="21"/>
      <c r="M977" s="21"/>
    </row>
    <row r="978" spans="2:13" ht="13.5" customHeight="1" x14ac:dyDescent="0.2">
      <c r="B978" s="21"/>
      <c r="D978" s="21"/>
      <c r="G978" s="21"/>
      <c r="H978" s="21"/>
      <c r="K978" s="21"/>
      <c r="M978" s="21"/>
    </row>
    <row r="979" spans="2:13" ht="13.5" customHeight="1" x14ac:dyDescent="0.2">
      <c r="B979" s="21"/>
      <c r="D979" s="21"/>
      <c r="G979" s="21"/>
      <c r="H979" s="21"/>
      <c r="K979" s="21"/>
      <c r="M979" s="21"/>
    </row>
    <row r="980" spans="2:13" ht="13.5" customHeight="1" x14ac:dyDescent="0.2">
      <c r="B980" s="21"/>
      <c r="D980" s="21"/>
      <c r="G980" s="21"/>
      <c r="H980" s="21"/>
      <c r="K980" s="21"/>
      <c r="M980" s="21"/>
    </row>
    <row r="981" spans="2:13" ht="13.5" customHeight="1" x14ac:dyDescent="0.2">
      <c r="B981" s="21"/>
      <c r="D981" s="21"/>
      <c r="G981" s="21"/>
      <c r="H981" s="21"/>
      <c r="K981" s="21"/>
      <c r="M981" s="21"/>
    </row>
    <row r="982" spans="2:13" ht="13.5" customHeight="1" x14ac:dyDescent="0.2">
      <c r="B982" s="21"/>
      <c r="D982" s="21"/>
      <c r="G982" s="21"/>
      <c r="H982" s="21"/>
      <c r="K982" s="21"/>
      <c r="M982" s="21"/>
    </row>
    <row r="983" spans="2:13" ht="13.5" customHeight="1" x14ac:dyDescent="0.2">
      <c r="B983" s="21"/>
      <c r="D983" s="21"/>
      <c r="G983" s="21"/>
      <c r="H983" s="21"/>
      <c r="K983" s="21"/>
      <c r="M983" s="21"/>
    </row>
    <row r="984" spans="2:13" ht="13.5" customHeight="1" x14ac:dyDescent="0.2">
      <c r="B984" s="21"/>
      <c r="D984" s="21"/>
      <c r="G984" s="21"/>
      <c r="H984" s="21"/>
      <c r="K984" s="21"/>
      <c r="M984" s="21"/>
    </row>
    <row r="985" spans="2:13" ht="13.5" customHeight="1" x14ac:dyDescent="0.2">
      <c r="B985" s="21"/>
      <c r="D985" s="21"/>
      <c r="G985" s="21"/>
      <c r="H985" s="21"/>
      <c r="K985" s="21"/>
      <c r="M985" s="21"/>
    </row>
    <row r="986" spans="2:13" ht="13.5" customHeight="1" x14ac:dyDescent="0.2">
      <c r="B986" s="21"/>
      <c r="D986" s="21"/>
      <c r="G986" s="21"/>
      <c r="H986" s="21"/>
      <c r="K986" s="21"/>
      <c r="M986" s="21"/>
    </row>
    <row r="987" spans="2:13" ht="13.5" customHeight="1" x14ac:dyDescent="0.2">
      <c r="B987" s="21"/>
      <c r="D987" s="21"/>
      <c r="G987" s="21"/>
      <c r="H987" s="21"/>
      <c r="K987" s="21"/>
      <c r="M987" s="21"/>
    </row>
    <row r="988" spans="2:13" ht="13.5" customHeight="1" x14ac:dyDescent="0.2">
      <c r="B988" s="21"/>
      <c r="D988" s="21"/>
      <c r="G988" s="21"/>
      <c r="H988" s="21"/>
      <c r="K988" s="21"/>
      <c r="M988" s="21"/>
    </row>
    <row r="989" spans="2:13" ht="13.5" customHeight="1" x14ac:dyDescent="0.2">
      <c r="B989" s="21"/>
      <c r="D989" s="21"/>
      <c r="G989" s="21"/>
      <c r="H989" s="21"/>
      <c r="K989" s="21"/>
      <c r="M989" s="21"/>
    </row>
    <row r="990" spans="2:13" ht="13.5" customHeight="1" x14ac:dyDescent="0.2">
      <c r="B990" s="21"/>
      <c r="D990" s="21"/>
      <c r="G990" s="21"/>
      <c r="H990" s="21"/>
      <c r="K990" s="21"/>
      <c r="M990" s="21"/>
    </row>
    <row r="991" spans="2:13" ht="13.5" customHeight="1" x14ac:dyDescent="0.2">
      <c r="B991" s="21"/>
      <c r="D991" s="21"/>
      <c r="G991" s="21"/>
      <c r="H991" s="21"/>
      <c r="K991" s="21"/>
      <c r="M991" s="21"/>
    </row>
    <row r="992" spans="2:13" ht="13.5" customHeight="1" x14ac:dyDescent="0.2">
      <c r="B992" s="21"/>
      <c r="D992" s="21"/>
      <c r="G992" s="21"/>
      <c r="H992" s="21"/>
      <c r="K992" s="21"/>
      <c r="M992" s="21"/>
    </row>
    <row r="993" spans="2:13" ht="13.5" customHeight="1" x14ac:dyDescent="0.2">
      <c r="B993" s="21"/>
      <c r="D993" s="21"/>
      <c r="G993" s="21"/>
      <c r="H993" s="21"/>
      <c r="K993" s="21"/>
      <c r="M993" s="21"/>
    </row>
    <row r="994" spans="2:13" ht="13.5" customHeight="1" x14ac:dyDescent="0.2">
      <c r="B994" s="21"/>
      <c r="D994" s="21"/>
      <c r="G994" s="21"/>
      <c r="H994" s="21"/>
      <c r="K994" s="21"/>
      <c r="M994" s="21"/>
    </row>
    <row r="995" spans="2:13" ht="13.5" customHeight="1" x14ac:dyDescent="0.2">
      <c r="B995" s="21"/>
      <c r="D995" s="21"/>
      <c r="G995" s="21"/>
      <c r="H995" s="21"/>
      <c r="K995" s="21"/>
      <c r="M995" s="21"/>
    </row>
    <row r="996" spans="2:13" ht="13.5" customHeight="1" x14ac:dyDescent="0.2">
      <c r="B996" s="21"/>
      <c r="D996" s="21"/>
      <c r="G996" s="21"/>
      <c r="H996" s="21"/>
      <c r="K996" s="21"/>
      <c r="M996" s="21"/>
    </row>
    <row r="997" spans="2:13" ht="13.5" customHeight="1" x14ac:dyDescent="0.2">
      <c r="B997" s="21"/>
      <c r="D997" s="21"/>
      <c r="G997" s="21"/>
      <c r="H997" s="21"/>
      <c r="K997" s="21"/>
      <c r="M997" s="21"/>
    </row>
    <row r="998" spans="2:13" ht="13.5" customHeight="1" x14ac:dyDescent="0.2">
      <c r="B998" s="21"/>
      <c r="D998" s="21"/>
      <c r="G998" s="21"/>
      <c r="H998" s="21"/>
      <c r="K998" s="21"/>
      <c r="M998" s="21"/>
    </row>
    <row r="999" spans="2:13" ht="13.5" customHeight="1" x14ac:dyDescent="0.2">
      <c r="B999" s="21"/>
      <c r="D999" s="21"/>
      <c r="G999" s="21"/>
      <c r="H999" s="21"/>
      <c r="K999" s="21"/>
      <c r="M999" s="21"/>
    </row>
    <row r="1000" spans="2:13" ht="13.5" customHeight="1" x14ac:dyDescent="0.2">
      <c r="B1000" s="21"/>
      <c r="D1000" s="21"/>
      <c r="G1000" s="21"/>
      <c r="H1000" s="21"/>
      <c r="K1000" s="21"/>
      <c r="M1000" s="21"/>
    </row>
  </sheetData>
  <hyperlinks>
    <hyperlink ref="H52" r:id="rId1"/>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KR + RR_ Esc,Comm,Harvest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2017-09-15T22:51:29Z</dcterms:modified>
</cp:coreProperties>
</file>