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ropbox\CU\Data\toronto-lmb-np-accel\data-raw\toronto-harbour-habitat-data\"/>
    </mc:Choice>
  </mc:AlternateContent>
  <xr:revisionPtr revIDLastSave="0" documentId="13_ncr:1_{095CF69A-E401-4BE0-AA0A-91FFD4A4A5C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Sheet1!$A$1:$P$1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9" i="1" l="1"/>
  <c r="J49" i="1"/>
  <c r="K49" i="1"/>
  <c r="L49" i="1"/>
  <c r="M49" i="1"/>
  <c r="N49" i="1"/>
  <c r="O49" i="1"/>
  <c r="P49" i="1"/>
  <c r="I50" i="1"/>
  <c r="J50" i="1"/>
  <c r="K50" i="1"/>
  <c r="L50" i="1"/>
  <c r="M50" i="1"/>
  <c r="N50" i="1"/>
  <c r="O50" i="1"/>
  <c r="P50" i="1"/>
  <c r="I51" i="1"/>
  <c r="J51" i="1"/>
  <c r="K51" i="1"/>
  <c r="L51" i="1"/>
  <c r="M51" i="1"/>
  <c r="N51" i="1"/>
  <c r="O51" i="1"/>
  <c r="P51" i="1"/>
  <c r="I52" i="1"/>
  <c r="J52" i="1"/>
  <c r="K52" i="1"/>
  <c r="L52" i="1"/>
  <c r="M52" i="1"/>
  <c r="N52" i="1"/>
  <c r="O52" i="1"/>
  <c r="P52" i="1"/>
  <c r="H52" i="1"/>
  <c r="H51" i="1"/>
  <c r="H50" i="1"/>
  <c r="H49" i="1"/>
  <c r="I47" i="1"/>
  <c r="J47" i="1"/>
  <c r="K47" i="1"/>
  <c r="L47" i="1"/>
  <c r="M47" i="1"/>
  <c r="N47" i="1"/>
  <c r="O47" i="1"/>
  <c r="P47" i="1"/>
  <c r="I48" i="1"/>
  <c r="J48" i="1"/>
  <c r="K48" i="1"/>
  <c r="L48" i="1"/>
  <c r="M48" i="1"/>
  <c r="N48" i="1"/>
  <c r="O48" i="1"/>
  <c r="P48" i="1"/>
  <c r="H48" i="1"/>
  <c r="H47" i="1"/>
  <c r="I45" i="1"/>
  <c r="J45" i="1"/>
  <c r="K45" i="1"/>
  <c r="L45" i="1"/>
  <c r="M45" i="1"/>
  <c r="N45" i="1"/>
  <c r="O45" i="1"/>
  <c r="P45" i="1"/>
  <c r="I46" i="1"/>
  <c r="J46" i="1"/>
  <c r="K46" i="1"/>
  <c r="L46" i="1"/>
  <c r="M46" i="1"/>
  <c r="N46" i="1"/>
  <c r="O46" i="1"/>
  <c r="P46" i="1"/>
  <c r="H46" i="1"/>
  <c r="H45" i="1"/>
  <c r="I44" i="1"/>
  <c r="J44" i="1"/>
  <c r="K44" i="1"/>
  <c r="L44" i="1"/>
  <c r="M44" i="1"/>
  <c r="N44" i="1"/>
  <c r="O44" i="1"/>
  <c r="P44" i="1"/>
  <c r="H44" i="1"/>
  <c r="H43" i="1"/>
  <c r="I43" i="1"/>
  <c r="J43" i="1"/>
  <c r="K43" i="1"/>
  <c r="L43" i="1"/>
  <c r="M43" i="1"/>
  <c r="N43" i="1"/>
  <c r="O43" i="1"/>
  <c r="P43" i="1"/>
  <c r="G21" i="1"/>
  <c r="E21" i="1"/>
  <c r="D21" i="1"/>
  <c r="D20" i="1"/>
  <c r="G41" i="1"/>
  <c r="F41" i="1"/>
  <c r="E41" i="1"/>
  <c r="D41" i="1"/>
  <c r="G40" i="1"/>
  <c r="F40" i="1"/>
  <c r="E40" i="1"/>
  <c r="D40" i="1"/>
  <c r="G39" i="1"/>
  <c r="F39" i="1"/>
  <c r="E39" i="1"/>
  <c r="D39" i="1"/>
  <c r="G38" i="1"/>
  <c r="F38" i="1"/>
  <c r="E38" i="1"/>
  <c r="D38" i="1"/>
  <c r="G37" i="1"/>
  <c r="F37" i="1"/>
  <c r="E37" i="1"/>
  <c r="D37" i="1"/>
  <c r="G36" i="1"/>
  <c r="F36" i="1"/>
  <c r="E36" i="1"/>
  <c r="D36" i="1"/>
  <c r="G35" i="1"/>
  <c r="F35" i="1"/>
  <c r="E35" i="1"/>
  <c r="D35" i="1"/>
  <c r="G34" i="1"/>
  <c r="F34" i="1"/>
  <c r="E34" i="1"/>
  <c r="D34" i="1"/>
  <c r="G33" i="1"/>
  <c r="F33" i="1"/>
  <c r="E33" i="1"/>
  <c r="D33" i="1"/>
  <c r="G32" i="1"/>
  <c r="F32" i="1"/>
  <c r="E32" i="1"/>
  <c r="D32" i="1"/>
  <c r="G31" i="1"/>
  <c r="F31" i="1"/>
  <c r="E31" i="1"/>
  <c r="D31" i="1"/>
  <c r="G30" i="1"/>
  <c r="F30" i="1"/>
  <c r="E30" i="1"/>
  <c r="D30" i="1"/>
  <c r="G29" i="1"/>
  <c r="F29" i="1"/>
  <c r="E29" i="1"/>
  <c r="D29" i="1"/>
  <c r="G26" i="1"/>
  <c r="F26" i="1"/>
  <c r="E26" i="1"/>
  <c r="D26" i="1"/>
  <c r="G25" i="1"/>
  <c r="F25" i="1"/>
  <c r="E25" i="1"/>
  <c r="D25" i="1"/>
  <c r="G24" i="1"/>
  <c r="F24" i="1"/>
  <c r="E24" i="1"/>
  <c r="D24" i="1"/>
  <c r="G23" i="1"/>
  <c r="F23" i="1"/>
  <c r="E23" i="1"/>
  <c r="D23" i="1"/>
  <c r="G22" i="1"/>
  <c r="F22" i="1"/>
  <c r="E22" i="1"/>
  <c r="D22" i="1"/>
  <c r="G20" i="1"/>
  <c r="F20" i="1"/>
  <c r="E20" i="1"/>
  <c r="G19" i="1"/>
  <c r="F19" i="1"/>
  <c r="E19" i="1"/>
  <c r="D19" i="1"/>
  <c r="G18" i="1"/>
  <c r="F18" i="1"/>
  <c r="E18" i="1"/>
  <c r="D18" i="1"/>
  <c r="G17" i="1"/>
  <c r="F17" i="1"/>
  <c r="E17" i="1"/>
  <c r="D17" i="1"/>
  <c r="G16" i="1"/>
  <c r="F16" i="1"/>
  <c r="E16" i="1"/>
  <c r="D16" i="1"/>
  <c r="G15" i="1"/>
  <c r="F15" i="1"/>
  <c r="E15" i="1"/>
  <c r="D15" i="1"/>
  <c r="G14" i="1"/>
  <c r="F14" i="1"/>
  <c r="E14" i="1"/>
  <c r="D14" i="1"/>
  <c r="G13" i="1"/>
  <c r="F13" i="1"/>
  <c r="E13" i="1"/>
  <c r="D13" i="1"/>
  <c r="G12" i="1"/>
  <c r="F12" i="1"/>
  <c r="E12" i="1"/>
  <c r="D12" i="1"/>
  <c r="G11" i="1"/>
  <c r="F11" i="1"/>
  <c r="E11" i="1"/>
  <c r="D11" i="1"/>
  <c r="G10" i="1"/>
  <c r="F10" i="1"/>
  <c r="E10" i="1"/>
  <c r="D10" i="1"/>
  <c r="G9" i="1"/>
  <c r="F9" i="1"/>
  <c r="E9" i="1"/>
  <c r="D9" i="1"/>
  <c r="G8" i="1"/>
  <c r="F8" i="1"/>
  <c r="E8" i="1"/>
  <c r="D8" i="1"/>
  <c r="G7" i="1"/>
  <c r="F7" i="1"/>
  <c r="E7" i="1"/>
  <c r="D7" i="1"/>
  <c r="G6" i="1"/>
  <c r="F6" i="1"/>
  <c r="E6" i="1"/>
  <c r="D6" i="1"/>
  <c r="G5" i="1"/>
  <c r="F5" i="1"/>
  <c r="E5" i="1"/>
  <c r="D5" i="1"/>
  <c r="G3" i="1"/>
  <c r="F3" i="1"/>
  <c r="E3" i="1"/>
  <c r="D3" i="1"/>
</calcChain>
</file>

<file path=xl/sharedStrings.xml><?xml version="1.0" encoding="utf-8"?>
<sst xmlns="http://schemas.openxmlformats.org/spreadsheetml/2006/main" count="119" uniqueCount="98">
  <si>
    <t>Station.Group</t>
  </si>
  <si>
    <t>Cluster 4.0</t>
  </si>
  <si>
    <t>Mean Exposure (m)</t>
  </si>
  <si>
    <t>Mean SAV (%)</t>
  </si>
  <si>
    <t>Strat Temp</t>
  </si>
  <si>
    <t>Mean Depth (m)</t>
  </si>
  <si>
    <t>EXPOSURE</t>
  </si>
  <si>
    <t>Exposure.SD</t>
  </si>
  <si>
    <t>SAV</t>
  </si>
  <si>
    <t>SAV.SD</t>
  </si>
  <si>
    <t>T.JUN.SEP</t>
  </si>
  <si>
    <t>T.Jun.Sep.SD</t>
  </si>
  <si>
    <t>SD.DEM</t>
  </si>
  <si>
    <t>NEW.DEPTH</t>
  </si>
  <si>
    <t>Billy Bishop W</t>
  </si>
  <si>
    <t>Cell 1</t>
  </si>
  <si>
    <t>Cell 2</t>
  </si>
  <si>
    <t>Cell 3</t>
  </si>
  <si>
    <t>Cherry Beach</t>
  </si>
  <si>
    <t>Cherry Beach 2b</t>
  </si>
  <si>
    <t>Curtain</t>
  </si>
  <si>
    <t>Don River</t>
  </si>
  <si>
    <t>Don River Mouth</t>
  </si>
  <si>
    <t>E Western Gap</t>
  </si>
  <si>
    <t>Embayment A</t>
  </si>
  <si>
    <t>Embayment B</t>
  </si>
  <si>
    <t>Embayment C</t>
  </si>
  <si>
    <t>Embayment D</t>
  </si>
  <si>
    <t>Exhibition Grounds</t>
  </si>
  <si>
    <t>Fire Dock</t>
  </si>
  <si>
    <t>Jarvis</t>
  </si>
  <si>
    <t>Middle Waterfront</t>
  </si>
  <si>
    <t>N Eastern Gap</t>
  </si>
  <si>
    <t>Outer Harbour Marina</t>
  </si>
  <si>
    <t>Outside Emb C</t>
  </si>
  <si>
    <t>Parliament</t>
  </si>
  <si>
    <t>S Eastern Gap</t>
  </si>
  <si>
    <t xml:space="preserve">Spadina </t>
  </si>
  <si>
    <t>TI 40</t>
  </si>
  <si>
    <t>TI 41</t>
  </si>
  <si>
    <t>TI 42</t>
  </si>
  <si>
    <t>TI 43</t>
  </si>
  <si>
    <t>TI 44</t>
  </si>
  <si>
    <t>TI 45</t>
  </si>
  <si>
    <t>TI 46</t>
  </si>
  <si>
    <t>TI 47</t>
  </si>
  <si>
    <t>Toronto Islands 27</t>
  </si>
  <si>
    <t>Turning Basin</t>
  </si>
  <si>
    <t>W Western Gap</t>
  </si>
  <si>
    <t>Lake Ontario</t>
  </si>
  <si>
    <t>Wetland</t>
  </si>
  <si>
    <t>Min</t>
  </si>
  <si>
    <t>Max</t>
  </si>
  <si>
    <t>Deep No SAV</t>
  </si>
  <si>
    <t>Coastal w SAV</t>
  </si>
  <si>
    <t>Exposed Mod Depth</t>
  </si>
  <si>
    <t>Shallow No SAV</t>
  </si>
  <si>
    <t>TI40</t>
  </si>
  <si>
    <t>TI41</t>
  </si>
  <si>
    <t>TI42</t>
  </si>
  <si>
    <t>TI43</t>
  </si>
  <si>
    <t>TI27</t>
  </si>
  <si>
    <t>TI44</t>
  </si>
  <si>
    <t>TI45</t>
  </si>
  <si>
    <t>TI46</t>
  </si>
  <si>
    <t>TI47</t>
  </si>
  <si>
    <t>CE3</t>
  </si>
  <si>
    <t>CE2</t>
  </si>
  <si>
    <t>CHB</t>
  </si>
  <si>
    <t>TUB</t>
  </si>
  <si>
    <t>DOR</t>
  </si>
  <si>
    <t>DRM</t>
  </si>
  <si>
    <t>EWG</t>
  </si>
  <si>
    <t>NEG</t>
  </si>
  <si>
    <t>SEG</t>
  </si>
  <si>
    <t>WWG</t>
  </si>
  <si>
    <t>JAS</t>
  </si>
  <si>
    <t>MWF</t>
  </si>
  <si>
    <t>OEC</t>
  </si>
  <si>
    <t>PAS</t>
  </si>
  <si>
    <t>SPS</t>
  </si>
  <si>
    <t>FDS</t>
  </si>
  <si>
    <t>OHM</t>
  </si>
  <si>
    <t>BBW</t>
  </si>
  <si>
    <t>CH2?</t>
  </si>
  <si>
    <t>CE1</t>
  </si>
  <si>
    <t>EMD</t>
  </si>
  <si>
    <t>EMA</t>
  </si>
  <si>
    <t>EMB</t>
  </si>
  <si>
    <t>EMC</t>
  </si>
  <si>
    <t>EXG</t>
  </si>
  <si>
    <t>LKO or WLO</t>
  </si>
  <si>
    <t>Code</t>
  </si>
  <si>
    <t>GAT</t>
  </si>
  <si>
    <t>Ashbridges</t>
  </si>
  <si>
    <t>Powerplant</t>
  </si>
  <si>
    <t>Peterslip</t>
  </si>
  <si>
    <t>Billy Bishop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</si>
</sst>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1" fillId="5" borderId="0" xfId="0" applyFont="1" applyFill="1"/>
    <xf numFmtId="0" fontId="1" fillId="0" borderId="0" xfId="0" applyFont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2"/>
  <sheetViews>
    <sheetView tabSelected="1" workbookViewId="0">
      <selection activeCell="C13" sqref="C13"/>
    </sheetView>
  </sheetViews>
  <sheetFormatPr defaultColWidth="8.77734375" defaultRowHeight="14.4" x14ac:dyDescent="0.3"/>
  <cols>
    <col min="1" max="1" width="20.6640625" bestFit="1" customWidth="1"/>
    <col min="2" max="2" width="20.6640625" customWidth="1"/>
    <col min="3" max="3" width="15.44140625" customWidth="1"/>
    <col min="4" max="4" width="19.6640625" customWidth="1"/>
    <col min="5" max="5" width="17.44140625" customWidth="1"/>
    <col min="6" max="6" width="13.109375" customWidth="1"/>
    <col min="7" max="7" width="18.33203125" customWidth="1"/>
    <col min="8" max="8" width="12.44140625" bestFit="1" customWidth="1"/>
    <col min="9" max="9" width="14.33203125" bestFit="1" customWidth="1"/>
    <col min="10" max="10" width="6.77734375" bestFit="1" customWidth="1"/>
    <col min="11" max="11" width="9.6640625" bestFit="1" customWidth="1"/>
    <col min="12" max="12" width="12" bestFit="1" customWidth="1"/>
    <col min="13" max="13" width="14.44140625" bestFit="1" customWidth="1"/>
    <col min="14" max="14" width="10.109375" bestFit="1" customWidth="1"/>
    <col min="15" max="15" width="4.109375" bestFit="1" customWidth="1"/>
    <col min="16" max="16" width="13.77734375" bestFit="1" customWidth="1"/>
  </cols>
  <sheetData>
    <row r="1" spans="1:16" x14ac:dyDescent="0.3">
      <c r="A1" t="s">
        <v>0</v>
      </c>
      <c r="B1" t="s">
        <v>92</v>
      </c>
      <c r="C1" t="s">
        <v>1</v>
      </c>
      <c r="D1" t="s">
        <v>2</v>
      </c>
      <c r="E1" s="1" t="s">
        <v>3</v>
      </c>
      <c r="F1" s="2" t="s">
        <v>4</v>
      </c>
      <c r="G1" s="3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P1" t="s">
        <v>13</v>
      </c>
    </row>
    <row r="2" spans="1:16" x14ac:dyDescent="0.3">
      <c r="A2" t="s">
        <v>94</v>
      </c>
      <c r="E2" s="1"/>
      <c r="F2" s="2"/>
      <c r="G2" s="3"/>
    </row>
    <row r="3" spans="1:16" x14ac:dyDescent="0.3">
      <c r="A3" t="s">
        <v>14</v>
      </c>
      <c r="B3" s="9" t="s">
        <v>83</v>
      </c>
      <c r="C3">
        <v>4</v>
      </c>
      <c r="D3" s="4" t="str">
        <f>H3&amp;"±"&amp;I3</f>
        <v>9585±4681</v>
      </c>
      <c r="E3" s="5" t="str">
        <f>J3&amp;"±"&amp;K3</f>
        <v>0.1±1.6</v>
      </c>
      <c r="F3" s="6" t="str">
        <f>L3&amp;"±"&amp;M3</f>
        <v>15.3±0</v>
      </c>
      <c r="G3" s="7" t="str">
        <f>O3&amp;"±"&amp;N3</f>
        <v>5.7±2.1</v>
      </c>
      <c r="H3">
        <v>9585</v>
      </c>
      <c r="I3">
        <v>4681</v>
      </c>
      <c r="J3">
        <v>0.1</v>
      </c>
      <c r="K3">
        <v>1.6</v>
      </c>
      <c r="L3">
        <v>15.3</v>
      </c>
      <c r="M3">
        <v>0</v>
      </c>
      <c r="N3">
        <v>2.1</v>
      </c>
      <c r="O3">
        <v>5.7</v>
      </c>
      <c r="P3">
        <v>-5.7</v>
      </c>
    </row>
    <row r="4" spans="1:16" x14ac:dyDescent="0.3">
      <c r="A4" t="s">
        <v>97</v>
      </c>
      <c r="B4" s="9"/>
      <c r="D4" s="4"/>
      <c r="E4" s="5"/>
      <c r="F4" s="6"/>
      <c r="G4" s="7"/>
    </row>
    <row r="5" spans="1:16" x14ac:dyDescent="0.3">
      <c r="A5" t="s">
        <v>15</v>
      </c>
      <c r="B5" t="s">
        <v>85</v>
      </c>
      <c r="C5">
        <v>1</v>
      </c>
      <c r="D5" s="4" t="str">
        <f t="shared" ref="D5:D26" si="0">H5&amp;"±"&amp;I5</f>
        <v>155±27</v>
      </c>
      <c r="E5" s="5" t="str">
        <f t="shared" ref="E5:E26" si="1">J5&amp;"±"&amp;K5</f>
        <v>63.6±8.9</v>
      </c>
      <c r="F5" s="6" t="str">
        <f t="shared" ref="F5:F20" si="2">L5&amp;"±"&amp;M5</f>
        <v>21.3±2.1</v>
      </c>
      <c r="G5" s="7" t="str">
        <f t="shared" ref="G5:G26" si="3">O5&amp;"±"&amp;N5</f>
        <v>0.9±1.8</v>
      </c>
      <c r="H5">
        <v>155</v>
      </c>
      <c r="I5">
        <v>27</v>
      </c>
      <c r="J5">
        <v>63.6</v>
      </c>
      <c r="K5">
        <v>8.9</v>
      </c>
      <c r="L5">
        <v>21.3</v>
      </c>
      <c r="M5">
        <v>2.1</v>
      </c>
      <c r="N5">
        <v>1.8</v>
      </c>
      <c r="O5">
        <v>0.9</v>
      </c>
      <c r="P5">
        <v>-0.9</v>
      </c>
    </row>
    <row r="6" spans="1:16" x14ac:dyDescent="0.3">
      <c r="A6" t="s">
        <v>16</v>
      </c>
      <c r="B6" s="9" t="s">
        <v>67</v>
      </c>
      <c r="C6">
        <v>5</v>
      </c>
      <c r="D6" s="4" t="str">
        <f t="shared" si="0"/>
        <v>181±40</v>
      </c>
      <c r="E6" s="5" t="str">
        <f t="shared" si="1"/>
        <v>58.6±10</v>
      </c>
      <c r="F6" s="6" t="str">
        <f t="shared" si="2"/>
        <v>18.8±1</v>
      </c>
      <c r="G6" s="7" t="str">
        <f t="shared" si="3"/>
        <v>1.3±0.6</v>
      </c>
      <c r="H6">
        <v>181</v>
      </c>
      <c r="I6">
        <v>40</v>
      </c>
      <c r="J6">
        <v>58.6</v>
      </c>
      <c r="K6">
        <v>10</v>
      </c>
      <c r="L6">
        <v>18.8</v>
      </c>
      <c r="M6">
        <v>1</v>
      </c>
      <c r="N6">
        <v>0.6</v>
      </c>
      <c r="O6">
        <v>1.3</v>
      </c>
      <c r="P6">
        <v>-1.3</v>
      </c>
    </row>
    <row r="7" spans="1:16" x14ac:dyDescent="0.3">
      <c r="A7" s="9" t="s">
        <v>17</v>
      </c>
      <c r="B7" s="9" t="s">
        <v>66</v>
      </c>
      <c r="C7" s="9">
        <v>2</v>
      </c>
      <c r="D7" s="4" t="str">
        <f t="shared" si="0"/>
        <v>299±38</v>
      </c>
      <c r="E7" s="5" t="str">
        <f t="shared" si="1"/>
        <v>2.5±9.6</v>
      </c>
      <c r="F7" s="6" t="str">
        <f t="shared" si="2"/>
        <v>17.3±0.9</v>
      </c>
      <c r="G7" s="7" t="str">
        <f t="shared" si="3"/>
        <v>7.9±2.7</v>
      </c>
      <c r="H7" s="9">
        <v>299</v>
      </c>
      <c r="I7" s="9">
        <v>38</v>
      </c>
      <c r="J7" s="9">
        <v>2.5</v>
      </c>
      <c r="K7" s="9">
        <v>9.6</v>
      </c>
      <c r="L7" s="9">
        <v>17.3</v>
      </c>
      <c r="M7" s="9">
        <v>0.9</v>
      </c>
      <c r="N7" s="9">
        <v>2.7</v>
      </c>
      <c r="O7">
        <v>7.9</v>
      </c>
      <c r="P7" s="9">
        <v>-7.9</v>
      </c>
    </row>
    <row r="8" spans="1:16" x14ac:dyDescent="0.3">
      <c r="A8" s="9" t="s">
        <v>18</v>
      </c>
      <c r="B8" s="9" t="s">
        <v>68</v>
      </c>
      <c r="C8" s="9">
        <v>2</v>
      </c>
      <c r="D8" s="4" t="str">
        <f t="shared" si="0"/>
        <v>1547±621</v>
      </c>
      <c r="E8" s="5" t="str">
        <f t="shared" si="1"/>
        <v>2.5±9.2</v>
      </c>
      <c r="F8" s="6" t="str">
        <f t="shared" si="2"/>
        <v>9.7±0.1</v>
      </c>
      <c r="G8" s="7" t="str">
        <f t="shared" si="3"/>
        <v>6.5±3.1</v>
      </c>
      <c r="H8" s="9">
        <v>1547</v>
      </c>
      <c r="I8" s="9">
        <v>621</v>
      </c>
      <c r="J8" s="9">
        <v>2.5</v>
      </c>
      <c r="K8" s="9">
        <v>9.1999999999999993</v>
      </c>
      <c r="L8" s="9">
        <v>9.6999999999999993</v>
      </c>
      <c r="M8" s="9">
        <v>0.1</v>
      </c>
      <c r="N8" s="9">
        <v>3.1</v>
      </c>
      <c r="O8">
        <v>6.5</v>
      </c>
      <c r="P8" s="9">
        <v>-6.5</v>
      </c>
    </row>
    <row r="9" spans="1:16" x14ac:dyDescent="0.3">
      <c r="A9" s="9" t="s">
        <v>19</v>
      </c>
      <c r="B9" s="9" t="s">
        <v>84</v>
      </c>
      <c r="C9" s="9">
        <v>4</v>
      </c>
      <c r="D9" s="4" t="str">
        <f t="shared" si="0"/>
        <v>5854±865</v>
      </c>
      <c r="E9" s="5" t="str">
        <f t="shared" si="1"/>
        <v>5.2±11.7</v>
      </c>
      <c r="F9" s="6" t="str">
        <f t="shared" si="2"/>
        <v>10.1±0.5</v>
      </c>
      <c r="G9" s="7" t="str">
        <f t="shared" si="3"/>
        <v>6.1±3.9</v>
      </c>
      <c r="H9" s="9">
        <v>5854</v>
      </c>
      <c r="I9" s="9">
        <v>865</v>
      </c>
      <c r="J9" s="9">
        <v>5.2</v>
      </c>
      <c r="K9" s="9">
        <v>11.7</v>
      </c>
      <c r="L9" s="9">
        <v>10.1</v>
      </c>
      <c r="M9" s="9">
        <v>0.5</v>
      </c>
      <c r="N9" s="9">
        <v>3.9</v>
      </c>
      <c r="O9">
        <v>6.1</v>
      </c>
      <c r="P9" s="9">
        <v>-6.1</v>
      </c>
    </row>
    <row r="10" spans="1:16" x14ac:dyDescent="0.3">
      <c r="A10" t="s">
        <v>20</v>
      </c>
      <c r="B10" s="9" t="s">
        <v>93</v>
      </c>
      <c r="C10">
        <v>4</v>
      </c>
      <c r="D10" s="4" t="str">
        <f t="shared" si="0"/>
        <v>4903±946</v>
      </c>
      <c r="E10" s="5" t="str">
        <f t="shared" si="1"/>
        <v>0.6±4.4</v>
      </c>
      <c r="F10" s="6" t="str">
        <f t="shared" si="2"/>
        <v>12.8±1.9</v>
      </c>
      <c r="G10" s="7" t="str">
        <f t="shared" si="3"/>
        <v>6.5±3</v>
      </c>
      <c r="H10">
        <v>4903</v>
      </c>
      <c r="I10">
        <v>946</v>
      </c>
      <c r="J10">
        <v>0.6</v>
      </c>
      <c r="K10">
        <v>4.4000000000000004</v>
      </c>
      <c r="L10">
        <v>12.8</v>
      </c>
      <c r="M10">
        <v>1.9</v>
      </c>
      <c r="N10">
        <v>3</v>
      </c>
      <c r="O10">
        <v>6.5</v>
      </c>
      <c r="P10">
        <v>-6.5</v>
      </c>
    </row>
    <row r="11" spans="1:16" x14ac:dyDescent="0.3">
      <c r="A11" s="9" t="s">
        <v>21</v>
      </c>
      <c r="B11" s="9" t="s">
        <v>70</v>
      </c>
      <c r="C11" s="9">
        <v>5</v>
      </c>
      <c r="D11" s="4" t="str">
        <f t="shared" si="0"/>
        <v>110±97</v>
      </c>
      <c r="E11" s="5" t="str">
        <f t="shared" si="1"/>
        <v>3.7±12.7</v>
      </c>
      <c r="F11" s="6" t="str">
        <f t="shared" si="2"/>
        <v>19.3±0.9</v>
      </c>
      <c r="G11" s="7" t="str">
        <f t="shared" si="3"/>
        <v>1.1±2.7</v>
      </c>
      <c r="H11" s="9">
        <v>110</v>
      </c>
      <c r="I11" s="9">
        <v>97</v>
      </c>
      <c r="J11" s="8">
        <v>3.7</v>
      </c>
      <c r="K11" s="8">
        <v>12.7</v>
      </c>
      <c r="L11" s="9">
        <v>19.3</v>
      </c>
      <c r="M11" s="9">
        <v>0.9</v>
      </c>
      <c r="N11" s="9">
        <v>2.7</v>
      </c>
      <c r="O11">
        <v>1.1000000000000001</v>
      </c>
      <c r="P11" s="9">
        <v>-1.1000000000000001</v>
      </c>
    </row>
    <row r="12" spans="1:16" x14ac:dyDescent="0.3">
      <c r="A12" t="s">
        <v>22</v>
      </c>
      <c r="B12" s="9" t="s">
        <v>71</v>
      </c>
      <c r="C12">
        <v>2</v>
      </c>
      <c r="D12" s="4" t="str">
        <f t="shared" si="0"/>
        <v>702±211</v>
      </c>
      <c r="E12" s="5" t="str">
        <f t="shared" si="1"/>
        <v>3.7±12.7</v>
      </c>
      <c r="F12" s="6" t="str">
        <f t="shared" si="2"/>
        <v>13.8±1.2</v>
      </c>
      <c r="G12" s="7" t="str">
        <f t="shared" si="3"/>
        <v>7.2±1.2</v>
      </c>
      <c r="H12">
        <v>702</v>
      </c>
      <c r="I12">
        <v>211</v>
      </c>
      <c r="J12">
        <v>3.7</v>
      </c>
      <c r="K12">
        <v>12.7</v>
      </c>
      <c r="L12">
        <v>13.8</v>
      </c>
      <c r="M12">
        <v>1.2</v>
      </c>
      <c r="N12">
        <v>1.2</v>
      </c>
      <c r="O12">
        <v>7.2</v>
      </c>
      <c r="P12">
        <v>-7.2</v>
      </c>
    </row>
    <row r="13" spans="1:16" x14ac:dyDescent="0.3">
      <c r="A13" t="s">
        <v>23</v>
      </c>
      <c r="B13" s="9" t="s">
        <v>72</v>
      </c>
      <c r="C13">
        <v>2</v>
      </c>
      <c r="D13" s="4" t="str">
        <f t="shared" si="0"/>
        <v>695±227</v>
      </c>
      <c r="E13" s="5" t="str">
        <f t="shared" si="1"/>
        <v>2.3±8.8</v>
      </c>
      <c r="F13" s="6" t="str">
        <f t="shared" si="2"/>
        <v>15.5±0.8</v>
      </c>
      <c r="G13" s="7" t="str">
        <f t="shared" si="3"/>
        <v>8.2±1.3</v>
      </c>
      <c r="H13">
        <v>695</v>
      </c>
      <c r="I13">
        <v>227</v>
      </c>
      <c r="J13">
        <v>2.2999999999999998</v>
      </c>
      <c r="K13">
        <v>8.8000000000000007</v>
      </c>
      <c r="L13">
        <v>15.5</v>
      </c>
      <c r="M13">
        <v>0.8</v>
      </c>
      <c r="N13">
        <v>1.3</v>
      </c>
      <c r="O13">
        <v>8.1999999999999993</v>
      </c>
      <c r="P13">
        <v>-8.1999999999999993</v>
      </c>
    </row>
    <row r="14" spans="1:16" x14ac:dyDescent="0.3">
      <c r="A14" t="s">
        <v>24</v>
      </c>
      <c r="B14" s="9" t="s">
        <v>87</v>
      </c>
      <c r="C14">
        <v>5</v>
      </c>
      <c r="D14" s="4" t="str">
        <f t="shared" si="0"/>
        <v>222±174</v>
      </c>
      <c r="E14" s="5" t="str">
        <f t="shared" si="1"/>
        <v>32.2±27.6</v>
      </c>
      <c r="F14" s="6" t="str">
        <f t="shared" si="2"/>
        <v>14.8±1.1</v>
      </c>
      <c r="G14" s="7" t="str">
        <f t="shared" si="3"/>
        <v>2.4±2.1</v>
      </c>
      <c r="H14">
        <v>222</v>
      </c>
      <c r="I14">
        <v>174</v>
      </c>
      <c r="J14">
        <v>32.200000000000003</v>
      </c>
      <c r="K14">
        <v>27.6</v>
      </c>
      <c r="L14">
        <v>14.8</v>
      </c>
      <c r="M14">
        <v>1.1000000000000001</v>
      </c>
      <c r="N14">
        <v>2.1</v>
      </c>
      <c r="O14">
        <v>2.4</v>
      </c>
      <c r="P14">
        <v>-2.4</v>
      </c>
    </row>
    <row r="15" spans="1:16" x14ac:dyDescent="0.3">
      <c r="A15" t="s">
        <v>25</v>
      </c>
      <c r="B15" s="9" t="s">
        <v>88</v>
      </c>
      <c r="C15">
        <v>5</v>
      </c>
      <c r="D15" s="4" t="str">
        <f t="shared" si="0"/>
        <v>1161±882</v>
      </c>
      <c r="E15" s="5" t="str">
        <f t="shared" si="1"/>
        <v>42.6±18</v>
      </c>
      <c r="F15" s="6" t="str">
        <f t="shared" si="2"/>
        <v>17.6±1.8</v>
      </c>
      <c r="G15" s="7" t="str">
        <f t="shared" si="3"/>
        <v>1.2±0.9</v>
      </c>
      <c r="H15">
        <v>1161</v>
      </c>
      <c r="I15">
        <v>882</v>
      </c>
      <c r="J15">
        <v>42.6</v>
      </c>
      <c r="K15">
        <v>18</v>
      </c>
      <c r="L15">
        <v>17.600000000000001</v>
      </c>
      <c r="M15">
        <v>1.8</v>
      </c>
      <c r="N15">
        <v>0.9</v>
      </c>
      <c r="O15">
        <v>1.2</v>
      </c>
      <c r="P15">
        <v>-1.2</v>
      </c>
    </row>
    <row r="16" spans="1:16" x14ac:dyDescent="0.3">
      <c r="A16" s="9" t="s">
        <v>26</v>
      </c>
      <c r="B16" s="9" t="s">
        <v>89</v>
      </c>
      <c r="C16" s="9">
        <v>5</v>
      </c>
      <c r="D16" s="4" t="str">
        <f t="shared" si="0"/>
        <v>234±59</v>
      </c>
      <c r="E16" s="5" t="str">
        <f t="shared" si="1"/>
        <v>27.4±28.3</v>
      </c>
      <c r="F16" s="6" t="str">
        <f t="shared" si="2"/>
        <v>16±2.9</v>
      </c>
      <c r="G16" s="7" t="str">
        <f t="shared" si="3"/>
        <v>2.9±2.1</v>
      </c>
      <c r="H16" s="9">
        <v>234</v>
      </c>
      <c r="I16" s="9">
        <v>59</v>
      </c>
      <c r="J16" s="9">
        <v>27.4</v>
      </c>
      <c r="K16" s="9">
        <v>28.3</v>
      </c>
      <c r="L16" s="9">
        <v>16</v>
      </c>
      <c r="M16" s="9">
        <v>2.9</v>
      </c>
      <c r="N16" s="9">
        <v>2.1</v>
      </c>
      <c r="O16">
        <v>2.9</v>
      </c>
      <c r="P16" s="9">
        <v>-2.9</v>
      </c>
    </row>
    <row r="17" spans="1:16" x14ac:dyDescent="0.3">
      <c r="A17" t="s">
        <v>27</v>
      </c>
      <c r="B17" t="s">
        <v>86</v>
      </c>
      <c r="C17">
        <v>1</v>
      </c>
      <c r="D17" s="4" t="str">
        <f t="shared" si="0"/>
        <v>276±249</v>
      </c>
      <c r="E17" s="5" t="str">
        <f t="shared" si="1"/>
        <v>69.4±6.4</v>
      </c>
      <c r="F17" s="6" t="str">
        <f t="shared" si="2"/>
        <v>21.8±1.7</v>
      </c>
      <c r="G17" s="7" t="str">
        <f t="shared" si="3"/>
        <v>0.1±0.7</v>
      </c>
      <c r="H17">
        <v>276</v>
      </c>
      <c r="I17">
        <v>249</v>
      </c>
      <c r="J17">
        <v>69.400000000000006</v>
      </c>
      <c r="K17">
        <v>6.4</v>
      </c>
      <c r="L17">
        <v>21.8</v>
      </c>
      <c r="M17">
        <v>1.7</v>
      </c>
      <c r="N17">
        <v>0.7</v>
      </c>
      <c r="O17">
        <v>0.1</v>
      </c>
      <c r="P17">
        <v>-0.1</v>
      </c>
    </row>
    <row r="18" spans="1:16" x14ac:dyDescent="0.3">
      <c r="A18" s="9" t="s">
        <v>28</v>
      </c>
      <c r="B18" s="9" t="s">
        <v>90</v>
      </c>
      <c r="C18" s="9"/>
      <c r="D18" s="4" t="str">
        <f t="shared" si="0"/>
        <v>283±526</v>
      </c>
      <c r="E18" s="5" t="str">
        <f t="shared" si="1"/>
        <v>46.3±9.9</v>
      </c>
      <c r="F18" s="6" t="str">
        <f t="shared" si="2"/>
        <v>±</v>
      </c>
      <c r="G18" s="7" t="str">
        <f t="shared" si="3"/>
        <v>2.4±2</v>
      </c>
      <c r="H18" s="9">
        <v>283</v>
      </c>
      <c r="I18" s="9">
        <v>526</v>
      </c>
      <c r="J18" s="9">
        <v>46.3</v>
      </c>
      <c r="K18" s="9">
        <v>9.9</v>
      </c>
      <c r="L18" s="9"/>
      <c r="M18" s="9"/>
      <c r="N18" s="9">
        <v>2</v>
      </c>
      <c r="O18">
        <v>2.4</v>
      </c>
      <c r="P18" s="9">
        <v>-2.4</v>
      </c>
    </row>
    <row r="19" spans="1:16" x14ac:dyDescent="0.3">
      <c r="A19" t="s">
        <v>29</v>
      </c>
      <c r="B19" s="9" t="s">
        <v>81</v>
      </c>
      <c r="C19" s="9">
        <v>3</v>
      </c>
      <c r="D19" s="4" t="str">
        <f t="shared" si="0"/>
        <v>867±201</v>
      </c>
      <c r="E19" s="5" t="str">
        <f t="shared" si="1"/>
        <v>0.9±6.3</v>
      </c>
      <c r="F19" s="6" t="str">
        <f t="shared" si="2"/>
        <v>16.3±1</v>
      </c>
      <c r="G19" s="7" t="str">
        <f t="shared" si="3"/>
        <v>8.4±1</v>
      </c>
      <c r="H19">
        <v>867</v>
      </c>
      <c r="I19">
        <v>201</v>
      </c>
      <c r="J19">
        <v>0.9</v>
      </c>
      <c r="K19">
        <v>6.3</v>
      </c>
      <c r="L19">
        <v>16.3</v>
      </c>
      <c r="M19">
        <v>1</v>
      </c>
      <c r="N19">
        <v>1</v>
      </c>
      <c r="O19">
        <v>8.4</v>
      </c>
      <c r="P19">
        <v>-8.4</v>
      </c>
    </row>
    <row r="20" spans="1:16" x14ac:dyDescent="0.3">
      <c r="A20" t="s">
        <v>30</v>
      </c>
      <c r="B20" s="9" t="s">
        <v>76</v>
      </c>
      <c r="C20">
        <v>2</v>
      </c>
      <c r="D20" s="4" t="str">
        <f t="shared" si="0"/>
        <v>922±266</v>
      </c>
      <c r="E20" s="5" t="str">
        <f t="shared" si="1"/>
        <v>2.2±9.7</v>
      </c>
      <c r="F20" s="6" t="str">
        <f t="shared" si="2"/>
        <v>15.6±1.1</v>
      </c>
      <c r="G20" s="7" t="str">
        <f t="shared" si="3"/>
        <v>8.9±0.7</v>
      </c>
      <c r="H20">
        <v>922</v>
      </c>
      <c r="I20">
        <v>266</v>
      </c>
      <c r="J20">
        <v>2.2000000000000002</v>
      </c>
      <c r="K20">
        <v>9.6999999999999993</v>
      </c>
      <c r="L20">
        <v>15.6</v>
      </c>
      <c r="M20">
        <v>1.1000000000000001</v>
      </c>
      <c r="N20">
        <v>0.7</v>
      </c>
      <c r="O20">
        <v>8.9</v>
      </c>
      <c r="P20">
        <v>-8.9</v>
      </c>
    </row>
    <row r="21" spans="1:16" x14ac:dyDescent="0.3">
      <c r="A21" t="s">
        <v>49</v>
      </c>
      <c r="B21" s="9" t="s">
        <v>91</v>
      </c>
      <c r="D21" s="4" t="str">
        <f t="shared" si="0"/>
        <v>7898±441</v>
      </c>
      <c r="E21" s="5" t="str">
        <f t="shared" si="1"/>
        <v>0±0</v>
      </c>
      <c r="F21" s="6"/>
      <c r="G21" s="7" t="str">
        <f t="shared" si="3"/>
        <v>8.1±2.2</v>
      </c>
      <c r="H21">
        <v>7898</v>
      </c>
      <c r="I21">
        <v>441</v>
      </c>
      <c r="J21">
        <v>0</v>
      </c>
      <c r="K21">
        <v>0</v>
      </c>
      <c r="N21">
        <v>2.2000000000000002</v>
      </c>
      <c r="O21">
        <v>8.1</v>
      </c>
    </row>
    <row r="22" spans="1:16" x14ac:dyDescent="0.3">
      <c r="A22" t="s">
        <v>31</v>
      </c>
      <c r="B22" s="9" t="s">
        <v>77</v>
      </c>
      <c r="C22">
        <v>2</v>
      </c>
      <c r="D22" s="4" t="str">
        <f t="shared" si="0"/>
        <v>1050±100</v>
      </c>
      <c r="E22" s="5" t="str">
        <f t="shared" si="1"/>
        <v>0.2±2.9</v>
      </c>
      <c r="F22" s="6" t="str">
        <f>L22&amp;"±"&amp;M22</f>
        <v>17.3±0.6</v>
      </c>
      <c r="G22" s="7" t="str">
        <f t="shared" si="3"/>
        <v>8.5±0.8</v>
      </c>
      <c r="H22">
        <v>1050</v>
      </c>
      <c r="I22">
        <v>100</v>
      </c>
      <c r="J22">
        <v>0.2</v>
      </c>
      <c r="K22">
        <v>2.9</v>
      </c>
      <c r="L22">
        <v>17.3</v>
      </c>
      <c r="M22">
        <v>0.6</v>
      </c>
      <c r="N22">
        <v>0.8</v>
      </c>
      <c r="O22">
        <v>8.5</v>
      </c>
      <c r="P22">
        <v>-8.5</v>
      </c>
    </row>
    <row r="23" spans="1:16" x14ac:dyDescent="0.3">
      <c r="A23" t="s">
        <v>32</v>
      </c>
      <c r="B23" s="9" t="s">
        <v>73</v>
      </c>
      <c r="C23">
        <v>2</v>
      </c>
      <c r="D23" s="4" t="str">
        <f t="shared" si="0"/>
        <v>898±184</v>
      </c>
      <c r="E23" s="5" t="str">
        <f t="shared" si="1"/>
        <v>0.7±4.1</v>
      </c>
      <c r="F23" s="6" t="str">
        <f>L23&amp;"±"&amp;M23</f>
        <v>15.4±0.8</v>
      </c>
      <c r="G23" s="7" t="str">
        <f t="shared" si="3"/>
        <v>9.2±1.7</v>
      </c>
      <c r="H23">
        <v>898</v>
      </c>
      <c r="I23">
        <v>184</v>
      </c>
      <c r="J23">
        <v>0.7</v>
      </c>
      <c r="K23">
        <v>4.0999999999999996</v>
      </c>
      <c r="L23">
        <v>15.4</v>
      </c>
      <c r="M23">
        <v>0.8</v>
      </c>
      <c r="N23">
        <v>1.7</v>
      </c>
      <c r="O23">
        <v>9.1999999999999993</v>
      </c>
      <c r="P23">
        <v>-9.1999999999999993</v>
      </c>
    </row>
    <row r="24" spans="1:16" x14ac:dyDescent="0.3">
      <c r="A24" s="9" t="s">
        <v>33</v>
      </c>
      <c r="B24" s="9" t="s">
        <v>82</v>
      </c>
      <c r="C24">
        <v>3</v>
      </c>
      <c r="D24" s="4" t="str">
        <f t="shared" si="0"/>
        <v>520±268</v>
      </c>
      <c r="E24" s="5" t="str">
        <f t="shared" si="1"/>
        <v>7.8±17.8</v>
      </c>
      <c r="F24" s="6" t="str">
        <f>L24&amp;"±"&amp;M24</f>
        <v>15.4±0.8</v>
      </c>
      <c r="G24" s="7" t="str">
        <f t="shared" si="3"/>
        <v>4.3±2.4</v>
      </c>
      <c r="H24" s="9">
        <v>520</v>
      </c>
      <c r="I24" s="9">
        <v>268</v>
      </c>
      <c r="J24" s="9">
        <v>7.8</v>
      </c>
      <c r="K24" s="9">
        <v>17.8</v>
      </c>
      <c r="L24" s="9">
        <v>15.4</v>
      </c>
      <c r="M24" s="9">
        <v>0.8</v>
      </c>
      <c r="N24" s="9">
        <v>2.4</v>
      </c>
      <c r="O24">
        <v>4.3</v>
      </c>
      <c r="P24" s="9">
        <v>-4.3</v>
      </c>
    </row>
    <row r="25" spans="1:16" x14ac:dyDescent="0.3">
      <c r="A25" t="s">
        <v>34</v>
      </c>
      <c r="B25" s="9" t="s">
        <v>78</v>
      </c>
      <c r="C25" s="9">
        <v>2</v>
      </c>
      <c r="D25" s="4" t="str">
        <f t="shared" si="0"/>
        <v>1725±970</v>
      </c>
      <c r="E25" s="5" t="str">
        <f t="shared" si="1"/>
        <v>14.3±23.7</v>
      </c>
      <c r="F25" s="6" t="str">
        <f>L25&amp;"±"&amp;M25</f>
        <v>11.3±0.9</v>
      </c>
      <c r="G25" s="7" t="str">
        <f t="shared" si="3"/>
        <v>3.8±2.2</v>
      </c>
      <c r="H25">
        <v>1725</v>
      </c>
      <c r="I25">
        <v>970</v>
      </c>
      <c r="J25">
        <v>14.3</v>
      </c>
      <c r="K25">
        <v>23.7</v>
      </c>
      <c r="L25">
        <v>11.3</v>
      </c>
      <c r="M25">
        <v>0.9</v>
      </c>
      <c r="N25">
        <v>2.2000000000000002</v>
      </c>
      <c r="O25">
        <v>3.8</v>
      </c>
      <c r="P25">
        <v>-3.8</v>
      </c>
    </row>
    <row r="26" spans="1:16" x14ac:dyDescent="0.3">
      <c r="A26" t="s">
        <v>35</v>
      </c>
      <c r="B26" s="9" t="s">
        <v>79</v>
      </c>
      <c r="C26">
        <v>2</v>
      </c>
      <c r="D26" s="4" t="str">
        <f t="shared" si="0"/>
        <v>650±233</v>
      </c>
      <c r="E26" s="5" t="str">
        <f t="shared" si="1"/>
        <v>4.8±13.8</v>
      </c>
      <c r="F26" s="6" t="str">
        <f>L26&amp;"±"&amp;M26</f>
        <v>13.4±1</v>
      </c>
      <c r="G26" s="7" t="str">
        <f t="shared" si="3"/>
        <v>7.3±1.2</v>
      </c>
      <c r="H26">
        <v>650</v>
      </c>
      <c r="I26">
        <v>233</v>
      </c>
      <c r="J26">
        <v>4.8</v>
      </c>
      <c r="K26">
        <v>13.8</v>
      </c>
      <c r="L26">
        <v>13.4</v>
      </c>
      <c r="M26">
        <v>1</v>
      </c>
      <c r="N26">
        <v>1.2</v>
      </c>
      <c r="O26">
        <v>7.3</v>
      </c>
      <c r="P26">
        <v>-7.3</v>
      </c>
    </row>
    <row r="27" spans="1:16" x14ac:dyDescent="0.3">
      <c r="A27" t="s">
        <v>96</v>
      </c>
      <c r="B27" s="9"/>
      <c r="D27" s="4"/>
      <c r="E27" s="5"/>
      <c r="F27" s="6"/>
      <c r="G27" s="7"/>
    </row>
    <row r="28" spans="1:16" x14ac:dyDescent="0.3">
      <c r="A28" t="s">
        <v>95</v>
      </c>
      <c r="B28" s="9"/>
      <c r="D28" s="4"/>
      <c r="E28" s="5"/>
      <c r="F28" s="6"/>
      <c r="G28" s="7"/>
    </row>
    <row r="29" spans="1:16" x14ac:dyDescent="0.3">
      <c r="A29" t="s">
        <v>36</v>
      </c>
      <c r="B29" s="9" t="s">
        <v>74</v>
      </c>
      <c r="C29">
        <v>2</v>
      </c>
      <c r="D29" s="4" t="str">
        <f t="shared" ref="D29:D41" si="4">H29&amp;"±"&amp;I29</f>
        <v>2026±1356</v>
      </c>
      <c r="E29" s="5" t="str">
        <f t="shared" ref="E29:E41" si="5">J29&amp;"±"&amp;K29</f>
        <v>1.2±5.7</v>
      </c>
      <c r="F29" s="6" t="str">
        <f t="shared" ref="F29:F41" si="6">L29&amp;"±"&amp;M29</f>
        <v>14.5±1.4</v>
      </c>
      <c r="G29" s="7" t="str">
        <f t="shared" ref="G29:G41" si="7">O29&amp;"±"&amp;N29</f>
        <v>9.7±2.3</v>
      </c>
      <c r="H29">
        <v>2026</v>
      </c>
      <c r="I29">
        <v>1356</v>
      </c>
      <c r="J29">
        <v>1.2</v>
      </c>
      <c r="K29">
        <v>5.7</v>
      </c>
      <c r="L29">
        <v>14.5</v>
      </c>
      <c r="M29">
        <v>1.4</v>
      </c>
      <c r="N29">
        <v>2.2999999999999998</v>
      </c>
      <c r="O29">
        <v>9.6999999999999993</v>
      </c>
      <c r="P29">
        <v>-9.6999999999999993</v>
      </c>
    </row>
    <row r="30" spans="1:16" x14ac:dyDescent="0.3">
      <c r="A30" s="9" t="s">
        <v>37</v>
      </c>
      <c r="B30" s="9" t="s">
        <v>80</v>
      </c>
      <c r="C30">
        <v>2</v>
      </c>
      <c r="D30" s="4" t="str">
        <f t="shared" si="4"/>
        <v>830±225</v>
      </c>
      <c r="E30" s="5" t="str">
        <f t="shared" si="5"/>
        <v>2.8±10.3</v>
      </c>
      <c r="F30" s="6" t="str">
        <f t="shared" si="6"/>
        <v>16±1.1</v>
      </c>
      <c r="G30" s="7" t="str">
        <f t="shared" si="7"/>
        <v>6.9±1.9</v>
      </c>
      <c r="H30" s="9">
        <v>830</v>
      </c>
      <c r="I30" s="9">
        <v>225</v>
      </c>
      <c r="J30" s="9">
        <v>2.8</v>
      </c>
      <c r="K30" s="9">
        <v>10.3</v>
      </c>
      <c r="L30" s="9">
        <v>16</v>
      </c>
      <c r="M30" s="9">
        <v>1.1000000000000001</v>
      </c>
      <c r="N30" s="9">
        <v>1.9</v>
      </c>
      <c r="O30">
        <v>6.9</v>
      </c>
      <c r="P30" s="9">
        <v>-6.9</v>
      </c>
    </row>
    <row r="31" spans="1:16" x14ac:dyDescent="0.3">
      <c r="A31" t="s">
        <v>38</v>
      </c>
      <c r="B31" t="s">
        <v>57</v>
      </c>
      <c r="C31" s="9">
        <v>1</v>
      </c>
      <c r="D31" s="4" t="str">
        <f t="shared" si="4"/>
        <v>94±13</v>
      </c>
      <c r="E31" s="5" t="str">
        <f t="shared" si="5"/>
        <v>36.1±17.9</v>
      </c>
      <c r="F31" s="6" t="str">
        <f t="shared" si="6"/>
        <v>18.8±0</v>
      </c>
      <c r="G31" s="7" t="str">
        <f t="shared" si="7"/>
        <v>2.4±1.6</v>
      </c>
      <c r="H31">
        <v>94</v>
      </c>
      <c r="I31">
        <v>13</v>
      </c>
      <c r="J31">
        <v>36.1</v>
      </c>
      <c r="K31">
        <v>17.899999999999999</v>
      </c>
      <c r="L31">
        <v>18.8</v>
      </c>
      <c r="M31">
        <v>0</v>
      </c>
      <c r="N31">
        <v>1.6</v>
      </c>
      <c r="O31">
        <v>2.4</v>
      </c>
      <c r="P31">
        <v>-2.4</v>
      </c>
    </row>
    <row r="32" spans="1:16" x14ac:dyDescent="0.3">
      <c r="A32" t="s">
        <v>39</v>
      </c>
      <c r="B32" t="s">
        <v>58</v>
      </c>
      <c r="C32">
        <v>1</v>
      </c>
      <c r="D32" s="4" t="str">
        <f t="shared" si="4"/>
        <v>140±25</v>
      </c>
      <c r="E32" s="5" t="str">
        <f t="shared" si="5"/>
        <v>42.7±17</v>
      </c>
      <c r="F32" s="6" t="str">
        <f t="shared" si="6"/>
        <v>18.5±0.1</v>
      </c>
      <c r="G32" s="7" t="str">
        <f t="shared" si="7"/>
        <v>2.2±1.2</v>
      </c>
      <c r="H32">
        <v>140</v>
      </c>
      <c r="I32">
        <v>25</v>
      </c>
      <c r="J32">
        <v>42.7</v>
      </c>
      <c r="K32">
        <v>17</v>
      </c>
      <c r="L32">
        <v>18.5</v>
      </c>
      <c r="M32">
        <v>0.1</v>
      </c>
      <c r="N32">
        <v>1.2</v>
      </c>
      <c r="O32">
        <v>2.2000000000000002</v>
      </c>
      <c r="P32">
        <v>-2.2000000000000002</v>
      </c>
    </row>
    <row r="33" spans="1:16" x14ac:dyDescent="0.3">
      <c r="A33" s="9" t="s">
        <v>40</v>
      </c>
      <c r="B33" s="9" t="s">
        <v>59</v>
      </c>
      <c r="C33">
        <v>1</v>
      </c>
      <c r="D33" s="4" t="str">
        <f t="shared" si="4"/>
        <v>78±28</v>
      </c>
      <c r="E33" s="5" t="str">
        <f t="shared" si="5"/>
        <v>52.3±10.2</v>
      </c>
      <c r="F33" s="6" t="str">
        <f t="shared" si="6"/>
        <v>17.9±2.7</v>
      </c>
      <c r="G33" s="7" t="str">
        <f t="shared" si="7"/>
        <v>1.5±1.3</v>
      </c>
      <c r="H33" s="9">
        <v>78</v>
      </c>
      <c r="I33" s="9">
        <v>28</v>
      </c>
      <c r="J33" s="9">
        <v>52.3</v>
      </c>
      <c r="K33" s="9">
        <v>10.199999999999999</v>
      </c>
      <c r="L33" s="9">
        <v>17.899999999999999</v>
      </c>
      <c r="M33" s="9">
        <v>2.7</v>
      </c>
      <c r="N33" s="9">
        <v>1.3</v>
      </c>
      <c r="O33">
        <v>1.5</v>
      </c>
      <c r="P33" s="9">
        <v>-1.5</v>
      </c>
    </row>
    <row r="34" spans="1:16" x14ac:dyDescent="0.3">
      <c r="A34" t="s">
        <v>41</v>
      </c>
      <c r="B34" t="s">
        <v>60</v>
      </c>
      <c r="C34" s="9">
        <v>1</v>
      </c>
      <c r="D34" s="4" t="str">
        <f t="shared" si="4"/>
        <v>105±88</v>
      </c>
      <c r="E34" s="5" t="str">
        <f t="shared" si="5"/>
        <v>54.5±15.1</v>
      </c>
      <c r="F34" s="6" t="str">
        <f t="shared" si="6"/>
        <v>18.4±3</v>
      </c>
      <c r="G34" s="7" t="str">
        <f t="shared" si="7"/>
        <v>0.6±1.4</v>
      </c>
      <c r="H34">
        <v>105</v>
      </c>
      <c r="I34">
        <v>88</v>
      </c>
      <c r="J34">
        <v>54.5</v>
      </c>
      <c r="K34">
        <v>15.1</v>
      </c>
      <c r="L34">
        <v>18.399999999999999</v>
      </c>
      <c r="M34">
        <v>3</v>
      </c>
      <c r="N34">
        <v>1.4</v>
      </c>
      <c r="O34">
        <v>0.6</v>
      </c>
      <c r="P34">
        <v>-0.6</v>
      </c>
    </row>
    <row r="35" spans="1:16" x14ac:dyDescent="0.3">
      <c r="A35" t="s">
        <v>42</v>
      </c>
      <c r="B35" s="9" t="s">
        <v>62</v>
      </c>
      <c r="C35">
        <v>3</v>
      </c>
      <c r="D35" s="4" t="str">
        <f t="shared" si="4"/>
        <v>782±376</v>
      </c>
      <c r="E35" s="5" t="str">
        <f t="shared" si="5"/>
        <v>21.1±24.3</v>
      </c>
      <c r="F35" s="6" t="str">
        <f t="shared" si="6"/>
        <v>15.9±1.3</v>
      </c>
      <c r="G35" s="7" t="str">
        <f t="shared" si="7"/>
        <v>3.5±2.2</v>
      </c>
      <c r="H35">
        <v>782</v>
      </c>
      <c r="I35">
        <v>376</v>
      </c>
      <c r="J35">
        <v>21.1</v>
      </c>
      <c r="K35">
        <v>24.3</v>
      </c>
      <c r="L35">
        <v>15.9</v>
      </c>
      <c r="M35">
        <v>1.3</v>
      </c>
      <c r="N35">
        <v>2.2000000000000002</v>
      </c>
      <c r="O35">
        <v>3.5</v>
      </c>
      <c r="P35">
        <v>-3.5</v>
      </c>
    </row>
    <row r="36" spans="1:16" x14ac:dyDescent="0.3">
      <c r="A36" t="s">
        <v>43</v>
      </c>
      <c r="B36" s="9" t="s">
        <v>63</v>
      </c>
      <c r="C36">
        <v>3</v>
      </c>
      <c r="D36" s="4" t="str">
        <f t="shared" si="4"/>
        <v>862±194</v>
      </c>
      <c r="E36" s="5" t="str">
        <f t="shared" si="5"/>
        <v>11.4±19.7</v>
      </c>
      <c r="F36" s="6" t="str">
        <f t="shared" si="6"/>
        <v>16.9±0.8</v>
      </c>
      <c r="G36" s="7" t="str">
        <f t="shared" si="7"/>
        <v>6.1±3.5</v>
      </c>
      <c r="H36">
        <v>862</v>
      </c>
      <c r="I36">
        <v>194</v>
      </c>
      <c r="J36">
        <v>11.4</v>
      </c>
      <c r="K36">
        <v>19.7</v>
      </c>
      <c r="L36">
        <v>16.899999999999999</v>
      </c>
      <c r="M36">
        <v>0.8</v>
      </c>
      <c r="N36">
        <v>3.5</v>
      </c>
      <c r="O36">
        <v>6.1</v>
      </c>
      <c r="P36">
        <v>-6.1</v>
      </c>
    </row>
    <row r="37" spans="1:16" x14ac:dyDescent="0.3">
      <c r="A37" t="s">
        <v>44</v>
      </c>
      <c r="B37" s="9" t="s">
        <v>64</v>
      </c>
      <c r="C37">
        <v>3</v>
      </c>
      <c r="D37" s="4" t="str">
        <f t="shared" si="4"/>
        <v>977±142</v>
      </c>
      <c r="E37" s="5" t="str">
        <f t="shared" si="5"/>
        <v>15.6±22.3</v>
      </c>
      <c r="F37" s="6" t="str">
        <f t="shared" si="6"/>
        <v>17.5±0.3</v>
      </c>
      <c r="G37" s="7" t="str">
        <f t="shared" si="7"/>
        <v>4.8±3.1</v>
      </c>
      <c r="H37">
        <v>977</v>
      </c>
      <c r="I37">
        <v>142</v>
      </c>
      <c r="J37">
        <v>15.6</v>
      </c>
      <c r="K37">
        <v>22.3</v>
      </c>
      <c r="L37">
        <v>17.5</v>
      </c>
      <c r="M37">
        <v>0.3</v>
      </c>
      <c r="N37">
        <v>3.1</v>
      </c>
      <c r="O37">
        <v>4.8</v>
      </c>
      <c r="P37">
        <v>-4.8</v>
      </c>
    </row>
    <row r="38" spans="1:16" x14ac:dyDescent="0.3">
      <c r="A38" t="s">
        <v>45</v>
      </c>
      <c r="B38" s="9" t="s">
        <v>65</v>
      </c>
      <c r="C38">
        <v>3</v>
      </c>
      <c r="D38" s="4" t="str">
        <f t="shared" si="4"/>
        <v>1016±89</v>
      </c>
      <c r="E38" s="5" t="str">
        <f t="shared" si="5"/>
        <v>16.2±21.8</v>
      </c>
      <c r="F38" s="6" t="str">
        <f t="shared" si="6"/>
        <v>16.9±0.9</v>
      </c>
      <c r="G38" s="7" t="str">
        <f t="shared" si="7"/>
        <v>4.3±2.8</v>
      </c>
      <c r="H38">
        <v>1016</v>
      </c>
      <c r="I38">
        <v>89</v>
      </c>
      <c r="J38">
        <v>16.2</v>
      </c>
      <c r="K38">
        <v>21.8</v>
      </c>
      <c r="L38">
        <v>16.899999999999999</v>
      </c>
      <c r="M38">
        <v>0.9</v>
      </c>
      <c r="N38">
        <v>2.8</v>
      </c>
      <c r="O38">
        <v>4.3</v>
      </c>
      <c r="P38">
        <v>-4.3</v>
      </c>
    </row>
    <row r="39" spans="1:16" x14ac:dyDescent="0.3">
      <c r="A39" t="s">
        <v>46</v>
      </c>
      <c r="B39" t="s">
        <v>61</v>
      </c>
      <c r="C39">
        <v>1</v>
      </c>
      <c r="D39" s="4" t="str">
        <f t="shared" si="4"/>
        <v>181±36</v>
      </c>
      <c r="E39" s="5" t="str">
        <f t="shared" si="5"/>
        <v>24.3±21.5</v>
      </c>
      <c r="F39" s="6" t="str">
        <f t="shared" si="6"/>
        <v>18±0.1</v>
      </c>
      <c r="G39" s="7" t="str">
        <f t="shared" si="7"/>
        <v>3±1.5</v>
      </c>
      <c r="H39">
        <v>181</v>
      </c>
      <c r="I39">
        <v>36</v>
      </c>
      <c r="J39">
        <v>24.3</v>
      </c>
      <c r="K39">
        <v>21.5</v>
      </c>
      <c r="L39">
        <v>18</v>
      </c>
      <c r="M39">
        <v>0.1</v>
      </c>
      <c r="N39">
        <v>1.5</v>
      </c>
      <c r="O39">
        <v>3</v>
      </c>
      <c r="P39">
        <v>-3</v>
      </c>
    </row>
    <row r="40" spans="1:16" x14ac:dyDescent="0.3">
      <c r="A40" t="s">
        <v>47</v>
      </c>
      <c r="B40" s="9" t="s">
        <v>69</v>
      </c>
      <c r="C40">
        <v>2</v>
      </c>
      <c r="D40" s="4" t="str">
        <f t="shared" si="4"/>
        <v>157±12</v>
      </c>
      <c r="E40" s="5" t="str">
        <f t="shared" si="5"/>
        <v>7±16.3</v>
      </c>
      <c r="F40" s="6" t="str">
        <f t="shared" si="6"/>
        <v>11.2±0</v>
      </c>
      <c r="G40" s="7" t="str">
        <f t="shared" si="7"/>
        <v>8.9±1.1</v>
      </c>
      <c r="H40">
        <v>157</v>
      </c>
      <c r="I40">
        <v>12</v>
      </c>
      <c r="J40">
        <v>7</v>
      </c>
      <c r="K40">
        <v>16.3</v>
      </c>
      <c r="L40">
        <v>11.2</v>
      </c>
      <c r="M40">
        <v>0</v>
      </c>
      <c r="N40">
        <v>1.1000000000000001</v>
      </c>
      <c r="O40">
        <v>8.9</v>
      </c>
      <c r="P40">
        <v>-8.9</v>
      </c>
    </row>
    <row r="41" spans="1:16" x14ac:dyDescent="0.3">
      <c r="A41" t="s">
        <v>48</v>
      </c>
      <c r="B41" s="9" t="s">
        <v>75</v>
      </c>
      <c r="C41">
        <v>2</v>
      </c>
      <c r="D41" s="4" t="str">
        <f t="shared" si="4"/>
        <v>1276±608</v>
      </c>
      <c r="E41" s="5" t="str">
        <f t="shared" si="5"/>
        <v>2.4±8.1</v>
      </c>
      <c r="F41" s="6" t="str">
        <f t="shared" si="6"/>
        <v>15.2±0.9</v>
      </c>
      <c r="G41" s="7" t="str">
        <f t="shared" si="7"/>
        <v>7.4±1.8</v>
      </c>
      <c r="H41">
        <v>1276</v>
      </c>
      <c r="I41">
        <v>608</v>
      </c>
      <c r="J41">
        <v>2.4</v>
      </c>
      <c r="K41">
        <v>8.1</v>
      </c>
      <c r="L41">
        <v>15.2</v>
      </c>
      <c r="M41">
        <v>0.9</v>
      </c>
      <c r="N41">
        <v>1.8</v>
      </c>
      <c r="O41">
        <v>7.4</v>
      </c>
      <c r="P41">
        <v>-7.4</v>
      </c>
    </row>
    <row r="42" spans="1:16" x14ac:dyDescent="0.3">
      <c r="H42" t="s">
        <v>6</v>
      </c>
      <c r="I42" t="s">
        <v>7</v>
      </c>
      <c r="J42" t="s">
        <v>8</v>
      </c>
      <c r="K42" t="s">
        <v>9</v>
      </c>
      <c r="L42" t="s">
        <v>10</v>
      </c>
      <c r="M42" t="s">
        <v>11</v>
      </c>
      <c r="N42" t="s">
        <v>12</v>
      </c>
      <c r="P42" t="s">
        <v>13</v>
      </c>
    </row>
    <row r="43" spans="1:16" x14ac:dyDescent="0.3">
      <c r="F43" t="s">
        <v>51</v>
      </c>
      <c r="G43" t="s">
        <v>50</v>
      </c>
      <c r="H43">
        <f t="shared" ref="H43:P43" si="8">MIN(H3:H10)</f>
        <v>155</v>
      </c>
      <c r="I43">
        <f t="shared" si="8"/>
        <v>27</v>
      </c>
      <c r="J43" s="10">
        <f t="shared" si="8"/>
        <v>0.1</v>
      </c>
      <c r="K43">
        <f t="shared" si="8"/>
        <v>1.6</v>
      </c>
      <c r="L43" s="11">
        <f t="shared" si="8"/>
        <v>9.6999999999999993</v>
      </c>
      <c r="M43">
        <f t="shared" si="8"/>
        <v>0</v>
      </c>
      <c r="N43">
        <f t="shared" si="8"/>
        <v>0.6</v>
      </c>
      <c r="O43">
        <f t="shared" si="8"/>
        <v>0.9</v>
      </c>
      <c r="P43" s="12">
        <f t="shared" si="8"/>
        <v>-7.9</v>
      </c>
    </row>
    <row r="44" spans="1:16" x14ac:dyDescent="0.3">
      <c r="F44" t="s">
        <v>52</v>
      </c>
      <c r="G44" t="s">
        <v>50</v>
      </c>
      <c r="H44">
        <f t="shared" ref="H44:P44" si="9">MAX(H3:H10)</f>
        <v>9585</v>
      </c>
      <c r="I44">
        <f t="shared" si="9"/>
        <v>4681</v>
      </c>
      <c r="J44" s="10">
        <f t="shared" si="9"/>
        <v>63.6</v>
      </c>
      <c r="K44">
        <f t="shared" si="9"/>
        <v>11.7</v>
      </c>
      <c r="L44" s="11">
        <f t="shared" si="9"/>
        <v>21.3</v>
      </c>
      <c r="M44">
        <f t="shared" si="9"/>
        <v>2.1</v>
      </c>
      <c r="N44">
        <f t="shared" si="9"/>
        <v>3.9</v>
      </c>
      <c r="O44">
        <f t="shared" si="9"/>
        <v>7.9</v>
      </c>
      <c r="P44" s="12">
        <f t="shared" si="9"/>
        <v>-0.9</v>
      </c>
    </row>
    <row r="45" spans="1:16" x14ac:dyDescent="0.3">
      <c r="F45" t="s">
        <v>51</v>
      </c>
      <c r="G45" t="s">
        <v>53</v>
      </c>
      <c r="H45">
        <f t="shared" ref="H45:P45" si="10">MIN(H11:H23)</f>
        <v>110</v>
      </c>
      <c r="I45">
        <f t="shared" si="10"/>
        <v>59</v>
      </c>
      <c r="J45" s="10">
        <f t="shared" si="10"/>
        <v>0</v>
      </c>
      <c r="K45">
        <f t="shared" si="10"/>
        <v>0</v>
      </c>
      <c r="L45" s="11">
        <f t="shared" si="10"/>
        <v>13.8</v>
      </c>
      <c r="M45">
        <f t="shared" si="10"/>
        <v>0.6</v>
      </c>
      <c r="N45">
        <f t="shared" si="10"/>
        <v>0.7</v>
      </c>
      <c r="O45">
        <f t="shared" si="10"/>
        <v>0.1</v>
      </c>
      <c r="P45" s="12">
        <f t="shared" si="10"/>
        <v>-9.1999999999999993</v>
      </c>
    </row>
    <row r="46" spans="1:16" x14ac:dyDescent="0.3">
      <c r="F46" t="s">
        <v>52</v>
      </c>
      <c r="G46" t="s">
        <v>53</v>
      </c>
      <c r="H46">
        <f t="shared" ref="H46:P46" si="11">MAX(H11:H23)</f>
        <v>7898</v>
      </c>
      <c r="I46">
        <f t="shared" si="11"/>
        <v>882</v>
      </c>
      <c r="J46" s="10">
        <f t="shared" si="11"/>
        <v>69.400000000000006</v>
      </c>
      <c r="K46">
        <f t="shared" si="11"/>
        <v>28.3</v>
      </c>
      <c r="L46" s="11">
        <f t="shared" si="11"/>
        <v>21.8</v>
      </c>
      <c r="M46">
        <f t="shared" si="11"/>
        <v>2.9</v>
      </c>
      <c r="N46">
        <f t="shared" si="11"/>
        <v>2.7</v>
      </c>
      <c r="O46">
        <f t="shared" si="11"/>
        <v>9.1999999999999993</v>
      </c>
      <c r="P46" s="12">
        <f t="shared" si="11"/>
        <v>-0.1</v>
      </c>
    </row>
    <row r="47" spans="1:16" x14ac:dyDescent="0.3">
      <c r="F47" t="s">
        <v>51</v>
      </c>
      <c r="G47" t="s">
        <v>54</v>
      </c>
      <c r="H47">
        <f t="shared" ref="H47:P47" si="12">MIN(H24:H31)</f>
        <v>94</v>
      </c>
      <c r="I47">
        <f t="shared" si="12"/>
        <v>13</v>
      </c>
      <c r="J47" s="10">
        <f t="shared" si="12"/>
        <v>1.2</v>
      </c>
      <c r="K47">
        <f t="shared" si="12"/>
        <v>5.7</v>
      </c>
      <c r="L47" s="11">
        <f t="shared" si="12"/>
        <v>11.3</v>
      </c>
      <c r="M47">
        <f t="shared" si="12"/>
        <v>0</v>
      </c>
      <c r="N47">
        <f t="shared" si="12"/>
        <v>1.2</v>
      </c>
      <c r="O47">
        <f t="shared" si="12"/>
        <v>2.4</v>
      </c>
      <c r="P47" s="12">
        <f t="shared" si="12"/>
        <v>-9.6999999999999993</v>
      </c>
    </row>
    <row r="48" spans="1:16" x14ac:dyDescent="0.3">
      <c r="F48" t="s">
        <v>52</v>
      </c>
      <c r="G48" t="s">
        <v>54</v>
      </c>
      <c r="H48">
        <f t="shared" ref="H48:P48" si="13">MAX(H24:H31)</f>
        <v>2026</v>
      </c>
      <c r="I48">
        <f t="shared" si="13"/>
        <v>1356</v>
      </c>
      <c r="J48" s="10">
        <f t="shared" si="13"/>
        <v>36.1</v>
      </c>
      <c r="K48">
        <f t="shared" si="13"/>
        <v>23.7</v>
      </c>
      <c r="L48" s="11">
        <f t="shared" si="13"/>
        <v>18.8</v>
      </c>
      <c r="M48">
        <f t="shared" si="13"/>
        <v>1.4</v>
      </c>
      <c r="N48">
        <f t="shared" si="13"/>
        <v>2.4</v>
      </c>
      <c r="O48">
        <f t="shared" si="13"/>
        <v>9.6999999999999993</v>
      </c>
      <c r="P48" s="12">
        <f t="shared" si="13"/>
        <v>-2.4</v>
      </c>
    </row>
    <row r="49" spans="6:16" x14ac:dyDescent="0.3">
      <c r="F49" t="s">
        <v>51</v>
      </c>
      <c r="G49" t="s">
        <v>55</v>
      </c>
      <c r="H49">
        <f t="shared" ref="H49:P49" si="14">MIN(H32:H34)</f>
        <v>78</v>
      </c>
      <c r="I49">
        <f t="shared" si="14"/>
        <v>25</v>
      </c>
      <c r="J49" s="10">
        <f t="shared" si="14"/>
        <v>42.7</v>
      </c>
      <c r="K49">
        <f t="shared" si="14"/>
        <v>10.199999999999999</v>
      </c>
      <c r="L49" s="11">
        <f t="shared" si="14"/>
        <v>17.899999999999999</v>
      </c>
      <c r="M49">
        <f t="shared" si="14"/>
        <v>0.1</v>
      </c>
      <c r="N49">
        <f t="shared" si="14"/>
        <v>1.2</v>
      </c>
      <c r="O49">
        <f t="shared" si="14"/>
        <v>0.6</v>
      </c>
      <c r="P49" s="12">
        <f t="shared" si="14"/>
        <v>-2.2000000000000002</v>
      </c>
    </row>
    <row r="50" spans="6:16" x14ac:dyDescent="0.3">
      <c r="F50" t="s">
        <v>52</v>
      </c>
      <c r="G50" t="s">
        <v>55</v>
      </c>
      <c r="H50">
        <f t="shared" ref="H50:P50" si="15">MAX(H32:H34)</f>
        <v>140</v>
      </c>
      <c r="I50">
        <f t="shared" si="15"/>
        <v>88</v>
      </c>
      <c r="J50" s="10">
        <f t="shared" si="15"/>
        <v>54.5</v>
      </c>
      <c r="K50">
        <f t="shared" si="15"/>
        <v>17</v>
      </c>
      <c r="L50" s="11">
        <f t="shared" si="15"/>
        <v>18.5</v>
      </c>
      <c r="M50">
        <f t="shared" si="15"/>
        <v>3</v>
      </c>
      <c r="N50">
        <f t="shared" si="15"/>
        <v>1.4</v>
      </c>
      <c r="O50">
        <f t="shared" si="15"/>
        <v>2.2000000000000002</v>
      </c>
      <c r="P50" s="12">
        <f t="shared" si="15"/>
        <v>-0.6</v>
      </c>
    </row>
    <row r="51" spans="6:16" x14ac:dyDescent="0.3">
      <c r="F51" t="s">
        <v>51</v>
      </c>
      <c r="G51" t="s">
        <v>56</v>
      </c>
      <c r="H51">
        <f t="shared" ref="H51:P51" si="16">MIN(H35:H39)</f>
        <v>181</v>
      </c>
      <c r="I51">
        <f t="shared" si="16"/>
        <v>36</v>
      </c>
      <c r="J51" s="10">
        <f t="shared" si="16"/>
        <v>11.4</v>
      </c>
      <c r="K51">
        <f t="shared" si="16"/>
        <v>19.7</v>
      </c>
      <c r="L51" s="11">
        <f t="shared" si="16"/>
        <v>15.9</v>
      </c>
      <c r="M51">
        <f t="shared" si="16"/>
        <v>0.1</v>
      </c>
      <c r="N51">
        <f t="shared" si="16"/>
        <v>1.5</v>
      </c>
      <c r="O51">
        <f t="shared" si="16"/>
        <v>3</v>
      </c>
      <c r="P51" s="12">
        <f t="shared" si="16"/>
        <v>-6.1</v>
      </c>
    </row>
    <row r="52" spans="6:16" x14ac:dyDescent="0.3">
      <c r="F52" t="s">
        <v>52</v>
      </c>
      <c r="G52" t="s">
        <v>56</v>
      </c>
      <c r="H52">
        <f t="shared" ref="H52:P52" si="17">MAX(H35:H39)</f>
        <v>1016</v>
      </c>
      <c r="I52">
        <f t="shared" si="17"/>
        <v>376</v>
      </c>
      <c r="J52" s="10">
        <f t="shared" si="17"/>
        <v>24.3</v>
      </c>
      <c r="K52">
        <f t="shared" si="17"/>
        <v>24.3</v>
      </c>
      <c r="L52" s="11">
        <f t="shared" si="17"/>
        <v>18</v>
      </c>
      <c r="M52">
        <f t="shared" si="17"/>
        <v>1.3</v>
      </c>
      <c r="N52">
        <f t="shared" si="17"/>
        <v>3.5</v>
      </c>
      <c r="O52">
        <f t="shared" si="17"/>
        <v>6.1</v>
      </c>
      <c r="P52" s="12">
        <f t="shared" si="17"/>
        <v>-3</v>
      </c>
    </row>
  </sheetData>
  <autoFilter ref="A1:P1" xr:uid="{00000000-0009-0000-0000-000000000000}">
    <sortState xmlns:xlrd2="http://schemas.microsoft.com/office/spreadsheetml/2017/richdata2" ref="A2:P48">
      <sortCondition ref="A1:A4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77734375" defaultRowHeight="14.4" x14ac:dyDescent="0.3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77734375" defaultRowHeight="14.4" x14ac:dyDescent="0.3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DFO-MPO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Midwood</dc:creator>
  <cp:lastModifiedBy>Ben Hlina</cp:lastModifiedBy>
  <dcterms:created xsi:type="dcterms:W3CDTF">2017-11-09T13:54:16Z</dcterms:created>
  <dcterms:modified xsi:type="dcterms:W3CDTF">2023-12-22T00:07:11Z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2020-09-28T00:35:45Z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ccf1bada-2a23-4c8c-97ec-0000430fa5c1</vt:lpwstr>
  </property>
</Properties>
</file>