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635" yWindow="-210" windowWidth="12120" windowHeight="9120" tabRatio="821" activeTab="1"/>
  </bookViews>
  <sheets>
    <sheet name="Cover" sheetId="97" r:id="rId1"/>
    <sheet name="Export all carrier choices" sheetId="122" r:id="rId2"/>
    <sheet name="Test Report" sheetId="107"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24519"/>
</workbook>
</file>

<file path=xl/calcChain.xml><?xml version="1.0" encoding="utf-8"?>
<calcChain xmlns="http://schemas.openxmlformats.org/spreadsheetml/2006/main">
  <c r="D7" i="122"/>
  <c r="G8" i="107" s="1"/>
  <c r="G10" s="1"/>
  <c r="B6" i="122"/>
  <c r="D8" i="107" s="1"/>
  <c r="D10" s="1"/>
  <c r="B7" i="122"/>
  <c r="E8" i="107" s="1"/>
  <c r="E10" s="1"/>
  <c r="D6" i="122"/>
  <c r="F8" i="107" s="1"/>
  <c r="F10" s="1"/>
  <c r="C8"/>
  <c r="E13" l="1"/>
  <c r="E12"/>
</calcChain>
</file>

<file path=xl/sharedStrings.xml><?xml version="1.0" encoding="utf-8"?>
<sst xmlns="http://schemas.openxmlformats.org/spreadsheetml/2006/main" count="152" uniqueCount="123">
  <si>
    <t>31/07/2007</t>
  </si>
  <si>
    <t>TC1</t>
  </si>
  <si>
    <t>TC2</t>
  </si>
  <si>
    <t>TC3</t>
  </si>
  <si>
    <t>TC4</t>
  </si>
  <si>
    <t>TC5</t>
  </si>
  <si>
    <t>TC6</t>
  </si>
  <si>
    <t>TC7</t>
  </si>
  <si>
    <t>Fail</t>
  </si>
  <si>
    <t>Date</t>
    <phoneticPr fontId="13"/>
  </si>
  <si>
    <t>TEST CASE</t>
  </si>
  <si>
    <t>Test Case Description</t>
  </si>
  <si>
    <t>Result</t>
  </si>
  <si>
    <t>Change location</t>
  </si>
  <si>
    <t>Change description</t>
  </si>
  <si>
    <t>Note:</t>
  </si>
  <si>
    <t>TEST REPORT</t>
  </si>
  <si>
    <t>Effective Date</t>
  </si>
  <si>
    <t>First creation</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</si>
  <si>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</si>
  <si>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</si>
  <si>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</si>
  <si>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</si>
  <si>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</si>
  <si>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</si>
  <si>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</si>
  <si>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</si>
  <si>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</si>
  <si>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</si>
  <si>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</si>
  <si>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</si>
  <si>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</si>
  <si>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</si>
  <si>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</si>
  <si>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</si>
  <si>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</si>
  <si>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</si>
  <si>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</si>
  <si>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</si>
  <si>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</si>
  <si>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</si>
  <si>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</si>
  <si>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</si>
  <si>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</si>
  <si>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</si>
  <si>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</si>
  <si>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</si>
  <si>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CR236 "Export all carrier choices"</t>
  </si>
  <si>
    <t>TC8</t>
  </si>
  <si>
    <t>TC9</t>
  </si>
  <si>
    <t>TC10</t>
  </si>
  <si>
    <t>TC12</t>
  </si>
  <si>
    <t>TC13</t>
  </si>
  <si>
    <t>TC14</t>
  </si>
  <si>
    <t>TC15</t>
  </si>
  <si>
    <t>1.1</t>
  </si>
  <si>
    <t>Update testcase</t>
  </si>
  <si>
    <t>1.2</t>
  </si>
  <si>
    <t>Sameple project</t>
  </si>
  <si>
    <t>UTEHY-SE01</t>
  </si>
  <si>
    <t>Test Leader 01</t>
  </si>
  <si>
    <t>CR100 - Export to excel</t>
  </si>
  <si>
    <t xml:space="preserve">CR1 - </t>
  </si>
  <si>
    <t>John Doe</t>
  </si>
  <si>
    <t>Jane Doe</t>
  </si>
  <si>
    <t>Talkable</t>
  </si>
  <si>
    <t xml:space="preserve">1: User goes to /user/home
2: Click "Create Event"
3: Leave "Event Title" field blank
4: Click "Go Live"
</t>
  </si>
  <si>
    <t>Once the event has been created and we are on the event page, the event title should be listed as "Quick Event" on the left hand side summary information.</t>
  </si>
  <si>
    <t>1. Auto set event title and event descriptions</t>
  </si>
  <si>
    <t>User creates an event without a title should set the title to "Quick Event" automatically.</t>
  </si>
  <si>
    <t>User creates an event without a description should set the description to "This is a quick event. No description was entered." automatically.</t>
  </si>
  <si>
    <t xml:space="preserve">1: User goes to /user/home
2: Click "Create Event"
3: Leave "Event Description" field blank
4: Click "Go Live"
</t>
  </si>
  <si>
    <t>Once the event has been created and we are on the event page, the event description should be listed as "This is a quick event. No description was entered." on the left hand side summary information.</t>
  </si>
  <si>
    <t>2. Depending on if User if Event Creator or NOT shows either "End" or "Disconnect" from event</t>
  </si>
  <si>
    <t>1: User goes to /user/home
2: Click "Create Event"
3: Fill "Title" and "Description" fields
4: Click "Go Live"</t>
  </si>
  <si>
    <r>
      <t>See</t>
    </r>
    <r>
      <rPr>
        <sz val="10"/>
        <color indexed="8"/>
        <rFont val="Tahoma"/>
        <family val="2"/>
      </rPr>
      <t xml:space="preserve"> a new button to the left: "</t>
    </r>
    <r>
      <rPr>
        <b/>
        <sz val="10"/>
        <color indexed="8"/>
        <rFont val="Tahoma"/>
        <family val="2"/>
      </rPr>
      <t>End"</t>
    </r>
  </si>
  <si>
    <r>
      <t xml:space="preserve">See </t>
    </r>
    <r>
      <rPr>
        <sz val="10"/>
        <color indexed="8"/>
        <rFont val="Tahoma"/>
        <family val="2"/>
      </rPr>
      <t xml:space="preserve">a new button to the left: </t>
    </r>
    <r>
      <rPr>
        <b/>
        <sz val="10"/>
        <color indexed="8"/>
        <rFont val="Tahoma"/>
        <family val="2"/>
      </rPr>
      <t>"Disconnect"</t>
    </r>
  </si>
  <si>
    <t>Given User A has created an event and User B joins the event, User B should see the correct button.</t>
  </si>
  <si>
    <t>If a User has created an event and has joined to that event, then the button on the left should see correct button.</t>
  </si>
  <si>
    <t>3. Clicking event action buttons "End" &amp; "Disconnect"</t>
  </si>
  <si>
    <t>Clicking "End" takes user to the correct page</t>
  </si>
  <si>
    <t>Clicking "Disconnect" takes user to the correct page</t>
  </si>
  <si>
    <t>1: User goes to /user/home
2: Click "Create Event"
3: Fill "Title" and "Description" fields
4: Click "Go Live"
5: Click "End"</t>
  </si>
  <si>
    <r>
      <t>User</t>
    </r>
    <r>
      <rPr>
        <sz val="10"/>
        <color indexed="8"/>
        <rFont val="Tahoma"/>
        <family val="2"/>
      </rPr>
      <t xml:space="preserve"> is redirected to: "</t>
    </r>
    <r>
      <rPr>
        <b/>
        <sz val="10"/>
        <color indexed="8"/>
        <rFont val="Tahoma"/>
        <family val="2"/>
      </rPr>
      <t>/user/home"</t>
    </r>
  </si>
  <si>
    <r>
      <t xml:space="preserve">Underneath the field in which the user enters the event ID should reveal the response </t>
    </r>
    <r>
      <rPr>
        <b/>
        <sz val="10"/>
        <color indexed="8"/>
        <rFont val="Tahoma"/>
        <family val="2"/>
      </rPr>
      <t>"Cannot join event, event has finished and is therefore no longer available. Contact the event orgonisor if you think this is in error."</t>
    </r>
  </si>
  <si>
    <t>4. A User attempts to join events</t>
  </si>
  <si>
    <r>
      <t>A User attempts to join an event which has been ended is provided with appropriate response. This tests the</t>
    </r>
    <r>
      <rPr>
        <b/>
        <sz val="10"/>
        <color indexed="8"/>
        <rFont val="Tahoma"/>
        <family val="2"/>
      </rPr>
      <t xml:space="preserve"> AJAX </t>
    </r>
    <r>
      <rPr>
        <sz val="10"/>
        <color indexed="8"/>
        <rFont val="Tahoma"/>
        <family val="2"/>
      </rPr>
      <t>functionality.</t>
    </r>
  </si>
  <si>
    <r>
      <t xml:space="preserve">A User attempts to join an event which does not exist is provided with appropriate response. This tests the </t>
    </r>
    <r>
      <rPr>
        <b/>
        <sz val="10"/>
        <color indexed="8"/>
        <rFont val="Tahoma"/>
        <family val="2"/>
      </rPr>
      <t>AJAX</t>
    </r>
    <r>
      <rPr>
        <sz val="10"/>
        <color indexed="8"/>
        <rFont val="Tahoma"/>
        <family val="2"/>
      </rPr>
      <t xml:space="preserve"> functionality.</t>
    </r>
  </si>
  <si>
    <r>
      <t xml:space="preserve">Underneath the field in which the user enters the event ID should reveal the response </t>
    </r>
    <r>
      <rPr>
        <b/>
        <sz val="10"/>
        <color indexed="8"/>
        <rFont val="Tahoma"/>
        <family val="2"/>
      </rPr>
      <t>"No event found with that ID, please contact the event orgonisor if you are having persistent issues connecting to the event.."</t>
    </r>
  </si>
  <si>
    <t>5. WebSocket Response functionality, TALKBOT</t>
  </si>
  <si>
    <r>
      <t xml:space="preserve">Message lengths less than 20 characters trigger a warning response from </t>
    </r>
    <r>
      <rPr>
        <b/>
        <sz val="10"/>
        <color indexed="8"/>
        <rFont val="Tahoma"/>
        <family val="2"/>
      </rPr>
      <t>TALKBOT</t>
    </r>
  </si>
  <si>
    <r>
      <t xml:space="preserve">Messages containing listed swear words trigger a warning response from </t>
    </r>
    <r>
      <rPr>
        <b/>
        <sz val="10"/>
        <color indexed="8"/>
        <rFont val="Tahoma"/>
        <family val="2"/>
      </rPr>
      <t>TALKBOT</t>
    </r>
  </si>
  <si>
    <t>6. Statistical Counters</t>
  </si>
  <si>
    <r>
      <t xml:space="preserve">Joining an event should increase a User's  </t>
    </r>
    <r>
      <rPr>
        <b/>
        <sz val="10"/>
        <color indexed="8"/>
        <rFont val="Tahoma"/>
        <family val="2"/>
      </rPr>
      <t>"Events Joined"</t>
    </r>
    <r>
      <rPr>
        <sz val="10"/>
        <color indexed="8"/>
        <rFont val="Tahoma"/>
        <family val="2"/>
      </rPr>
      <t xml:space="preserve"> count</t>
    </r>
  </si>
  <si>
    <t>The Users events joined count has increased by 1</t>
  </si>
  <si>
    <r>
      <t xml:space="preserve">Creating an event should increase a User's  </t>
    </r>
    <r>
      <rPr>
        <b/>
        <sz val="10"/>
        <color indexed="8"/>
        <rFont val="Tahoma"/>
        <family val="2"/>
      </rPr>
      <t>"Events Created"</t>
    </r>
    <r>
      <rPr>
        <sz val="10"/>
        <color indexed="8"/>
        <rFont val="Tahoma"/>
        <family val="2"/>
      </rPr>
      <t xml:space="preserve"> count</t>
    </r>
  </si>
  <si>
    <t>1: User goes to /user/home
2: Click "Join Event"
3: Enter correct inactive Event ID
4: Click "Go"
5: return to /user/home
6: view Events Joined count</t>
  </si>
  <si>
    <t>1: User goes to /user/home
2: Click "Join Event"
3: Enter correct active Event ID
4: Click "Go"
5: Click "Disconnect"</t>
  </si>
  <si>
    <t xml:space="preserve">1: User goes to /user/home
2: Click "Join Event"
3: Enter correct inactive Event ID
4: Click "Go"
</t>
  </si>
  <si>
    <t xml:space="preserve">1: User goes to /user/home
2: Click "Join Event"
3: Enter incorrect Event ID
4: Click "Go"
</t>
  </si>
  <si>
    <t>1: User goes to /user/home
2: Click "Join Event"
3: Enter correct active Event ID
4: Click "Go"</t>
  </si>
  <si>
    <t>1: User goes to /user/home
2: Click "Create Event"
3: Enter Event Title &amp; Description
4: Click "Go Live!"
5: Click "End"
6: view Events Created count</t>
  </si>
  <si>
    <t>The Users events created count has increased by 1</t>
  </si>
  <si>
    <r>
      <t xml:space="preserve">Posting a message to an event should increase a User's  </t>
    </r>
    <r>
      <rPr>
        <b/>
        <sz val="10"/>
        <color indexed="8"/>
        <rFont val="Tahoma"/>
        <family val="2"/>
      </rPr>
      <t>"Messages posted"</t>
    </r>
    <r>
      <rPr>
        <sz val="10"/>
        <color indexed="8"/>
        <rFont val="Tahoma"/>
        <family val="2"/>
      </rPr>
      <t xml:space="preserve"> count</t>
    </r>
  </si>
  <si>
    <t>1: User goes to /user/home
2: Click "Join Event"
3: Fenter correct inactive Event ID
4: Click "Go"
5: Enter a message of "This is a sample message and is to test the statistical counter" and then click "POST"
6: return to /user/home
6: view Posts Made count</t>
  </si>
  <si>
    <t>The Users Post made count has increased by 1</t>
  </si>
  <si>
    <t>7. User privacy</t>
  </si>
  <si>
    <t>1: Login -&gt; Join an active event
2: Make a post of "smallpost" and submit
3: Await response</t>
  </si>
  <si>
    <r>
      <t xml:space="preserve">Server should issue a response to the User with a string of text </t>
    </r>
    <r>
      <rPr>
        <b/>
        <sz val="10"/>
        <color indexed="8"/>
        <rFont val="Tahoma"/>
        <family val="2"/>
      </rPr>
      <t xml:space="preserve">"In line with our terms and conditions, we require that messages must be over 20 characters in length.". </t>
    </r>
    <r>
      <rPr>
        <sz val="10"/>
        <color indexed="8"/>
        <rFont val="Tahoma"/>
        <family val="2"/>
      </rPr>
      <t>Author [TALKBOT].</t>
    </r>
  </si>
  <si>
    <t>1: Login -&gt; Join an active event
2: Make a post of "This is a larger post and contains a profanity word which is shit" and submit
3: Await response</t>
  </si>
  <si>
    <r>
      <t xml:space="preserve">Server should issue a response to the User with a string of text </t>
    </r>
    <r>
      <rPr>
        <b/>
        <sz val="10"/>
        <color indexed="8"/>
        <rFont val="Tahoma"/>
        <family val="2"/>
      </rPr>
      <t>"This is an automated response, it seems the message you sent contains some form of profanity, we would like to politely remind you that this service does not tolerate any offensive language. Please take time to read the terms and conditions.</t>
    </r>
    <r>
      <rPr>
        <sz val="10"/>
        <color indexed="8"/>
        <rFont val="Tahoma"/>
        <family val="2"/>
      </rPr>
      <t>". Author [TALKBOT]. User response should also be cloaked, this is tested automatically.</t>
    </r>
  </si>
  <si>
    <r>
      <rPr>
        <b/>
        <sz val="10"/>
        <color indexed="8"/>
        <rFont val="Tahoma"/>
        <family val="2"/>
      </rPr>
      <t>User A</t>
    </r>
    <r>
      <rPr>
        <sz val="10"/>
        <color indexed="8"/>
        <rFont val="Tahoma"/>
        <family val="2"/>
      </rPr>
      <t xml:space="preserve">
1: User goes to /user/home
2: Click "Join Event"
3: Enter correct active Event ID
4: Click "Go"
</t>
    </r>
    <r>
      <rPr>
        <b/>
        <sz val="10"/>
        <color indexed="8"/>
        <rFont val="Tahoma"/>
        <family val="2"/>
      </rPr>
      <t>User B</t>
    </r>
    <r>
      <rPr>
        <sz val="10"/>
        <color indexed="8"/>
        <rFont val="Tahoma"/>
        <family val="2"/>
      </rPr>
      <t xml:space="preserve">
1: User goes to /user/home
2: Click "Join Event"
3: Enter correct active Event ID
4: Click "Go"
5: Make a post which is larger than 20 characters in length
</t>
    </r>
  </si>
  <si>
    <t>User A &amp; User B has been represented by either using a separate browser to log a user in. As user sessions are transferred across tabs.</t>
  </si>
  <si>
    <t>TC16</t>
  </si>
  <si>
    <r>
      <rPr>
        <b/>
        <sz val="10"/>
        <color indexed="8"/>
        <rFont val="Tahoma"/>
        <family val="2"/>
      </rPr>
      <t>User A</t>
    </r>
    <r>
      <rPr>
        <sz val="10"/>
        <color indexed="8"/>
        <rFont val="Tahoma"/>
        <family val="2"/>
      </rPr>
      <t xml:space="preserve">
1: User goes to /user/home
2: Click "Join Event"
3: Enter correct active Event ID
4: Click "Go"
</t>
    </r>
    <r>
      <rPr>
        <b/>
        <sz val="10"/>
        <color indexed="8"/>
        <rFont val="Tahoma"/>
        <family val="2"/>
      </rPr>
      <t>User B</t>
    </r>
    <r>
      <rPr>
        <sz val="10"/>
        <color indexed="8"/>
        <rFont val="Tahoma"/>
        <family val="2"/>
      </rPr>
      <t xml:space="preserve">
1: User goes to /user/home
2: Click "Join Event"
3: Enter a different correct active Event ID
4: Click "Go"
5: Make a post which is larger than 20 characters in length
</t>
    </r>
  </si>
  <si>
    <r>
      <t xml:space="preserve">User A </t>
    </r>
    <r>
      <rPr>
        <b/>
        <sz val="10"/>
        <color indexed="8"/>
        <rFont val="Tahoma"/>
        <family val="2"/>
      </rPr>
      <t>cannot</t>
    </r>
    <r>
      <rPr>
        <sz val="10"/>
        <color indexed="8"/>
        <rFont val="Tahoma"/>
        <family val="2"/>
      </rPr>
      <t xml:space="preserve"> view the post made by User B</t>
    </r>
  </si>
  <si>
    <r>
      <t xml:space="preserve">User A </t>
    </r>
    <r>
      <rPr>
        <b/>
        <sz val="10"/>
        <color indexed="8"/>
        <rFont val="Tahoma"/>
        <family val="2"/>
      </rPr>
      <t>can</t>
    </r>
    <r>
      <rPr>
        <sz val="10"/>
        <color indexed="8"/>
        <rFont val="Tahoma"/>
        <family val="2"/>
      </rPr>
      <t xml:space="preserve"> view the post made by User B</t>
    </r>
  </si>
  <si>
    <r>
      <t xml:space="preserve">Given </t>
    </r>
    <r>
      <rPr>
        <b/>
        <sz val="10"/>
        <color indexed="8"/>
        <rFont val="Tahoma"/>
        <family val="2"/>
      </rPr>
      <t>User A</t>
    </r>
    <r>
      <rPr>
        <sz val="10"/>
        <color indexed="8"/>
        <rFont val="Tahoma"/>
        <family val="2"/>
      </rPr>
      <t xml:space="preserve"> has joined an event and made a post, if User B has already joined the same event the </t>
    </r>
    <r>
      <rPr>
        <b/>
        <sz val="10"/>
        <color indexed="8"/>
        <rFont val="Tahoma"/>
        <family val="2"/>
      </rPr>
      <t>User B</t>
    </r>
    <r>
      <rPr>
        <sz val="10"/>
        <color indexed="8"/>
        <rFont val="Tahoma"/>
        <family val="2"/>
      </rPr>
      <t xml:space="preserve"> can view this post</t>
    </r>
  </si>
  <si>
    <t>TC17</t>
  </si>
  <si>
    <r>
      <t xml:space="preserve">Given </t>
    </r>
    <r>
      <rPr>
        <b/>
        <sz val="10"/>
        <color indexed="8"/>
        <rFont val="Tahoma"/>
        <family val="2"/>
      </rPr>
      <t>User A</t>
    </r>
    <r>
      <rPr>
        <sz val="10"/>
        <color indexed="8"/>
        <rFont val="Tahoma"/>
        <family val="2"/>
      </rPr>
      <t xml:space="preserve"> has joined an event and made a post, if User B has already joined a different event the </t>
    </r>
    <r>
      <rPr>
        <b/>
        <sz val="10"/>
        <color indexed="8"/>
        <rFont val="Tahoma"/>
        <family val="2"/>
      </rPr>
      <t>User B</t>
    </r>
    <r>
      <rPr>
        <sz val="10"/>
        <color indexed="8"/>
        <rFont val="Tahoma"/>
        <family val="2"/>
      </rPr>
      <t xml:space="preserve"> cannot view this post</t>
    </r>
  </si>
  <si>
    <r>
      <t xml:space="preserve">Given </t>
    </r>
    <r>
      <rPr>
        <b/>
        <sz val="10"/>
        <color indexed="8"/>
        <rFont val="Tahoma"/>
        <family val="2"/>
      </rPr>
      <t>User A</t>
    </r>
    <r>
      <rPr>
        <sz val="10"/>
        <color indexed="8"/>
        <rFont val="Tahoma"/>
        <family val="2"/>
      </rPr>
      <t xml:space="preserve"> has joined an event and made a post which contains a profanity, if User B has already joined the same event the </t>
    </r>
    <r>
      <rPr>
        <b/>
        <sz val="10"/>
        <color indexed="8"/>
        <rFont val="Tahoma"/>
        <family val="2"/>
      </rPr>
      <t>User B</t>
    </r>
    <r>
      <rPr>
        <sz val="10"/>
        <color indexed="8"/>
        <rFont val="Tahoma"/>
        <family val="2"/>
      </rPr>
      <t xml:space="preserve"> cannot view the automated response by </t>
    </r>
    <r>
      <rPr>
        <b/>
        <sz val="10"/>
        <color indexed="8"/>
        <rFont val="Tahoma"/>
        <family val="2"/>
      </rPr>
      <t>TALKBOT</t>
    </r>
  </si>
  <si>
    <r>
      <rPr>
        <b/>
        <sz val="10"/>
        <color indexed="8"/>
        <rFont val="Tahoma"/>
        <family val="2"/>
      </rPr>
      <t>User A</t>
    </r>
    <r>
      <rPr>
        <sz val="10"/>
        <color indexed="8"/>
        <rFont val="Tahoma"/>
        <family val="2"/>
      </rPr>
      <t xml:space="preserve">
1: User goes to /user/home
2: Click "Join Event"
3: Enter correct active Event ID
4: Click "Go"
</t>
    </r>
    <r>
      <rPr>
        <b/>
        <sz val="10"/>
        <color indexed="8"/>
        <rFont val="Tahoma"/>
        <family val="2"/>
      </rPr>
      <t>User B</t>
    </r>
    <r>
      <rPr>
        <sz val="10"/>
        <color indexed="8"/>
        <rFont val="Tahoma"/>
        <family val="2"/>
      </rPr>
      <t xml:space="preserve">
1: User goes to /user/home
2: Click "Join Event"
3: Enter correct active Event ID
4: Click "Go"
5: Make a post which is larger than 20 characters in length, and contains a profane word which triggers a response from  the server
</t>
    </r>
  </si>
  <si>
    <r>
      <t xml:space="preserve">User A </t>
    </r>
    <r>
      <rPr>
        <b/>
        <sz val="10"/>
        <color indexed="8"/>
        <rFont val="Tahoma"/>
        <family val="2"/>
      </rPr>
      <t>cannot</t>
    </r>
    <r>
      <rPr>
        <sz val="10"/>
        <color indexed="8"/>
        <rFont val="Tahoma"/>
        <family val="2"/>
      </rPr>
      <t xml:space="preserve"> view the automated warning response made by </t>
    </r>
    <r>
      <rPr>
        <b/>
        <sz val="10"/>
        <color indexed="8"/>
        <rFont val="Tahoma"/>
        <family val="2"/>
      </rPr>
      <t>TALKBOT</t>
    </r>
  </si>
</sst>
</file>

<file path=xl/styles.xml><?xml version="1.0" encoding="utf-8"?>
<styleSheet xmlns="http://schemas.openxmlformats.org/spreadsheetml/2006/main">
  <numFmts count="2">
    <numFmt numFmtId="164" formatCode="[$-409]d\-mmm\-yy;@"/>
    <numFmt numFmtId="165" formatCode="0.000"/>
  </numFmts>
  <fonts count="24">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2" fillId="0" borderId="0"/>
    <xf numFmtId="0" fontId="1" fillId="0" borderId="0" applyProtection="0"/>
    <xf numFmtId="0" fontId="3" fillId="0" borderId="0"/>
  </cellStyleXfs>
  <cellXfs count="147">
    <xf numFmtId="0" fontId="0" fillId="0" borderId="0" xfId="0"/>
    <xf numFmtId="0" fontId="8" fillId="0" borderId="0" xfId="0" applyFont="1"/>
    <xf numFmtId="0" fontId="5" fillId="0" borderId="0" xfId="0" applyFont="1" applyAlignment="1"/>
    <xf numFmtId="0" fontId="6" fillId="0" borderId="0" xfId="0" applyFont="1" applyAlignme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applyAlignment="1"/>
    <xf numFmtId="0" fontId="6" fillId="2" borderId="0" xfId="0" applyFont="1" applyFill="1" applyBorder="1" applyAlignment="1">
      <alignment horizontal="center" wrapText="1"/>
    </xf>
    <xf numFmtId="0" fontId="6" fillId="2" borderId="0" xfId="0" applyFont="1" applyFill="1" applyAlignment="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applyBorder="1"/>
    <xf numFmtId="0" fontId="9" fillId="0" borderId="0" xfId="1" applyFont="1" applyBorder="1"/>
    <xf numFmtId="0" fontId="4" fillId="0" borderId="0" xfId="1" applyFont="1" applyBorder="1"/>
    <xf numFmtId="164" fontId="4" fillId="0" borderId="0" xfId="1" applyNumberFormat="1" applyFont="1" applyBorder="1"/>
    <xf numFmtId="0" fontId="4" fillId="0" borderId="0" xfId="0" applyFont="1" applyBorder="1"/>
    <xf numFmtId="0" fontId="4" fillId="0" borderId="0" xfId="0" applyFont="1" applyBorder="1" applyAlignment="1"/>
    <xf numFmtId="0" fontId="4" fillId="0" borderId="0" xfId="0" applyFont="1" applyBorder="1" applyAlignment="1">
      <alignment horizontal="center"/>
    </xf>
    <xf numFmtId="10" fontId="4" fillId="0" borderId="0" xfId="0" applyNumberFormat="1" applyFont="1" applyBorder="1" applyAlignment="1">
      <alignment horizontal="center"/>
    </xf>
    <xf numFmtId="9" fontId="4" fillId="0" borderId="0" xfId="0" applyNumberFormat="1" applyFont="1" applyBorder="1" applyAlignment="1">
      <alignment horizontal="center"/>
    </xf>
    <xf numFmtId="2" fontId="14" fillId="0" borderId="0" xfId="0" applyNumberFormat="1" applyFont="1" applyBorder="1" applyAlignment="1">
      <alignment horizontal="right" wrapText="1"/>
    </xf>
    <xf numFmtId="0" fontId="6" fillId="0" borderId="0" xfId="0" applyFont="1" applyBorder="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8" fillId="0" borderId="0" xfId="0" applyFont="1" applyBorder="1"/>
    <xf numFmtId="0" fontId="4" fillId="0" borderId="6" xfId="0" applyNumberFormat="1" applyFont="1" applyBorder="1" applyAlignment="1">
      <alignment horizontal="center"/>
    </xf>
    <xf numFmtId="0" fontId="4" fillId="0" borderId="6" xfId="0" applyNumberFormat="1" applyFont="1" applyBorder="1"/>
    <xf numFmtId="0" fontId="4" fillId="0" borderId="7" xfId="0" applyNumberFormat="1" applyFont="1" applyBorder="1" applyAlignment="1">
      <alignment horizontal="center"/>
    </xf>
    <xf numFmtId="0" fontId="4" fillId="0" borderId="8" xfId="0" applyNumberFormat="1"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15" fontId="4" fillId="0" borderId="6" xfId="0" applyNumberFormat="1" applyFont="1" applyBorder="1" applyAlignment="1">
      <alignment horizontal="left"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164" fontId="4" fillId="0" borderId="7" xfId="0" applyNumberFormat="1" applyFont="1" applyBorder="1" applyAlignment="1">
      <alignment vertical="center"/>
    </xf>
    <xf numFmtId="49" fontId="4" fillId="0" borderId="6" xfId="0" applyNumberFormat="1" applyFont="1" applyBorder="1" applyAlignment="1">
      <alignment vertical="center"/>
    </xf>
    <xf numFmtId="0" fontId="8" fillId="0" borderId="8" xfId="0" applyFont="1" applyBorder="1" applyAlignment="1">
      <alignment vertical="center"/>
    </xf>
    <xf numFmtId="164" fontId="4" fillId="0" borderId="9" xfId="0" applyNumberFormat="1" applyFont="1" applyBorder="1" applyAlignment="1">
      <alignment vertical="center"/>
    </xf>
    <xf numFmtId="49" fontId="4" fillId="0" borderId="10" xfId="0" applyNumberFormat="1"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NumberFormat="1" applyFont="1" applyFill="1" applyBorder="1" applyAlignment="1">
      <alignment horizontal="center"/>
    </xf>
    <xf numFmtId="0" fontId="15" fillId="3" borderId="13" xfId="0" applyNumberFormat="1" applyFont="1" applyFill="1" applyBorder="1" applyAlignment="1">
      <alignment horizontal="center"/>
    </xf>
    <xf numFmtId="0" fontId="15" fillId="3" borderId="13" xfId="0" applyNumberFormat="1" applyFont="1" applyFill="1" applyBorder="1" applyAlignment="1">
      <alignment horizontal="center" wrapText="1"/>
    </xf>
    <xf numFmtId="0" fontId="15" fillId="3" borderId="14" xfId="0" applyNumberFormat="1" applyFont="1" applyFill="1" applyBorder="1" applyAlignment="1">
      <alignment horizontal="center" wrapText="1"/>
    </xf>
    <xf numFmtId="0" fontId="16" fillId="3" borderId="9" xfId="0" applyNumberFormat="1"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NumberFormat="1" applyFont="1" applyFill="1" applyAlignment="1">
      <alignment horizontal="left"/>
    </xf>
    <xf numFmtId="0" fontId="9" fillId="2" borderId="0" xfId="2" applyFont="1" applyFill="1" applyAlignment="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Border="1" applyAlignment="1">
      <alignment horizontal="left" wrapText="1"/>
    </xf>
    <xf numFmtId="1" fontId="6" fillId="2" borderId="0" xfId="0" applyNumberFormat="1" applyFont="1" applyFill="1" applyBorder="1" applyAlignment="1">
      <alignment horizontal="center" wrapText="1"/>
    </xf>
    <xf numFmtId="0" fontId="6" fillId="2" borderId="0" xfId="0" applyFont="1" applyFill="1" applyBorder="1" applyAlignment="1"/>
    <xf numFmtId="0" fontId="6" fillId="0" borderId="0" xfId="0" applyFont="1" applyBorder="1" applyAlignment="1"/>
    <xf numFmtId="0" fontId="9" fillId="2" borderId="2" xfId="2" applyFont="1" applyFill="1" applyBorder="1" applyAlignment="1">
      <alignment horizontal="left" vertical="center" wrapText="1"/>
    </xf>
    <xf numFmtId="0" fontId="4" fillId="0" borderId="0" xfId="0" applyFont="1" applyBorder="1" applyAlignment="1">
      <alignment wrapText="1"/>
    </xf>
    <xf numFmtId="0" fontId="4" fillId="0" borderId="7"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15" fontId="4" fillId="0" borderId="6" xfId="0" applyNumberFormat="1" applyFont="1" applyBorder="1" applyAlignment="1">
      <alignment horizontal="center" vertical="center"/>
    </xf>
    <xf numFmtId="0" fontId="17" fillId="0" borderId="6" xfId="0" applyFont="1" applyBorder="1" applyAlignment="1">
      <alignment horizontal="center"/>
    </xf>
    <xf numFmtId="0" fontId="4" fillId="2" borderId="0" xfId="2" applyFont="1" applyFill="1" applyBorder="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applyAlignment="1"/>
    <xf numFmtId="0" fontId="19" fillId="0" borderId="0" xfId="0" applyFont="1" applyAlignme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4" fillId="0" borderId="18" xfId="0" applyFont="1" applyBorder="1" applyAlignment="1">
      <alignment horizontal="left" vertical="center" wrapText="1"/>
    </xf>
    <xf numFmtId="0" fontId="15" fillId="3" borderId="19" xfId="0" applyFont="1" applyFill="1" applyBorder="1" applyAlignment="1">
      <alignment horizontal="center" vertical="center"/>
    </xf>
    <xf numFmtId="0" fontId="4" fillId="0" borderId="8" xfId="0" applyFont="1" applyBorder="1" applyAlignment="1">
      <alignment vertical="center" wrapText="1"/>
    </xf>
    <xf numFmtId="2" fontId="6" fillId="0" borderId="1" xfId="0" applyNumberFormat="1" applyFont="1" applyBorder="1" applyAlignment="1">
      <alignment horizontal="left" vertical="top" wrapText="1"/>
    </xf>
    <xf numFmtId="2" fontId="0" fillId="0" borderId="0" xfId="0" applyNumberFormat="1"/>
    <xf numFmtId="0" fontId="23" fillId="0" borderId="1" xfId="0" applyFont="1" applyBorder="1" applyAlignment="1">
      <alignment horizontal="left" vertical="top" wrapText="1"/>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2" fontId="6" fillId="0" borderId="1" xfId="0" applyNumberFormat="1" applyFont="1" applyBorder="1" applyAlignment="1">
      <alignment vertical="top" wrapText="1"/>
    </xf>
    <xf numFmtId="0" fontId="0" fillId="0" borderId="0" xfId="0" applyAlignment="1"/>
    <xf numFmtId="0" fontId="0" fillId="0" borderId="1" xfId="0" applyBorder="1"/>
    <xf numFmtId="2" fontId="4" fillId="0" borderId="1" xfId="0" applyNumberFormat="1" applyFont="1" applyBorder="1"/>
    <xf numFmtId="0" fontId="4" fillId="0" borderId="1" xfId="0" applyFont="1" applyBorder="1"/>
    <xf numFmtId="0" fontId="6" fillId="0" borderId="21" xfId="0" applyFont="1" applyBorder="1" applyAlignment="1">
      <alignment horizontal="left" vertical="top" wrapText="1"/>
    </xf>
    <xf numFmtId="0" fontId="22" fillId="4" borderId="22"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4" fillId="0" borderId="1" xfId="0" applyFont="1" applyBorder="1" applyAlignment="1">
      <alignment horizontal="left" vertical="top" wrapText="1"/>
    </xf>
    <xf numFmtId="15" fontId="4" fillId="0" borderId="6" xfId="0" applyNumberFormat="1" applyFont="1" applyBorder="1" applyAlignment="1">
      <alignment horizontal="center" vertical="center" wrapText="1"/>
    </xf>
    <xf numFmtId="164" fontId="4" fillId="0" borderId="7" xfId="0" applyNumberFormat="1" applyFont="1" applyBorder="1" applyAlignment="1">
      <alignment horizontal="center"/>
    </xf>
    <xf numFmtId="0" fontId="6" fillId="2" borderId="0" xfId="0" applyFont="1" applyFill="1" applyBorder="1" applyAlignment="1">
      <alignment wrapText="1"/>
    </xf>
    <xf numFmtId="0" fontId="5" fillId="2" borderId="0" xfId="0" applyFont="1" applyFill="1" applyBorder="1" applyAlignment="1">
      <alignment wrapText="1"/>
    </xf>
    <xf numFmtId="0" fontId="6" fillId="2" borderId="33" xfId="0" applyFont="1" applyFill="1" applyBorder="1" applyAlignment="1">
      <alignment horizontal="center" wrapText="1"/>
    </xf>
    <xf numFmtId="14" fontId="23" fillId="0" borderId="20" xfId="0" applyNumberFormat="1" applyFont="1" applyBorder="1" applyAlignment="1">
      <alignment horizontal="left" vertical="top" wrapText="1"/>
    </xf>
    <xf numFmtId="0" fontId="4" fillId="2" borderId="23" xfId="2" applyFont="1" applyFill="1" applyBorder="1" applyAlignment="1">
      <alignment horizontal="left" wrapText="1"/>
    </xf>
    <xf numFmtId="0" fontId="4" fillId="2" borderId="24" xfId="2" applyFont="1" applyFill="1" applyBorder="1" applyAlignment="1">
      <alignment horizontal="left" wrapText="1"/>
    </xf>
    <xf numFmtId="0" fontId="6" fillId="0" borderId="20" xfId="0" applyFont="1" applyBorder="1" applyAlignment="1">
      <alignment horizontal="left" vertical="top" wrapText="1"/>
    </xf>
    <xf numFmtId="0" fontId="6" fillId="0" borderId="22" xfId="0" applyFont="1" applyBorder="1" applyAlignment="1">
      <alignment horizontal="left" vertical="top" wrapText="1"/>
    </xf>
    <xf numFmtId="0" fontId="22" fillId="4" borderId="20" xfId="2" applyFont="1" applyFill="1" applyBorder="1" applyAlignment="1">
      <alignment horizontal="left" vertical="center" wrapText="1"/>
    </xf>
    <xf numFmtId="0" fontId="22" fillId="4" borderId="22"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15" fillId="5" borderId="30" xfId="2" applyFont="1" applyFill="1" applyBorder="1" applyAlignment="1">
      <alignment horizontal="center" vertical="center" wrapText="1"/>
    </xf>
    <xf numFmtId="0" fontId="15" fillId="5" borderId="1" xfId="2" applyFont="1" applyFill="1" applyBorder="1" applyAlignment="1">
      <alignment horizontal="center" vertical="center" wrapText="1"/>
    </xf>
    <xf numFmtId="0" fontId="15" fillId="5" borderId="30" xfId="2" applyFont="1" applyFill="1" applyBorder="1" applyAlignment="1">
      <alignment vertical="center" wrapText="1"/>
    </xf>
    <xf numFmtId="0" fontId="15" fillId="5" borderId="1" xfId="2" applyFont="1" applyFill="1" applyBorder="1" applyAlignment="1">
      <alignment vertical="center" wrapText="1"/>
    </xf>
    <xf numFmtId="0" fontId="15" fillId="5" borderId="31" xfId="2" applyFont="1" applyFill="1" applyBorder="1" applyAlignment="1">
      <alignment horizontal="center" vertical="center" wrapText="1"/>
    </xf>
    <xf numFmtId="0" fontId="15" fillId="5" borderId="0" xfId="2" applyFont="1" applyFill="1" applyBorder="1" applyAlignment="1">
      <alignment horizontal="center" vertical="center" wrapText="1"/>
    </xf>
    <xf numFmtId="0" fontId="15" fillId="5" borderId="32" xfId="2" applyFont="1" applyFill="1" applyBorder="1" applyAlignment="1">
      <alignment horizontal="center" vertical="center" wrapText="1"/>
    </xf>
    <xf numFmtId="0" fontId="15" fillId="5" borderId="27"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15" fillId="5" borderId="34" xfId="2" applyFont="1" applyFill="1" applyBorder="1" applyAlignment="1">
      <alignment horizontal="center" vertical="center" wrapText="1"/>
    </xf>
    <xf numFmtId="0" fontId="22" fillId="4" borderId="20" xfId="2" applyFont="1" applyFill="1" applyBorder="1" applyAlignment="1">
      <alignment horizontal="left" vertical="top" wrapText="1"/>
    </xf>
    <xf numFmtId="0" fontId="22" fillId="4" borderId="22" xfId="2" applyFont="1" applyFill="1" applyBorder="1" applyAlignment="1">
      <alignment horizontal="left" vertical="top" wrapText="1"/>
    </xf>
    <xf numFmtId="0" fontId="22" fillId="0" borderId="20" xfId="0" applyFont="1" applyBorder="1" applyAlignment="1">
      <alignment horizontal="left" vertical="top" wrapText="1"/>
    </xf>
    <xf numFmtId="0" fontId="5" fillId="2" borderId="0" xfId="0" applyFont="1" applyFill="1" applyAlignment="1">
      <alignment horizontal="center" wrapText="1"/>
    </xf>
    <xf numFmtId="0" fontId="5" fillId="2" borderId="28" xfId="0" applyFont="1" applyFill="1" applyBorder="1" applyAlignment="1">
      <alignment horizontal="center" wrapText="1"/>
    </xf>
    <xf numFmtId="0" fontId="6" fillId="2" borderId="29" xfId="0" applyFont="1" applyFill="1" applyBorder="1" applyAlignment="1">
      <alignment horizontal="center"/>
    </xf>
    <xf numFmtId="0" fontId="4" fillId="2" borderId="20" xfId="2" applyFont="1" applyFill="1" applyBorder="1" applyAlignment="1">
      <alignment horizontal="left" vertical="center" wrapText="1"/>
    </xf>
    <xf numFmtId="0" fontId="4" fillId="2" borderId="22" xfId="2" applyFont="1" applyFill="1" applyBorder="1" applyAlignment="1">
      <alignment horizontal="left" vertical="center" wrapText="1"/>
    </xf>
    <xf numFmtId="0" fontId="4" fillId="2" borderId="25" xfId="2" applyFont="1" applyFill="1" applyBorder="1" applyAlignment="1">
      <alignment horizontal="left" vertical="center" wrapText="1"/>
    </xf>
    <xf numFmtId="0" fontId="6" fillId="2" borderId="0" xfId="0" applyFont="1" applyFill="1" applyBorder="1" applyAlignment="1">
      <alignment horizontal="center" vertical="center" wrapText="1"/>
    </xf>
    <xf numFmtId="0" fontId="6" fillId="2" borderId="0" xfId="0" applyFont="1" applyFill="1" applyBorder="1" applyAlignment="1">
      <alignment horizontal="center" wrapText="1"/>
    </xf>
    <xf numFmtId="0" fontId="4" fillId="2" borderId="20" xfId="2" applyFont="1" applyFill="1" applyBorder="1" applyAlignment="1">
      <alignment horizontal="left" vertical="top" wrapText="1"/>
    </xf>
    <xf numFmtId="0" fontId="4" fillId="2" borderId="22" xfId="2" applyFont="1" applyFill="1" applyBorder="1" applyAlignment="1">
      <alignment horizontal="left" vertical="top" wrapText="1"/>
    </xf>
    <xf numFmtId="0" fontId="4" fillId="2" borderId="25" xfId="2" applyFont="1" applyFill="1" applyBorder="1" applyAlignment="1">
      <alignment horizontal="left" vertical="top" wrapText="1"/>
    </xf>
    <xf numFmtId="0" fontId="15" fillId="5" borderId="26" xfId="2" applyFont="1" applyFill="1" applyBorder="1" applyAlignment="1">
      <alignment horizontal="center" vertical="center" wrapText="1"/>
    </xf>
    <xf numFmtId="0" fontId="20" fillId="6" borderId="22" xfId="0" applyFont="1" applyFill="1" applyBorder="1" applyAlignment="1">
      <alignment horizontal="left" vertical="center"/>
    </xf>
    <xf numFmtId="0" fontId="20" fillId="6" borderId="17" xfId="0" applyFont="1" applyFill="1" applyBorder="1" applyAlignment="1">
      <alignment horizontal="left" vertical="center"/>
    </xf>
  </cellXfs>
  <cellStyles count="4">
    <cellStyle name="Normal" xfId="0" builtinId="0"/>
    <cellStyle name="Normal_Functional Test Case v1.0" xfId="1"/>
    <cellStyle name="Normal_Sheet1_Vanco_CR022a1_TestCase_v0.1" xfId="2"/>
    <cellStyle name="標準_結合試験(AllOvertheWorld)"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sheetName val="Validation"/>
    </sheetNames>
    <sheetDataSet>
      <sheetData sheetId="0" refreshError="1"/>
      <sheetData sheetId="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H23"/>
  <sheetViews>
    <sheetView showGridLines="0" workbookViewId="0">
      <selection activeCell="B13" sqref="B13"/>
    </sheetView>
  </sheetViews>
  <sheetFormatPr defaultRowHeight="14.25"/>
  <cols>
    <col min="1" max="1" width="9" style="1"/>
    <col min="2" max="2" width="14.25" style="1" customWidth="1"/>
    <col min="3" max="3" width="9" style="1"/>
    <col min="4" max="4" width="15" style="1" customWidth="1"/>
    <col min="5" max="5" width="32.5" style="1" customWidth="1"/>
    <col min="6" max="6" width="23.875" style="1" customWidth="1"/>
    <col min="7" max="7" width="20.5" style="1" customWidth="1"/>
    <col min="8" max="8" width="26.75" style="1" customWidth="1"/>
    <col min="9" max="16384" width="9" style="1"/>
  </cols>
  <sheetData>
    <row r="1" spans="1:8">
      <c r="B1" s="31"/>
      <c r="C1" s="31"/>
    </row>
    <row r="2" spans="1:8" ht="22.5">
      <c r="A2" s="26"/>
      <c r="B2" s="27" t="s">
        <v>10</v>
      </c>
      <c r="C2" s="26"/>
      <c r="D2" s="26"/>
      <c r="E2" s="26"/>
      <c r="F2" s="26"/>
      <c r="G2" s="26"/>
    </row>
    <row r="3" spans="1:8">
      <c r="A3" s="26"/>
      <c r="B3" s="28" t="s">
        <v>39</v>
      </c>
      <c r="C3" s="63">
        <v>1.2</v>
      </c>
      <c r="D3" s="29"/>
      <c r="E3" s="26"/>
      <c r="F3" s="26"/>
      <c r="G3" s="26"/>
    </row>
    <row r="4" spans="1:8">
      <c r="A4" s="26"/>
      <c r="B4" s="28" t="s">
        <v>21</v>
      </c>
      <c r="C4" s="11" t="s">
        <v>0</v>
      </c>
      <c r="D4" s="11"/>
      <c r="E4" s="26"/>
      <c r="F4" s="26"/>
      <c r="G4" s="26"/>
    </row>
    <row r="5" spans="1:8" ht="15" thickBot="1">
      <c r="A5" s="26"/>
      <c r="B5" s="28"/>
      <c r="C5" s="29"/>
      <c r="D5" s="29"/>
      <c r="E5" s="26"/>
      <c r="F5" s="26"/>
      <c r="G5" s="26"/>
    </row>
    <row r="6" spans="1:8" ht="14.25" customHeight="1" thickBot="1">
      <c r="A6" s="26"/>
      <c r="B6" s="28" t="s">
        <v>40</v>
      </c>
      <c r="C6" s="113" t="s">
        <v>58</v>
      </c>
      <c r="D6" s="113"/>
      <c r="E6" s="114"/>
      <c r="F6" s="26"/>
      <c r="G6" s="26"/>
    </row>
    <row r="7" spans="1:8">
      <c r="A7" s="26"/>
      <c r="B7" s="28" t="s">
        <v>41</v>
      </c>
      <c r="C7" s="113" t="s">
        <v>59</v>
      </c>
      <c r="D7" s="113"/>
      <c r="E7" s="114"/>
      <c r="F7" s="26"/>
      <c r="G7" s="26"/>
    </row>
    <row r="8" spans="1:8">
      <c r="A8" s="26"/>
      <c r="B8" s="28"/>
      <c r="C8" s="26"/>
      <c r="D8" s="26"/>
      <c r="E8" s="26"/>
      <c r="F8" s="26"/>
      <c r="G8" s="26"/>
    </row>
    <row r="9" spans="1:8">
      <c r="A9" s="26"/>
      <c r="B9" s="19"/>
      <c r="C9" s="19"/>
      <c r="D9" s="19"/>
      <c r="E9" s="19"/>
      <c r="F9" s="26"/>
      <c r="G9" s="26"/>
    </row>
    <row r="10" spans="1:8">
      <c r="B10" s="5" t="s">
        <v>30</v>
      </c>
    </row>
    <row r="11" spans="1:8" s="36" customFormat="1" ht="25.5">
      <c r="B11" s="52" t="s">
        <v>17</v>
      </c>
      <c r="C11" s="53" t="s">
        <v>31</v>
      </c>
      <c r="D11" s="53" t="s">
        <v>13</v>
      </c>
      <c r="E11" s="53" t="s">
        <v>14</v>
      </c>
      <c r="F11" s="53" t="s">
        <v>20</v>
      </c>
      <c r="G11" s="54" t="s">
        <v>19</v>
      </c>
      <c r="H11" s="90" t="s">
        <v>32</v>
      </c>
    </row>
    <row r="12" spans="1:8" s="36" customFormat="1">
      <c r="B12" s="38">
        <v>39293</v>
      </c>
      <c r="C12" s="39" t="s">
        <v>46</v>
      </c>
      <c r="D12" s="40"/>
      <c r="E12" s="41" t="s">
        <v>18</v>
      </c>
      <c r="F12" s="77" t="s">
        <v>63</v>
      </c>
      <c r="G12" s="89"/>
      <c r="H12" s="91" t="s">
        <v>47</v>
      </c>
    </row>
    <row r="13" spans="1:8" s="36" customFormat="1">
      <c r="B13" s="108">
        <v>39295</v>
      </c>
      <c r="C13" s="39" t="s">
        <v>55</v>
      </c>
      <c r="D13" s="40"/>
      <c r="E13" s="41" t="s">
        <v>56</v>
      </c>
      <c r="F13" s="77" t="s">
        <v>63</v>
      </c>
      <c r="G13" s="107" t="s">
        <v>64</v>
      </c>
      <c r="H13" s="91" t="s">
        <v>47</v>
      </c>
    </row>
    <row r="14" spans="1:8" s="37" customFormat="1" ht="12.75">
      <c r="B14" s="38">
        <v>39311</v>
      </c>
      <c r="C14" s="39" t="s">
        <v>57</v>
      </c>
      <c r="D14" s="40"/>
      <c r="E14" s="41" t="s">
        <v>56</v>
      </c>
      <c r="F14" s="77" t="s">
        <v>63</v>
      </c>
      <c r="G14" s="107" t="s">
        <v>60</v>
      </c>
      <c r="H14" s="91" t="s">
        <v>47</v>
      </c>
    </row>
    <row r="15" spans="1:8" s="37" customFormat="1" ht="12.75">
      <c r="B15" s="45"/>
      <c r="C15" s="46"/>
      <c r="D15" s="43"/>
      <c r="E15" s="43"/>
      <c r="F15" s="43"/>
      <c r="G15" s="43"/>
      <c r="H15" s="44"/>
    </row>
    <row r="16" spans="1:8" s="36" customFormat="1">
      <c r="B16" s="38"/>
      <c r="C16" s="42"/>
      <c r="D16" s="40"/>
      <c r="E16" s="43"/>
      <c r="F16" s="43"/>
      <c r="G16" s="43"/>
      <c r="H16" s="47"/>
    </row>
    <row r="17" spans="2:8" s="36" customFormat="1">
      <c r="B17" s="45"/>
      <c r="C17" s="46"/>
      <c r="D17" s="43"/>
      <c r="E17" s="43"/>
      <c r="F17" s="43"/>
      <c r="G17" s="43"/>
      <c r="H17" s="44"/>
    </row>
    <row r="18" spans="2:8" s="36" customFormat="1">
      <c r="B18" s="45"/>
      <c r="C18" s="46"/>
      <c r="D18" s="43"/>
      <c r="E18" s="43"/>
      <c r="F18" s="43"/>
      <c r="G18" s="43"/>
      <c r="H18" s="44"/>
    </row>
    <row r="19" spans="2:8" s="36" customFormat="1">
      <c r="B19" s="45"/>
      <c r="C19" s="46"/>
      <c r="D19" s="43"/>
      <c r="E19" s="43"/>
      <c r="F19" s="43"/>
      <c r="G19" s="43"/>
      <c r="H19" s="44"/>
    </row>
    <row r="20" spans="2:8" s="36" customFormat="1">
      <c r="B20" s="45"/>
      <c r="C20" s="46"/>
      <c r="D20" s="43"/>
      <c r="E20" s="43"/>
      <c r="F20" s="43"/>
      <c r="G20" s="43"/>
      <c r="H20" s="44"/>
    </row>
    <row r="21" spans="2:8" s="36" customFormat="1">
      <c r="B21" s="45"/>
      <c r="C21" s="46"/>
      <c r="D21" s="43"/>
      <c r="E21" s="43"/>
      <c r="F21" s="43"/>
      <c r="G21" s="43"/>
      <c r="H21" s="44"/>
    </row>
    <row r="22" spans="2:8" s="36" customFormat="1">
      <c r="B22" s="45"/>
      <c r="C22" s="46"/>
      <c r="D22" s="43"/>
      <c r="E22" s="43"/>
      <c r="F22" s="43"/>
      <c r="G22" s="43"/>
      <c r="H22" s="44"/>
    </row>
    <row r="23" spans="2:8" s="36" customFormat="1">
      <c r="B23" s="48"/>
      <c r="C23" s="49"/>
      <c r="D23" s="50"/>
      <c r="E23" s="50"/>
      <c r="F23" s="50"/>
      <c r="G23" s="50"/>
      <c r="H23" s="51"/>
    </row>
  </sheetData>
  <mergeCells count="2">
    <mergeCell ref="C6:E6"/>
    <mergeCell ref="C7:E7"/>
  </mergeCells>
  <phoneticPr fontId="0"/>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sheetPr>
    <outlinePr summaryBelow="0" summaryRight="0"/>
  </sheetPr>
  <dimension ref="A1:K94"/>
  <sheetViews>
    <sheetView tabSelected="1" topLeftCell="A31" workbookViewId="0">
      <selection activeCell="D33" sqref="D33:F33"/>
    </sheetView>
  </sheetViews>
  <sheetFormatPr defaultRowHeight="14.25" outlineLevelRow="1"/>
  <cols>
    <col min="1" max="1" width="15.75" customWidth="1"/>
    <col min="2" max="2" width="18.125" style="99" customWidth="1"/>
    <col min="3" max="3" width="43.75" bestFit="1" customWidth="1"/>
    <col min="6" max="6" width="23.625" customWidth="1"/>
    <col min="7" max="7" width="18.5" hidden="1" customWidth="1"/>
    <col min="8" max="8" width="17.25" customWidth="1"/>
    <col min="9" max="9" width="9" style="102"/>
    <col min="10" max="10" width="18" style="100" customWidth="1"/>
  </cols>
  <sheetData>
    <row r="1" spans="1:11" s="2" customFormat="1" ht="12.75" customHeight="1">
      <c r="A1" s="64" t="s">
        <v>10</v>
      </c>
      <c r="B1" s="133"/>
      <c r="C1" s="133"/>
      <c r="D1" s="133"/>
      <c r="E1" s="6"/>
      <c r="F1" s="6"/>
      <c r="G1" s="6"/>
      <c r="H1" s="6"/>
      <c r="I1" s="109"/>
      <c r="J1" s="110"/>
      <c r="K1" s="7"/>
    </row>
    <row r="2" spans="1:11" s="2" customFormat="1" ht="11.25" customHeight="1" thickBot="1">
      <c r="A2" s="7"/>
      <c r="B2" s="134"/>
      <c r="C2" s="134"/>
      <c r="D2" s="134"/>
      <c r="E2" s="6"/>
      <c r="F2" s="6"/>
      <c r="G2" s="6"/>
      <c r="H2" s="6"/>
      <c r="I2" s="109"/>
      <c r="J2" s="110"/>
      <c r="K2" s="7"/>
    </row>
    <row r="3" spans="1:11" s="3" customFormat="1" ht="15" customHeight="1">
      <c r="A3" s="65" t="s">
        <v>42</v>
      </c>
      <c r="B3" s="113" t="s">
        <v>65</v>
      </c>
      <c r="C3" s="113"/>
      <c r="D3" s="114"/>
      <c r="E3" s="68"/>
      <c r="F3" s="68"/>
      <c r="G3" s="68"/>
      <c r="H3" s="140"/>
      <c r="I3" s="140"/>
      <c r="J3" s="140"/>
      <c r="K3" s="9"/>
    </row>
    <row r="4" spans="1:11" s="3" customFormat="1" ht="12.75">
      <c r="A4" s="72" t="s">
        <v>43</v>
      </c>
      <c r="B4" s="141" t="s">
        <v>61</v>
      </c>
      <c r="C4" s="142"/>
      <c r="D4" s="143"/>
      <c r="E4" s="68"/>
      <c r="F4" s="68"/>
      <c r="G4" s="68"/>
      <c r="H4" s="140"/>
      <c r="I4" s="140"/>
      <c r="J4" s="140"/>
      <c r="K4" s="9"/>
    </row>
    <row r="5" spans="1:11" s="81" customFormat="1" ht="12.75">
      <c r="A5" s="72" t="s">
        <v>36</v>
      </c>
      <c r="B5" s="136" t="s">
        <v>62</v>
      </c>
      <c r="C5" s="137"/>
      <c r="D5" s="138"/>
      <c r="E5" s="79"/>
      <c r="F5" s="79"/>
      <c r="G5" s="79"/>
      <c r="H5" s="139"/>
      <c r="I5" s="139"/>
      <c r="J5" s="139"/>
      <c r="K5" s="80"/>
    </row>
    <row r="6" spans="1:11" s="3" customFormat="1" ht="15" customHeight="1">
      <c r="A6" s="12" t="s">
        <v>44</v>
      </c>
      <c r="B6" s="95">
        <f>COUNTIF(I12:I30,"Pass")</f>
        <v>13</v>
      </c>
      <c r="C6" s="10" t="s">
        <v>45</v>
      </c>
      <c r="D6" s="13">
        <f>COUNTIF(I10:I753,"Pending")</f>
        <v>0</v>
      </c>
      <c r="E6" s="8"/>
      <c r="F6" s="8"/>
      <c r="G6" s="8"/>
      <c r="H6" s="140"/>
      <c r="I6" s="140"/>
      <c r="J6" s="140"/>
      <c r="K6" s="9"/>
    </row>
    <row r="7" spans="1:11" s="3" customFormat="1" ht="15" customHeight="1" thickBot="1">
      <c r="A7" s="14" t="s">
        <v>8</v>
      </c>
      <c r="B7" s="96">
        <f>COUNTIF(I12:I30,"Fail")</f>
        <v>0</v>
      </c>
      <c r="C7" s="30" t="s">
        <v>34</v>
      </c>
      <c r="D7" s="66">
        <f>COUNTA(A12:A30) -15</f>
        <v>4</v>
      </c>
      <c r="E7" s="69"/>
      <c r="F7" s="69"/>
      <c r="G7" s="69"/>
      <c r="H7" s="140"/>
      <c r="I7" s="140"/>
      <c r="J7" s="140"/>
      <c r="K7" s="9"/>
    </row>
    <row r="8" spans="1:11" s="3" customFormat="1" ht="15" customHeight="1">
      <c r="A8" s="135"/>
      <c r="B8" s="135"/>
      <c r="C8" s="135"/>
      <c r="D8" s="135"/>
      <c r="E8" s="8"/>
      <c r="F8" s="8"/>
      <c r="G8" s="8"/>
      <c r="H8" s="8"/>
      <c r="I8" s="111"/>
      <c r="J8" s="111"/>
      <c r="K8" s="9"/>
    </row>
    <row r="9" spans="1:11" s="83" customFormat="1" ht="12" customHeight="1">
      <c r="A9" s="120" t="s">
        <v>37</v>
      </c>
      <c r="B9" s="122" t="s">
        <v>11</v>
      </c>
      <c r="C9" s="120" t="s">
        <v>22</v>
      </c>
      <c r="D9" s="124" t="s">
        <v>35</v>
      </c>
      <c r="E9" s="125"/>
      <c r="F9" s="125"/>
      <c r="G9" s="126"/>
      <c r="H9" s="144" t="s">
        <v>33</v>
      </c>
      <c r="I9" s="121" t="s">
        <v>12</v>
      </c>
      <c r="J9" s="121" t="s">
        <v>38</v>
      </c>
      <c r="K9" s="82"/>
    </row>
    <row r="10" spans="1:11" s="71" customFormat="1" ht="12" customHeight="1">
      <c r="A10" s="121"/>
      <c r="B10" s="123"/>
      <c r="C10" s="121"/>
      <c r="D10" s="127"/>
      <c r="E10" s="128"/>
      <c r="F10" s="128"/>
      <c r="G10" s="129"/>
      <c r="H10" s="127"/>
      <c r="I10" s="121"/>
      <c r="J10" s="121"/>
      <c r="K10" s="70"/>
    </row>
    <row r="11" spans="1:11" s="84" customFormat="1" ht="15">
      <c r="A11" s="145"/>
      <c r="B11" s="145"/>
      <c r="C11" s="145"/>
      <c r="D11" s="145"/>
      <c r="E11" s="145"/>
      <c r="F11" s="145"/>
      <c r="G11" s="145"/>
      <c r="H11" s="145"/>
      <c r="I11" s="145"/>
      <c r="J11" s="146"/>
    </row>
    <row r="12" spans="1:11" s="4" customFormat="1" ht="12.75">
      <c r="A12" s="117" t="s">
        <v>68</v>
      </c>
      <c r="B12" s="118"/>
      <c r="C12" s="118"/>
      <c r="D12" s="118"/>
      <c r="E12" s="118"/>
      <c r="F12" s="118"/>
      <c r="G12" s="118"/>
      <c r="H12" s="118"/>
      <c r="I12" s="118"/>
      <c r="J12" s="119"/>
    </row>
    <row r="13" spans="1:11" s="4" customFormat="1" ht="63.75" customHeight="1" outlineLevel="1">
      <c r="A13" s="88" t="s">
        <v>1</v>
      </c>
      <c r="B13" s="97" t="s">
        <v>69</v>
      </c>
      <c r="C13" s="87" t="s">
        <v>66</v>
      </c>
      <c r="D13" s="115" t="s">
        <v>67</v>
      </c>
      <c r="E13" s="116"/>
      <c r="F13" s="116"/>
      <c r="G13" s="86"/>
      <c r="H13" s="112">
        <v>43192</v>
      </c>
      <c r="I13" s="87" t="s">
        <v>44</v>
      </c>
      <c r="J13" s="85"/>
    </row>
    <row r="14" spans="1:11" s="4" customFormat="1" ht="89.25" outlineLevel="1">
      <c r="A14" s="88" t="s">
        <v>2</v>
      </c>
      <c r="B14" s="97" t="s">
        <v>70</v>
      </c>
      <c r="C14" s="87" t="s">
        <v>71</v>
      </c>
      <c r="D14" s="115" t="s">
        <v>72</v>
      </c>
      <c r="E14" s="116"/>
      <c r="F14" s="116"/>
      <c r="G14" s="86"/>
      <c r="H14" s="112">
        <v>43192</v>
      </c>
      <c r="I14" s="87" t="s">
        <v>44</v>
      </c>
      <c r="J14" s="85"/>
    </row>
    <row r="15" spans="1:11" s="4" customFormat="1" ht="12.75" outlineLevel="1">
      <c r="A15" s="130" t="s">
        <v>73</v>
      </c>
      <c r="B15" s="131"/>
      <c r="C15" s="131"/>
      <c r="D15" s="104"/>
      <c r="E15" s="104"/>
      <c r="F15" s="104"/>
      <c r="G15" s="104"/>
      <c r="H15" s="104"/>
      <c r="I15" s="104"/>
      <c r="J15" s="105"/>
    </row>
    <row r="16" spans="1:11" s="4" customFormat="1" ht="76.5" outlineLevel="1">
      <c r="A16" s="88" t="s">
        <v>3</v>
      </c>
      <c r="B16" s="103" t="s">
        <v>78</v>
      </c>
      <c r="C16" s="103" t="s">
        <v>74</v>
      </c>
      <c r="D16" s="132" t="s">
        <v>75</v>
      </c>
      <c r="E16" s="116"/>
      <c r="F16" s="116"/>
      <c r="G16" s="86"/>
      <c r="H16" s="112">
        <v>43192</v>
      </c>
      <c r="I16" s="87" t="s">
        <v>44</v>
      </c>
      <c r="J16" s="85"/>
    </row>
    <row r="17" spans="1:10" s="4" customFormat="1" ht="63.75" customHeight="1" outlineLevel="1">
      <c r="A17" s="88" t="s">
        <v>4</v>
      </c>
      <c r="B17" s="103" t="s">
        <v>77</v>
      </c>
      <c r="C17" s="103" t="s">
        <v>100</v>
      </c>
      <c r="D17" s="132" t="s">
        <v>76</v>
      </c>
      <c r="E17" s="116"/>
      <c r="F17" s="116"/>
      <c r="G17" s="86"/>
      <c r="H17" s="112">
        <v>43192</v>
      </c>
      <c r="I17" s="87" t="s">
        <v>44</v>
      </c>
      <c r="J17" s="85"/>
    </row>
    <row r="18" spans="1:10" s="4" customFormat="1" ht="12.75" outlineLevel="1">
      <c r="A18" s="117" t="s">
        <v>79</v>
      </c>
      <c r="B18" s="118"/>
      <c r="C18" s="118"/>
      <c r="D18" s="104"/>
      <c r="E18" s="104"/>
      <c r="F18" s="104"/>
      <c r="G18" s="104"/>
      <c r="H18" s="104"/>
      <c r="I18" s="104"/>
      <c r="J18" s="105"/>
    </row>
    <row r="19" spans="1:10" s="4" customFormat="1" ht="63.75" customHeight="1" outlineLevel="1">
      <c r="A19" s="88" t="s">
        <v>5</v>
      </c>
      <c r="B19" s="103" t="s">
        <v>80</v>
      </c>
      <c r="C19" s="103" t="s">
        <v>82</v>
      </c>
      <c r="D19" s="132" t="s">
        <v>83</v>
      </c>
      <c r="E19" s="116"/>
      <c r="F19" s="116"/>
      <c r="G19" s="86"/>
      <c r="H19" s="112">
        <v>43192</v>
      </c>
      <c r="I19" s="87" t="s">
        <v>44</v>
      </c>
      <c r="J19" s="85"/>
    </row>
    <row r="20" spans="1:10" s="4" customFormat="1" ht="63.75" customHeight="1" outlineLevel="1">
      <c r="A20" s="88" t="s">
        <v>6</v>
      </c>
      <c r="B20" s="103" t="s">
        <v>81</v>
      </c>
      <c r="C20" s="103" t="s">
        <v>97</v>
      </c>
      <c r="D20" s="132" t="s">
        <v>83</v>
      </c>
      <c r="E20" s="116"/>
      <c r="F20" s="116"/>
      <c r="G20" s="86"/>
      <c r="H20" s="112">
        <v>43192</v>
      </c>
      <c r="I20" s="87" t="s">
        <v>44</v>
      </c>
      <c r="J20" s="85"/>
    </row>
    <row r="21" spans="1:10" s="4" customFormat="1" ht="12.75">
      <c r="A21" s="117" t="s">
        <v>85</v>
      </c>
      <c r="B21" s="118"/>
      <c r="C21" s="118"/>
      <c r="D21" s="118"/>
      <c r="E21" s="118"/>
      <c r="F21" s="118"/>
      <c r="G21" s="118"/>
      <c r="H21" s="118"/>
      <c r="I21" s="118"/>
      <c r="J21" s="119"/>
    </row>
    <row r="22" spans="1:10" s="93" customFormat="1" ht="76.5" outlineLevel="1">
      <c r="A22" s="88" t="s">
        <v>7</v>
      </c>
      <c r="B22" s="98" t="s">
        <v>86</v>
      </c>
      <c r="C22" s="103" t="s">
        <v>98</v>
      </c>
      <c r="D22" s="115" t="s">
        <v>84</v>
      </c>
      <c r="E22" s="116"/>
      <c r="F22" s="116"/>
      <c r="H22" s="112">
        <v>43192</v>
      </c>
      <c r="I22" s="106" t="s">
        <v>44</v>
      </c>
      <c r="J22" s="94"/>
    </row>
    <row r="23" spans="1:10" s="93" customFormat="1" ht="76.5" customHeight="1" outlineLevel="1">
      <c r="A23" s="88" t="s">
        <v>48</v>
      </c>
      <c r="B23" s="98" t="s">
        <v>87</v>
      </c>
      <c r="C23" s="103" t="s">
        <v>99</v>
      </c>
      <c r="D23" s="115" t="s">
        <v>88</v>
      </c>
      <c r="E23" s="116"/>
      <c r="F23" s="116"/>
      <c r="H23" s="112">
        <v>43192</v>
      </c>
      <c r="I23" s="106" t="s">
        <v>44</v>
      </c>
      <c r="J23" s="94"/>
    </row>
    <row r="24" spans="1:10" s="4" customFormat="1" ht="12.75" outlineLevel="1">
      <c r="A24" s="117" t="s">
        <v>89</v>
      </c>
      <c r="B24" s="118"/>
      <c r="C24" s="118"/>
      <c r="D24" s="118"/>
      <c r="E24" s="118"/>
      <c r="F24" s="118"/>
      <c r="G24" s="118"/>
      <c r="H24" s="118"/>
      <c r="I24" s="118"/>
      <c r="J24" s="119"/>
    </row>
    <row r="25" spans="1:10" s="93" customFormat="1" ht="70.5" customHeight="1" outlineLevel="1">
      <c r="A25" s="88" t="s">
        <v>49</v>
      </c>
      <c r="B25" s="98" t="s">
        <v>90</v>
      </c>
      <c r="C25" s="92" t="s">
        <v>107</v>
      </c>
      <c r="D25" s="115" t="s">
        <v>108</v>
      </c>
      <c r="E25" s="116"/>
      <c r="F25" s="116"/>
      <c r="H25" s="112">
        <v>43192</v>
      </c>
      <c r="I25" s="101" t="s">
        <v>44</v>
      </c>
      <c r="J25" s="94"/>
    </row>
    <row r="26" spans="1:10" s="93" customFormat="1" ht="108" customHeight="1" outlineLevel="1">
      <c r="A26" s="88" t="s">
        <v>50</v>
      </c>
      <c r="B26" s="98" t="s">
        <v>91</v>
      </c>
      <c r="C26" s="92" t="s">
        <v>109</v>
      </c>
      <c r="D26" s="115" t="s">
        <v>110</v>
      </c>
      <c r="E26" s="116"/>
      <c r="F26" s="116"/>
      <c r="H26" s="112">
        <v>43192</v>
      </c>
      <c r="I26" s="101" t="s">
        <v>44</v>
      </c>
      <c r="J26" s="94"/>
    </row>
    <row r="27" spans="1:10" s="4" customFormat="1" ht="12.75" outlineLevel="1">
      <c r="A27" s="117" t="s">
        <v>92</v>
      </c>
      <c r="B27" s="118"/>
      <c r="C27" s="118"/>
      <c r="D27" s="118"/>
      <c r="E27" s="118"/>
      <c r="F27" s="118"/>
      <c r="G27" s="118"/>
      <c r="H27" s="118"/>
      <c r="I27" s="118"/>
      <c r="J27" s="119"/>
    </row>
    <row r="28" spans="1:10" s="93" customFormat="1" ht="87.75" customHeight="1" outlineLevel="1">
      <c r="A28" s="88" t="s">
        <v>51</v>
      </c>
      <c r="B28" s="98" t="s">
        <v>93</v>
      </c>
      <c r="C28" s="103" t="s">
        <v>96</v>
      </c>
      <c r="D28" s="115" t="s">
        <v>94</v>
      </c>
      <c r="E28" s="116"/>
      <c r="F28" s="116"/>
      <c r="H28" s="112">
        <v>43222</v>
      </c>
      <c r="I28" s="101" t="s">
        <v>44</v>
      </c>
      <c r="J28" s="94"/>
    </row>
    <row r="29" spans="1:10" s="93" customFormat="1" ht="87.75" customHeight="1" outlineLevel="1">
      <c r="A29" s="88" t="s">
        <v>52</v>
      </c>
      <c r="B29" s="98" t="s">
        <v>95</v>
      </c>
      <c r="C29" s="103" t="s">
        <v>101</v>
      </c>
      <c r="D29" s="115" t="s">
        <v>102</v>
      </c>
      <c r="E29" s="116"/>
      <c r="F29" s="116"/>
      <c r="H29" s="112">
        <v>43222</v>
      </c>
      <c r="I29" s="101" t="s">
        <v>44</v>
      </c>
      <c r="J29" s="94"/>
    </row>
    <row r="30" spans="1:10" s="93" customFormat="1" ht="102" outlineLevel="1">
      <c r="A30" s="88" t="s">
        <v>53</v>
      </c>
      <c r="B30" s="98" t="s">
        <v>103</v>
      </c>
      <c r="C30" s="103" t="s">
        <v>104</v>
      </c>
      <c r="D30" s="115" t="s">
        <v>105</v>
      </c>
      <c r="E30" s="116"/>
      <c r="F30" s="116"/>
      <c r="H30" s="112">
        <v>43222</v>
      </c>
      <c r="I30" s="101" t="s">
        <v>44</v>
      </c>
      <c r="J30" s="94"/>
    </row>
    <row r="31" spans="1:10" s="4" customFormat="1" ht="12.75" customHeight="1">
      <c r="A31" s="117" t="s">
        <v>106</v>
      </c>
      <c r="B31" s="118"/>
      <c r="C31" s="118"/>
      <c r="D31" s="118"/>
      <c r="E31" s="118"/>
      <c r="F31" s="118"/>
      <c r="G31" s="118"/>
      <c r="H31" s="118"/>
      <c r="I31" s="118"/>
      <c r="J31" s="119"/>
    </row>
    <row r="32" spans="1:10" s="93" customFormat="1" ht="178.5" outlineLevel="1">
      <c r="A32" s="88" t="s">
        <v>54</v>
      </c>
      <c r="B32" s="98" t="s">
        <v>117</v>
      </c>
      <c r="C32" s="103" t="s">
        <v>111</v>
      </c>
      <c r="D32" s="115" t="s">
        <v>116</v>
      </c>
      <c r="E32" s="116"/>
      <c r="F32" s="116"/>
      <c r="H32" s="112">
        <v>43222</v>
      </c>
      <c r="I32" s="101" t="s">
        <v>44</v>
      </c>
      <c r="J32" s="94" t="s">
        <v>112</v>
      </c>
    </row>
    <row r="33" spans="1:10" s="93" customFormat="1" ht="178.5" outlineLevel="1">
      <c r="A33" s="88" t="s">
        <v>113</v>
      </c>
      <c r="B33" s="98" t="s">
        <v>119</v>
      </c>
      <c r="C33" s="103" t="s">
        <v>114</v>
      </c>
      <c r="D33" s="115" t="s">
        <v>115</v>
      </c>
      <c r="E33" s="116"/>
      <c r="F33" s="116"/>
      <c r="H33" s="112">
        <v>43222</v>
      </c>
      <c r="I33" s="101" t="s">
        <v>44</v>
      </c>
      <c r="J33" s="94" t="s">
        <v>112</v>
      </c>
    </row>
    <row r="34" spans="1:10" s="93" customFormat="1" ht="193.5" customHeight="1" outlineLevel="1">
      <c r="A34" s="88" t="s">
        <v>118</v>
      </c>
      <c r="B34" s="98" t="s">
        <v>120</v>
      </c>
      <c r="C34" s="103" t="s">
        <v>121</v>
      </c>
      <c r="D34" s="115" t="s">
        <v>122</v>
      </c>
      <c r="E34" s="116"/>
      <c r="F34" s="116"/>
      <c r="H34" s="112">
        <v>43222</v>
      </c>
      <c r="I34" s="101" t="s">
        <v>44</v>
      </c>
      <c r="J34" s="94" t="s">
        <v>112</v>
      </c>
    </row>
    <row r="35" spans="1:10" s="93" customFormat="1" ht="96" customHeight="1" outlineLevel="1">
      <c r="A35"/>
      <c r="B35" s="99"/>
      <c r="C35"/>
      <c r="D35"/>
      <c r="E35"/>
      <c r="F35"/>
      <c r="G35"/>
      <c r="H35"/>
      <c r="I35" s="102"/>
      <c r="J35" s="100"/>
    </row>
    <row r="36" spans="1:10" s="93" customFormat="1" ht="96" customHeight="1" outlineLevel="1">
      <c r="A36"/>
      <c r="B36" s="99"/>
      <c r="C36"/>
      <c r="D36"/>
      <c r="E36"/>
      <c r="F36"/>
      <c r="G36"/>
      <c r="H36"/>
      <c r="I36" s="102"/>
      <c r="J36" s="100"/>
    </row>
    <row r="37" spans="1:10" s="4" customFormat="1" ht="12.75" customHeight="1">
      <c r="A37"/>
      <c r="B37" s="99"/>
      <c r="C37"/>
      <c r="D37"/>
      <c r="E37"/>
      <c r="F37"/>
      <c r="G37"/>
      <c r="H37"/>
      <c r="I37" s="102"/>
      <c r="J37" s="100"/>
    </row>
    <row r="38" spans="1:10" s="93" customFormat="1" ht="27.75" customHeight="1" outlineLevel="1">
      <c r="A38"/>
      <c r="B38" s="99"/>
      <c r="C38"/>
      <c r="D38"/>
      <c r="E38"/>
      <c r="F38"/>
      <c r="G38"/>
      <c r="H38"/>
      <c r="I38" s="102"/>
      <c r="J38" s="100"/>
    </row>
    <row r="39" spans="1:10" s="93" customFormat="1" ht="27.75" customHeight="1" outlineLevel="1">
      <c r="A39"/>
      <c r="B39" s="99"/>
      <c r="C39"/>
      <c r="D39"/>
      <c r="E39"/>
      <c r="F39"/>
      <c r="G39"/>
      <c r="H39"/>
      <c r="I39" s="102"/>
      <c r="J39" s="100"/>
    </row>
    <row r="40" spans="1:10" s="93" customFormat="1" ht="81" customHeight="1" outlineLevel="1">
      <c r="A40"/>
      <c r="B40" s="99"/>
      <c r="C40"/>
      <c r="D40"/>
      <c r="E40"/>
      <c r="F40"/>
      <c r="G40"/>
      <c r="H40"/>
      <c r="I40" s="102"/>
      <c r="J40" s="100"/>
    </row>
    <row r="41" spans="1:10" s="4" customFormat="1" ht="12.75" customHeight="1">
      <c r="A41"/>
      <c r="B41" s="99"/>
      <c r="C41"/>
      <c r="D41"/>
      <c r="E41"/>
      <c r="F41"/>
      <c r="G41"/>
      <c r="H41"/>
      <c r="I41" s="102"/>
      <c r="J41" s="100"/>
    </row>
    <row r="42" spans="1:10" s="4" customFormat="1" ht="12.75" customHeight="1" outlineLevel="1">
      <c r="A42"/>
      <c r="B42" s="99"/>
      <c r="C42"/>
      <c r="D42"/>
      <c r="E42"/>
      <c r="F42"/>
      <c r="G42"/>
      <c r="H42"/>
      <c r="I42" s="102"/>
      <c r="J42" s="100"/>
    </row>
    <row r="43" spans="1:10" s="93" customFormat="1" ht="87.75" customHeight="1" outlineLevel="1">
      <c r="A43"/>
      <c r="B43" s="99"/>
      <c r="C43"/>
      <c r="D43"/>
      <c r="E43"/>
      <c r="F43"/>
      <c r="G43"/>
      <c r="H43"/>
      <c r="I43" s="102"/>
      <c r="J43" s="100"/>
    </row>
    <row r="44" spans="1:10" s="93" customFormat="1" ht="87.75" customHeight="1" outlineLevel="1">
      <c r="A44"/>
      <c r="B44" s="99"/>
      <c r="C44"/>
      <c r="D44"/>
      <c r="E44"/>
      <c r="F44"/>
      <c r="G44"/>
      <c r="H44"/>
      <c r="I44" s="102"/>
      <c r="J44" s="100"/>
    </row>
    <row r="45" spans="1:10" s="4" customFormat="1" ht="12.75" customHeight="1" outlineLevel="1">
      <c r="A45"/>
      <c r="B45" s="99"/>
      <c r="C45"/>
      <c r="D45"/>
      <c r="E45"/>
      <c r="F45"/>
      <c r="G45"/>
      <c r="H45"/>
      <c r="I45" s="102"/>
      <c r="J45" s="100"/>
    </row>
    <row r="46" spans="1:10" s="93" customFormat="1" ht="87.75" customHeight="1" outlineLevel="1">
      <c r="A46"/>
      <c r="B46" s="99"/>
      <c r="C46"/>
      <c r="D46"/>
      <c r="E46"/>
      <c r="F46"/>
      <c r="G46"/>
      <c r="H46"/>
      <c r="I46" s="102"/>
      <c r="J46" s="100"/>
    </row>
    <row r="47" spans="1:10" s="93" customFormat="1" ht="87.75" customHeight="1" outlineLevel="1">
      <c r="A47"/>
      <c r="B47" s="99"/>
      <c r="C47"/>
      <c r="D47"/>
      <c r="E47"/>
      <c r="F47"/>
      <c r="G47"/>
      <c r="H47"/>
      <c r="I47" s="102"/>
      <c r="J47" s="100"/>
    </row>
    <row r="48" spans="1:10" s="4" customFormat="1" ht="12.75" customHeight="1" outlineLevel="1">
      <c r="A48"/>
      <c r="B48" s="99"/>
      <c r="C48"/>
      <c r="D48"/>
      <c r="E48"/>
      <c r="F48"/>
      <c r="G48"/>
      <c r="H48"/>
      <c r="I48" s="102"/>
      <c r="J48" s="100"/>
    </row>
    <row r="49" spans="1:10" s="93" customFormat="1" ht="87.75" customHeight="1" outlineLevel="1">
      <c r="A49"/>
      <c r="B49" s="99"/>
      <c r="C49"/>
      <c r="D49"/>
      <c r="E49"/>
      <c r="F49"/>
      <c r="G49"/>
      <c r="H49"/>
      <c r="I49" s="102"/>
      <c r="J49" s="100"/>
    </row>
    <row r="50" spans="1:10" s="93" customFormat="1" ht="87.75" customHeight="1" outlineLevel="1">
      <c r="A50"/>
      <c r="B50" s="99"/>
      <c r="C50"/>
      <c r="D50"/>
      <c r="E50"/>
      <c r="F50"/>
      <c r="G50"/>
      <c r="H50"/>
      <c r="I50" s="102"/>
      <c r="J50" s="100"/>
    </row>
    <row r="51" spans="1:10" s="4" customFormat="1" ht="12.75" customHeight="1" outlineLevel="1">
      <c r="A51"/>
      <c r="B51" s="99"/>
      <c r="C51"/>
      <c r="D51"/>
      <c r="E51"/>
      <c r="F51"/>
      <c r="G51"/>
      <c r="H51"/>
      <c r="I51" s="102"/>
      <c r="J51" s="100"/>
    </row>
    <row r="52" spans="1:10" s="93" customFormat="1" ht="87.75" customHeight="1" outlineLevel="1">
      <c r="A52"/>
      <c r="B52" s="99"/>
      <c r="C52"/>
      <c r="D52"/>
      <c r="E52"/>
      <c r="F52"/>
      <c r="G52"/>
      <c r="H52"/>
      <c r="I52" s="102"/>
      <c r="J52" s="100"/>
    </row>
    <row r="53" spans="1:10" s="93" customFormat="1" ht="87.75" customHeight="1" outlineLevel="1">
      <c r="A53"/>
      <c r="B53" s="99"/>
      <c r="C53"/>
      <c r="D53"/>
      <c r="E53"/>
      <c r="F53"/>
      <c r="G53"/>
      <c r="H53"/>
      <c r="I53" s="102"/>
      <c r="J53" s="100"/>
    </row>
    <row r="54" spans="1:10" s="4" customFormat="1" ht="12.75" customHeight="1">
      <c r="A54"/>
      <c r="B54" s="99"/>
      <c r="C54"/>
      <c r="D54"/>
      <c r="E54"/>
      <c r="F54"/>
      <c r="G54"/>
      <c r="H54"/>
      <c r="I54" s="102"/>
      <c r="J54" s="100"/>
    </row>
    <row r="55" spans="1:10" s="93" customFormat="1" ht="87.75" customHeight="1" outlineLevel="1">
      <c r="A55"/>
      <c r="B55" s="99"/>
      <c r="C55"/>
      <c r="D55"/>
      <c r="E55"/>
      <c r="F55"/>
      <c r="G55"/>
      <c r="H55"/>
      <c r="I55" s="102"/>
      <c r="J55" s="100"/>
    </row>
    <row r="56" spans="1:10" s="93" customFormat="1" ht="87.75" customHeight="1" outlineLevel="1">
      <c r="A56"/>
      <c r="B56" s="99"/>
      <c r="C56"/>
      <c r="D56"/>
      <c r="E56"/>
      <c r="F56"/>
      <c r="G56"/>
      <c r="H56"/>
      <c r="I56" s="102"/>
      <c r="J56" s="100"/>
    </row>
    <row r="57" spans="1:10" ht="12" customHeight="1"/>
    <row r="58" spans="1:10" ht="12" customHeight="1"/>
    <row r="59" spans="1:10" ht="12" customHeight="1"/>
    <row r="60" spans="1:10" ht="12" customHeight="1"/>
    <row r="61" spans="1:10" ht="12" customHeight="1"/>
    <row r="62" spans="1:10" ht="12" customHeight="1"/>
    <row r="63" spans="1:10" ht="12" customHeight="1"/>
    <row r="64" spans="1:10"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sheetData>
  <mergeCells count="41">
    <mergeCell ref="D26:F26"/>
    <mergeCell ref="A24:J24"/>
    <mergeCell ref="D33:F33"/>
    <mergeCell ref="D34:F34"/>
    <mergeCell ref="D20:F20"/>
    <mergeCell ref="A21:J21"/>
    <mergeCell ref="D22:F22"/>
    <mergeCell ref="D23:F23"/>
    <mergeCell ref="D25:F25"/>
    <mergeCell ref="H9:H10"/>
    <mergeCell ref="A11:J11"/>
    <mergeCell ref="I9:I10"/>
    <mergeCell ref="A18:C18"/>
    <mergeCell ref="D19:F19"/>
    <mergeCell ref="D16:F16"/>
    <mergeCell ref="D14:F14"/>
    <mergeCell ref="D17:F17"/>
    <mergeCell ref="D13:F13"/>
    <mergeCell ref="B1:D2"/>
    <mergeCell ref="A8:D8"/>
    <mergeCell ref="B5:D5"/>
    <mergeCell ref="A12:J12"/>
    <mergeCell ref="H5:J5"/>
    <mergeCell ref="H6:J6"/>
    <mergeCell ref="H7:J7"/>
    <mergeCell ref="B3:D3"/>
    <mergeCell ref="H4:J4"/>
    <mergeCell ref="J9:J10"/>
    <mergeCell ref="H3:J3"/>
    <mergeCell ref="B4:D4"/>
    <mergeCell ref="A9:A10"/>
    <mergeCell ref="B9:B10"/>
    <mergeCell ref="C9:C10"/>
    <mergeCell ref="D9:G10"/>
    <mergeCell ref="A15:C15"/>
    <mergeCell ref="D30:F30"/>
    <mergeCell ref="A27:J27"/>
    <mergeCell ref="A31:J31"/>
    <mergeCell ref="D32:F32"/>
    <mergeCell ref="D28:F28"/>
    <mergeCell ref="D29:F29"/>
  </mergeCells>
  <phoneticPr fontId="18"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A1:G13"/>
  <sheetViews>
    <sheetView workbookViewId="0">
      <selection activeCell="C4" sqref="C4"/>
    </sheetView>
  </sheetViews>
  <sheetFormatPr defaultRowHeight="13.5"/>
  <cols>
    <col min="3" max="3" width="22.875" customWidth="1"/>
    <col min="7" max="7" width="18.875" customWidth="1"/>
  </cols>
  <sheetData>
    <row r="1" spans="1:7" ht="22.5">
      <c r="A1" s="15" t="s">
        <v>16</v>
      </c>
      <c r="B1" s="16"/>
      <c r="C1" s="17"/>
      <c r="D1" s="17"/>
      <c r="E1" s="17"/>
      <c r="F1" s="17"/>
      <c r="G1" s="18"/>
    </row>
    <row r="2" spans="1:7" ht="14.25" customHeight="1">
      <c r="A2" s="15"/>
      <c r="B2" s="16"/>
      <c r="C2" s="17"/>
      <c r="D2" s="17"/>
      <c r="E2" s="17"/>
      <c r="F2" s="17"/>
      <c r="G2" s="18"/>
    </row>
    <row r="3" spans="1:7" ht="14.25">
      <c r="B3" s="19" t="s">
        <v>15</v>
      </c>
      <c r="C3" s="17"/>
      <c r="D3" s="17"/>
      <c r="E3" s="17"/>
      <c r="F3" s="17"/>
      <c r="G3" s="18"/>
    </row>
    <row r="4" spans="1:7" ht="14.25">
      <c r="B4" s="19" t="s">
        <v>9</v>
      </c>
      <c r="C4" s="108"/>
      <c r="D4" s="19"/>
      <c r="E4" s="19"/>
      <c r="F4" s="19"/>
      <c r="G4" s="19"/>
    </row>
    <row r="5" spans="1:7" ht="14.25">
      <c r="A5" s="19"/>
      <c r="B5" s="19"/>
      <c r="C5" s="19"/>
      <c r="D5" s="19"/>
      <c r="E5" s="19"/>
      <c r="F5" s="19"/>
      <c r="G5" s="19"/>
    </row>
    <row r="6" spans="1:7" ht="14.25">
      <c r="A6" s="19"/>
      <c r="B6" s="19"/>
      <c r="C6" s="19"/>
      <c r="D6" s="19"/>
      <c r="E6" s="19"/>
      <c r="F6" s="19"/>
      <c r="G6" s="19"/>
    </row>
    <row r="7" spans="1:7" ht="14.25">
      <c r="A7" s="20"/>
      <c r="B7" s="55" t="s">
        <v>23</v>
      </c>
      <c r="C7" s="56" t="s">
        <v>24</v>
      </c>
      <c r="D7" s="57" t="s">
        <v>44</v>
      </c>
      <c r="E7" s="56" t="s">
        <v>8</v>
      </c>
      <c r="F7" s="56" t="s">
        <v>45</v>
      </c>
      <c r="G7" s="58" t="s">
        <v>25</v>
      </c>
    </row>
    <row r="8" spans="1:7" s="67" customFormat="1" ht="14.25">
      <c r="A8" s="73"/>
      <c r="B8" s="74">
        <v>1</v>
      </c>
      <c r="C8" s="75" t="str">
        <f>'Export all carrier choices'!B4</f>
        <v>CR100 - Export to excel</v>
      </c>
      <c r="D8" s="76">
        <f>'Export all carrier choices'!B6</f>
        <v>13</v>
      </c>
      <c r="E8" s="75">
        <f>'Export all carrier choices'!B7</f>
        <v>0</v>
      </c>
      <c r="F8" s="75">
        <f>'Export all carrier choices'!D6</f>
        <v>0</v>
      </c>
      <c r="G8" s="76">
        <f>'Export all carrier choices'!D7</f>
        <v>4</v>
      </c>
    </row>
    <row r="9" spans="1:7" ht="14.25">
      <c r="A9" s="19"/>
      <c r="B9" s="34"/>
      <c r="C9" s="33"/>
      <c r="D9" s="78"/>
      <c r="E9" s="32"/>
      <c r="F9" s="32"/>
      <c r="G9" s="35"/>
    </row>
    <row r="10" spans="1:7" ht="14.25">
      <c r="A10" s="19"/>
      <c r="B10" s="59"/>
      <c r="C10" s="60" t="s">
        <v>26</v>
      </c>
      <c r="D10" s="61">
        <f>SUM(D6:D9)</f>
        <v>13</v>
      </c>
      <c r="E10" s="61">
        <f>SUM(E6:E9)</f>
        <v>0</v>
      </c>
      <c r="F10" s="61">
        <f>SUM(F6:F9)</f>
        <v>0</v>
      </c>
      <c r="G10" s="62">
        <f>SUM(G6:G9)</f>
        <v>4</v>
      </c>
    </row>
    <row r="11" spans="1:7" ht="14.25">
      <c r="A11" s="19"/>
      <c r="B11" s="21"/>
      <c r="C11" s="19"/>
      <c r="D11" s="22"/>
      <c r="E11" s="23"/>
      <c r="F11" s="23"/>
      <c r="G11" s="23"/>
    </row>
    <row r="12" spans="1:7" ht="14.25">
      <c r="A12" s="19"/>
      <c r="B12" s="19"/>
      <c r="C12" s="19" t="s">
        <v>27</v>
      </c>
      <c r="D12" s="19"/>
      <c r="E12" s="24">
        <f>(D10+E10)*100/G10</f>
        <v>325</v>
      </c>
      <c r="F12" s="19" t="s">
        <v>28</v>
      </c>
      <c r="G12" s="25"/>
    </row>
    <row r="13" spans="1:7" ht="14.25">
      <c r="A13" s="19"/>
      <c r="B13" s="19"/>
      <c r="C13" s="19" t="s">
        <v>29</v>
      </c>
      <c r="D13" s="19"/>
      <c r="E13" s="24">
        <f>D10*100/G10</f>
        <v>325</v>
      </c>
      <c r="F13" s="19" t="s">
        <v>28</v>
      </c>
      <c r="G13" s="25"/>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Export all carrier choices</vt:lpstr>
      <vt:lpstr>Test 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Ben</cp:lastModifiedBy>
  <cp:lastPrinted>2006-08-02T10:15:15Z</cp:lastPrinted>
  <dcterms:created xsi:type="dcterms:W3CDTF">2002-07-27T17:17:25Z</dcterms:created>
  <dcterms:modified xsi:type="dcterms:W3CDTF">2018-02-04T18:42:28Z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