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720" yWindow="3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1" l="1"/>
  <c r="U2" i="1"/>
  <c r="T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M14" i="1"/>
  <c r="L15" i="1"/>
  <c r="H15" i="1"/>
  <c r="G15" i="1"/>
  <c r="M10" i="1"/>
  <c r="M11" i="1"/>
  <c r="M12" i="1"/>
  <c r="M13" i="1"/>
  <c r="L14" i="1"/>
  <c r="L13" i="1"/>
  <c r="L12" i="1"/>
  <c r="L11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H4" i="1"/>
  <c r="H5" i="1"/>
  <c r="H6" i="1"/>
  <c r="H7" i="1"/>
  <c r="H8" i="1"/>
  <c r="H9" i="1"/>
  <c r="H10" i="1"/>
  <c r="H11" i="1"/>
  <c r="H12" i="1"/>
  <c r="H13" i="1"/>
  <c r="H14" i="1"/>
  <c r="H3" i="1"/>
  <c r="H2" i="1"/>
  <c r="M3" i="1"/>
  <c r="L5" i="1"/>
  <c r="M4" i="1"/>
  <c r="L6" i="1"/>
  <c r="M5" i="1"/>
  <c r="L7" i="1"/>
  <c r="M6" i="1"/>
  <c r="L8" i="1"/>
  <c r="M7" i="1"/>
  <c r="L9" i="1"/>
  <c r="M8" i="1"/>
  <c r="L10" i="1"/>
  <c r="M9" i="1"/>
  <c r="M2" i="1"/>
  <c r="L3" i="1"/>
  <c r="L4" i="1"/>
  <c r="L2" i="1"/>
  <c r="S2" i="1"/>
</calcChain>
</file>

<file path=xl/sharedStrings.xml><?xml version="1.0" encoding="utf-8"?>
<sst xmlns="http://schemas.openxmlformats.org/spreadsheetml/2006/main" count="10" uniqueCount="10">
  <si>
    <t>IPC</t>
  </si>
  <si>
    <t>sec</t>
  </si>
  <si>
    <t>cyc/iter</t>
  </si>
  <si>
    <t>t1</t>
  </si>
  <si>
    <t>t2</t>
  </si>
  <si>
    <t>t3</t>
  </si>
  <si>
    <t>mask</t>
  </si>
  <si>
    <t>period</t>
  </si>
  <si>
    <t>avg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</si>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</sst>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Sheet1!$H$2:$H$15</c:f>
              <c:numCache>
                <c:formatCode>General</c:formatCode>
                <c:ptCount val="1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  <c:pt idx="12">
                  <c:v>4096.0</c:v>
                </c:pt>
                <c:pt idx="13">
                  <c:v>8192.0</c:v>
                </c:pt>
              </c:numCache>
            </c:numRef>
          </c:xVal>
          <c:yVal>
            <c:numRef>
              <c:f>Sheet1!$N$2:$N$15</c:f>
              <c:numCache>
                <c:formatCode>General</c:formatCode>
                <c:ptCount val="14"/>
                <c:pt idx="0">
                  <c:v>9.0326656394453</c:v>
                </c:pt>
                <c:pt idx="1">
                  <c:v>5.191371340523882</c:v>
                </c:pt>
                <c:pt idx="2">
                  <c:v>3.116486902927581</c:v>
                </c:pt>
                <c:pt idx="3">
                  <c:v>2.115947611710324</c:v>
                </c:pt>
                <c:pt idx="4">
                  <c:v>1.642604006163328</c:v>
                </c:pt>
                <c:pt idx="5">
                  <c:v>2.044453004622496</c:v>
                </c:pt>
                <c:pt idx="6">
                  <c:v>1.597765793528505</c:v>
                </c:pt>
                <c:pt idx="7">
                  <c:v>1.374499229583975</c:v>
                </c:pt>
                <c:pt idx="8">
                  <c:v>1.270570107858243</c:v>
                </c:pt>
                <c:pt idx="9">
                  <c:v>1.208012326656394</c:v>
                </c:pt>
                <c:pt idx="10">
                  <c:v>1.181741140215716</c:v>
                </c:pt>
                <c:pt idx="11">
                  <c:v>1.174653312788906</c:v>
                </c:pt>
                <c:pt idx="12">
                  <c:v>1.16286594761171</c:v>
                </c:pt>
                <c:pt idx="13">
                  <c:v>1.157550077041602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82552"/>
        <c:axId val="2142433672"/>
      </c:scatterChart>
      <c:valAx>
        <c:axId val="2020282552"/>
        <c:scaling>
          <c:logBase val="2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433672"/>
        <c:crosses val="autoZero"/>
        <c:crossBetween val="midCat"/>
      </c:valAx>
      <c:valAx>
        <c:axId val="2142433672"/>
        <c:scaling>
          <c:logBase val="2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0282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2.001</c:v>
                </c:pt>
                <c:pt idx="1">
                  <c:v>1.659</c:v>
                </c:pt>
                <c:pt idx="2">
                  <c:v>1.546</c:v>
                </c:pt>
                <c:pt idx="3">
                  <c:v>1.561</c:v>
                </c:pt>
                <c:pt idx="4">
                  <c:v>1.716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254600"/>
        <c:axId val="2147259992"/>
      </c:scatterChart>
      <c:valAx>
        <c:axId val="214725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7259992"/>
        <c:crosses val="autoZero"/>
        <c:crossBetween val="midCat"/>
      </c:valAx>
      <c:valAx>
        <c:axId val="2147259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254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127000</xdr:rowOff>
    </xdr:from>
    <xdr:to>
      <xdr:col>21</xdr:col>
      <xdr:colOff>139700</xdr:colOff>
      <xdr:row>44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19</xdr:row>
      <xdr:rowOff>38100</xdr:rowOff>
    </xdr:from>
    <xdr:to>
      <xdr:col>6</xdr:col>
      <xdr:colOff>431800</xdr:colOff>
      <xdr:row>33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O1" sqref="O1"/>
    </sheetView>
  </sheetViews>
  <sheetFormatPr baseColWidth="10" defaultRowHeight="15" x14ac:dyDescent="0"/>
  <cols>
    <col min="7" max="8" width="5.1640625" bestFit="1" customWidth="1"/>
    <col min="9" max="11" width="7.1640625" bestFit="1" customWidth="1"/>
    <col min="12" max="12" width="5" customWidth="1"/>
    <col min="13" max="13" width="6" customWidth="1"/>
    <col min="14" max="14" width="5.6640625" customWidth="1"/>
    <col min="16" max="18" width="6.1640625" bestFit="1" customWidth="1"/>
    <col min="19" max="19" width="4.5" customWidth="1"/>
    <col min="20" max="20" width="5" customWidth="1"/>
    <col min="21" max="21" width="5.1640625" customWidth="1"/>
    <col min="22" max="22" width="6.1640625" customWidth="1"/>
  </cols>
  <sheetData>
    <row r="1" spans="1:22"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8</v>
      </c>
      <c r="N1" t="s">
        <v>9</v>
      </c>
      <c r="S1" t="s">
        <v>1</v>
      </c>
      <c r="U1" t="s">
        <v>2</v>
      </c>
      <c r="V1" t="s">
        <v>0</v>
      </c>
    </row>
    <row r="2" spans="1:22">
      <c r="A2">
        <v>1</v>
      </c>
      <c r="B2">
        <v>2</v>
      </c>
      <c r="C2">
        <v>1</v>
      </c>
      <c r="D2">
        <v>2.0009999999999999</v>
      </c>
      <c r="F2">
        <f>LOG(H2,2)</f>
        <v>0</v>
      </c>
      <c r="G2">
        <f>H2-1</f>
        <v>0</v>
      </c>
      <c r="H2">
        <f>1</f>
        <v>1</v>
      </c>
      <c r="I2">
        <v>40.037999999999997</v>
      </c>
      <c r="J2">
        <v>38.515000000000001</v>
      </c>
      <c r="K2">
        <v>38.691000000000003</v>
      </c>
      <c r="L2">
        <f>AVERAGE(I2:K2)</f>
        <v>39.081333333333333</v>
      </c>
      <c r="M2">
        <f>L2/L3</f>
        <v>1.7399382642763861</v>
      </c>
      <c r="N2">
        <f>L2/S$2</f>
        <v>9.0326656394453</v>
      </c>
      <c r="P2">
        <v>4.3289999999999997</v>
      </c>
      <c r="Q2">
        <v>4.3440000000000003</v>
      </c>
      <c r="R2">
        <v>4.3070000000000004</v>
      </c>
      <c r="S2">
        <f>AVERAGE(P2:R2)</f>
        <v>4.3266666666666671</v>
      </c>
      <c r="T2">
        <f>S2*4</f>
        <v>17.306666666666668</v>
      </c>
      <c r="U2">
        <f>T2/10*1.024*1.024</f>
        <v>1.8147355306666668</v>
      </c>
      <c r="V2">
        <f>9/U2</f>
        <v>4.9594003357027638</v>
      </c>
    </row>
    <row r="3" spans="1:22">
      <c r="A3">
        <v>3</v>
      </c>
      <c r="B3">
        <v>4</v>
      </c>
      <c r="C3">
        <v>2</v>
      </c>
      <c r="D3">
        <v>1.659</v>
      </c>
      <c r="F3">
        <f t="shared" ref="F3:F15" si="0">LOG(H3,2)</f>
        <v>1</v>
      </c>
      <c r="G3">
        <f t="shared" ref="G3:G15" si="1">H3-1</f>
        <v>1</v>
      </c>
      <c r="H3">
        <f>H2*2</f>
        <v>2</v>
      </c>
      <c r="I3">
        <v>22.373999999999999</v>
      </c>
      <c r="J3">
        <v>22.41</v>
      </c>
      <c r="K3">
        <v>22.6</v>
      </c>
      <c r="L3">
        <f t="shared" ref="L3:L15" si="2">AVERAGE(I3:K3)</f>
        <v>22.461333333333332</v>
      </c>
      <c r="M3">
        <f t="shared" ref="M3:M14" si="3">L3/L4</f>
        <v>1.6657767230297635</v>
      </c>
      <c r="N3">
        <f t="shared" ref="N3:N15" si="4">L3/S$2</f>
        <v>5.1913713405238822</v>
      </c>
    </row>
    <row r="4" spans="1:22">
      <c r="A4">
        <v>7</v>
      </c>
      <c r="B4">
        <v>8</v>
      </c>
      <c r="C4">
        <v>3</v>
      </c>
      <c r="D4">
        <v>1.546</v>
      </c>
      <c r="F4">
        <f t="shared" si="0"/>
        <v>2</v>
      </c>
      <c r="G4">
        <f t="shared" si="1"/>
        <v>3</v>
      </c>
      <c r="H4">
        <f t="shared" ref="H4:H14" si="5">H3*2</f>
        <v>4</v>
      </c>
      <c r="I4">
        <v>13.555</v>
      </c>
      <c r="J4">
        <v>13.49</v>
      </c>
      <c r="K4">
        <v>13.407</v>
      </c>
      <c r="L4">
        <f t="shared" si="2"/>
        <v>13.484</v>
      </c>
      <c r="M4">
        <f t="shared" si="3"/>
        <v>1.4728563626433642</v>
      </c>
      <c r="N4">
        <f t="shared" si="4"/>
        <v>3.1164869029275808</v>
      </c>
    </row>
    <row r="5" spans="1:22">
      <c r="A5">
        <v>15</v>
      </c>
      <c r="B5">
        <v>16</v>
      </c>
      <c r="C5">
        <v>4</v>
      </c>
      <c r="D5">
        <v>1.5609999999999999</v>
      </c>
      <c r="F5">
        <f t="shared" si="0"/>
        <v>3</v>
      </c>
      <c r="G5">
        <f t="shared" si="1"/>
        <v>7</v>
      </c>
      <c r="H5">
        <f t="shared" si="5"/>
        <v>8</v>
      </c>
      <c r="I5">
        <v>9.1880000000000006</v>
      </c>
      <c r="J5">
        <v>9.15</v>
      </c>
      <c r="K5">
        <v>9.1270000000000007</v>
      </c>
      <c r="L5">
        <f t="shared" si="2"/>
        <v>9.1550000000000011</v>
      </c>
      <c r="M5">
        <f t="shared" si="3"/>
        <v>1.2881665963134941</v>
      </c>
      <c r="N5">
        <f t="shared" si="4"/>
        <v>2.1159476117103235</v>
      </c>
    </row>
    <row r="6" spans="1:22">
      <c r="A6">
        <v>31</v>
      </c>
      <c r="B6">
        <v>32</v>
      </c>
      <c r="C6">
        <v>5</v>
      </c>
      <c r="D6">
        <v>1.716</v>
      </c>
      <c r="F6">
        <f t="shared" si="0"/>
        <v>4</v>
      </c>
      <c r="G6">
        <f t="shared" si="1"/>
        <v>15</v>
      </c>
      <c r="H6">
        <f t="shared" si="5"/>
        <v>16</v>
      </c>
      <c r="I6">
        <v>7.1319999999999997</v>
      </c>
      <c r="J6">
        <v>7.1820000000000004</v>
      </c>
      <c r="K6">
        <v>7.0069999999999997</v>
      </c>
      <c r="L6">
        <f t="shared" si="2"/>
        <v>7.1069999999999993</v>
      </c>
      <c r="M6">
        <f t="shared" si="3"/>
        <v>0.80344424765421862</v>
      </c>
      <c r="N6">
        <f t="shared" si="4"/>
        <v>1.6426040061633278</v>
      </c>
    </row>
    <row r="7" spans="1:22">
      <c r="F7">
        <f t="shared" si="0"/>
        <v>5</v>
      </c>
      <c r="G7">
        <f t="shared" si="1"/>
        <v>31</v>
      </c>
      <c r="H7">
        <f t="shared" si="5"/>
        <v>32</v>
      </c>
      <c r="I7">
        <v>8.85</v>
      </c>
      <c r="J7">
        <v>8.8279999999999994</v>
      </c>
      <c r="K7">
        <v>8.859</v>
      </c>
      <c r="L7">
        <f t="shared" si="2"/>
        <v>8.8456666666666663</v>
      </c>
      <c r="M7">
        <f t="shared" si="3"/>
        <v>1.2795698924731183</v>
      </c>
      <c r="N7">
        <f t="shared" si="4"/>
        <v>2.044453004622496</v>
      </c>
    </row>
    <row r="8" spans="1:22">
      <c r="F8">
        <f t="shared" si="0"/>
        <v>6</v>
      </c>
      <c r="G8">
        <f t="shared" si="1"/>
        <v>63</v>
      </c>
      <c r="H8">
        <f t="shared" si="5"/>
        <v>64</v>
      </c>
      <c r="I8">
        <v>6.8979999999999997</v>
      </c>
      <c r="J8">
        <v>6.9279999999999999</v>
      </c>
      <c r="K8">
        <v>6.9130000000000003</v>
      </c>
      <c r="L8">
        <f t="shared" si="2"/>
        <v>6.9130000000000003</v>
      </c>
      <c r="M8">
        <f t="shared" si="3"/>
        <v>1.1624348410963512</v>
      </c>
      <c r="N8">
        <f t="shared" si="4"/>
        <v>1.5977657935285052</v>
      </c>
    </row>
    <row r="9" spans="1:22">
      <c r="F9">
        <f t="shared" si="0"/>
        <v>7</v>
      </c>
      <c r="G9">
        <f t="shared" si="1"/>
        <v>127</v>
      </c>
      <c r="H9">
        <f t="shared" si="5"/>
        <v>128</v>
      </c>
      <c r="I9">
        <v>5.9059999999999997</v>
      </c>
      <c r="J9">
        <v>5.9880000000000004</v>
      </c>
      <c r="K9">
        <v>5.9470000000000001</v>
      </c>
      <c r="L9">
        <f t="shared" si="2"/>
        <v>5.9470000000000001</v>
      </c>
      <c r="M9">
        <f t="shared" si="3"/>
        <v>1.0817972350230416</v>
      </c>
      <c r="N9">
        <f t="shared" si="4"/>
        <v>1.3744992295839753</v>
      </c>
    </row>
    <row r="10" spans="1:22">
      <c r="D10">
        <v>0.93100000000000005</v>
      </c>
      <c r="F10">
        <f t="shared" si="0"/>
        <v>8</v>
      </c>
      <c r="G10">
        <f t="shared" si="1"/>
        <v>255</v>
      </c>
      <c r="H10">
        <f t="shared" si="5"/>
        <v>256</v>
      </c>
      <c r="I10">
        <v>5.5629999999999997</v>
      </c>
      <c r="J10">
        <v>5.4329999999999998</v>
      </c>
      <c r="K10">
        <v>5.4960000000000004</v>
      </c>
      <c r="L10">
        <f t="shared" si="2"/>
        <v>5.4973333333333327</v>
      </c>
      <c r="M10">
        <f t="shared" si="3"/>
        <v>1.0517857142857141</v>
      </c>
      <c r="N10">
        <f t="shared" si="4"/>
        <v>1.2705701078582432</v>
      </c>
    </row>
    <row r="11" spans="1:22">
      <c r="D11">
        <v>0.58799999999999997</v>
      </c>
      <c r="F11">
        <f t="shared" si="0"/>
        <v>9</v>
      </c>
      <c r="G11">
        <f t="shared" si="1"/>
        <v>511</v>
      </c>
      <c r="H11">
        <f t="shared" si="5"/>
        <v>512</v>
      </c>
      <c r="I11">
        <v>5.1859999999999999</v>
      </c>
      <c r="J11">
        <v>5.2679999999999998</v>
      </c>
      <c r="K11">
        <v>5.226</v>
      </c>
      <c r="L11">
        <f t="shared" si="2"/>
        <v>5.2266666666666666</v>
      </c>
      <c r="M11">
        <f t="shared" si="3"/>
        <v>1.0222309146619728</v>
      </c>
      <c r="N11">
        <f t="shared" si="4"/>
        <v>1.2080123266563942</v>
      </c>
    </row>
    <row r="12" spans="1:22">
      <c r="F12">
        <f t="shared" si="0"/>
        <v>10</v>
      </c>
      <c r="G12">
        <f t="shared" si="1"/>
        <v>1023</v>
      </c>
      <c r="H12">
        <f t="shared" si="5"/>
        <v>1024</v>
      </c>
      <c r="I12">
        <v>5.0869999999999997</v>
      </c>
      <c r="J12">
        <v>5.1219999999999999</v>
      </c>
      <c r="K12">
        <v>5.13</v>
      </c>
      <c r="L12">
        <f t="shared" si="2"/>
        <v>5.1129999999999995</v>
      </c>
      <c r="M12">
        <f t="shared" si="3"/>
        <v>1.0060339738965041</v>
      </c>
      <c r="N12">
        <f t="shared" si="4"/>
        <v>1.1817411402157163</v>
      </c>
    </row>
    <row r="13" spans="1:22">
      <c r="F13">
        <f t="shared" si="0"/>
        <v>11</v>
      </c>
      <c r="G13">
        <f t="shared" si="1"/>
        <v>2047</v>
      </c>
      <c r="H13">
        <f t="shared" si="5"/>
        <v>2048</v>
      </c>
      <c r="I13">
        <v>5.0599999999999996</v>
      </c>
      <c r="J13">
        <v>5.1550000000000002</v>
      </c>
      <c r="K13">
        <v>5.032</v>
      </c>
      <c r="L13">
        <f t="shared" si="2"/>
        <v>5.0823333333333336</v>
      </c>
      <c r="M13">
        <f t="shared" si="3"/>
        <v>1.0101364780707567</v>
      </c>
      <c r="N13">
        <f t="shared" si="4"/>
        <v>1.1746533127889061</v>
      </c>
    </row>
    <row r="14" spans="1:22">
      <c r="F14">
        <f t="shared" si="0"/>
        <v>12</v>
      </c>
      <c r="G14">
        <f t="shared" si="1"/>
        <v>4095</v>
      </c>
      <c r="H14">
        <f t="shared" si="5"/>
        <v>4096</v>
      </c>
      <c r="I14">
        <v>5.0289999999999999</v>
      </c>
      <c r="J14">
        <v>4.9969999999999999</v>
      </c>
      <c r="K14">
        <v>5.0679999999999996</v>
      </c>
      <c r="L14">
        <f t="shared" si="2"/>
        <v>5.0313333333333334</v>
      </c>
      <c r="M14">
        <f t="shared" si="3"/>
        <v>1.0045923460898503</v>
      </c>
      <c r="N14">
        <f t="shared" si="4"/>
        <v>1.1628659476117102</v>
      </c>
    </row>
    <row r="15" spans="1:22">
      <c r="F15">
        <f t="shared" si="0"/>
        <v>13</v>
      </c>
      <c r="G15">
        <f t="shared" si="1"/>
        <v>8191</v>
      </c>
      <c r="H15">
        <f t="shared" ref="H15" si="6">H14*2</f>
        <v>8192</v>
      </c>
      <c r="I15">
        <v>4.9580000000000002</v>
      </c>
      <c r="J15">
        <v>5.0270000000000001</v>
      </c>
      <c r="K15">
        <v>5.04</v>
      </c>
      <c r="L15">
        <f t="shared" si="2"/>
        <v>5.0083333333333329</v>
      </c>
      <c r="N15">
        <f t="shared" si="4"/>
        <v>1.1575500770416023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Ylvisaker</dc:creator>
  <cp:lastModifiedBy>Benjamin Ylvisaker</cp:lastModifiedBy>
  <dcterms:created xsi:type="dcterms:W3CDTF">2015-06-27T18:14:38Z</dcterms:created>
  <dcterms:modified xsi:type="dcterms:W3CDTF">2015-06-28T17:39:26Z</dcterms:modified>
</cp:coreProperties>
</file>