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Ye\Projects\portana\tests\analyzer\"/>
    </mc:Choice>
  </mc:AlternateContent>
  <xr:revisionPtr revIDLastSave="0" documentId="8_{6116CD83-24E8-446E-8A0D-E2F390107E38}" xr6:coauthVersionLast="45" xr6:coauthVersionMax="45" xr10:uidLastSave="{00000000-0000-0000-0000-000000000000}"/>
  <bookViews>
    <workbookView xWindow="25785" yWindow="16515" windowWidth="15570" windowHeight="20955" xr2:uid="{13B1BA99-2CC8-48E1-ADFD-55A06DB18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J21" i="1"/>
  <c r="H21" i="1"/>
  <c r="H24" i="1" s="1"/>
  <c r="H5" i="1"/>
  <c r="H13" i="1" s="1"/>
  <c r="H14" i="1" s="1"/>
  <c r="H15" i="1" s="1"/>
  <c r="I24" i="1"/>
  <c r="J24" i="1"/>
  <c r="I18" i="1"/>
  <c r="J18" i="1"/>
  <c r="H18" i="1"/>
  <c r="H12" i="1"/>
  <c r="I12" i="1"/>
  <c r="J12" i="1"/>
  <c r="I13" i="1"/>
  <c r="J13" i="1"/>
  <c r="J14" i="1" s="1"/>
  <c r="J15" i="1" s="1"/>
  <c r="I14" i="1"/>
  <c r="I15" i="1" s="1"/>
  <c r="I11" i="1"/>
  <c r="J11" i="1"/>
  <c r="H11" i="1"/>
  <c r="G11" i="1"/>
  <c r="G12" i="1" s="1"/>
  <c r="G13" i="1" s="1"/>
  <c r="G14" i="1" s="1"/>
  <c r="G15" i="1" s="1"/>
  <c r="H4" i="1"/>
  <c r="I4" i="1"/>
  <c r="J4" i="1"/>
  <c r="I5" i="1"/>
  <c r="J5" i="1"/>
  <c r="H6" i="1"/>
  <c r="I6" i="1"/>
  <c r="J6" i="1"/>
  <c r="H7" i="1"/>
  <c r="I7" i="1"/>
  <c r="J7" i="1"/>
  <c r="I3" i="1"/>
  <c r="J3" i="1"/>
  <c r="H3" i="1"/>
  <c r="B5" i="1"/>
  <c r="B6" i="1" s="1"/>
  <c r="B7" i="1" s="1"/>
  <c r="B8" i="1" s="1"/>
  <c r="B4" i="1"/>
</calcChain>
</file>

<file path=xl/sharedStrings.xml><?xml version="1.0" encoding="utf-8"?>
<sst xmlns="http://schemas.openxmlformats.org/spreadsheetml/2006/main" count="24" uniqueCount="9">
  <si>
    <t>Security 1</t>
  </si>
  <si>
    <t>Security 2</t>
  </si>
  <si>
    <t>Index</t>
  </si>
  <si>
    <t>Returns</t>
  </si>
  <si>
    <t>Base</t>
  </si>
  <si>
    <t>Rebased</t>
  </si>
  <si>
    <t>Betas</t>
  </si>
  <si>
    <t>Vol</t>
  </si>
  <si>
    <t>Sharpes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</si>
</sst>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"/>
    <numFmt numFmtId="172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53C3-D339-4000-B5D5-6F97F46D2A71}">
  <dimension ref="B2:J24"/>
  <sheetViews>
    <sheetView tabSelected="1" workbookViewId="0">
      <selection activeCell="J21" sqref="J21"/>
    </sheetView>
  </sheetViews>
  <sheetFormatPr defaultRowHeight="15" x14ac:dyDescent="0.25"/>
  <cols>
    <col min="1" max="1" width="2.7109375" customWidth="1"/>
    <col min="3" max="5" width="12.7109375" customWidth="1"/>
    <col min="8" max="10" width="12.7109375" customWidth="1"/>
  </cols>
  <sheetData>
    <row r="2" spans="2:10" x14ac:dyDescent="0.25">
      <c r="B2" s="2" t="s">
        <v>4</v>
      </c>
      <c r="C2" s="4" t="s">
        <v>0</v>
      </c>
      <c r="D2" s="4" t="s">
        <v>1</v>
      </c>
      <c r="E2" s="4" t="s">
        <v>2</v>
      </c>
      <c r="G2" s="2" t="s">
        <v>3</v>
      </c>
      <c r="H2" s="4" t="s">
        <v>0</v>
      </c>
      <c r="I2" s="4" t="s">
        <v>1</v>
      </c>
      <c r="J2" s="4" t="s">
        <v>2</v>
      </c>
    </row>
    <row r="3" spans="2:10" x14ac:dyDescent="0.25">
      <c r="B3" s="1">
        <v>43831</v>
      </c>
      <c r="C3" s="3">
        <v>200</v>
      </c>
      <c r="D3" s="3">
        <v>100</v>
      </c>
      <c r="E3" s="3">
        <v>100</v>
      </c>
      <c r="G3" s="1">
        <v>43832</v>
      </c>
      <c r="H3" s="5">
        <f>C4/C3-1</f>
        <v>1.0000000000000009E-2</v>
      </c>
      <c r="I3" s="5">
        <f t="shared" ref="I3:J3" si="0">D4/D3-1</f>
        <v>-2.0000000000000018E-2</v>
      </c>
      <c r="J3" s="5">
        <f t="shared" si="0"/>
        <v>1.0000000000000009E-2</v>
      </c>
    </row>
    <row r="4" spans="2:10" x14ac:dyDescent="0.25">
      <c r="B4" s="1">
        <f>B3+1</f>
        <v>43832</v>
      </c>
      <c r="C4" s="3">
        <v>202</v>
      </c>
      <c r="D4" s="3">
        <v>98</v>
      </c>
      <c r="E4" s="3">
        <v>101</v>
      </c>
      <c r="G4" s="1">
        <v>43833</v>
      </c>
      <c r="H4" s="5">
        <f t="shared" ref="H4:H7" si="1">C5/C4-1</f>
        <v>9.9009900990099098E-3</v>
      </c>
      <c r="I4" s="5">
        <f t="shared" ref="I4:I7" si="2">D5/D4-1</f>
        <v>-1.0204081632653073E-2</v>
      </c>
      <c r="J4" s="5">
        <f t="shared" ref="J4:J7" si="3">E5/E4-1</f>
        <v>9.9009900990099098E-3</v>
      </c>
    </row>
    <row r="5" spans="2:10" x14ac:dyDescent="0.25">
      <c r="B5" s="1">
        <f t="shared" ref="B5:B8" si="4">B4+1</f>
        <v>43833</v>
      </c>
      <c r="C5" s="3">
        <v>204</v>
      </c>
      <c r="D5" s="3">
        <v>97</v>
      </c>
      <c r="E5" s="3">
        <v>102</v>
      </c>
      <c r="G5" s="1">
        <v>43834</v>
      </c>
      <c r="H5" s="5">
        <f t="shared" si="1"/>
        <v>9.8039215686274161E-3</v>
      </c>
      <c r="I5" s="5">
        <f t="shared" si="2"/>
        <v>2.0618556701030855E-2</v>
      </c>
      <c r="J5" s="5">
        <f t="shared" si="3"/>
        <v>9.8039215686274161E-3</v>
      </c>
    </row>
    <row r="6" spans="2:10" x14ac:dyDescent="0.25">
      <c r="B6" s="1">
        <f t="shared" si="4"/>
        <v>43834</v>
      </c>
      <c r="C6" s="3">
        <v>206</v>
      </c>
      <c r="D6" s="3">
        <v>99</v>
      </c>
      <c r="E6" s="3">
        <v>103</v>
      </c>
      <c r="G6" s="1">
        <v>43835</v>
      </c>
      <c r="H6" s="5">
        <f t="shared" si="1"/>
        <v>9.7087378640776656E-3</v>
      </c>
      <c r="I6" s="5">
        <f t="shared" si="2"/>
        <v>1.0101010101010166E-2</v>
      </c>
      <c r="J6" s="5">
        <f t="shared" si="3"/>
        <v>-9.7087378640776656E-3</v>
      </c>
    </row>
    <row r="7" spans="2:10" x14ac:dyDescent="0.25">
      <c r="B7" s="1">
        <f t="shared" si="4"/>
        <v>43835</v>
      </c>
      <c r="C7" s="3">
        <v>208</v>
      </c>
      <c r="D7" s="3">
        <v>100</v>
      </c>
      <c r="E7" s="3">
        <v>102</v>
      </c>
      <c r="G7" s="1">
        <v>43836</v>
      </c>
      <c r="H7" s="5">
        <f t="shared" si="1"/>
        <v>3.3653846153846256E-2</v>
      </c>
      <c r="I7" s="5">
        <f t="shared" si="2"/>
        <v>1.0000000000000009E-2</v>
      </c>
      <c r="J7" s="5">
        <f t="shared" si="3"/>
        <v>2.9411764705882248E-2</v>
      </c>
    </row>
    <row r="8" spans="2:10" x14ac:dyDescent="0.25">
      <c r="B8" s="1">
        <f t="shared" si="4"/>
        <v>43836</v>
      </c>
      <c r="C8" s="3">
        <v>215</v>
      </c>
      <c r="D8" s="3">
        <v>101</v>
      </c>
      <c r="E8" s="3">
        <v>105</v>
      </c>
    </row>
    <row r="9" spans="2:10" x14ac:dyDescent="0.25">
      <c r="G9" s="2" t="s">
        <v>5</v>
      </c>
      <c r="H9" s="4" t="s">
        <v>0</v>
      </c>
      <c r="I9" s="4" t="s">
        <v>1</v>
      </c>
      <c r="J9" s="4" t="s">
        <v>2</v>
      </c>
    </row>
    <row r="10" spans="2:10" x14ac:dyDescent="0.25">
      <c r="G10" s="1">
        <v>43831</v>
      </c>
      <c r="H10">
        <v>1000</v>
      </c>
      <c r="I10">
        <v>1000</v>
      </c>
      <c r="J10">
        <v>1000</v>
      </c>
    </row>
    <row r="11" spans="2:10" x14ac:dyDescent="0.25">
      <c r="G11" s="1">
        <f>G10+1</f>
        <v>43832</v>
      </c>
      <c r="H11">
        <f>H10*(1+H3)</f>
        <v>1010</v>
      </c>
      <c r="I11">
        <f t="shared" ref="I11:J11" si="5">I10*(1+I3)</f>
        <v>980</v>
      </c>
      <c r="J11">
        <f t="shared" si="5"/>
        <v>1010</v>
      </c>
    </row>
    <row r="12" spans="2:10" x14ac:dyDescent="0.25">
      <c r="G12" s="1">
        <f t="shared" ref="G12:G15" si="6">G11+1</f>
        <v>43833</v>
      </c>
      <c r="H12">
        <f t="shared" ref="H12:H15" si="7">H11*(1+H4)</f>
        <v>1020</v>
      </c>
      <c r="I12">
        <f t="shared" ref="I12:I15" si="8">I11*(1+I4)</f>
        <v>970</v>
      </c>
      <c r="J12">
        <f t="shared" ref="J12:J15" si="9">J11*(1+J4)</f>
        <v>1020</v>
      </c>
    </row>
    <row r="13" spans="2:10" x14ac:dyDescent="0.25">
      <c r="G13" s="1">
        <f t="shared" si="6"/>
        <v>43834</v>
      </c>
      <c r="H13">
        <f t="shared" si="7"/>
        <v>1030</v>
      </c>
      <c r="I13">
        <f t="shared" si="8"/>
        <v>989.99999999999989</v>
      </c>
      <c r="J13">
        <f t="shared" si="9"/>
        <v>1030</v>
      </c>
    </row>
    <row r="14" spans="2:10" x14ac:dyDescent="0.25">
      <c r="G14" s="1">
        <f t="shared" si="6"/>
        <v>43835</v>
      </c>
      <c r="H14">
        <f t="shared" si="7"/>
        <v>1040</v>
      </c>
      <c r="I14">
        <f t="shared" si="8"/>
        <v>1000</v>
      </c>
      <c r="J14">
        <f t="shared" si="9"/>
        <v>1020</v>
      </c>
    </row>
    <row r="15" spans="2:10" x14ac:dyDescent="0.25">
      <c r="G15" s="1">
        <f t="shared" si="6"/>
        <v>43836</v>
      </c>
      <c r="H15">
        <f t="shared" si="7"/>
        <v>1075</v>
      </c>
      <c r="I15">
        <f t="shared" si="8"/>
        <v>1010</v>
      </c>
      <c r="J15">
        <f t="shared" si="9"/>
        <v>1050</v>
      </c>
    </row>
    <row r="17" spans="7:10" x14ac:dyDescent="0.25">
      <c r="G17" s="2" t="s">
        <v>6</v>
      </c>
      <c r="H17" s="4" t="s">
        <v>0</v>
      </c>
      <c r="I17" s="4" t="s">
        <v>1</v>
      </c>
      <c r="J17" s="4" t="s">
        <v>2</v>
      </c>
    </row>
    <row r="18" spans="7:10" x14ac:dyDescent="0.25">
      <c r="G18" s="1">
        <v>43836</v>
      </c>
      <c r="H18" s="6">
        <f>_xlfn.COVARIANCE.S(H3:H7,$J$3:$J$7)/_xlfn.VAR.S($J$3:$J$7)</f>
        <v>0.61116733561492165</v>
      </c>
      <c r="I18" s="6">
        <f t="shared" ref="I18:J18" si="10">_xlfn.COVARIANCE.S(I3:I7,$J$3:$J$7)/_xlfn.VAR.S($J$3:$J$7)</f>
        <v>-8.8181429152733339E-3</v>
      </c>
      <c r="J18" s="6">
        <f t="shared" si="10"/>
        <v>1</v>
      </c>
    </row>
    <row r="20" spans="7:10" x14ac:dyDescent="0.25">
      <c r="G20" s="2" t="s">
        <v>7</v>
      </c>
      <c r="H20" s="4" t="s">
        <v>0</v>
      </c>
      <c r="I20" s="4" t="s">
        <v>1</v>
      </c>
      <c r="J20" s="4" t="s">
        <v>2</v>
      </c>
    </row>
    <row r="21" spans="7:10" x14ac:dyDescent="0.25">
      <c r="G21" s="1">
        <v>43836</v>
      </c>
      <c r="H21" s="6">
        <f>SQRT(_xlfn.VAR.S(H3:H7))*SQRT(252)</f>
        <v>0.16897510448489469</v>
      </c>
      <c r="I21" s="6">
        <f t="shared" ref="I21:J21" si="11">SQRT(_xlfn.VAR.S(I3:I7))*SQRT(252)</f>
        <v>0.26434314697531225</v>
      </c>
      <c r="J21" s="6">
        <f t="shared" si="11"/>
        <v>0.21956646663621865</v>
      </c>
    </row>
    <row r="23" spans="7:10" x14ac:dyDescent="0.25">
      <c r="G23" s="2" t="s">
        <v>8</v>
      </c>
      <c r="H23" s="4" t="s">
        <v>0</v>
      </c>
      <c r="I23" s="4" t="s">
        <v>1</v>
      </c>
      <c r="J23" s="4" t="s">
        <v>2</v>
      </c>
    </row>
    <row r="24" spans="7:10" x14ac:dyDescent="0.25">
      <c r="G24" s="1">
        <v>43836</v>
      </c>
      <c r="H24">
        <f>((C8/C3-1)-0.02)/H21</f>
        <v>0.32549173541074272</v>
      </c>
      <c r="I24">
        <f t="shared" ref="I24:J24" si="12">((D8/D3-1)-0.02)/I21</f>
        <v>-3.7829616974840358E-2</v>
      </c>
      <c r="J24">
        <f t="shared" si="12"/>
        <v>0.13663288597572842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BenjaminYe</dc:creator>
  <cp:lastModifiedBy>BenjaminYe</cp:lastModifiedBy>
  <dcterms:created xsi:type="dcterms:W3CDTF">2020-10-04T20:11:38Z</dcterms:created>
  <dcterms:modified xsi:type="dcterms:W3CDTF">2020-10-04T21:44:10Z</dcterms:modified>
</cp:coreProperties>
</file>