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A2F62EC-A629-424D-A68C-6F7263867B97}" xr6:coauthVersionLast="47" xr6:coauthVersionMax="47" xr10:uidLastSave="{00000000-0000-0000-0000-000000000000}"/>
  <bookViews>
    <workbookView xWindow="-120" yWindow="-120" windowWidth="29040" windowHeight="15840" activeTab="2" xr2:uid="{DAD6BD62-3BB0-415E-A419-1810A082127B}"/>
  </bookViews>
  <sheets>
    <sheet name="Sheet1" sheetId="1" r:id="rId1"/>
    <sheet name="Sheet2" sheetId="2" r:id="rId2"/>
    <sheet name="Sheet3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Sheet1!$A$14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3" l="1"/>
  <c r="C15" i="3" s="1"/>
  <c r="G13" i="3"/>
  <c r="G13" i="3" a="1"/>
  <c r="D13" i="3"/>
  <c r="C13" i="3"/>
  <c r="B13" i="3"/>
  <c r="A13" i="3" a="1"/>
  <c r="A13" i="3" s="1"/>
  <c r="C9" i="3"/>
  <c r="G13" i="2" a="1"/>
  <c r="G13" i="2" s="1"/>
  <c r="D13" i="2"/>
  <c r="C13" i="2"/>
  <c r="C14" i="2" s="1"/>
  <c r="B13" i="2"/>
  <c r="A13" i="2" a="1"/>
  <c r="A13" i="2" s="1"/>
  <c r="C9" i="2"/>
  <c r="D13" i="1"/>
  <c r="B13" i="1"/>
  <c r="C9" i="1"/>
  <c r="E13" i="2" l="1"/>
  <c r="F13" i="2" s="1"/>
  <c r="B14" i="2" s="1"/>
  <c r="C16" i="3"/>
  <c r="D15" i="3"/>
  <c r="D14" i="3"/>
  <c r="E13" i="3"/>
  <c r="F13" i="3" s="1"/>
  <c r="B14" i="3" s="1"/>
  <c r="D14" i="2"/>
  <c r="C15" i="2"/>
  <c r="E14" i="2" l="1"/>
  <c r="F14" i="2" s="1"/>
  <c r="B15" i="2" s="1"/>
  <c r="E14" i="3"/>
  <c r="F14" i="3" s="1"/>
  <c r="B15" i="3" s="1"/>
  <c r="D16" i="3"/>
  <c r="C17" i="3"/>
  <c r="C16" i="2"/>
  <c r="D15" i="2"/>
  <c r="E15" i="3" l="1"/>
  <c r="F15" i="3" s="1"/>
  <c r="B16" i="3" s="1"/>
  <c r="C18" i="3"/>
  <c r="D17" i="3"/>
  <c r="D16" i="2"/>
  <c r="C17" i="2"/>
  <c r="E15" i="2"/>
  <c r="F15" i="2" s="1"/>
  <c r="B16" i="2" s="1"/>
  <c r="A13" i="1" a="1"/>
  <c r="A13" i="1" s="1"/>
  <c r="G13" i="1" a="1"/>
  <c r="G13" i="1" s="1"/>
  <c r="C13" i="1"/>
  <c r="C14" i="1" s="1"/>
  <c r="E16" i="3" l="1"/>
  <c r="F16" i="3" s="1"/>
  <c r="B17" i="3" s="1"/>
  <c r="D18" i="3"/>
  <c r="C19" i="3"/>
  <c r="E16" i="2"/>
  <c r="F16" i="2" s="1"/>
  <c r="B17" i="2" s="1"/>
  <c r="D17" i="2"/>
  <c r="C18" i="2"/>
  <c r="C15" i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E13" i="1"/>
  <c r="F13" i="1" s="1"/>
  <c r="B14" i="1" s="1"/>
  <c r="D14" i="1"/>
  <c r="E17" i="3" l="1"/>
  <c r="F17" i="3" s="1"/>
  <c r="B18" i="3" s="1"/>
  <c r="D19" i="3"/>
  <c r="C20" i="3"/>
  <c r="E17" i="2"/>
  <c r="F17" i="2" s="1"/>
  <c r="B18" i="2" s="1"/>
  <c r="C19" i="2"/>
  <c r="D18" i="2"/>
  <c r="D37" i="1"/>
  <c r="D15" i="1"/>
  <c r="D16" i="1"/>
  <c r="D21" i="1"/>
  <c r="D17" i="1"/>
  <c r="D20" i="1"/>
  <c r="D18" i="1"/>
  <c r="D22" i="1"/>
  <c r="D19" i="1"/>
  <c r="C21" i="3" l="1"/>
  <c r="D20" i="3"/>
  <c r="E18" i="3"/>
  <c r="F18" i="3" s="1"/>
  <c r="B19" i="3" s="1"/>
  <c r="E18" i="2"/>
  <c r="F18" i="2" s="1"/>
  <c r="B19" i="2" s="1"/>
  <c r="D19" i="2"/>
  <c r="C20" i="2"/>
  <c r="E14" i="1"/>
  <c r="F14" i="1" s="1"/>
  <c r="D23" i="1"/>
  <c r="D27" i="1"/>
  <c r="D35" i="1"/>
  <c r="D29" i="1"/>
  <c r="D30" i="1"/>
  <c r="D28" i="1"/>
  <c r="D24" i="1"/>
  <c r="D32" i="1"/>
  <c r="D33" i="1"/>
  <c r="D31" i="1"/>
  <c r="D34" i="1"/>
  <c r="D25" i="1"/>
  <c r="D38" i="1"/>
  <c r="D26" i="1"/>
  <c r="D36" i="1"/>
  <c r="E19" i="3" l="1"/>
  <c r="F19" i="3" s="1"/>
  <c r="B20" i="3" s="1"/>
  <c r="D21" i="3"/>
  <c r="C22" i="3"/>
  <c r="E19" i="2"/>
  <c r="F19" i="2" s="1"/>
  <c r="B20" i="2" s="1"/>
  <c r="C21" i="2"/>
  <c r="D20" i="2"/>
  <c r="B15" i="1"/>
  <c r="D40" i="1"/>
  <c r="E20" i="3" l="1"/>
  <c r="F20" i="3" s="1"/>
  <c r="B21" i="3" s="1"/>
  <c r="C23" i="3"/>
  <c r="D22" i="3"/>
  <c r="E20" i="2"/>
  <c r="F20" i="2" s="1"/>
  <c r="B21" i="2" s="1"/>
  <c r="C22" i="2"/>
  <c r="D21" i="2"/>
  <c r="E15" i="1"/>
  <c r="F15" i="1" s="1"/>
  <c r="D41" i="1"/>
  <c r="D39" i="1"/>
  <c r="E21" i="3" l="1"/>
  <c r="F21" i="3" s="1"/>
  <c r="B22" i="3" s="1"/>
  <c r="C24" i="3"/>
  <c r="D23" i="3"/>
  <c r="E21" i="2"/>
  <c r="F21" i="2" s="1"/>
  <c r="B22" i="2" s="1"/>
  <c r="D22" i="2"/>
  <c r="C23" i="2"/>
  <c r="B16" i="1"/>
  <c r="D42" i="1"/>
  <c r="E22" i="3" l="1"/>
  <c r="F22" i="3" s="1"/>
  <c r="B23" i="3" s="1"/>
  <c r="C25" i="3"/>
  <c r="D24" i="3"/>
  <c r="C24" i="2"/>
  <c r="D23" i="2"/>
  <c r="E22" i="2"/>
  <c r="F22" i="2" s="1"/>
  <c r="B23" i="2" s="1"/>
  <c r="E16" i="1"/>
  <c r="E23" i="3" l="1"/>
  <c r="F23" i="3" s="1"/>
  <c r="B24" i="3" s="1"/>
  <c r="C26" i="3"/>
  <c r="D25" i="3"/>
  <c r="E23" i="2"/>
  <c r="F23" i="2" s="1"/>
  <c r="B24" i="2" s="1"/>
  <c r="D24" i="2"/>
  <c r="C25" i="2"/>
  <c r="F16" i="1"/>
  <c r="B17" i="1" s="1"/>
  <c r="D43" i="1"/>
  <c r="D44" i="1"/>
  <c r="E24" i="3" l="1"/>
  <c r="F24" i="3" s="1"/>
  <c r="B25" i="3" s="1"/>
  <c r="D26" i="3"/>
  <c r="C27" i="3"/>
  <c r="E24" i="2"/>
  <c r="F24" i="2" s="1"/>
  <c r="B25" i="2" s="1"/>
  <c r="D25" i="2"/>
  <c r="C26" i="2"/>
  <c r="E17" i="1"/>
  <c r="F17" i="1" s="1"/>
  <c r="D45" i="1"/>
  <c r="E25" i="3" l="1"/>
  <c r="F25" i="3" s="1"/>
  <c r="B26" i="3" s="1"/>
  <c r="C28" i="3"/>
  <c r="D27" i="3"/>
  <c r="E25" i="2"/>
  <c r="F25" i="2" s="1"/>
  <c r="B26" i="2" s="1"/>
  <c r="D26" i="2"/>
  <c r="C27" i="2"/>
  <c r="B18" i="1"/>
  <c r="D46" i="1"/>
  <c r="E26" i="3" l="1"/>
  <c r="F26" i="3" s="1"/>
  <c r="B27" i="3" s="1"/>
  <c r="C29" i="3"/>
  <c r="D28" i="3"/>
  <c r="E26" i="2"/>
  <c r="F26" i="2" s="1"/>
  <c r="B27" i="2" s="1"/>
  <c r="D27" i="2"/>
  <c r="C28" i="2"/>
  <c r="E18" i="1"/>
  <c r="F18" i="1" s="1"/>
  <c r="D47" i="1"/>
  <c r="E27" i="3" l="1"/>
  <c r="F27" i="3" s="1"/>
  <c r="B28" i="3" s="1"/>
  <c r="D29" i="3"/>
  <c r="C30" i="3"/>
  <c r="C29" i="2"/>
  <c r="D28" i="2"/>
  <c r="E27" i="2"/>
  <c r="F27" i="2" s="1"/>
  <c r="B28" i="2" s="1"/>
  <c r="B19" i="1"/>
  <c r="D48" i="1"/>
  <c r="E28" i="3" l="1"/>
  <c r="F28" i="3" s="1"/>
  <c r="B29" i="3" s="1"/>
  <c r="C31" i="3"/>
  <c r="D30" i="3"/>
  <c r="E28" i="2"/>
  <c r="F28" i="2" s="1"/>
  <c r="B29" i="2" s="1"/>
  <c r="D29" i="2"/>
  <c r="C30" i="2"/>
  <c r="E19" i="1"/>
  <c r="F19" i="1" s="1"/>
  <c r="D49" i="1"/>
  <c r="E29" i="3" l="1"/>
  <c r="F29" i="3" s="1"/>
  <c r="B30" i="3" s="1"/>
  <c r="D31" i="3"/>
  <c r="C32" i="3"/>
  <c r="E29" i="2"/>
  <c r="F29" i="2" s="1"/>
  <c r="B30" i="2" s="1"/>
  <c r="D30" i="2"/>
  <c r="C31" i="2"/>
  <c r="B20" i="1"/>
  <c r="D50" i="1"/>
  <c r="D32" i="3" l="1"/>
  <c r="C33" i="3"/>
  <c r="E30" i="3"/>
  <c r="F30" i="3" s="1"/>
  <c r="B31" i="3" s="1"/>
  <c r="E30" i="2"/>
  <c r="F30" i="2" s="1"/>
  <c r="B31" i="2" s="1"/>
  <c r="C32" i="2"/>
  <c r="D31" i="2"/>
  <c r="E20" i="1"/>
  <c r="F20" i="1" s="1"/>
  <c r="D51" i="1"/>
  <c r="E31" i="3" l="1"/>
  <c r="F31" i="3" s="1"/>
  <c r="B32" i="3" s="1"/>
  <c r="C34" i="3"/>
  <c r="D33" i="3"/>
  <c r="E31" i="2"/>
  <c r="F31" i="2" s="1"/>
  <c r="B32" i="2" s="1"/>
  <c r="D32" i="2"/>
  <c r="C33" i="2"/>
  <c r="B21" i="1"/>
  <c r="D53" i="1"/>
  <c r="D52" i="1"/>
  <c r="E32" i="3" l="1"/>
  <c r="F32" i="3" s="1"/>
  <c r="B33" i="3" s="1"/>
  <c r="D34" i="3"/>
  <c r="C35" i="3"/>
  <c r="E32" i="2"/>
  <c r="F32" i="2" s="1"/>
  <c r="B33" i="2" s="1"/>
  <c r="D33" i="2"/>
  <c r="C34" i="2"/>
  <c r="E21" i="1"/>
  <c r="F21" i="1" s="1"/>
  <c r="E33" i="3" l="1"/>
  <c r="F33" i="3" s="1"/>
  <c r="B34" i="3" s="1"/>
  <c r="D35" i="3"/>
  <c r="C36" i="3"/>
  <c r="E33" i="2"/>
  <c r="F33" i="2" s="1"/>
  <c r="B34" i="2" s="1"/>
  <c r="D34" i="2"/>
  <c r="C35" i="2"/>
  <c r="B22" i="1"/>
  <c r="C37" i="3" l="1"/>
  <c r="D36" i="3"/>
  <c r="E34" i="3"/>
  <c r="F34" i="3" s="1"/>
  <c r="B35" i="3" s="1"/>
  <c r="E34" i="2"/>
  <c r="F34" i="2" s="1"/>
  <c r="B35" i="2" s="1"/>
  <c r="D35" i="2"/>
  <c r="C36" i="2"/>
  <c r="E22" i="1"/>
  <c r="F22" i="1" s="1"/>
  <c r="E35" i="3" l="1"/>
  <c r="F35" i="3" s="1"/>
  <c r="B36" i="3" s="1"/>
  <c r="D37" i="3"/>
  <c r="C38" i="3"/>
  <c r="E35" i="2"/>
  <c r="F35" i="2" s="1"/>
  <c r="B36" i="2" s="1"/>
  <c r="C37" i="2"/>
  <c r="D36" i="2"/>
  <c r="B23" i="1"/>
  <c r="E36" i="3" l="1"/>
  <c r="F36" i="3" s="1"/>
  <c r="B37" i="3" s="1"/>
  <c r="C39" i="3"/>
  <c r="D38" i="3"/>
  <c r="E36" i="2"/>
  <c r="F36" i="2" s="1"/>
  <c r="B37" i="2" s="1"/>
  <c r="C38" i="2"/>
  <c r="D37" i="2"/>
  <c r="E23" i="1"/>
  <c r="F23" i="1" s="1"/>
  <c r="E37" i="3" l="1"/>
  <c r="F37" i="3" s="1"/>
  <c r="B38" i="3" s="1"/>
  <c r="D39" i="3"/>
  <c r="C40" i="3"/>
  <c r="E37" i="2"/>
  <c r="F37" i="2" s="1"/>
  <c r="B38" i="2" s="1"/>
  <c r="C39" i="2"/>
  <c r="D38" i="2"/>
  <c r="B24" i="1"/>
  <c r="E38" i="3" l="1"/>
  <c r="F38" i="3" s="1"/>
  <c r="B39" i="3" s="1"/>
  <c r="D40" i="3"/>
  <c r="C41" i="3"/>
  <c r="E38" i="2"/>
  <c r="F38" i="2" s="1"/>
  <c r="B39" i="2" s="1"/>
  <c r="C40" i="2"/>
  <c r="D39" i="2"/>
  <c r="E24" i="1"/>
  <c r="F24" i="1" s="1"/>
  <c r="E39" i="3" l="1"/>
  <c r="F39" i="3" s="1"/>
  <c r="B40" i="3" s="1"/>
  <c r="C42" i="3"/>
  <c r="D41" i="3"/>
  <c r="E39" i="2"/>
  <c r="F39" i="2" s="1"/>
  <c r="B40" i="2" s="1"/>
  <c r="D40" i="2"/>
  <c r="C41" i="2"/>
  <c r="B25" i="1"/>
  <c r="E40" i="3" l="1"/>
  <c r="F40" i="3" s="1"/>
  <c r="B41" i="3" s="1"/>
  <c r="D42" i="3"/>
  <c r="C43" i="3"/>
  <c r="E40" i="2"/>
  <c r="F40" i="2" s="1"/>
  <c r="B41" i="2" s="1"/>
  <c r="D41" i="2"/>
  <c r="C42" i="2"/>
  <c r="E25" i="1"/>
  <c r="F25" i="1" s="1"/>
  <c r="E41" i="3" l="1"/>
  <c r="F41" i="3" s="1"/>
  <c r="B42" i="3" s="1"/>
  <c r="D43" i="3"/>
  <c r="C44" i="3"/>
  <c r="E41" i="2"/>
  <c r="F41" i="2" s="1"/>
  <c r="B42" i="2" s="1"/>
  <c r="C43" i="2"/>
  <c r="D42" i="2"/>
  <c r="B26" i="1"/>
  <c r="E42" i="3" l="1"/>
  <c r="F42" i="3" s="1"/>
  <c r="B43" i="3" s="1"/>
  <c r="C45" i="3"/>
  <c r="D44" i="3"/>
  <c r="E42" i="2"/>
  <c r="F42" i="2" s="1"/>
  <c r="B43" i="2" s="1"/>
  <c r="D43" i="2"/>
  <c r="C44" i="2"/>
  <c r="E26" i="1"/>
  <c r="D45" i="3" l="1"/>
  <c r="C46" i="3"/>
  <c r="E43" i="3"/>
  <c r="F43" i="3" s="1"/>
  <c r="B44" i="3" s="1"/>
  <c r="C45" i="2"/>
  <c r="D44" i="2"/>
  <c r="E43" i="2"/>
  <c r="F43" i="2" s="1"/>
  <c r="B44" i="2" s="1"/>
  <c r="F26" i="1"/>
  <c r="B27" i="1" s="1"/>
  <c r="E44" i="3" l="1"/>
  <c r="F44" i="3" s="1"/>
  <c r="B45" i="3" s="1"/>
  <c r="C47" i="3"/>
  <c r="D46" i="3"/>
  <c r="E44" i="2"/>
  <c r="F44" i="2" s="1"/>
  <c r="B45" i="2" s="1"/>
  <c r="C46" i="2"/>
  <c r="D45" i="2"/>
  <c r="E27" i="1"/>
  <c r="F27" i="1" s="1"/>
  <c r="E45" i="3" l="1"/>
  <c r="F45" i="3" s="1"/>
  <c r="B46" i="3" s="1"/>
  <c r="C48" i="3"/>
  <c r="D47" i="3"/>
  <c r="E45" i="2"/>
  <c r="F45" i="2" s="1"/>
  <c r="B46" i="2" s="1"/>
  <c r="D46" i="2"/>
  <c r="C47" i="2"/>
  <c r="B28" i="1"/>
  <c r="E46" i="3" l="1"/>
  <c r="F46" i="3" s="1"/>
  <c r="B47" i="3" s="1"/>
  <c r="C49" i="3"/>
  <c r="D48" i="3"/>
  <c r="E46" i="2"/>
  <c r="F46" i="2" s="1"/>
  <c r="B47" i="2" s="1"/>
  <c r="C48" i="2"/>
  <c r="D47" i="2"/>
  <c r="E28" i="1"/>
  <c r="F28" i="1" s="1"/>
  <c r="E47" i="3" l="1"/>
  <c r="F47" i="3" s="1"/>
  <c r="B48" i="3" s="1"/>
  <c r="C50" i="3"/>
  <c r="D49" i="3"/>
  <c r="E47" i="2"/>
  <c r="F47" i="2" s="1"/>
  <c r="B48" i="2" s="1"/>
  <c r="D48" i="2"/>
  <c r="C49" i="2"/>
  <c r="B29" i="1"/>
  <c r="E48" i="3" l="1"/>
  <c r="F48" i="3" s="1"/>
  <c r="B49" i="3" s="1"/>
  <c r="D50" i="3"/>
  <c r="C51" i="3"/>
  <c r="E48" i="2"/>
  <c r="F48" i="2" s="1"/>
  <c r="B49" i="2" s="1"/>
  <c r="C50" i="2"/>
  <c r="D49" i="2"/>
  <c r="E29" i="1"/>
  <c r="E49" i="3" l="1"/>
  <c r="F49" i="3" s="1"/>
  <c r="B50" i="3" s="1"/>
  <c r="C52" i="3"/>
  <c r="D51" i="3"/>
  <c r="E49" i="2"/>
  <c r="F49" i="2" s="1"/>
  <c r="B50" i="2" s="1"/>
  <c r="C51" i="2"/>
  <c r="D50" i="2"/>
  <c r="F29" i="1"/>
  <c r="B30" i="1" s="1"/>
  <c r="E50" i="3" l="1"/>
  <c r="F50" i="3" s="1"/>
  <c r="B51" i="3" s="1"/>
  <c r="C53" i="3"/>
  <c r="D53" i="3" s="1"/>
  <c r="D52" i="3"/>
  <c r="E50" i="2"/>
  <c r="F50" i="2" s="1"/>
  <c r="B51" i="2" s="1"/>
  <c r="D51" i="2"/>
  <c r="C52" i="2"/>
  <c r="E30" i="1"/>
  <c r="F30" i="1" s="1"/>
  <c r="B31" i="1" s="1"/>
  <c r="E51" i="3" l="1"/>
  <c r="F51" i="3" s="1"/>
  <c r="B52" i="3" s="1"/>
  <c r="E51" i="2"/>
  <c r="F51" i="2" s="1"/>
  <c r="B52" i="2" s="1"/>
  <c r="C53" i="2"/>
  <c r="D53" i="2" s="1"/>
  <c r="D52" i="2"/>
  <c r="E31" i="1"/>
  <c r="E52" i="3" l="1"/>
  <c r="F52" i="3" s="1"/>
  <c r="B53" i="3" s="1"/>
  <c r="E52" i="2"/>
  <c r="F52" i="2" s="1"/>
  <c r="B53" i="2" s="1"/>
  <c r="F31" i="1"/>
  <c r="B32" i="1" s="1"/>
  <c r="E53" i="3" l="1"/>
  <c r="F53" i="3" s="1"/>
  <c r="J12" i="3" s="1"/>
  <c r="E53" i="2"/>
  <c r="F53" i="2" s="1"/>
  <c r="J12" i="2" s="1"/>
  <c r="E32" i="1"/>
  <c r="F32" i="1" s="1"/>
  <c r="B33" i="1" s="1"/>
  <c r="M15" i="3" l="1"/>
  <c r="M12" i="3"/>
  <c r="M18" i="3"/>
  <c r="M14" i="3"/>
  <c r="M13" i="3"/>
  <c r="M17" i="3"/>
  <c r="M16" i="3"/>
  <c r="M18" i="2"/>
  <c r="M17" i="2"/>
  <c r="M16" i="2"/>
  <c r="M15" i="2"/>
  <c r="M14" i="2"/>
  <c r="M13" i="2"/>
  <c r="M12" i="2"/>
  <c r="E33" i="1"/>
  <c r="F33" i="1" s="1"/>
  <c r="B34" i="1" l="1"/>
  <c r="E34" i="1" l="1"/>
  <c r="F34" i="1" l="1"/>
  <c r="B35" i="1" s="1"/>
  <c r="E35" i="1" l="1"/>
  <c r="F35" i="1" s="1"/>
  <c r="B36" i="1" s="1"/>
  <c r="E36" i="1" l="1"/>
  <c r="F36" i="1" s="1"/>
  <c r="B37" i="1" l="1"/>
  <c r="E37" i="1" l="1"/>
  <c r="F37" i="1" s="1"/>
  <c r="B38" i="1" l="1"/>
  <c r="E38" i="1" l="1"/>
  <c r="F38" i="1" l="1"/>
  <c r="B39" i="1" s="1"/>
  <c r="E39" i="1" l="1"/>
  <c r="F39" i="1" l="1"/>
  <c r="B40" i="1" s="1"/>
  <c r="E40" i="1" l="1"/>
  <c r="F40" i="1" l="1"/>
  <c r="B41" i="1" s="1"/>
  <c r="E41" i="1" l="1"/>
  <c r="F41" i="1" l="1"/>
  <c r="B42" i="1" s="1"/>
  <c r="E42" i="1" l="1"/>
  <c r="F42" i="1" l="1"/>
  <c r="B43" i="1" s="1"/>
  <c r="E43" i="1" l="1"/>
  <c r="F43" i="1" l="1"/>
  <c r="B44" i="1" s="1"/>
  <c r="E44" i="1" l="1"/>
  <c r="F44" i="1" l="1"/>
  <c r="B45" i="1" s="1"/>
  <c r="E45" i="1" l="1"/>
  <c r="F45" i="1" l="1"/>
  <c r="B46" i="1" s="1"/>
  <c r="E46" i="1" l="1"/>
  <c r="F46" i="1" l="1"/>
  <c r="B47" i="1" s="1"/>
  <c r="E47" i="1" l="1"/>
  <c r="F47" i="1" l="1"/>
  <c r="B48" i="1" s="1"/>
  <c r="E48" i="1" l="1"/>
  <c r="F48" i="1" l="1"/>
  <c r="B49" i="1" s="1"/>
  <c r="E49" i="1" l="1"/>
  <c r="F49" i="1" s="1"/>
  <c r="B50" i="1" l="1"/>
  <c r="E50" i="1" l="1"/>
  <c r="F50" i="1" l="1"/>
  <c r="B51" i="1" s="1"/>
  <c r="E51" i="1" l="1"/>
  <c r="F51" i="1" l="1"/>
  <c r="B52" i="1" s="1"/>
  <c r="E52" i="1" l="1"/>
  <c r="F52" i="1" s="1"/>
  <c r="B53" i="1" l="1"/>
  <c r="E53" i="1" l="1"/>
  <c r="F53" i="1" s="1"/>
  <c r="J12" i="1" s="1"/>
  <c r="M13" i="1" s="1"/>
  <c r="M17" i="1" l="1"/>
  <c r="M18" i="1"/>
  <c r="M16" i="1"/>
  <c r="M15" i="1"/>
  <c r="M14" i="1"/>
  <c r="M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<sst xmlns="http://schemas.openxmlformats.org/spreadsheetml/2006/main" count="87" uniqueCount="27">
  <si>
    <t>Current Salary</t>
  </si>
  <si>
    <t>Current Portfolio</t>
  </si>
  <si>
    <t>Annual Salary Groth Rate</t>
  </si>
  <si>
    <t>Annual Portfolio Growth Rate</t>
  </si>
  <si>
    <t>New Investment Contribution</t>
  </si>
  <si>
    <t>Age</t>
  </si>
  <si>
    <t>Portfolio Earnings</t>
  </si>
  <si>
    <t>Case Study- Four Corners</t>
  </si>
  <si>
    <t>Year</t>
  </si>
  <si>
    <t>Beginning Balance</t>
  </si>
  <si>
    <t>Salary</t>
  </si>
  <si>
    <t>New Investment Amount</t>
  </si>
  <si>
    <t>Ending Balance</t>
  </si>
  <si>
    <t>Earning</t>
  </si>
  <si>
    <t>min uniform value</t>
  </si>
  <si>
    <t>max uniform value</t>
  </si>
  <si>
    <t>SD</t>
  </si>
  <si>
    <t>Expense Ratio</t>
  </si>
  <si>
    <t>Simulation #</t>
  </si>
  <si>
    <t>Outcome</t>
  </si>
  <si>
    <t>Summary Statistics</t>
  </si>
  <si>
    <t>Avg</t>
  </si>
  <si>
    <t>Min</t>
  </si>
  <si>
    <t>1st Quartile</t>
  </si>
  <si>
    <t>Med</t>
  </si>
  <si>
    <t>3rd Quartile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</si>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</sst>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3B5D-2C7B-49D9-9409-120A442ADE4F}">
  <dimension ref="A1:M111"/>
  <sheetViews>
    <sheetView workbookViewId="0">
      <selection activeCell="M18" sqref="L11:M18"/>
    </sheetView>
  </sheetViews>
  <sheetFormatPr defaultRowHeight="15" x14ac:dyDescent="0.25"/>
  <cols>
    <col min="9" max="9" width="12" bestFit="1" customWidth="1"/>
  </cols>
  <sheetData>
    <row r="1" spans="1:13" x14ac:dyDescent="0.25">
      <c r="A1" t="s">
        <v>7</v>
      </c>
    </row>
    <row r="2" spans="1:13" x14ac:dyDescent="0.25">
      <c r="B2" t="s">
        <v>0</v>
      </c>
      <c r="C2" s="1">
        <v>79412</v>
      </c>
      <c r="E2" t="s">
        <v>14</v>
      </c>
      <c r="F2">
        <v>0</v>
      </c>
    </row>
    <row r="3" spans="1:13" x14ac:dyDescent="0.25">
      <c r="B3" t="s">
        <v>1</v>
      </c>
      <c r="C3">
        <v>0</v>
      </c>
      <c r="E3" t="s">
        <v>15</v>
      </c>
      <c r="F3">
        <v>0.05</v>
      </c>
    </row>
    <row r="4" spans="1:13" x14ac:dyDescent="0.25">
      <c r="B4" t="s">
        <v>2</v>
      </c>
      <c r="C4">
        <v>0.05</v>
      </c>
      <c r="E4" t="s">
        <v>16</v>
      </c>
      <c r="F4">
        <v>0.05</v>
      </c>
    </row>
    <row r="5" spans="1:13" x14ac:dyDescent="0.25">
      <c r="B5" t="s">
        <v>3</v>
      </c>
      <c r="C5">
        <v>8.1000000000000003E-2</v>
      </c>
    </row>
    <row r="6" spans="1:13" x14ac:dyDescent="0.25">
      <c r="B6" t="s">
        <v>17</v>
      </c>
      <c r="C6">
        <v>4.0000000000000001E-3</v>
      </c>
    </row>
    <row r="7" spans="1:13" x14ac:dyDescent="0.25">
      <c r="B7" t="s">
        <v>4</v>
      </c>
      <c r="C7">
        <v>0.1</v>
      </c>
    </row>
    <row r="8" spans="1:13" x14ac:dyDescent="0.25">
      <c r="B8" t="s">
        <v>5</v>
      </c>
      <c r="C8">
        <v>25</v>
      </c>
    </row>
    <row r="9" spans="1:13" x14ac:dyDescent="0.25">
      <c r="B9" t="s">
        <v>6</v>
      </c>
      <c r="C9">
        <f>C7*0.5*C5</f>
        <v>4.0500000000000006E-3</v>
      </c>
    </row>
    <row r="11" spans="1:13" x14ac:dyDescent="0.25">
      <c r="I11" t="s">
        <v>18</v>
      </c>
      <c r="J11" t="s">
        <v>19</v>
      </c>
      <c r="L11" t="s">
        <v>20</v>
      </c>
    </row>
    <row r="12" spans="1:13" x14ac:dyDescent="0.25">
      <c r="A12" t="s">
        <v>8</v>
      </c>
      <c r="B12" t="s">
        <v>9</v>
      </c>
      <c r="C12" t="s">
        <v>10</v>
      </c>
      <c r="D12" t="s">
        <v>11</v>
      </c>
      <c r="E12" t="s">
        <v>13</v>
      </c>
      <c r="F12" t="s">
        <v>12</v>
      </c>
      <c r="G12" t="s">
        <v>5</v>
      </c>
      <c r="I12">
        <v>1</v>
      </c>
      <c r="J12">
        <f ca="1">$F$53</f>
        <v>3055243.7628440876</v>
      </c>
      <c r="L12" t="s">
        <v>21</v>
      </c>
      <c r="M12">
        <f ca="1">AVERAGE(J12:J111)</f>
        <v>2827986.8256028257</v>
      </c>
    </row>
    <row r="13" spans="1:13" x14ac:dyDescent="0.25">
      <c r="A13" cm="1">
        <f t="array" ref="A13:A53">_xlfn.SEQUENCE(41,1,1,1)</f>
        <v>1</v>
      </c>
      <c r="B13">
        <f>C3</f>
        <v>0</v>
      </c>
      <c r="C13">
        <f>C2</f>
        <v>79412</v>
      </c>
      <c r="D13">
        <f>$C$7*C13</f>
        <v>7941.2000000000007</v>
      </c>
      <c r="E13">
        <f ca="1">(B13+D13)*_xlfn.NORM.INV(RAND(),$C$5,$F$4)</f>
        <v>332.65993777723548</v>
      </c>
      <c r="F13">
        <f ca="1">(B13+D13+E13)</f>
        <v>8273.8599377772371</v>
      </c>
      <c r="G13" cm="1">
        <f t="array" ref="G13:G53">_xlfn.SEQUENCE(41,1,25,1)</f>
        <v>25</v>
      </c>
      <c r="I13">
        <v>2</v>
      </c>
      <c r="J13">
        <f t="dataTable" ref="J13:J111" dt2D="0" dtr="0" r1="L14" ca="1"/>
        <v>2655448.2373334104</v>
      </c>
      <c r="L13" t="s">
        <v>16</v>
      </c>
      <c r="M13">
        <f ca="1">STDEV(J12:J111)</f>
        <v>711498.64004772354</v>
      </c>
    </row>
    <row r="14" spans="1:13" x14ac:dyDescent="0.25">
      <c r="A14">
        <v>2</v>
      </c>
      <c r="B14">
        <f ca="1">F13*(1-$C$6)</f>
        <v>8240.7644980261284</v>
      </c>
      <c r="C14">
        <f ca="1">C13*(1+($F$2+($F$3-$F$2)*RAND()))</f>
        <v>82755.926208362231</v>
      </c>
      <c r="D14">
        <f ca="1">$C$7*C14</f>
        <v>8275.5926208362234</v>
      </c>
      <c r="E14">
        <f t="shared" ref="E14:E53" ca="1" si="0">(B14+D14)*_xlfn.NORM.INV(RAND(),$C$5,$C$4)</f>
        <v>1423.2549078690927</v>
      </c>
      <c r="F14">
        <f t="shared" ref="F14:F53" ca="1" si="1">(B14+D14+E14)</f>
        <v>17939.612026731447</v>
      </c>
      <c r="G14">
        <v>26</v>
      </c>
      <c r="I14">
        <v>3</v>
      </c>
      <c r="J14">
        <v>2547143.0674845409</v>
      </c>
      <c r="L14" t="s">
        <v>22</v>
      </c>
      <c r="M14">
        <f ca="1">MIN(J12:J111)</f>
        <v>1413330.6929400384</v>
      </c>
    </row>
    <row r="15" spans="1:13" x14ac:dyDescent="0.25">
      <c r="A15">
        <v>3</v>
      </c>
      <c r="B15">
        <f t="shared" ref="B15:B53" ca="1" si="2">F14*(1-$C$6)</f>
        <v>17867.853578624523</v>
      </c>
      <c r="C15">
        <f t="shared" ref="C15:C21" ca="1" si="3">C14*(1+($F$2+($F$3-$F$2)*RAND()))</f>
        <v>86118.438383970875</v>
      </c>
      <c r="D15">
        <f t="shared" ref="D15:D53" ca="1" si="4">$C$7*C15</f>
        <v>8611.8438383970879</v>
      </c>
      <c r="E15">
        <f t="shared" ca="1" si="0"/>
        <v>1904.6517897154743</v>
      </c>
      <c r="F15">
        <f t="shared" ca="1" si="1"/>
        <v>28384.349206737086</v>
      </c>
      <c r="G15">
        <v>27</v>
      </c>
      <c r="I15">
        <v>4</v>
      </c>
      <c r="J15">
        <v>3253928.6522014043</v>
      </c>
      <c r="L15" t="s">
        <v>23</v>
      </c>
      <c r="M15">
        <f ca="1">_xlfn.QUARTILE.EXC($J$12:$J$111,1)</f>
        <v>2343066.6379426862</v>
      </c>
    </row>
    <row r="16" spans="1:13" x14ac:dyDescent="0.25">
      <c r="A16">
        <v>4</v>
      </c>
      <c r="B16">
        <f t="shared" ca="1" si="2"/>
        <v>28270.811809910138</v>
      </c>
      <c r="C16">
        <f t="shared" ca="1" si="3"/>
        <v>88654.604973901471</v>
      </c>
      <c r="D16">
        <f t="shared" ca="1" si="4"/>
        <v>8865.4604973901478</v>
      </c>
      <c r="E16">
        <f t="shared" ca="1" si="0"/>
        <v>3052.0457777893757</v>
      </c>
      <c r="F16">
        <f t="shared" ca="1" si="1"/>
        <v>40188.318085089661</v>
      </c>
      <c r="G16">
        <v>28</v>
      </c>
      <c r="I16">
        <v>5</v>
      </c>
      <c r="J16">
        <v>3068612.3244866324</v>
      </c>
      <c r="L16" t="s">
        <v>24</v>
      </c>
      <c r="M16">
        <f ca="1">_xlfn.QUARTILE.EXC($J$12:$J$111,2)</f>
        <v>2756867.1503255372</v>
      </c>
    </row>
    <row r="17" spans="1:13" x14ac:dyDescent="0.25">
      <c r="A17">
        <v>5</v>
      </c>
      <c r="B17">
        <f t="shared" ca="1" si="2"/>
        <v>40027.564812749304</v>
      </c>
      <c r="C17">
        <f t="shared" ca="1" si="3"/>
        <v>92279.820596225603</v>
      </c>
      <c r="D17">
        <f t="shared" ca="1" si="4"/>
        <v>9227.98205962256</v>
      </c>
      <c r="E17">
        <f t="shared" ca="1" si="0"/>
        <v>768.2922628425041</v>
      </c>
      <c r="F17">
        <f t="shared" ca="1" si="1"/>
        <v>50023.839135214374</v>
      </c>
      <c r="G17">
        <v>29</v>
      </c>
      <c r="I17">
        <v>6</v>
      </c>
      <c r="J17">
        <v>2632330.7304515759</v>
      </c>
      <c r="L17" t="s">
        <v>25</v>
      </c>
      <c r="M17">
        <f ca="1">_xlfn.QUARTILE.EXC($J$12:$J$111,3)</f>
        <v>3181788.5440140376</v>
      </c>
    </row>
    <row r="18" spans="1:13" x14ac:dyDescent="0.25">
      <c r="A18">
        <v>6</v>
      </c>
      <c r="B18">
        <f t="shared" ca="1" si="2"/>
        <v>49823.743778673517</v>
      </c>
      <c r="C18">
        <f t="shared" ca="1" si="3"/>
        <v>94757.32897914284</v>
      </c>
      <c r="D18">
        <f t="shared" ca="1" si="4"/>
        <v>9475.732897914284</v>
      </c>
      <c r="E18">
        <f t="shared" ca="1" si="0"/>
        <v>6063.9564606423501</v>
      </c>
      <c r="F18">
        <f t="shared" ca="1" si="1"/>
        <v>65363.433137230153</v>
      </c>
      <c r="G18">
        <v>30</v>
      </c>
      <c r="I18">
        <v>7</v>
      </c>
      <c r="J18">
        <v>3051407.8785780468</v>
      </c>
      <c r="L18" t="s">
        <v>26</v>
      </c>
      <c r="M18">
        <f ca="1">MAX($J$12:J111)</f>
        <v>5914024.5342931217</v>
      </c>
    </row>
    <row r="19" spans="1:13" x14ac:dyDescent="0.25">
      <c r="A19">
        <v>7</v>
      </c>
      <c r="B19">
        <f t="shared" ca="1" si="2"/>
        <v>65101.979404681231</v>
      </c>
      <c r="C19">
        <f t="shared" ca="1" si="3"/>
        <v>98163.142179283182</v>
      </c>
      <c r="D19">
        <f t="shared" ca="1" si="4"/>
        <v>9816.3142179283186</v>
      </c>
      <c r="E19">
        <f t="shared" ca="1" si="0"/>
        <v>-2661.4678489907119</v>
      </c>
      <c r="F19">
        <f t="shared" ca="1" si="1"/>
        <v>72256.825773618839</v>
      </c>
      <c r="G19">
        <v>31</v>
      </c>
      <c r="I19">
        <v>8</v>
      </c>
      <c r="J19">
        <v>1582788.0218921497</v>
      </c>
    </row>
    <row r="20" spans="1:13" x14ac:dyDescent="0.25">
      <c r="A20">
        <v>8</v>
      </c>
      <c r="B20">
        <f t="shared" ca="1" si="2"/>
        <v>71967.798470524358</v>
      </c>
      <c r="C20">
        <f t="shared" ca="1" si="3"/>
        <v>99440.433853626542</v>
      </c>
      <c r="D20">
        <f t="shared" ca="1" si="4"/>
        <v>9944.0433853626546</v>
      </c>
      <c r="E20">
        <f t="shared" ca="1" si="0"/>
        <v>7369.1367166411947</v>
      </c>
      <c r="F20">
        <f t="shared" ca="1" si="1"/>
        <v>89280.978572528213</v>
      </c>
      <c r="G20">
        <v>32</v>
      </c>
      <c r="I20">
        <v>9</v>
      </c>
      <c r="J20">
        <v>4067477.8625100898</v>
      </c>
    </row>
    <row r="21" spans="1:13" x14ac:dyDescent="0.25">
      <c r="A21">
        <v>9</v>
      </c>
      <c r="B21">
        <f t="shared" ca="1" si="2"/>
        <v>88923.854658238095</v>
      </c>
      <c r="C21">
        <f t="shared" ca="1" si="3"/>
        <v>101223.70587828003</v>
      </c>
      <c r="D21">
        <f t="shared" ca="1" si="4"/>
        <v>10122.370587828003</v>
      </c>
      <c r="E21">
        <f t="shared" ca="1" si="0"/>
        <v>6245.9669669792638</v>
      </c>
      <c r="F21">
        <f t="shared" ca="1" si="1"/>
        <v>105292.19221304536</v>
      </c>
      <c r="G21">
        <v>33</v>
      </c>
      <c r="I21">
        <v>10</v>
      </c>
      <c r="J21">
        <v>2341874.3015820491</v>
      </c>
    </row>
    <row r="22" spans="1:13" x14ac:dyDescent="0.25">
      <c r="A22">
        <v>10</v>
      </c>
      <c r="B22">
        <f t="shared" ca="1" si="2"/>
        <v>104871.02344419318</v>
      </c>
      <c r="C22">
        <f ca="1">C21*(1+($F$2+($F$3-$F$2)*RAND()))</f>
        <v>101831.12219600919</v>
      </c>
      <c r="D22">
        <f t="shared" ca="1" si="4"/>
        <v>10183.11221960092</v>
      </c>
      <c r="E22">
        <f t="shared" ca="1" si="0"/>
        <v>-2157.6515816280016</v>
      </c>
      <c r="F22">
        <f t="shared" ca="1" si="1"/>
        <v>112896.48408216611</v>
      </c>
      <c r="G22">
        <v>34</v>
      </c>
      <c r="I22">
        <v>11</v>
      </c>
      <c r="J22">
        <v>3812844.4973897743</v>
      </c>
    </row>
    <row r="23" spans="1:13" x14ac:dyDescent="0.25">
      <c r="A23">
        <v>11</v>
      </c>
      <c r="B23">
        <f t="shared" ca="1" si="2"/>
        <v>112444.89814583745</v>
      </c>
      <c r="C23">
        <f ca="1">C22*(1+($F$2+($F$3-$F$2)*RAND())/2)</f>
        <v>104304.14756096262</v>
      </c>
      <c r="D23">
        <f t="shared" ca="1" si="4"/>
        <v>10430.414756096263</v>
      </c>
      <c r="E23">
        <f t="shared" ca="1" si="0"/>
        <v>14062.020995436349</v>
      </c>
      <c r="F23">
        <f t="shared" ca="1" si="1"/>
        <v>136937.33389737006</v>
      </c>
      <c r="G23">
        <v>35</v>
      </c>
      <c r="I23">
        <v>12</v>
      </c>
      <c r="J23">
        <v>1914882.4966395993</v>
      </c>
    </row>
    <row r="24" spans="1:13" x14ac:dyDescent="0.25">
      <c r="A24">
        <v>12</v>
      </c>
      <c r="B24">
        <f t="shared" ca="1" si="2"/>
        <v>136389.58456178059</v>
      </c>
      <c r="C24">
        <f t="shared" ref="C24:C53" ca="1" si="5">C23*(1+($F$2+($F$3-$F$2)*RAND())/2)</f>
        <v>106059.45635631627</v>
      </c>
      <c r="D24">
        <f t="shared" ca="1" si="4"/>
        <v>10605.945635631628</v>
      </c>
      <c r="E24">
        <f t="shared" ca="1" si="0"/>
        <v>3272.6572679278524</v>
      </c>
      <c r="F24">
        <f t="shared" ca="1" si="1"/>
        <v>150268.18746534007</v>
      </c>
      <c r="G24">
        <v>36</v>
      </c>
      <c r="I24">
        <v>13</v>
      </c>
      <c r="J24">
        <v>2346643.647024597</v>
      </c>
    </row>
    <row r="25" spans="1:13" x14ac:dyDescent="0.25">
      <c r="A25">
        <v>13</v>
      </c>
      <c r="B25">
        <f t="shared" ca="1" si="2"/>
        <v>149667.1147154787</v>
      </c>
      <c r="C25">
        <f t="shared" ca="1" si="5"/>
        <v>108675.08977859675</v>
      </c>
      <c r="D25">
        <f t="shared" ca="1" si="4"/>
        <v>10867.508977859676</v>
      </c>
      <c r="E25">
        <f t="shared" ca="1" si="0"/>
        <v>-4199.917335754636</v>
      </c>
      <c r="F25">
        <f t="shared" ca="1" si="1"/>
        <v>156334.70635758375</v>
      </c>
      <c r="G25">
        <v>37</v>
      </c>
      <c r="I25">
        <v>14</v>
      </c>
      <c r="J25">
        <v>2963652.9132865863</v>
      </c>
    </row>
    <row r="26" spans="1:13" x14ac:dyDescent="0.25">
      <c r="A26">
        <v>14</v>
      </c>
      <c r="B26">
        <f t="shared" ca="1" si="2"/>
        <v>155709.36753215341</v>
      </c>
      <c r="C26">
        <f t="shared" ca="1" si="5"/>
        <v>109966.7335317322</v>
      </c>
      <c r="D26">
        <f t="shared" ca="1" si="4"/>
        <v>10996.673353173221</v>
      </c>
      <c r="E26">
        <f t="shared" ca="1" si="0"/>
        <v>10588.424296726986</v>
      </c>
      <c r="F26">
        <f t="shared" ca="1" si="1"/>
        <v>177294.46518205362</v>
      </c>
      <c r="G26">
        <v>38</v>
      </c>
      <c r="I26">
        <v>15</v>
      </c>
      <c r="J26">
        <v>2573245.101770245</v>
      </c>
    </row>
    <row r="27" spans="1:13" x14ac:dyDescent="0.25">
      <c r="A27">
        <v>15</v>
      </c>
      <c r="B27">
        <f t="shared" ca="1" si="2"/>
        <v>176585.28732132542</v>
      </c>
      <c r="C27">
        <f t="shared" ca="1" si="5"/>
        <v>112699.46965560851</v>
      </c>
      <c r="D27">
        <f t="shared" ca="1" si="4"/>
        <v>11269.946965560852</v>
      </c>
      <c r="E27">
        <f t="shared" ca="1" si="0"/>
        <v>-3232.5969263154052</v>
      </c>
      <c r="F27">
        <f t="shared" ca="1" si="1"/>
        <v>184622.63736057086</v>
      </c>
      <c r="G27">
        <v>39</v>
      </c>
      <c r="I27">
        <v>16</v>
      </c>
      <c r="J27">
        <v>3062014.5074385842</v>
      </c>
    </row>
    <row r="28" spans="1:13" x14ac:dyDescent="0.25">
      <c r="A28">
        <v>16</v>
      </c>
      <c r="B28">
        <f t="shared" ca="1" si="2"/>
        <v>183884.14681112859</v>
      </c>
      <c r="C28">
        <f t="shared" ca="1" si="5"/>
        <v>113101.99666287216</v>
      </c>
      <c r="D28">
        <f t="shared" ca="1" si="4"/>
        <v>11310.199666287217</v>
      </c>
      <c r="E28">
        <f t="shared" ca="1" si="0"/>
        <v>17875.112466647006</v>
      </c>
      <c r="F28">
        <f t="shared" ca="1" si="1"/>
        <v>213069.45894406282</v>
      </c>
      <c r="G28">
        <v>40</v>
      </c>
      <c r="I28">
        <v>17</v>
      </c>
      <c r="J28">
        <v>2238125.4603832825</v>
      </c>
    </row>
    <row r="29" spans="1:13" x14ac:dyDescent="0.25">
      <c r="A29">
        <v>17</v>
      </c>
      <c r="B29">
        <f t="shared" ca="1" si="2"/>
        <v>212217.18110828658</v>
      </c>
      <c r="C29">
        <f t="shared" ca="1" si="5"/>
        <v>115663.57385016247</v>
      </c>
      <c r="D29">
        <f t="shared" ca="1" si="4"/>
        <v>11566.357385016248</v>
      </c>
      <c r="E29">
        <f t="shared" ca="1" si="0"/>
        <v>7765.5082966167238</v>
      </c>
      <c r="F29">
        <f t="shared" ca="1" si="1"/>
        <v>231549.04678991955</v>
      </c>
      <c r="G29">
        <v>41</v>
      </c>
      <c r="I29">
        <v>18</v>
      </c>
      <c r="J29">
        <v>3279395.0477062152</v>
      </c>
    </row>
    <row r="30" spans="1:13" x14ac:dyDescent="0.25">
      <c r="A30">
        <v>18</v>
      </c>
      <c r="B30">
        <f t="shared" ca="1" si="2"/>
        <v>230622.85060275986</v>
      </c>
      <c r="C30">
        <f t="shared" ca="1" si="5"/>
        <v>116855.7285171111</v>
      </c>
      <c r="D30">
        <f t="shared" ca="1" si="4"/>
        <v>11685.572851711111</v>
      </c>
      <c r="E30">
        <f t="shared" ca="1" si="0"/>
        <v>11957.283099438873</v>
      </c>
      <c r="F30">
        <f t="shared" ca="1" si="1"/>
        <v>254265.70655390984</v>
      </c>
      <c r="G30">
        <v>42</v>
      </c>
      <c r="I30">
        <v>19</v>
      </c>
      <c r="J30">
        <v>2764359.9281786894</v>
      </c>
    </row>
    <row r="31" spans="1:13" x14ac:dyDescent="0.25">
      <c r="A31">
        <v>19</v>
      </c>
      <c r="B31">
        <f t="shared" ca="1" si="2"/>
        <v>253248.6437276942</v>
      </c>
      <c r="C31">
        <f t="shared" ca="1" si="5"/>
        <v>117013.28808022474</v>
      </c>
      <c r="D31">
        <f t="shared" ca="1" si="4"/>
        <v>11701.328808022474</v>
      </c>
      <c r="E31">
        <f t="shared" ca="1" si="0"/>
        <v>28765.504406913096</v>
      </c>
      <c r="F31">
        <f t="shared" ca="1" si="1"/>
        <v>293715.47694262979</v>
      </c>
      <c r="G31">
        <v>43</v>
      </c>
      <c r="I31">
        <v>20</v>
      </c>
      <c r="J31">
        <v>3643390.0524481675</v>
      </c>
    </row>
    <row r="32" spans="1:13" x14ac:dyDescent="0.25">
      <c r="A32">
        <v>20</v>
      </c>
      <c r="B32">
        <f t="shared" ca="1" si="2"/>
        <v>292540.61503485928</v>
      </c>
      <c r="C32">
        <f t="shared" ca="1" si="5"/>
        <v>118129.0764027972</v>
      </c>
      <c r="D32">
        <f t="shared" ca="1" si="4"/>
        <v>11812.907640279722</v>
      </c>
      <c r="E32">
        <f t="shared" ca="1" si="0"/>
        <v>34042.248047641449</v>
      </c>
      <c r="F32">
        <f t="shared" ca="1" si="1"/>
        <v>338395.77072278049</v>
      </c>
      <c r="G32">
        <v>44</v>
      </c>
      <c r="I32">
        <v>21</v>
      </c>
      <c r="J32">
        <v>3676600.3227176052</v>
      </c>
    </row>
    <row r="33" spans="1:10" x14ac:dyDescent="0.25">
      <c r="A33">
        <v>21</v>
      </c>
      <c r="B33">
        <f t="shared" ca="1" si="2"/>
        <v>337042.18763988937</v>
      </c>
      <c r="C33">
        <f t="shared" ca="1" si="5"/>
        <v>119296.30196514916</v>
      </c>
      <c r="D33">
        <f t="shared" ca="1" si="4"/>
        <v>11929.630196514918</v>
      </c>
      <c r="E33">
        <f t="shared" ca="1" si="0"/>
        <v>29702.654528985997</v>
      </c>
      <c r="F33">
        <f t="shared" ca="1" si="1"/>
        <v>378674.47236539033</v>
      </c>
      <c r="G33">
        <v>45</v>
      </c>
      <c r="I33">
        <v>22</v>
      </c>
      <c r="J33">
        <v>2271080.3682428505</v>
      </c>
    </row>
    <row r="34" spans="1:10" x14ac:dyDescent="0.25">
      <c r="A34">
        <v>22</v>
      </c>
      <c r="B34">
        <f t="shared" ca="1" si="2"/>
        <v>377159.77447592875</v>
      </c>
      <c r="C34">
        <f t="shared" ca="1" si="5"/>
        <v>120262.9541492635</v>
      </c>
      <c r="D34">
        <f t="shared" ca="1" si="4"/>
        <v>12026.295414926351</v>
      </c>
      <c r="E34">
        <f t="shared" ca="1" si="0"/>
        <v>60926.800885452292</v>
      </c>
      <c r="F34">
        <f t="shared" ca="1" si="1"/>
        <v>450112.87077630742</v>
      </c>
      <c r="G34">
        <v>46</v>
      </c>
      <c r="I34">
        <v>23</v>
      </c>
      <c r="J34">
        <v>2954978.9849523818</v>
      </c>
    </row>
    <row r="35" spans="1:10" x14ac:dyDescent="0.25">
      <c r="A35">
        <v>23</v>
      </c>
      <c r="B35">
        <f t="shared" ca="1" si="2"/>
        <v>448312.41929320217</v>
      </c>
      <c r="C35">
        <f t="shared" ca="1" si="5"/>
        <v>120633.33435762691</v>
      </c>
      <c r="D35">
        <f t="shared" ca="1" si="4"/>
        <v>12063.333435762692</v>
      </c>
      <c r="E35">
        <f t="shared" ca="1" si="0"/>
        <v>29362.948778178074</v>
      </c>
      <c r="F35">
        <f t="shared" ca="1" si="1"/>
        <v>489738.70150714292</v>
      </c>
      <c r="G35">
        <v>47</v>
      </c>
      <c r="I35">
        <v>24</v>
      </c>
      <c r="J35">
        <v>1413330.6929400384</v>
      </c>
    </row>
    <row r="36" spans="1:10" x14ac:dyDescent="0.25">
      <c r="A36">
        <v>24</v>
      </c>
      <c r="B36">
        <f t="shared" ca="1" si="2"/>
        <v>487779.74670111435</v>
      </c>
      <c r="C36">
        <f t="shared" ca="1" si="5"/>
        <v>122927.56215740847</v>
      </c>
      <c r="D36">
        <f t="shared" ca="1" si="4"/>
        <v>12292.756215740847</v>
      </c>
      <c r="E36">
        <f t="shared" ca="1" si="0"/>
        <v>20102.979479712343</v>
      </c>
      <c r="F36">
        <f t="shared" ca="1" si="1"/>
        <v>520175.48239656753</v>
      </c>
      <c r="G36">
        <v>48</v>
      </c>
      <c r="I36">
        <v>25</v>
      </c>
      <c r="J36">
        <v>2159511.8279945506</v>
      </c>
    </row>
    <row r="37" spans="1:10" x14ac:dyDescent="0.25">
      <c r="A37">
        <v>25</v>
      </c>
      <c r="B37">
        <f t="shared" ca="1" si="2"/>
        <v>518094.78046698123</v>
      </c>
      <c r="C37">
        <f t="shared" ca="1" si="5"/>
        <v>123485.65987135757</v>
      </c>
      <c r="D37">
        <f t="shared" ca="1" si="4"/>
        <v>12348.565987135757</v>
      </c>
      <c r="E37">
        <f t="shared" ca="1" si="0"/>
        <v>89664.971755732229</v>
      </c>
      <c r="F37">
        <f t="shared" ca="1" si="1"/>
        <v>620108.31820984918</v>
      </c>
      <c r="G37">
        <v>49</v>
      </c>
      <c r="I37">
        <v>26</v>
      </c>
      <c r="J37">
        <v>2613385.4705122244</v>
      </c>
    </row>
    <row r="38" spans="1:10" x14ac:dyDescent="0.25">
      <c r="A38">
        <v>26</v>
      </c>
      <c r="B38">
        <f t="shared" ca="1" si="2"/>
        <v>617627.88493700977</v>
      </c>
      <c r="C38">
        <f t="shared" ca="1" si="5"/>
        <v>123725.78411368275</v>
      </c>
      <c r="D38">
        <f t="shared" ca="1" si="4"/>
        <v>12372.578411368275</v>
      </c>
      <c r="E38">
        <f t="shared" ca="1" si="0"/>
        <v>45338.598757972672</v>
      </c>
      <c r="F38">
        <f t="shared" ca="1" si="1"/>
        <v>675339.06210635079</v>
      </c>
      <c r="G38">
        <v>50</v>
      </c>
      <c r="I38">
        <v>27</v>
      </c>
      <c r="J38">
        <v>2445249.6161618168</v>
      </c>
    </row>
    <row r="39" spans="1:10" x14ac:dyDescent="0.25">
      <c r="A39">
        <v>27</v>
      </c>
      <c r="B39">
        <f t="shared" ca="1" si="2"/>
        <v>672637.70585792535</v>
      </c>
      <c r="C39">
        <f t="shared" ca="1" si="5"/>
        <v>124075.06865360342</v>
      </c>
      <c r="D39">
        <f t="shared" ca="1" si="4"/>
        <v>12407.506865360343</v>
      </c>
      <c r="E39">
        <f t="shared" ca="1" si="0"/>
        <v>83279.939603356732</v>
      </c>
      <c r="F39">
        <f t="shared" ca="1" si="1"/>
        <v>768325.15232664242</v>
      </c>
      <c r="G39">
        <v>51</v>
      </c>
      <c r="I39">
        <v>28</v>
      </c>
      <c r="J39">
        <v>3547008.1667014323</v>
      </c>
    </row>
    <row r="40" spans="1:10" x14ac:dyDescent="0.25">
      <c r="A40">
        <v>28</v>
      </c>
      <c r="B40">
        <f t="shared" ca="1" si="2"/>
        <v>765251.85171733587</v>
      </c>
      <c r="C40">
        <f t="shared" ca="1" si="5"/>
        <v>125946.17395624901</v>
      </c>
      <c r="D40">
        <f t="shared" ca="1" si="4"/>
        <v>12594.617395624902</v>
      </c>
      <c r="E40">
        <f t="shared" ca="1" si="0"/>
        <v>72206.822032326163</v>
      </c>
      <c r="F40">
        <f t="shared" ca="1" si="1"/>
        <v>850053.29114528687</v>
      </c>
      <c r="G40">
        <v>52</v>
      </c>
      <c r="I40">
        <v>29</v>
      </c>
      <c r="J40">
        <v>1980115.0325431793</v>
      </c>
    </row>
    <row r="41" spans="1:10" x14ac:dyDescent="0.25">
      <c r="A41">
        <v>29</v>
      </c>
      <c r="B41">
        <f t="shared" ca="1" si="2"/>
        <v>846653.07798070577</v>
      </c>
      <c r="C41">
        <f t="shared" ca="1" si="5"/>
        <v>127034.1708504245</v>
      </c>
      <c r="D41">
        <f t="shared" ca="1" si="4"/>
        <v>12703.417085042451</v>
      </c>
      <c r="E41">
        <f t="shared" ca="1" si="0"/>
        <v>63602.541689071048</v>
      </c>
      <c r="F41">
        <f t="shared" ca="1" si="1"/>
        <v>922959.03675481933</v>
      </c>
      <c r="G41">
        <v>53</v>
      </c>
      <c r="I41">
        <v>30</v>
      </c>
      <c r="J41">
        <v>3592675.5827302355</v>
      </c>
    </row>
    <row r="42" spans="1:10" x14ac:dyDescent="0.25">
      <c r="A42">
        <v>30</v>
      </c>
      <c r="B42">
        <f t="shared" ca="1" si="2"/>
        <v>919267.20060780004</v>
      </c>
      <c r="C42">
        <f t="shared" ca="1" si="5"/>
        <v>129603.82855240168</v>
      </c>
      <c r="D42">
        <f t="shared" ca="1" si="4"/>
        <v>12960.382855240168</v>
      </c>
      <c r="E42">
        <f t="shared" ca="1" si="0"/>
        <v>43412.209388912597</v>
      </c>
      <c r="F42">
        <f t="shared" ca="1" si="1"/>
        <v>975639.79285195284</v>
      </c>
      <c r="G42">
        <v>54</v>
      </c>
      <c r="I42">
        <v>31</v>
      </c>
      <c r="J42">
        <v>2847725.3327986705</v>
      </c>
    </row>
    <row r="43" spans="1:10" x14ac:dyDescent="0.25">
      <c r="A43">
        <v>31</v>
      </c>
      <c r="B43">
        <f t="shared" ca="1" si="2"/>
        <v>971737.233680545</v>
      </c>
      <c r="C43">
        <f t="shared" ca="1" si="5"/>
        <v>131545.09800853636</v>
      </c>
      <c r="D43">
        <f t="shared" ca="1" si="4"/>
        <v>13154.509800853637</v>
      </c>
      <c r="E43">
        <f t="shared" ca="1" si="0"/>
        <v>185506.38367350245</v>
      </c>
      <c r="F43">
        <f t="shared" ca="1" si="1"/>
        <v>1170398.1271549012</v>
      </c>
      <c r="G43">
        <v>55</v>
      </c>
      <c r="I43">
        <v>32</v>
      </c>
      <c r="J43">
        <v>3457774.2654835838</v>
      </c>
    </row>
    <row r="44" spans="1:10" x14ac:dyDescent="0.25">
      <c r="A44">
        <v>32</v>
      </c>
      <c r="B44">
        <f t="shared" ca="1" si="2"/>
        <v>1165716.5346462815</v>
      </c>
      <c r="C44">
        <f t="shared" ca="1" si="5"/>
        <v>132458.58520964699</v>
      </c>
      <c r="D44">
        <f t="shared" ca="1" si="4"/>
        <v>13245.858520964699</v>
      </c>
      <c r="E44">
        <f t="shared" ca="1" si="0"/>
        <v>112670.67575206785</v>
      </c>
      <c r="F44">
        <f t="shared" ca="1" si="1"/>
        <v>1291633.0689193141</v>
      </c>
      <c r="G44">
        <v>56</v>
      </c>
      <c r="I44">
        <v>33</v>
      </c>
      <c r="J44">
        <v>1852313.5525358024</v>
      </c>
    </row>
    <row r="45" spans="1:10" x14ac:dyDescent="0.25">
      <c r="A45">
        <v>33</v>
      </c>
      <c r="B45">
        <f t="shared" ca="1" si="2"/>
        <v>1286466.5366436369</v>
      </c>
      <c r="C45">
        <f t="shared" ca="1" si="5"/>
        <v>134517.33060756</v>
      </c>
      <c r="D45">
        <f t="shared" ca="1" si="4"/>
        <v>13451.733060756</v>
      </c>
      <c r="E45">
        <f t="shared" ca="1" si="0"/>
        <v>118434.08738705357</v>
      </c>
      <c r="F45">
        <f t="shared" ca="1" si="1"/>
        <v>1418352.3570914464</v>
      </c>
      <c r="G45">
        <v>57</v>
      </c>
      <c r="I45">
        <v>34</v>
      </c>
      <c r="J45">
        <v>2294616.5577753922</v>
      </c>
    </row>
    <row r="46" spans="1:10" x14ac:dyDescent="0.25">
      <c r="A46">
        <v>34</v>
      </c>
      <c r="B46">
        <f t="shared" ca="1" si="2"/>
        <v>1412678.9476630806</v>
      </c>
      <c r="C46">
        <f t="shared" ca="1" si="5"/>
        <v>134859.78375770917</v>
      </c>
      <c r="D46">
        <f t="shared" ca="1" si="4"/>
        <v>13485.978375770917</v>
      </c>
      <c r="E46">
        <f t="shared" ca="1" si="0"/>
        <v>211637.85621603308</v>
      </c>
      <c r="F46">
        <f t="shared" ca="1" si="1"/>
        <v>1637802.7822548845</v>
      </c>
      <c r="G46">
        <v>58</v>
      </c>
      <c r="I46">
        <v>35</v>
      </c>
      <c r="J46">
        <v>2821293.7270060517</v>
      </c>
    </row>
    <row r="47" spans="1:10" x14ac:dyDescent="0.25">
      <c r="A47">
        <v>35</v>
      </c>
      <c r="B47">
        <f t="shared" ca="1" si="2"/>
        <v>1631251.571125865</v>
      </c>
      <c r="C47">
        <f t="shared" ca="1" si="5"/>
        <v>137508.96868741314</v>
      </c>
      <c r="D47">
        <f t="shared" ca="1" si="4"/>
        <v>13750.896868741314</v>
      </c>
      <c r="E47">
        <f t="shared" ca="1" si="0"/>
        <v>19904.298744938998</v>
      </c>
      <c r="F47">
        <f t="shared" ca="1" si="1"/>
        <v>1664906.7667395454</v>
      </c>
      <c r="G47">
        <v>59</v>
      </c>
      <c r="I47">
        <v>36</v>
      </c>
      <c r="J47">
        <v>3656370.8487476222</v>
      </c>
    </row>
    <row r="48" spans="1:10" x14ac:dyDescent="0.25">
      <c r="A48">
        <v>36</v>
      </c>
      <c r="B48">
        <f t="shared" ca="1" si="2"/>
        <v>1658247.1396725872</v>
      </c>
      <c r="C48">
        <f t="shared" ca="1" si="5"/>
        <v>139026.61164263421</v>
      </c>
      <c r="D48">
        <f t="shared" ca="1" si="4"/>
        <v>13902.661164263422</v>
      </c>
      <c r="E48">
        <f t="shared" ca="1" si="0"/>
        <v>123381.64823551665</v>
      </c>
      <c r="F48">
        <f t="shared" ca="1" si="1"/>
        <v>1795531.4490723673</v>
      </c>
      <c r="G48">
        <v>60</v>
      </c>
      <c r="I48">
        <v>37</v>
      </c>
      <c r="J48">
        <v>2278597.453076418</v>
      </c>
    </row>
    <row r="49" spans="1:10" x14ac:dyDescent="0.25">
      <c r="A49">
        <v>37</v>
      </c>
      <c r="B49">
        <f t="shared" ca="1" si="2"/>
        <v>1788349.3232760779</v>
      </c>
      <c r="C49">
        <f t="shared" ca="1" si="5"/>
        <v>141051.43905058946</v>
      </c>
      <c r="D49">
        <f t="shared" ca="1" si="4"/>
        <v>14105.143905058947</v>
      </c>
      <c r="E49">
        <f t="shared" ca="1" si="0"/>
        <v>305366.70814599213</v>
      </c>
      <c r="F49">
        <f t="shared" ca="1" si="1"/>
        <v>2107821.1753271287</v>
      </c>
      <c r="G49">
        <v>61</v>
      </c>
      <c r="I49">
        <v>38</v>
      </c>
      <c r="J49">
        <v>4004200.0641439534</v>
      </c>
    </row>
    <row r="50" spans="1:10" x14ac:dyDescent="0.25">
      <c r="A50">
        <v>38</v>
      </c>
      <c r="B50">
        <f t="shared" ca="1" si="2"/>
        <v>2099389.89062582</v>
      </c>
      <c r="C50">
        <f t="shared" ca="1" si="5"/>
        <v>141201.88006958828</v>
      </c>
      <c r="D50">
        <f t="shared" ca="1" si="4"/>
        <v>14120.18800695883</v>
      </c>
      <c r="E50">
        <f t="shared" ca="1" si="0"/>
        <v>-233.10056023409956</v>
      </c>
      <c r="F50">
        <f t="shared" ca="1" si="1"/>
        <v>2113276.978072545</v>
      </c>
      <c r="G50">
        <v>62</v>
      </c>
      <c r="I50">
        <v>39</v>
      </c>
      <c r="J50">
        <v>3180298.9591103382</v>
      </c>
    </row>
    <row r="51" spans="1:10" x14ac:dyDescent="0.25">
      <c r="A51">
        <v>39</v>
      </c>
      <c r="B51">
        <f t="shared" ca="1" si="2"/>
        <v>2104823.8701602546</v>
      </c>
      <c r="C51">
        <f t="shared" ca="1" si="5"/>
        <v>143509.48217612624</v>
      </c>
      <c r="D51">
        <f t="shared" ca="1" si="4"/>
        <v>14350.948217612626</v>
      </c>
      <c r="E51">
        <f t="shared" ca="1" si="0"/>
        <v>281953.107470382</v>
      </c>
      <c r="F51">
        <f t="shared" ca="1" si="1"/>
        <v>2401127.9258482493</v>
      </c>
      <c r="G51">
        <v>63</v>
      </c>
      <c r="I51">
        <v>40</v>
      </c>
      <c r="J51">
        <v>2489888.6317203753</v>
      </c>
    </row>
    <row r="52" spans="1:10" x14ac:dyDescent="0.25">
      <c r="A52">
        <v>40</v>
      </c>
      <c r="B52">
        <f t="shared" ca="1" si="2"/>
        <v>2391523.4141448564</v>
      </c>
      <c r="C52">
        <f t="shared" ca="1" si="5"/>
        <v>145983.75936081749</v>
      </c>
      <c r="D52">
        <f t="shared" ca="1" si="4"/>
        <v>14598.375936081749</v>
      </c>
      <c r="E52">
        <f t="shared" ca="1" si="0"/>
        <v>332589.38942497602</v>
      </c>
      <c r="F52">
        <f t="shared" ca="1" si="1"/>
        <v>2738711.179505914</v>
      </c>
      <c r="G52">
        <v>64</v>
      </c>
      <c r="I52">
        <v>41</v>
      </c>
      <c r="J52">
        <v>1682685.4598777352</v>
      </c>
    </row>
    <row r="53" spans="1:10" x14ac:dyDescent="0.25">
      <c r="A53">
        <v>41</v>
      </c>
      <c r="B53">
        <f t="shared" ca="1" si="2"/>
        <v>2727756.3347878903</v>
      </c>
      <c r="C53">
        <f t="shared" ca="1" si="5"/>
        <v>147169.74116627206</v>
      </c>
      <c r="D53">
        <f t="shared" ca="1" si="4"/>
        <v>14716.974116627207</v>
      </c>
      <c r="E53">
        <f t="shared" ca="1" si="0"/>
        <v>312770.45393957006</v>
      </c>
      <c r="F53">
        <f t="shared" ca="1" si="1"/>
        <v>3055243.7628440876</v>
      </c>
      <c r="G53">
        <v>65</v>
      </c>
      <c r="I53">
        <v>42</v>
      </c>
      <c r="J53">
        <v>2671393.5214949553</v>
      </c>
    </row>
    <row r="54" spans="1:10" x14ac:dyDescent="0.25">
      <c r="I54">
        <v>43</v>
      </c>
      <c r="J54">
        <v>1823660.8442537407</v>
      </c>
    </row>
    <row r="55" spans="1:10" x14ac:dyDescent="0.25">
      <c r="I55">
        <v>44</v>
      </c>
      <c r="J55">
        <v>2625808.3858333863</v>
      </c>
    </row>
    <row r="56" spans="1:10" x14ac:dyDescent="0.25">
      <c r="I56">
        <v>45</v>
      </c>
      <c r="J56">
        <v>3149750.4824204096</v>
      </c>
    </row>
    <row r="57" spans="1:10" x14ac:dyDescent="0.25">
      <c r="I57">
        <v>46</v>
      </c>
      <c r="J57">
        <v>2824705.6736320471</v>
      </c>
    </row>
    <row r="58" spans="1:10" x14ac:dyDescent="0.25">
      <c r="I58">
        <v>47</v>
      </c>
      <c r="J58">
        <v>2141869.6688302914</v>
      </c>
    </row>
    <row r="59" spans="1:10" x14ac:dyDescent="0.25">
      <c r="I59">
        <v>48</v>
      </c>
      <c r="J59">
        <v>2540464.4527926608</v>
      </c>
    </row>
    <row r="60" spans="1:10" x14ac:dyDescent="0.25">
      <c r="I60">
        <v>49</v>
      </c>
      <c r="J60">
        <v>2870717.528976683</v>
      </c>
    </row>
    <row r="61" spans="1:10" x14ac:dyDescent="0.25">
      <c r="I61">
        <v>50</v>
      </c>
      <c r="J61">
        <v>2650525.5278939237</v>
      </c>
    </row>
    <row r="62" spans="1:10" x14ac:dyDescent="0.25">
      <c r="I62">
        <v>51</v>
      </c>
      <c r="J62">
        <v>2268822.7316577276</v>
      </c>
    </row>
    <row r="63" spans="1:10" x14ac:dyDescent="0.25">
      <c r="I63">
        <v>52</v>
      </c>
      <c r="J63">
        <v>2697468.7690552906</v>
      </c>
    </row>
    <row r="64" spans="1:10" x14ac:dyDescent="0.25">
      <c r="I64">
        <v>53</v>
      </c>
      <c r="J64">
        <v>3242942.4510825188</v>
      </c>
    </row>
    <row r="65" spans="9:10" x14ac:dyDescent="0.25">
      <c r="I65">
        <v>54</v>
      </c>
      <c r="J65">
        <v>2102961.234671046</v>
      </c>
    </row>
    <row r="66" spans="9:10" x14ac:dyDescent="0.25">
      <c r="I66">
        <v>55</v>
      </c>
      <c r="J66">
        <v>2098067.3362814593</v>
      </c>
    </row>
    <row r="67" spans="9:10" x14ac:dyDescent="0.25">
      <c r="I67">
        <v>56</v>
      </c>
      <c r="J67">
        <v>2935658.1005495917</v>
      </c>
    </row>
    <row r="68" spans="9:10" x14ac:dyDescent="0.25">
      <c r="I68">
        <v>57</v>
      </c>
      <c r="J68">
        <v>2514772.7910960312</v>
      </c>
    </row>
    <row r="69" spans="9:10" x14ac:dyDescent="0.25">
      <c r="I69">
        <v>58</v>
      </c>
      <c r="J69">
        <v>4687111.1804533284</v>
      </c>
    </row>
    <row r="70" spans="9:10" x14ac:dyDescent="0.25">
      <c r="I70">
        <v>59</v>
      </c>
      <c r="J70">
        <v>2424669.6591002024</v>
      </c>
    </row>
    <row r="71" spans="9:10" x14ac:dyDescent="0.25">
      <c r="I71">
        <v>60</v>
      </c>
      <c r="J71">
        <v>2107508.0408177855</v>
      </c>
    </row>
    <row r="72" spans="9:10" x14ac:dyDescent="0.25">
      <c r="I72">
        <v>61</v>
      </c>
      <c r="J72">
        <v>2827847.2330873762</v>
      </c>
    </row>
    <row r="73" spans="9:10" x14ac:dyDescent="0.25">
      <c r="I73">
        <v>62</v>
      </c>
      <c r="J73">
        <v>4206505.5370318647</v>
      </c>
    </row>
    <row r="74" spans="9:10" x14ac:dyDescent="0.25">
      <c r="I74">
        <v>63</v>
      </c>
      <c r="J74">
        <v>2638757.9803256164</v>
      </c>
    </row>
    <row r="75" spans="9:10" x14ac:dyDescent="0.25">
      <c r="I75">
        <v>64</v>
      </c>
      <c r="J75">
        <v>5914024.5342931217</v>
      </c>
    </row>
    <row r="76" spans="9:10" x14ac:dyDescent="0.25">
      <c r="I76">
        <v>65</v>
      </c>
      <c r="J76">
        <v>3027715.1585382964</v>
      </c>
    </row>
    <row r="77" spans="9:10" x14ac:dyDescent="0.25">
      <c r="I77">
        <v>66</v>
      </c>
      <c r="J77">
        <v>2835033.3810135792</v>
      </c>
    </row>
    <row r="78" spans="9:10" x14ac:dyDescent="0.25">
      <c r="I78">
        <v>67</v>
      </c>
      <c r="J78">
        <v>2420298.3137423177</v>
      </c>
    </row>
    <row r="79" spans="9:10" x14ac:dyDescent="0.25">
      <c r="I79">
        <v>68</v>
      </c>
      <c r="J79">
        <v>2263434.8796097692</v>
      </c>
    </row>
    <row r="80" spans="9:10" x14ac:dyDescent="0.25">
      <c r="I80">
        <v>69</v>
      </c>
      <c r="J80">
        <v>3837763.4705652553</v>
      </c>
    </row>
    <row r="81" spans="9:10" x14ac:dyDescent="0.25">
      <c r="I81">
        <v>70</v>
      </c>
      <c r="J81">
        <v>3221390.9767716085</v>
      </c>
    </row>
    <row r="82" spans="9:10" x14ac:dyDescent="0.25">
      <c r="I82">
        <v>71</v>
      </c>
      <c r="J82">
        <v>2811873.3379201693</v>
      </c>
    </row>
    <row r="83" spans="9:10" x14ac:dyDescent="0.25">
      <c r="I83">
        <v>72</v>
      </c>
      <c r="J83">
        <v>2848304.0309005682</v>
      </c>
    </row>
    <row r="84" spans="9:10" x14ac:dyDescent="0.25">
      <c r="I84">
        <v>73</v>
      </c>
      <c r="J84">
        <v>2796155.9533889848</v>
      </c>
    </row>
    <row r="85" spans="9:10" x14ac:dyDescent="0.25">
      <c r="I85">
        <v>74</v>
      </c>
      <c r="J85">
        <v>2760733.5214731088</v>
      </c>
    </row>
    <row r="86" spans="9:10" x14ac:dyDescent="0.25">
      <c r="I86">
        <v>75</v>
      </c>
      <c r="J86">
        <v>3699695.1417521904</v>
      </c>
    </row>
    <row r="87" spans="9:10" x14ac:dyDescent="0.25">
      <c r="I87">
        <v>76</v>
      </c>
      <c r="J87">
        <v>2759543.3841316667</v>
      </c>
    </row>
    <row r="88" spans="9:10" x14ac:dyDescent="0.25">
      <c r="I88">
        <v>77</v>
      </c>
      <c r="J88">
        <v>2558188.5171271199</v>
      </c>
    </row>
    <row r="89" spans="9:10" x14ac:dyDescent="0.25">
      <c r="I89">
        <v>78</v>
      </c>
      <c r="J89">
        <v>2754190.9165194076</v>
      </c>
    </row>
    <row r="90" spans="9:10" x14ac:dyDescent="0.25">
      <c r="I90">
        <v>79</v>
      </c>
      <c r="J90">
        <v>2135368.4944547075</v>
      </c>
    </row>
    <row r="91" spans="9:10" x14ac:dyDescent="0.25">
      <c r="I91">
        <v>80</v>
      </c>
      <c r="J91">
        <v>2991842.0278820298</v>
      </c>
    </row>
    <row r="92" spans="9:10" x14ac:dyDescent="0.25">
      <c r="I92">
        <v>81</v>
      </c>
      <c r="J92">
        <v>2495025.3641151818</v>
      </c>
    </row>
    <row r="93" spans="9:10" x14ac:dyDescent="0.25">
      <c r="I93">
        <v>82</v>
      </c>
      <c r="J93">
        <v>2302489.4163783435</v>
      </c>
    </row>
    <row r="94" spans="9:10" x14ac:dyDescent="0.25">
      <c r="I94">
        <v>83</v>
      </c>
      <c r="J94">
        <v>2546323.9769564518</v>
      </c>
    </row>
    <row r="95" spans="9:10" x14ac:dyDescent="0.25">
      <c r="I95">
        <v>84</v>
      </c>
      <c r="J95">
        <v>2301387.2126796688</v>
      </c>
    </row>
    <row r="96" spans="9:10" x14ac:dyDescent="0.25">
      <c r="I96">
        <v>85</v>
      </c>
      <c r="J96">
        <v>2830928.2074634647</v>
      </c>
    </row>
    <row r="97" spans="9:10" x14ac:dyDescent="0.25">
      <c r="I97">
        <v>86</v>
      </c>
      <c r="J97">
        <v>3342288.9210989657</v>
      </c>
    </row>
    <row r="98" spans="9:10" x14ac:dyDescent="0.25">
      <c r="I98">
        <v>87</v>
      </c>
      <c r="J98">
        <v>4931137.1426757704</v>
      </c>
    </row>
    <row r="99" spans="9:10" x14ac:dyDescent="0.25">
      <c r="I99">
        <v>88</v>
      </c>
      <c r="J99">
        <v>2225270.4864850403</v>
      </c>
    </row>
    <row r="100" spans="9:10" x14ac:dyDescent="0.25">
      <c r="I100">
        <v>89</v>
      </c>
      <c r="J100">
        <v>2308389.0254223682</v>
      </c>
    </row>
    <row r="101" spans="9:10" x14ac:dyDescent="0.25">
      <c r="I101">
        <v>90</v>
      </c>
      <c r="J101">
        <v>2620350.34262633</v>
      </c>
    </row>
    <row r="102" spans="9:10" x14ac:dyDescent="0.25">
      <c r="I102">
        <v>91</v>
      </c>
      <c r="J102">
        <v>3270225.3045779308</v>
      </c>
    </row>
    <row r="103" spans="9:10" x14ac:dyDescent="0.25">
      <c r="I103">
        <v>92</v>
      </c>
      <c r="J103">
        <v>3341974.9627241446</v>
      </c>
    </row>
    <row r="104" spans="9:10" x14ac:dyDescent="0.25">
      <c r="I104">
        <v>93</v>
      </c>
      <c r="J104">
        <v>3408763.4220312955</v>
      </c>
    </row>
    <row r="105" spans="9:10" x14ac:dyDescent="0.25">
      <c r="I105">
        <v>94</v>
      </c>
      <c r="J105">
        <v>2617266.7808347242</v>
      </c>
    </row>
    <row r="106" spans="9:10" x14ac:dyDescent="0.25">
      <c r="I106">
        <v>95</v>
      </c>
      <c r="J106">
        <v>2570049.825394304</v>
      </c>
    </row>
    <row r="107" spans="9:10" x14ac:dyDescent="0.25">
      <c r="I107">
        <v>96</v>
      </c>
      <c r="J107">
        <v>2821920.9319396527</v>
      </c>
    </row>
    <row r="108" spans="9:10" x14ac:dyDescent="0.25">
      <c r="I108">
        <v>97</v>
      </c>
      <c r="J108">
        <v>2716774.4771621157</v>
      </c>
    </row>
    <row r="109" spans="9:10" x14ac:dyDescent="0.25">
      <c r="I109">
        <v>98</v>
      </c>
      <c r="J109">
        <v>3182285.072315271</v>
      </c>
    </row>
    <row r="110" spans="9:10" x14ac:dyDescent="0.25">
      <c r="I110">
        <v>99</v>
      </c>
      <c r="J110">
        <v>3721226.3797522192</v>
      </c>
    </row>
    <row r="111" spans="9:10" x14ac:dyDescent="0.25">
      <c r="I111">
        <v>100</v>
      </c>
      <c r="J111">
        <v>1482550.7268255609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E531-5082-44FD-953A-DDB96C5DAD38}">
  <dimension ref="A1:M111"/>
  <sheetViews>
    <sheetView topLeftCell="A3" workbookViewId="0">
      <selection activeCell="L11" sqref="L11:M18"/>
    </sheetView>
  </sheetViews>
  <sheetFormatPr defaultRowHeight="15" x14ac:dyDescent="0.25"/>
  <sheetData>
    <row r="1" spans="1:13" x14ac:dyDescent="0.25">
      <c r="A1" t="s">
        <v>7</v>
      </c>
    </row>
    <row r="2" spans="1:13" x14ac:dyDescent="0.25">
      <c r="B2" t="s">
        <v>0</v>
      </c>
      <c r="C2" s="1">
        <v>79412</v>
      </c>
      <c r="E2" t="s">
        <v>14</v>
      </c>
      <c r="F2">
        <v>0</v>
      </c>
    </row>
    <row r="3" spans="1:13" x14ac:dyDescent="0.25">
      <c r="B3" t="s">
        <v>1</v>
      </c>
      <c r="C3">
        <v>0</v>
      </c>
      <c r="E3" t="s">
        <v>15</v>
      </c>
      <c r="F3">
        <v>0.05</v>
      </c>
    </row>
    <row r="4" spans="1:13" x14ac:dyDescent="0.25">
      <c r="B4" t="s">
        <v>2</v>
      </c>
      <c r="C4">
        <v>0.05</v>
      </c>
      <c r="E4" t="s">
        <v>16</v>
      </c>
      <c r="F4">
        <v>0.05</v>
      </c>
    </row>
    <row r="5" spans="1:13" x14ac:dyDescent="0.25">
      <c r="B5" t="s">
        <v>3</v>
      </c>
      <c r="C5">
        <v>8.1000000000000003E-2</v>
      </c>
    </row>
    <row r="6" spans="1:13" x14ac:dyDescent="0.25">
      <c r="B6" t="s">
        <v>17</v>
      </c>
      <c r="C6">
        <v>4.0000000000000001E-3</v>
      </c>
    </row>
    <row r="7" spans="1:13" x14ac:dyDescent="0.25">
      <c r="B7" t="s">
        <v>4</v>
      </c>
      <c r="C7">
        <v>7.4999999999999997E-2</v>
      </c>
    </row>
    <row r="8" spans="1:13" x14ac:dyDescent="0.25">
      <c r="B8" t="s">
        <v>5</v>
      </c>
      <c r="C8">
        <v>25</v>
      </c>
    </row>
    <row r="9" spans="1:13" x14ac:dyDescent="0.25">
      <c r="B9" t="s">
        <v>6</v>
      </c>
      <c r="C9">
        <f>C7*0.5*C5</f>
        <v>3.0374999999999998E-3</v>
      </c>
    </row>
    <row r="11" spans="1:13" x14ac:dyDescent="0.25">
      <c r="I11" t="s">
        <v>18</v>
      </c>
      <c r="J11" t="s">
        <v>19</v>
      </c>
      <c r="L11" t="s">
        <v>20</v>
      </c>
    </row>
    <row r="12" spans="1:13" x14ac:dyDescent="0.25">
      <c r="A12" t="s">
        <v>8</v>
      </c>
      <c r="B12" t="s">
        <v>9</v>
      </c>
      <c r="C12" t="s">
        <v>10</v>
      </c>
      <c r="D12" t="s">
        <v>11</v>
      </c>
      <c r="E12" t="s">
        <v>13</v>
      </c>
      <c r="F12" t="s">
        <v>12</v>
      </c>
      <c r="G12" t="s">
        <v>5</v>
      </c>
      <c r="I12">
        <v>1</v>
      </c>
      <c r="J12">
        <f ca="1">$F$53</f>
        <v>2039622.4623374625</v>
      </c>
      <c r="L12" t="s">
        <v>21</v>
      </c>
      <c r="M12">
        <f ca="1">AVERAGE(J12:J111)</f>
        <v>2127513.6474403306</v>
      </c>
    </row>
    <row r="13" spans="1:13" x14ac:dyDescent="0.25">
      <c r="A13" cm="1">
        <f t="array" ref="A13:A53">_xlfn.SEQUENCE(41,1,1,1)</f>
        <v>1</v>
      </c>
      <c r="B13">
        <f>C3</f>
        <v>0</v>
      </c>
      <c r="C13">
        <f>C2</f>
        <v>79412</v>
      </c>
      <c r="D13">
        <f>$C$7*C13</f>
        <v>5955.9</v>
      </c>
      <c r="E13">
        <f ca="1">(B13+D13)*_xlfn.NORM.INV(RAND(),$C$5,$F$4)</f>
        <v>788.62570556452761</v>
      </c>
      <c r="F13">
        <f ca="1">(B13+D13+E13)</f>
        <v>6744.525705564527</v>
      </c>
      <c r="G13" cm="1">
        <f t="array" ref="G13:G53">_xlfn.SEQUENCE(41,1,25,1)</f>
        <v>25</v>
      </c>
      <c r="I13">
        <v>2</v>
      </c>
      <c r="J13">
        <f t="dataTable" ref="J13:J111" dt2D="0" dtr="0" r1="M24" ca="1"/>
        <v>2021993.614301323</v>
      </c>
      <c r="L13" t="s">
        <v>16</v>
      </c>
      <c r="M13">
        <f ca="1">STDEV(J12:J111)</f>
        <v>488339.45126967516</v>
      </c>
    </row>
    <row r="14" spans="1:13" x14ac:dyDescent="0.25">
      <c r="A14">
        <v>2</v>
      </c>
      <c r="B14">
        <f ca="1">F13*(1-$C$6)</f>
        <v>6717.5476027422692</v>
      </c>
      <c r="C14">
        <f ca="1">C13*(1+($F$2+($F$3-$F$2)*RAND()))</f>
        <v>81611.164147653268</v>
      </c>
      <c r="D14">
        <f ca="1">$C$7*C14</f>
        <v>6120.8373110739949</v>
      </c>
      <c r="E14">
        <f t="shared" ref="E14:E53" ca="1" si="0">(B14+D14)*_xlfn.NORM.INV(RAND(),$C$5,$C$4)</f>
        <v>883.46017446703115</v>
      </c>
      <c r="F14">
        <f t="shared" ref="F14:F53" ca="1" si="1">(B14+D14+E14)</f>
        <v>13721.845088283295</v>
      </c>
      <c r="G14">
        <v>26</v>
      </c>
      <c r="I14">
        <v>3</v>
      </c>
      <c r="J14">
        <v>2600555.7827275763</v>
      </c>
      <c r="L14" t="s">
        <v>22</v>
      </c>
      <c r="M14">
        <f ca="1">MIN(J12:J111)</f>
        <v>1250264.1669417492</v>
      </c>
    </row>
    <row r="15" spans="1:13" x14ac:dyDescent="0.25">
      <c r="A15">
        <v>3</v>
      </c>
      <c r="B15">
        <f t="shared" ref="B15:B53" ca="1" si="2">F14*(1-$C$6)</f>
        <v>13666.957707930162</v>
      </c>
      <c r="C15">
        <f t="shared" ref="C15:C21" ca="1" si="3">C14*(1+($F$2+($F$3-$F$2)*RAND()))</f>
        <v>83958.706703331991</v>
      </c>
      <c r="D15">
        <f t="shared" ref="D15:D53" ca="1" si="4">$C$7*C15</f>
        <v>6296.9030027498993</v>
      </c>
      <c r="E15">
        <f t="shared" ca="1" si="0"/>
        <v>2003.2079497589352</v>
      </c>
      <c r="F15">
        <f t="shared" ca="1" si="1"/>
        <v>21967.068660438999</v>
      </c>
      <c r="G15">
        <v>27</v>
      </c>
      <c r="I15">
        <v>4</v>
      </c>
      <c r="J15">
        <v>2536078.8235806185</v>
      </c>
      <c r="L15" t="s">
        <v>23</v>
      </c>
      <c r="M15">
        <f ca="1">_xlfn.QUARTILE.EXC($J$12:$J$111,1)</f>
        <v>1765775.1010735286</v>
      </c>
    </row>
    <row r="16" spans="1:13" x14ac:dyDescent="0.25">
      <c r="A16">
        <v>4</v>
      </c>
      <c r="B16">
        <f t="shared" ca="1" si="2"/>
        <v>21879.200385797245</v>
      </c>
      <c r="C16">
        <f t="shared" ca="1" si="3"/>
        <v>85912.973193855083</v>
      </c>
      <c r="D16">
        <f t="shared" ca="1" si="4"/>
        <v>6443.472989539131</v>
      </c>
      <c r="E16">
        <f t="shared" ca="1" si="0"/>
        <v>3426.3076315592557</v>
      </c>
      <c r="F16">
        <f t="shared" ca="1" si="1"/>
        <v>31748.981006895632</v>
      </c>
      <c r="G16">
        <v>28</v>
      </c>
      <c r="I16">
        <v>5</v>
      </c>
      <c r="J16">
        <v>1951255.7229207738</v>
      </c>
      <c r="L16" t="s">
        <v>24</v>
      </c>
      <c r="M16">
        <f ca="1">_xlfn.QUARTILE.EXC($J$12:$J$111,2)</f>
        <v>2058782.5091069576</v>
      </c>
    </row>
    <row r="17" spans="1:13" x14ac:dyDescent="0.25">
      <c r="A17">
        <v>5</v>
      </c>
      <c r="B17">
        <f t="shared" ca="1" si="2"/>
        <v>31621.98508286805</v>
      </c>
      <c r="C17">
        <f t="shared" ca="1" si="3"/>
        <v>88043.234002391313</v>
      </c>
      <c r="D17">
        <f t="shared" ca="1" si="4"/>
        <v>6603.2425501793487</v>
      </c>
      <c r="E17">
        <f t="shared" ca="1" si="0"/>
        <v>4848.4850097633407</v>
      </c>
      <c r="F17">
        <f t="shared" ca="1" si="1"/>
        <v>43073.712642810737</v>
      </c>
      <c r="G17">
        <v>29</v>
      </c>
      <c r="I17">
        <v>6</v>
      </c>
      <c r="J17">
        <v>1803657.6272372173</v>
      </c>
      <c r="L17" t="s">
        <v>25</v>
      </c>
      <c r="M17">
        <f ca="1">_xlfn.QUARTILE.EXC($J$12:$J$111,3)</f>
        <v>2520630.8651484703</v>
      </c>
    </row>
    <row r="18" spans="1:13" x14ac:dyDescent="0.25">
      <c r="A18">
        <v>6</v>
      </c>
      <c r="B18">
        <f t="shared" ca="1" si="2"/>
        <v>42901.417792239496</v>
      </c>
      <c r="C18">
        <f t="shared" ca="1" si="3"/>
        <v>89371.723863629159</v>
      </c>
      <c r="D18">
        <f t="shared" ca="1" si="4"/>
        <v>6702.8792897721869</v>
      </c>
      <c r="E18">
        <f t="shared" ca="1" si="0"/>
        <v>4800.1569263234323</v>
      </c>
      <c r="F18">
        <f t="shared" ca="1" si="1"/>
        <v>54404.454008335117</v>
      </c>
      <c r="G18">
        <v>30</v>
      </c>
      <c r="I18">
        <v>7</v>
      </c>
      <c r="J18">
        <v>2650037.7973461784</v>
      </c>
      <c r="L18" t="s">
        <v>26</v>
      </c>
      <c r="M18">
        <f ca="1">MAX($J$12:J111)</f>
        <v>3383651.6418386889</v>
      </c>
    </row>
    <row r="19" spans="1:13" x14ac:dyDescent="0.25">
      <c r="A19">
        <v>7</v>
      </c>
      <c r="B19">
        <f t="shared" ca="1" si="2"/>
        <v>54186.836192301773</v>
      </c>
      <c r="C19">
        <f t="shared" ca="1" si="3"/>
        <v>90464.259102609649</v>
      </c>
      <c r="D19">
        <f t="shared" ca="1" si="4"/>
        <v>6784.8194326957237</v>
      </c>
      <c r="E19">
        <f t="shared" ca="1" si="0"/>
        <v>5104.9795729320285</v>
      </c>
      <c r="F19">
        <f t="shared" ca="1" si="1"/>
        <v>66076.635197929529</v>
      </c>
      <c r="G19">
        <v>31</v>
      </c>
      <c r="I19">
        <v>8</v>
      </c>
      <c r="J19">
        <v>1633008.4477241128</v>
      </c>
    </row>
    <row r="20" spans="1:13" x14ac:dyDescent="0.25">
      <c r="A20">
        <v>8</v>
      </c>
      <c r="B20">
        <f t="shared" ca="1" si="2"/>
        <v>65812.328657137812</v>
      </c>
      <c r="C20">
        <f t="shared" ca="1" si="3"/>
        <v>90966.848788794538</v>
      </c>
      <c r="D20">
        <f t="shared" ca="1" si="4"/>
        <v>6822.5136591595901</v>
      </c>
      <c r="E20">
        <f t="shared" ca="1" si="0"/>
        <v>8214.0784153436452</v>
      </c>
      <c r="F20">
        <f t="shared" ca="1" si="1"/>
        <v>80848.920731641047</v>
      </c>
      <c r="G20">
        <v>32</v>
      </c>
      <c r="I20">
        <v>9</v>
      </c>
      <c r="J20">
        <v>1634991.7597450735</v>
      </c>
    </row>
    <row r="21" spans="1:13" x14ac:dyDescent="0.25">
      <c r="A21">
        <v>9</v>
      </c>
      <c r="B21">
        <f t="shared" ca="1" si="2"/>
        <v>80525.52504871448</v>
      </c>
      <c r="C21">
        <f t="shared" ca="1" si="3"/>
        <v>92882.893007871215</v>
      </c>
      <c r="D21">
        <f t="shared" ca="1" si="4"/>
        <v>6966.2169755903406</v>
      </c>
      <c r="E21">
        <f t="shared" ca="1" si="0"/>
        <v>16035.888399575992</v>
      </c>
      <c r="F21">
        <f t="shared" ca="1" si="1"/>
        <v>103527.63042388082</v>
      </c>
      <c r="G21">
        <v>33</v>
      </c>
      <c r="I21">
        <v>10</v>
      </c>
      <c r="J21">
        <v>2063352.8653562984</v>
      </c>
    </row>
    <row r="22" spans="1:13" x14ac:dyDescent="0.25">
      <c r="A22">
        <v>10</v>
      </c>
      <c r="B22">
        <f t="shared" ca="1" si="2"/>
        <v>103113.5199021853</v>
      </c>
      <c r="C22">
        <f ca="1">C21*(1+($F$2+($F$3-$F$2)*RAND()))</f>
        <v>97263.722567773541</v>
      </c>
      <c r="D22">
        <f t="shared" ca="1" si="4"/>
        <v>7294.7791925830152</v>
      </c>
      <c r="E22">
        <f t="shared" ca="1" si="0"/>
        <v>1073.613388782532</v>
      </c>
      <c r="F22">
        <f t="shared" ca="1" si="1"/>
        <v>111481.91248355084</v>
      </c>
      <c r="G22">
        <v>34</v>
      </c>
      <c r="I22">
        <v>11</v>
      </c>
      <c r="J22">
        <v>2057353.0113687157</v>
      </c>
    </row>
    <row r="23" spans="1:13" x14ac:dyDescent="0.25">
      <c r="A23">
        <v>11</v>
      </c>
      <c r="B23">
        <f t="shared" ca="1" si="2"/>
        <v>111035.98483361663</v>
      </c>
      <c r="C23">
        <f ca="1">C22*(1+($F$2+($F$3-$F$2)*RAND())/2)</f>
        <v>98153.072610098112</v>
      </c>
      <c r="D23">
        <f t="shared" ca="1" si="4"/>
        <v>7361.4804457573582</v>
      </c>
      <c r="E23">
        <f t="shared" ca="1" si="0"/>
        <v>22968.086971149431</v>
      </c>
      <c r="F23">
        <f t="shared" ca="1" si="1"/>
        <v>141365.55225052341</v>
      </c>
      <c r="G23">
        <v>35</v>
      </c>
      <c r="I23">
        <v>12</v>
      </c>
      <c r="J23">
        <v>1939128.0842348475</v>
      </c>
    </row>
    <row r="24" spans="1:13" x14ac:dyDescent="0.25">
      <c r="A24">
        <v>12</v>
      </c>
      <c r="B24">
        <f t="shared" ca="1" si="2"/>
        <v>140800.09004152133</v>
      </c>
      <c r="C24">
        <f t="shared" ref="C24:C53" ca="1" si="5">C23*(1+($F$2+($F$3-$F$2)*RAND())/2)</f>
        <v>100115.58287421142</v>
      </c>
      <c r="D24">
        <f t="shared" ca="1" si="4"/>
        <v>7508.6687155658565</v>
      </c>
      <c r="E24">
        <f t="shared" ca="1" si="0"/>
        <v>348.06470484670797</v>
      </c>
      <c r="F24">
        <f t="shared" ca="1" si="1"/>
        <v>148656.82346193388</v>
      </c>
      <c r="G24">
        <v>36</v>
      </c>
      <c r="I24">
        <v>13</v>
      </c>
      <c r="J24">
        <v>1923435.8877774309</v>
      </c>
    </row>
    <row r="25" spans="1:13" x14ac:dyDescent="0.25">
      <c r="A25">
        <v>13</v>
      </c>
      <c r="B25">
        <f t="shared" ca="1" si="2"/>
        <v>148062.19616808614</v>
      </c>
      <c r="C25">
        <f t="shared" ca="1" si="5"/>
        <v>102483.65036958695</v>
      </c>
      <c r="D25">
        <f t="shared" ca="1" si="4"/>
        <v>7686.2737777190205</v>
      </c>
      <c r="E25">
        <f t="shared" ca="1" si="0"/>
        <v>17337.509426235691</v>
      </c>
      <c r="F25">
        <f t="shared" ca="1" si="1"/>
        <v>173085.97937204086</v>
      </c>
      <c r="G25">
        <v>37</v>
      </c>
      <c r="I25">
        <v>14</v>
      </c>
      <c r="J25">
        <v>2859987.0457011219</v>
      </c>
    </row>
    <row r="26" spans="1:13" x14ac:dyDescent="0.25">
      <c r="A26">
        <v>14</v>
      </c>
      <c r="B26">
        <f t="shared" ca="1" si="2"/>
        <v>172393.63545455271</v>
      </c>
      <c r="C26">
        <f t="shared" ca="1" si="5"/>
        <v>102505.25351966718</v>
      </c>
      <c r="D26">
        <f t="shared" ca="1" si="4"/>
        <v>7687.8940139750384</v>
      </c>
      <c r="E26">
        <f t="shared" ca="1" si="0"/>
        <v>22513.855840236083</v>
      </c>
      <c r="F26">
        <f t="shared" ca="1" si="1"/>
        <v>202595.38530876386</v>
      </c>
      <c r="G26">
        <v>38</v>
      </c>
      <c r="I26">
        <v>15</v>
      </c>
      <c r="J26">
        <v>2045629.7763078643</v>
      </c>
    </row>
    <row r="27" spans="1:13" x14ac:dyDescent="0.25">
      <c r="A27">
        <v>15</v>
      </c>
      <c r="B27">
        <f t="shared" ca="1" si="2"/>
        <v>201785.0037675288</v>
      </c>
      <c r="C27">
        <f t="shared" ca="1" si="5"/>
        <v>104422.41206439187</v>
      </c>
      <c r="D27">
        <f t="shared" ca="1" si="4"/>
        <v>7831.6809048293899</v>
      </c>
      <c r="E27">
        <f t="shared" ca="1" si="0"/>
        <v>14552.845059980185</v>
      </c>
      <c r="F27">
        <f t="shared" ca="1" si="1"/>
        <v>224169.52973233836</v>
      </c>
      <c r="G27">
        <v>39</v>
      </c>
      <c r="I27">
        <v>16</v>
      </c>
      <c r="J27">
        <v>2597781.3159157922</v>
      </c>
    </row>
    <row r="28" spans="1:13" x14ac:dyDescent="0.25">
      <c r="A28">
        <v>16</v>
      </c>
      <c r="B28">
        <f t="shared" ca="1" si="2"/>
        <v>223272.851613409</v>
      </c>
      <c r="C28">
        <f t="shared" ca="1" si="5"/>
        <v>106325.43193254803</v>
      </c>
      <c r="D28">
        <f t="shared" ca="1" si="4"/>
        <v>7974.4073949411022</v>
      </c>
      <c r="E28">
        <f t="shared" ca="1" si="0"/>
        <v>29199.996849998744</v>
      </c>
      <c r="F28">
        <f t="shared" ca="1" si="1"/>
        <v>260447.25585834886</v>
      </c>
      <c r="G28">
        <v>40</v>
      </c>
      <c r="I28">
        <v>17</v>
      </c>
      <c r="J28">
        <v>1587552.084178109</v>
      </c>
    </row>
    <row r="29" spans="1:13" x14ac:dyDescent="0.25">
      <c r="A29">
        <v>17</v>
      </c>
      <c r="B29">
        <f t="shared" ca="1" si="2"/>
        <v>259405.46683491545</v>
      </c>
      <c r="C29">
        <f t="shared" ca="1" si="5"/>
        <v>107665.71531091921</v>
      </c>
      <c r="D29">
        <f t="shared" ca="1" si="4"/>
        <v>8074.9286483189408</v>
      </c>
      <c r="E29">
        <f t="shared" ca="1" si="0"/>
        <v>-4218.3629633050869</v>
      </c>
      <c r="F29">
        <f t="shared" ca="1" si="1"/>
        <v>263262.03251992929</v>
      </c>
      <c r="G29">
        <v>41</v>
      </c>
      <c r="I29">
        <v>18</v>
      </c>
      <c r="J29">
        <v>2431871.0933267949</v>
      </c>
    </row>
    <row r="30" spans="1:13" x14ac:dyDescent="0.25">
      <c r="A30">
        <v>18</v>
      </c>
      <c r="B30">
        <f t="shared" ca="1" si="2"/>
        <v>262208.98438984959</v>
      </c>
      <c r="C30">
        <f t="shared" ca="1" si="5"/>
        <v>108129.60834398454</v>
      </c>
      <c r="D30">
        <f t="shared" ca="1" si="4"/>
        <v>8109.72062579884</v>
      </c>
      <c r="E30">
        <f t="shared" ca="1" si="0"/>
        <v>24191.1424110681</v>
      </c>
      <c r="F30">
        <f t="shared" ca="1" si="1"/>
        <v>294509.84742671653</v>
      </c>
      <c r="G30">
        <v>42</v>
      </c>
      <c r="I30">
        <v>19</v>
      </c>
      <c r="J30">
        <v>2089225.4566277964</v>
      </c>
    </row>
    <row r="31" spans="1:13" x14ac:dyDescent="0.25">
      <c r="A31">
        <v>19</v>
      </c>
      <c r="B31">
        <f t="shared" ca="1" si="2"/>
        <v>293331.80803700967</v>
      </c>
      <c r="C31">
        <f t="shared" ca="1" si="5"/>
        <v>109294.82403159923</v>
      </c>
      <c r="D31">
        <f t="shared" ca="1" si="4"/>
        <v>8197.1118023699419</v>
      </c>
      <c r="E31">
        <f t="shared" ca="1" si="0"/>
        <v>8387.5555974371455</v>
      </c>
      <c r="F31">
        <f t="shared" ca="1" si="1"/>
        <v>309916.47543681675</v>
      </c>
      <c r="G31">
        <v>43</v>
      </c>
      <c r="I31">
        <v>20</v>
      </c>
      <c r="J31">
        <v>2365697.0354041662</v>
      </c>
    </row>
    <row r="32" spans="1:13" x14ac:dyDescent="0.25">
      <c r="A32">
        <v>20</v>
      </c>
      <c r="B32">
        <f t="shared" ca="1" si="2"/>
        <v>308676.80953506951</v>
      </c>
      <c r="C32">
        <f t="shared" ca="1" si="5"/>
        <v>109806.22869120135</v>
      </c>
      <c r="D32">
        <f t="shared" ca="1" si="4"/>
        <v>8235.467151840101</v>
      </c>
      <c r="E32">
        <f t="shared" ca="1" si="0"/>
        <v>16134.739217414339</v>
      </c>
      <c r="F32">
        <f t="shared" ca="1" si="1"/>
        <v>333047.01590432395</v>
      </c>
      <c r="G32">
        <v>44</v>
      </c>
      <c r="I32">
        <v>21</v>
      </c>
      <c r="J32">
        <v>1957815.4246520409</v>
      </c>
    </row>
    <row r="33" spans="1:10" x14ac:dyDescent="0.25">
      <c r="A33">
        <v>21</v>
      </c>
      <c r="B33">
        <f t="shared" ca="1" si="2"/>
        <v>331714.82784070668</v>
      </c>
      <c r="C33">
        <f t="shared" ca="1" si="5"/>
        <v>111059.35972147947</v>
      </c>
      <c r="D33">
        <f t="shared" ca="1" si="4"/>
        <v>8329.4519791109597</v>
      </c>
      <c r="E33">
        <f t="shared" ca="1" si="0"/>
        <v>38820.371820550608</v>
      </c>
      <c r="F33">
        <f t="shared" ca="1" si="1"/>
        <v>378864.65164036822</v>
      </c>
      <c r="G33">
        <v>45</v>
      </c>
      <c r="I33">
        <v>22</v>
      </c>
      <c r="J33">
        <v>2064074.0522608031</v>
      </c>
    </row>
    <row r="34" spans="1:10" x14ac:dyDescent="0.25">
      <c r="A34">
        <v>22</v>
      </c>
      <c r="B34">
        <f t="shared" ca="1" si="2"/>
        <v>377349.19303380675</v>
      </c>
      <c r="C34">
        <f t="shared" ca="1" si="5"/>
        <v>113492.04743777368</v>
      </c>
      <c r="D34">
        <f t="shared" ca="1" si="4"/>
        <v>8511.9035578330258</v>
      </c>
      <c r="E34">
        <f t="shared" ca="1" si="0"/>
        <v>29835.775071944176</v>
      </c>
      <c r="F34">
        <f t="shared" ca="1" si="1"/>
        <v>415696.87166358397</v>
      </c>
      <c r="G34">
        <v>46</v>
      </c>
      <c r="I34">
        <v>23</v>
      </c>
      <c r="J34">
        <v>1811343.4434285292</v>
      </c>
    </row>
    <row r="35" spans="1:10" x14ac:dyDescent="0.25">
      <c r="A35">
        <v>23</v>
      </c>
      <c r="B35">
        <f t="shared" ca="1" si="2"/>
        <v>414034.08417692961</v>
      </c>
      <c r="C35">
        <f t="shared" ca="1" si="5"/>
        <v>116111.78357255329</v>
      </c>
      <c r="D35">
        <f t="shared" ca="1" si="4"/>
        <v>8708.3837679414974</v>
      </c>
      <c r="E35">
        <f t="shared" ca="1" si="0"/>
        <v>29158.28632288309</v>
      </c>
      <c r="F35">
        <f t="shared" ca="1" si="1"/>
        <v>451900.75426775421</v>
      </c>
      <c r="G35">
        <v>47</v>
      </c>
      <c r="I35">
        <v>24</v>
      </c>
      <c r="J35">
        <v>1580305.7325940181</v>
      </c>
    </row>
    <row r="36" spans="1:10" x14ac:dyDescent="0.25">
      <c r="A36">
        <v>24</v>
      </c>
      <c r="B36">
        <f t="shared" ca="1" si="2"/>
        <v>450093.15125068318</v>
      </c>
      <c r="C36">
        <f t="shared" ca="1" si="5"/>
        <v>117152.21234798992</v>
      </c>
      <c r="D36">
        <f t="shared" ca="1" si="4"/>
        <v>8786.4159260992437</v>
      </c>
      <c r="E36">
        <f t="shared" ca="1" si="0"/>
        <v>43257.69469059768</v>
      </c>
      <c r="F36">
        <f t="shared" ca="1" si="1"/>
        <v>502137.26186738012</v>
      </c>
      <c r="G36">
        <v>48</v>
      </c>
      <c r="I36">
        <v>25</v>
      </c>
      <c r="J36">
        <v>2406861.9570834194</v>
      </c>
    </row>
    <row r="37" spans="1:10" x14ac:dyDescent="0.25">
      <c r="A37">
        <v>25</v>
      </c>
      <c r="B37">
        <f t="shared" ca="1" si="2"/>
        <v>500128.71281991061</v>
      </c>
      <c r="C37">
        <f t="shared" ca="1" si="5"/>
        <v>118184.41320558033</v>
      </c>
      <c r="D37">
        <f t="shared" ca="1" si="4"/>
        <v>8863.8309904185244</v>
      </c>
      <c r="E37">
        <f t="shared" ca="1" si="0"/>
        <v>34675.359644664648</v>
      </c>
      <c r="F37">
        <f t="shared" ca="1" si="1"/>
        <v>543667.90345499374</v>
      </c>
      <c r="G37">
        <v>49</v>
      </c>
      <c r="I37">
        <v>26</v>
      </c>
      <c r="J37">
        <v>2258057.3143538828</v>
      </c>
    </row>
    <row r="38" spans="1:10" x14ac:dyDescent="0.25">
      <c r="A38">
        <v>26</v>
      </c>
      <c r="B38">
        <f t="shared" ca="1" si="2"/>
        <v>541493.23184117372</v>
      </c>
      <c r="C38">
        <f t="shared" ca="1" si="5"/>
        <v>120390.72329086858</v>
      </c>
      <c r="D38">
        <f t="shared" ca="1" si="4"/>
        <v>9029.3042468151434</v>
      </c>
      <c r="E38">
        <f t="shared" ca="1" si="0"/>
        <v>7489.096980080707</v>
      </c>
      <c r="F38">
        <f t="shared" ca="1" si="1"/>
        <v>558011.63306806958</v>
      </c>
      <c r="G38">
        <v>50</v>
      </c>
      <c r="I38">
        <v>27</v>
      </c>
      <c r="J38">
        <v>1366014.0977803234</v>
      </c>
    </row>
    <row r="39" spans="1:10" x14ac:dyDescent="0.25">
      <c r="A39">
        <v>27</v>
      </c>
      <c r="B39">
        <f t="shared" ca="1" si="2"/>
        <v>555779.58653579734</v>
      </c>
      <c r="C39">
        <f t="shared" ca="1" si="5"/>
        <v>121971.14738326393</v>
      </c>
      <c r="D39">
        <f t="shared" ca="1" si="4"/>
        <v>9147.8360537447952</v>
      </c>
      <c r="E39">
        <f t="shared" ca="1" si="0"/>
        <v>22455.686426522981</v>
      </c>
      <c r="F39">
        <f t="shared" ca="1" si="1"/>
        <v>587383.10901606514</v>
      </c>
      <c r="G39">
        <v>51</v>
      </c>
      <c r="I39">
        <v>28</v>
      </c>
      <c r="J39">
        <v>3246906.6231335839</v>
      </c>
    </row>
    <row r="40" spans="1:10" x14ac:dyDescent="0.25">
      <c r="A40">
        <v>28</v>
      </c>
      <c r="B40">
        <f t="shared" ca="1" si="2"/>
        <v>585033.57658000092</v>
      </c>
      <c r="C40">
        <f t="shared" ca="1" si="5"/>
        <v>124366.76113536785</v>
      </c>
      <c r="D40">
        <f t="shared" ca="1" si="4"/>
        <v>9327.5070851525888</v>
      </c>
      <c r="E40">
        <f t="shared" ca="1" si="0"/>
        <v>27399.847612724483</v>
      </c>
      <c r="F40">
        <f t="shared" ca="1" si="1"/>
        <v>621760.931277878</v>
      </c>
      <c r="G40">
        <v>52</v>
      </c>
      <c r="I40">
        <v>29</v>
      </c>
      <c r="J40">
        <v>2182295.6147659784</v>
      </c>
    </row>
    <row r="41" spans="1:10" x14ac:dyDescent="0.25">
      <c r="A41">
        <v>29</v>
      </c>
      <c r="B41">
        <f t="shared" ca="1" si="2"/>
        <v>619273.88755276648</v>
      </c>
      <c r="C41">
        <f t="shared" ca="1" si="5"/>
        <v>126407.57787453724</v>
      </c>
      <c r="D41">
        <f t="shared" ca="1" si="4"/>
        <v>9480.5683405902928</v>
      </c>
      <c r="E41">
        <f t="shared" ca="1" si="0"/>
        <v>57785.784697890973</v>
      </c>
      <c r="F41">
        <f t="shared" ca="1" si="1"/>
        <v>686540.2405912478</v>
      </c>
      <c r="G41">
        <v>53</v>
      </c>
      <c r="I41">
        <v>30</v>
      </c>
      <c r="J41">
        <v>1778997.893776055</v>
      </c>
    </row>
    <row r="42" spans="1:10" x14ac:dyDescent="0.25">
      <c r="A42">
        <v>30</v>
      </c>
      <c r="B42">
        <f t="shared" ca="1" si="2"/>
        <v>683794.07962888281</v>
      </c>
      <c r="C42">
        <f t="shared" ca="1" si="5"/>
        <v>127366.14292212277</v>
      </c>
      <c r="D42">
        <f t="shared" ca="1" si="4"/>
        <v>9552.4607191592077</v>
      </c>
      <c r="E42">
        <f t="shared" ca="1" si="0"/>
        <v>72147.006335425147</v>
      </c>
      <c r="F42">
        <f t="shared" ca="1" si="1"/>
        <v>765493.54668346723</v>
      </c>
      <c r="G42">
        <v>54</v>
      </c>
      <c r="I42">
        <v>31</v>
      </c>
      <c r="J42">
        <v>1877886.0125029928</v>
      </c>
    </row>
    <row r="43" spans="1:10" x14ac:dyDescent="0.25">
      <c r="A43">
        <v>31</v>
      </c>
      <c r="B43">
        <f t="shared" ca="1" si="2"/>
        <v>762431.5724967334</v>
      </c>
      <c r="C43">
        <f t="shared" ca="1" si="5"/>
        <v>127905.43954232369</v>
      </c>
      <c r="D43">
        <f t="shared" ca="1" si="4"/>
        <v>9592.9079656742761</v>
      </c>
      <c r="E43">
        <f t="shared" ca="1" si="0"/>
        <v>99823.091232177088</v>
      </c>
      <c r="F43">
        <f t="shared" ca="1" si="1"/>
        <v>871847.5716945848</v>
      </c>
      <c r="G43">
        <v>55</v>
      </c>
      <c r="I43">
        <v>32</v>
      </c>
      <c r="J43">
        <v>3283004.1111091441</v>
      </c>
    </row>
    <row r="44" spans="1:10" x14ac:dyDescent="0.25">
      <c r="A44">
        <v>32</v>
      </c>
      <c r="B44">
        <f t="shared" ca="1" si="2"/>
        <v>868360.18140780646</v>
      </c>
      <c r="C44">
        <f t="shared" ca="1" si="5"/>
        <v>127960.61193541923</v>
      </c>
      <c r="D44">
        <f t="shared" ca="1" si="4"/>
        <v>9597.0458951564415</v>
      </c>
      <c r="E44">
        <f t="shared" ca="1" si="0"/>
        <v>240.9306453726692</v>
      </c>
      <c r="F44">
        <f t="shared" ca="1" si="1"/>
        <v>878198.15794833563</v>
      </c>
      <c r="G44">
        <v>56</v>
      </c>
      <c r="I44">
        <v>33</v>
      </c>
      <c r="J44">
        <v>1453038.0447079744</v>
      </c>
    </row>
    <row r="45" spans="1:10" x14ac:dyDescent="0.25">
      <c r="A45">
        <v>33</v>
      </c>
      <c r="B45">
        <f t="shared" ca="1" si="2"/>
        <v>874685.36531654233</v>
      </c>
      <c r="C45">
        <f t="shared" ca="1" si="5"/>
        <v>129110.35237065847</v>
      </c>
      <c r="D45">
        <f t="shared" ca="1" si="4"/>
        <v>9683.2764277993847</v>
      </c>
      <c r="E45">
        <f t="shared" ca="1" si="0"/>
        <v>136445.11741958847</v>
      </c>
      <c r="F45">
        <f t="shared" ca="1" si="1"/>
        <v>1020813.7591639302</v>
      </c>
      <c r="G45">
        <v>57</v>
      </c>
      <c r="I45">
        <v>34</v>
      </c>
      <c r="J45">
        <v>2788296.5770297232</v>
      </c>
    </row>
    <row r="46" spans="1:10" x14ac:dyDescent="0.25">
      <c r="A46">
        <v>34</v>
      </c>
      <c r="B46">
        <f t="shared" ca="1" si="2"/>
        <v>1016730.5041272745</v>
      </c>
      <c r="C46">
        <f t="shared" ca="1" si="5"/>
        <v>132138.07602503238</v>
      </c>
      <c r="D46">
        <f t="shared" ca="1" si="4"/>
        <v>9910.3557018774281</v>
      </c>
      <c r="E46">
        <f t="shared" ca="1" si="0"/>
        <v>141195.25707793789</v>
      </c>
      <c r="F46">
        <f t="shared" ca="1" si="1"/>
        <v>1167836.1169070897</v>
      </c>
      <c r="G46">
        <v>58</v>
      </c>
      <c r="I46">
        <v>35</v>
      </c>
      <c r="J46">
        <v>2487549.7112049027</v>
      </c>
    </row>
    <row r="47" spans="1:10" x14ac:dyDescent="0.25">
      <c r="A47">
        <v>35</v>
      </c>
      <c r="B47">
        <f t="shared" ca="1" si="2"/>
        <v>1163164.7724394614</v>
      </c>
      <c r="C47">
        <f t="shared" ca="1" si="5"/>
        <v>132330.02752495301</v>
      </c>
      <c r="D47">
        <f t="shared" ca="1" si="4"/>
        <v>9924.7520643714761</v>
      </c>
      <c r="E47">
        <f t="shared" ca="1" si="0"/>
        <v>111654.80965751874</v>
      </c>
      <c r="F47">
        <f t="shared" ca="1" si="1"/>
        <v>1284744.3341613517</v>
      </c>
      <c r="G47">
        <v>59</v>
      </c>
      <c r="I47">
        <v>36</v>
      </c>
      <c r="J47">
        <v>2521231.81962443</v>
      </c>
    </row>
    <row r="48" spans="1:10" x14ac:dyDescent="0.25">
      <c r="A48">
        <v>36</v>
      </c>
      <c r="B48">
        <f t="shared" ca="1" si="2"/>
        <v>1279605.3568247063</v>
      </c>
      <c r="C48">
        <f t="shared" ca="1" si="5"/>
        <v>134621.14385891607</v>
      </c>
      <c r="D48">
        <f t="shared" ca="1" si="4"/>
        <v>10096.585789418705</v>
      </c>
      <c r="E48">
        <f t="shared" ca="1" si="0"/>
        <v>117633.42656059656</v>
      </c>
      <c r="F48">
        <f t="shared" ca="1" si="1"/>
        <v>1407335.3691747217</v>
      </c>
      <c r="G48">
        <v>60</v>
      </c>
      <c r="I48">
        <v>37</v>
      </c>
      <c r="J48">
        <v>2103550.5552383889</v>
      </c>
    </row>
    <row r="49" spans="1:10" x14ac:dyDescent="0.25">
      <c r="A49">
        <v>37</v>
      </c>
      <c r="B49">
        <f t="shared" ca="1" si="2"/>
        <v>1401706.0276980228</v>
      </c>
      <c r="C49">
        <f t="shared" ca="1" si="5"/>
        <v>136455.71235819548</v>
      </c>
      <c r="D49">
        <f t="shared" ca="1" si="4"/>
        <v>10234.178426864661</v>
      </c>
      <c r="E49">
        <f t="shared" ca="1" si="0"/>
        <v>127251.38154882226</v>
      </c>
      <c r="F49">
        <f t="shared" ca="1" si="1"/>
        <v>1539191.5876737095</v>
      </c>
      <c r="G49">
        <v>61</v>
      </c>
      <c r="I49">
        <v>38</v>
      </c>
      <c r="J49">
        <v>1626245.8090302642</v>
      </c>
    </row>
    <row r="50" spans="1:10" x14ac:dyDescent="0.25">
      <c r="A50">
        <v>38</v>
      </c>
      <c r="B50">
        <f t="shared" ca="1" si="2"/>
        <v>1533034.8213230146</v>
      </c>
      <c r="C50">
        <f t="shared" ca="1" si="5"/>
        <v>139654.15541879702</v>
      </c>
      <c r="D50">
        <f t="shared" ca="1" si="4"/>
        <v>10474.061656409776</v>
      </c>
      <c r="E50">
        <f t="shared" ca="1" si="0"/>
        <v>198626.29598887387</v>
      </c>
      <c r="F50">
        <f t="shared" ca="1" si="1"/>
        <v>1742135.1789682982</v>
      </c>
      <c r="G50">
        <v>62</v>
      </c>
      <c r="I50">
        <v>39</v>
      </c>
      <c r="J50">
        <v>1555037.1953204514</v>
      </c>
    </row>
    <row r="51" spans="1:10" x14ac:dyDescent="0.25">
      <c r="A51">
        <v>39</v>
      </c>
      <c r="B51">
        <f t="shared" ca="1" si="2"/>
        <v>1735166.638252425</v>
      </c>
      <c r="C51">
        <f t="shared" ca="1" si="5"/>
        <v>140689.97566062637</v>
      </c>
      <c r="D51">
        <f t="shared" ca="1" si="4"/>
        <v>10551.748174546978</v>
      </c>
      <c r="E51">
        <f t="shared" ca="1" si="0"/>
        <v>98256.973966406527</v>
      </c>
      <c r="F51">
        <f t="shared" ca="1" si="1"/>
        <v>1843975.3603933784</v>
      </c>
      <c r="G51">
        <v>63</v>
      </c>
      <c r="I51">
        <v>40</v>
      </c>
      <c r="J51">
        <v>1838140.4279349733</v>
      </c>
    </row>
    <row r="52" spans="1:10" x14ac:dyDescent="0.25">
      <c r="A52">
        <v>40</v>
      </c>
      <c r="B52">
        <f t="shared" ca="1" si="2"/>
        <v>1836599.4589518048</v>
      </c>
      <c r="C52">
        <f t="shared" ca="1" si="5"/>
        <v>144082.31783948423</v>
      </c>
      <c r="D52">
        <f t="shared" ca="1" si="4"/>
        <v>10806.173837961316</v>
      </c>
      <c r="E52">
        <f t="shared" ca="1" si="0"/>
        <v>47105.051599819417</v>
      </c>
      <c r="F52">
        <f t="shared" ca="1" si="1"/>
        <v>1894510.6843895856</v>
      </c>
      <c r="G52">
        <v>64</v>
      </c>
      <c r="I52">
        <v>41</v>
      </c>
      <c r="J52">
        <v>2846181.8159074518</v>
      </c>
    </row>
    <row r="53" spans="1:10" x14ac:dyDescent="0.25">
      <c r="A53">
        <v>41</v>
      </c>
      <c r="B53">
        <f t="shared" ca="1" si="2"/>
        <v>1886932.6416520274</v>
      </c>
      <c r="C53">
        <f t="shared" ca="1" si="5"/>
        <v>144502.86756131626</v>
      </c>
      <c r="D53">
        <f t="shared" ca="1" si="4"/>
        <v>10837.715067098719</v>
      </c>
      <c r="E53">
        <f t="shared" ca="1" si="0"/>
        <v>141852.10561833644</v>
      </c>
      <c r="F53">
        <f t="shared" ca="1" si="1"/>
        <v>2039622.4623374625</v>
      </c>
      <c r="G53">
        <v>65</v>
      </c>
      <c r="I53">
        <v>42</v>
      </c>
      <c r="J53">
        <v>2014462.2836992224</v>
      </c>
    </row>
    <row r="54" spans="1:10" x14ac:dyDescent="0.25">
      <c r="I54">
        <v>43</v>
      </c>
      <c r="J54">
        <v>1684320.4059414577</v>
      </c>
    </row>
    <row r="55" spans="1:10" x14ac:dyDescent="0.25">
      <c r="I55">
        <v>44</v>
      </c>
      <c r="J55">
        <v>1798441.6457132134</v>
      </c>
    </row>
    <row r="56" spans="1:10" x14ac:dyDescent="0.25">
      <c r="I56">
        <v>45</v>
      </c>
      <c r="J56">
        <v>3026735.2719313037</v>
      </c>
    </row>
    <row r="57" spans="1:10" x14ac:dyDescent="0.25">
      <c r="I57">
        <v>46</v>
      </c>
      <c r="J57">
        <v>2595475.8086256469</v>
      </c>
    </row>
    <row r="58" spans="1:10" x14ac:dyDescent="0.25">
      <c r="I58">
        <v>47</v>
      </c>
      <c r="J58">
        <v>1821884.3034147415</v>
      </c>
    </row>
    <row r="59" spans="1:10" x14ac:dyDescent="0.25">
      <c r="I59">
        <v>48</v>
      </c>
      <c r="J59">
        <v>1919345.727296113</v>
      </c>
    </row>
    <row r="60" spans="1:10" x14ac:dyDescent="0.25">
      <c r="I60">
        <v>49</v>
      </c>
      <c r="J60">
        <v>2326604.6960848887</v>
      </c>
    </row>
    <row r="61" spans="1:10" x14ac:dyDescent="0.25">
      <c r="I61">
        <v>50</v>
      </c>
      <c r="J61">
        <v>2670279.0993721159</v>
      </c>
    </row>
    <row r="62" spans="1:10" x14ac:dyDescent="0.25">
      <c r="I62">
        <v>51</v>
      </c>
      <c r="J62">
        <v>1250264.1669417492</v>
      </c>
    </row>
    <row r="63" spans="1:10" x14ac:dyDescent="0.25">
      <c r="I63">
        <v>52</v>
      </c>
      <c r="J63">
        <v>1792663.3655549441</v>
      </c>
    </row>
    <row r="64" spans="1:10" x14ac:dyDescent="0.25">
      <c r="I64">
        <v>53</v>
      </c>
      <c r="J64">
        <v>1964449.706125434</v>
      </c>
    </row>
    <row r="65" spans="9:10" x14ac:dyDescent="0.25">
      <c r="I65">
        <v>54</v>
      </c>
      <c r="J65">
        <v>2076995.6687453734</v>
      </c>
    </row>
    <row r="66" spans="9:10" x14ac:dyDescent="0.25">
      <c r="I66">
        <v>55</v>
      </c>
      <c r="J66">
        <v>2576993.2346308106</v>
      </c>
    </row>
    <row r="67" spans="9:10" x14ac:dyDescent="0.25">
      <c r="I67">
        <v>56</v>
      </c>
      <c r="J67">
        <v>2660927.8135354011</v>
      </c>
    </row>
    <row r="68" spans="9:10" x14ac:dyDescent="0.25">
      <c r="I68">
        <v>57</v>
      </c>
      <c r="J68">
        <v>2130843.7705065953</v>
      </c>
    </row>
    <row r="69" spans="9:10" x14ac:dyDescent="0.25">
      <c r="I69">
        <v>58</v>
      </c>
      <c r="J69">
        <v>2796966.086212514</v>
      </c>
    </row>
    <row r="70" spans="9:10" x14ac:dyDescent="0.25">
      <c r="I70">
        <v>59</v>
      </c>
      <c r="J70">
        <v>1527988.3841896197</v>
      </c>
    </row>
    <row r="71" spans="9:10" x14ac:dyDescent="0.25">
      <c r="I71">
        <v>60</v>
      </c>
      <c r="J71">
        <v>2016355.723936446</v>
      </c>
    </row>
    <row r="72" spans="9:10" x14ac:dyDescent="0.25">
      <c r="I72">
        <v>61</v>
      </c>
      <c r="J72">
        <v>2518828.0017205914</v>
      </c>
    </row>
    <row r="73" spans="9:10" x14ac:dyDescent="0.25">
      <c r="I73">
        <v>62</v>
      </c>
      <c r="J73">
        <v>2289064.5866025304</v>
      </c>
    </row>
    <row r="74" spans="9:10" x14ac:dyDescent="0.25">
      <c r="I74">
        <v>63</v>
      </c>
      <c r="J74">
        <v>2468287.7001960347</v>
      </c>
    </row>
    <row r="75" spans="9:10" x14ac:dyDescent="0.25">
      <c r="I75">
        <v>64</v>
      </c>
      <c r="J75">
        <v>2017390.8914315787</v>
      </c>
    </row>
    <row r="76" spans="9:10" x14ac:dyDescent="0.25">
      <c r="I76">
        <v>65</v>
      </c>
      <c r="J76">
        <v>1431487.5747137044</v>
      </c>
    </row>
    <row r="77" spans="9:10" x14ac:dyDescent="0.25">
      <c r="I77">
        <v>66</v>
      </c>
      <c r="J77">
        <v>1555250.7189444848</v>
      </c>
    </row>
    <row r="78" spans="9:10" x14ac:dyDescent="0.25">
      <c r="I78">
        <v>67</v>
      </c>
      <c r="J78">
        <v>1384570.2128010953</v>
      </c>
    </row>
    <row r="79" spans="9:10" x14ac:dyDescent="0.25">
      <c r="I79">
        <v>68</v>
      </c>
      <c r="J79">
        <v>1355924.2644274798</v>
      </c>
    </row>
    <row r="80" spans="9:10" x14ac:dyDescent="0.25">
      <c r="I80">
        <v>69</v>
      </c>
      <c r="J80">
        <v>2030505.489384728</v>
      </c>
    </row>
    <row r="81" spans="9:10" x14ac:dyDescent="0.25">
      <c r="I81">
        <v>70</v>
      </c>
      <c r="J81">
        <v>3326367.8534434321</v>
      </c>
    </row>
    <row r="82" spans="9:10" x14ac:dyDescent="0.25">
      <c r="I82">
        <v>71</v>
      </c>
      <c r="J82">
        <v>2354377.9958686829</v>
      </c>
    </row>
    <row r="83" spans="9:10" x14ac:dyDescent="0.25">
      <c r="I83">
        <v>72</v>
      </c>
      <c r="J83">
        <v>2211573.3830862544</v>
      </c>
    </row>
    <row r="84" spans="9:10" x14ac:dyDescent="0.25">
      <c r="I84">
        <v>73</v>
      </c>
      <c r="J84">
        <v>1809669.8156694609</v>
      </c>
    </row>
    <row r="85" spans="9:10" x14ac:dyDescent="0.25">
      <c r="I85">
        <v>74</v>
      </c>
      <c r="J85">
        <v>2057818.4717441609</v>
      </c>
    </row>
    <row r="86" spans="9:10" x14ac:dyDescent="0.25">
      <c r="I86">
        <v>75</v>
      </c>
      <c r="J86">
        <v>2530069.2734528063</v>
      </c>
    </row>
    <row r="87" spans="9:10" x14ac:dyDescent="0.25">
      <c r="I87">
        <v>76</v>
      </c>
      <c r="J87">
        <v>2149037.5571436309</v>
      </c>
    </row>
    <row r="88" spans="9:10" x14ac:dyDescent="0.25">
      <c r="I88">
        <v>77</v>
      </c>
      <c r="J88">
        <v>1565364.506214703</v>
      </c>
    </row>
    <row r="89" spans="9:10" x14ac:dyDescent="0.25">
      <c r="I89">
        <v>78</v>
      </c>
      <c r="J89">
        <v>1705411.5522456793</v>
      </c>
    </row>
    <row r="90" spans="9:10" x14ac:dyDescent="0.25">
      <c r="I90">
        <v>79</v>
      </c>
      <c r="J90">
        <v>2204719.3662106111</v>
      </c>
    </row>
    <row r="91" spans="9:10" x14ac:dyDescent="0.25">
      <c r="I91">
        <v>80</v>
      </c>
      <c r="J91">
        <v>2535326.1234387378</v>
      </c>
    </row>
    <row r="92" spans="9:10" x14ac:dyDescent="0.25">
      <c r="I92">
        <v>81</v>
      </c>
      <c r="J92">
        <v>1761367.5035060199</v>
      </c>
    </row>
    <row r="93" spans="9:10" x14ac:dyDescent="0.25">
      <c r="I93">
        <v>82</v>
      </c>
      <c r="J93">
        <v>1462082.4589466555</v>
      </c>
    </row>
    <row r="94" spans="9:10" x14ac:dyDescent="0.25">
      <c r="I94">
        <v>83</v>
      </c>
      <c r="J94">
        <v>1674859.1035991847</v>
      </c>
    </row>
    <row r="95" spans="9:10" x14ac:dyDescent="0.25">
      <c r="I95">
        <v>84</v>
      </c>
      <c r="J95">
        <v>1443178.3397360481</v>
      </c>
    </row>
    <row r="96" spans="9:10" x14ac:dyDescent="0.25">
      <c r="I96">
        <v>85</v>
      </c>
      <c r="J96">
        <v>3249604.8781427033</v>
      </c>
    </row>
    <row r="97" spans="9:10" x14ac:dyDescent="0.25">
      <c r="I97">
        <v>86</v>
      </c>
      <c r="J97">
        <v>2079636.658638729</v>
      </c>
    </row>
    <row r="98" spans="9:10" x14ac:dyDescent="0.25">
      <c r="I98">
        <v>87</v>
      </c>
      <c r="J98">
        <v>2196149.0093284124</v>
      </c>
    </row>
    <row r="99" spans="9:10" x14ac:dyDescent="0.25">
      <c r="I99">
        <v>88</v>
      </c>
      <c r="J99">
        <v>1515458.1883710474</v>
      </c>
    </row>
    <row r="100" spans="9:10" x14ac:dyDescent="0.25">
      <c r="I100">
        <v>89</v>
      </c>
      <c r="J100">
        <v>1951694.9158320259</v>
      </c>
    </row>
    <row r="101" spans="9:10" x14ac:dyDescent="0.25">
      <c r="I101">
        <v>90</v>
      </c>
      <c r="J101">
        <v>2671131.4200584674</v>
      </c>
    </row>
    <row r="102" spans="9:10" x14ac:dyDescent="0.25">
      <c r="I102">
        <v>91</v>
      </c>
      <c r="J102">
        <v>2547708.8820497869</v>
      </c>
    </row>
    <row r="103" spans="9:10" x14ac:dyDescent="0.25">
      <c r="I103">
        <v>92</v>
      </c>
      <c r="J103">
        <v>1679562.9323842421</v>
      </c>
    </row>
    <row r="104" spans="9:10" x14ac:dyDescent="0.25">
      <c r="I104">
        <v>93</v>
      </c>
      <c r="J104">
        <v>2534020.3966760095</v>
      </c>
    </row>
    <row r="105" spans="9:10" x14ac:dyDescent="0.25">
      <c r="I105">
        <v>94</v>
      </c>
      <c r="J105">
        <v>2401602.7721977602</v>
      </c>
    </row>
    <row r="106" spans="9:10" x14ac:dyDescent="0.25">
      <c r="I106">
        <v>95</v>
      </c>
      <c r="J106">
        <v>2521791.5716325762</v>
      </c>
    </row>
    <row r="107" spans="9:10" x14ac:dyDescent="0.25">
      <c r="I107">
        <v>96</v>
      </c>
      <c r="J107">
        <v>2059746.5464697543</v>
      </c>
    </row>
    <row r="108" spans="9:10" x14ac:dyDescent="0.25">
      <c r="I108">
        <v>97</v>
      </c>
      <c r="J108">
        <v>2269503.5954229096</v>
      </c>
    </row>
    <row r="109" spans="9:10" x14ac:dyDescent="0.25">
      <c r="I109">
        <v>98</v>
      </c>
      <c r="J109">
        <v>1742379.9724642972</v>
      </c>
    </row>
    <row r="110" spans="9:10" x14ac:dyDescent="0.25">
      <c r="I110">
        <v>99</v>
      </c>
      <c r="J110">
        <v>1588141.5279810906</v>
      </c>
    </row>
    <row r="111" spans="9:10" x14ac:dyDescent="0.25">
      <c r="I111">
        <v>100</v>
      </c>
      <c r="J111">
        <v>3383651.6418386889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5ABA-E640-4238-A16A-37A5B7E4F470}">
  <dimension ref="A1:M111"/>
  <sheetViews>
    <sheetView tabSelected="1" workbookViewId="0">
      <selection activeCell="M18" sqref="L11:M18"/>
    </sheetView>
  </sheetViews>
  <sheetFormatPr defaultRowHeight="15" x14ac:dyDescent="0.25"/>
  <sheetData>
    <row r="1" spans="1:13" x14ac:dyDescent="0.25">
      <c r="A1" t="s">
        <v>7</v>
      </c>
    </row>
    <row r="2" spans="1:13" x14ac:dyDescent="0.25">
      <c r="B2" t="s">
        <v>0</v>
      </c>
      <c r="C2" s="1">
        <v>79412</v>
      </c>
      <c r="E2" t="s">
        <v>14</v>
      </c>
      <c r="F2">
        <v>0</v>
      </c>
    </row>
    <row r="3" spans="1:13" x14ac:dyDescent="0.25">
      <c r="B3" t="s">
        <v>1</v>
      </c>
      <c r="C3">
        <v>0</v>
      </c>
      <c r="E3" t="s">
        <v>15</v>
      </c>
      <c r="F3">
        <v>0.05</v>
      </c>
    </row>
    <row r="4" spans="1:13" x14ac:dyDescent="0.25">
      <c r="B4" t="s">
        <v>2</v>
      </c>
      <c r="C4">
        <v>0.05</v>
      </c>
      <c r="E4" t="s">
        <v>16</v>
      </c>
      <c r="F4">
        <v>0.05</v>
      </c>
    </row>
    <row r="5" spans="1:13" x14ac:dyDescent="0.25">
      <c r="B5" t="s">
        <v>3</v>
      </c>
      <c r="C5">
        <v>8.1000000000000003E-2</v>
      </c>
    </row>
    <row r="6" spans="1:13" x14ac:dyDescent="0.25">
      <c r="B6" t="s">
        <v>17</v>
      </c>
      <c r="C6">
        <v>4.0000000000000001E-3</v>
      </c>
    </row>
    <row r="7" spans="1:13" x14ac:dyDescent="0.25">
      <c r="B7" t="s">
        <v>4</v>
      </c>
      <c r="C7">
        <v>0.05</v>
      </c>
    </row>
    <row r="8" spans="1:13" x14ac:dyDescent="0.25">
      <c r="B8" t="s">
        <v>5</v>
      </c>
      <c r="C8">
        <v>25</v>
      </c>
    </row>
    <row r="9" spans="1:13" x14ac:dyDescent="0.25">
      <c r="B9" t="s">
        <v>6</v>
      </c>
      <c r="C9">
        <f>C7*0.5*C5</f>
        <v>2.0250000000000003E-3</v>
      </c>
    </row>
    <row r="11" spans="1:13" x14ac:dyDescent="0.25">
      <c r="I11" t="s">
        <v>18</v>
      </c>
      <c r="J11" t="s">
        <v>19</v>
      </c>
      <c r="L11" t="s">
        <v>20</v>
      </c>
    </row>
    <row r="12" spans="1:13" x14ac:dyDescent="0.25">
      <c r="A12" t="s">
        <v>8</v>
      </c>
      <c r="B12" t="s">
        <v>9</v>
      </c>
      <c r="C12" t="s">
        <v>10</v>
      </c>
      <c r="D12" t="s">
        <v>11</v>
      </c>
      <c r="E12" t="s">
        <v>13</v>
      </c>
      <c r="F12" t="s">
        <v>12</v>
      </c>
      <c r="G12" t="s">
        <v>5</v>
      </c>
      <c r="I12">
        <v>1</v>
      </c>
      <c r="J12">
        <f ca="1">$F$53</f>
        <v>1948964.4504900777</v>
      </c>
      <c r="L12" t="s">
        <v>21</v>
      </c>
      <c r="M12">
        <f ca="1">AVERAGE(J12:J111)</f>
        <v>1398263.360727991</v>
      </c>
    </row>
    <row r="13" spans="1:13" x14ac:dyDescent="0.25">
      <c r="A13" cm="1">
        <f t="array" ref="A13:A53">_xlfn.SEQUENCE(41,1,1,1)</f>
        <v>1</v>
      </c>
      <c r="B13">
        <f>C3</f>
        <v>0</v>
      </c>
      <c r="C13">
        <f>C2</f>
        <v>79412</v>
      </c>
      <c r="D13">
        <f>$C$7*C13</f>
        <v>3970.6000000000004</v>
      </c>
      <c r="E13">
        <f ca="1">(B13+D13)*_xlfn.NORM.INV(RAND(),$C$5,$F$4)</f>
        <v>245.4587406742277</v>
      </c>
      <c r="F13">
        <f ca="1">(B13+D13+E13)</f>
        <v>4216.0587406742279</v>
      </c>
      <c r="G13" cm="1">
        <f t="array" ref="G13:G53">_xlfn.SEQUENCE(41,1,25,1)</f>
        <v>25</v>
      </c>
      <c r="I13">
        <v>2</v>
      </c>
      <c r="J13">
        <f t="dataTable" ref="J13:J111" dt2D="0" dtr="0" r1="M23" ca="1"/>
        <v>1535536.5058800019</v>
      </c>
      <c r="L13" t="s">
        <v>16</v>
      </c>
      <c r="M13">
        <f ca="1">STDEV(J12:J111)</f>
        <v>344644.81364487682</v>
      </c>
    </row>
    <row r="14" spans="1:13" x14ac:dyDescent="0.25">
      <c r="A14">
        <v>2</v>
      </c>
      <c r="B14">
        <f ca="1">F13*(1-$C$6)</f>
        <v>4199.1945057115308</v>
      </c>
      <c r="C14">
        <f ca="1">C13*(1+($F$2+($F$3-$F$2)*RAND()))</f>
        <v>81890.768757880534</v>
      </c>
      <c r="D14">
        <f ca="1">$C$7*C14</f>
        <v>4094.5384378940271</v>
      </c>
      <c r="E14">
        <f t="shared" ref="E14:E53" ca="1" si="0">(B14+D14)*_xlfn.NORM.INV(RAND(),$C$5,$C$4)</f>
        <v>1469.3214483638967</v>
      </c>
      <c r="F14">
        <f t="shared" ref="F14:F53" ca="1" si="1">(B14+D14+E14)</f>
        <v>9763.0543919694555</v>
      </c>
      <c r="G14">
        <v>26</v>
      </c>
      <c r="I14">
        <v>3</v>
      </c>
      <c r="J14">
        <v>1480157.134535681</v>
      </c>
      <c r="L14" t="s">
        <v>22</v>
      </c>
      <c r="M14">
        <f ca="1">MIN(J12:J111)</f>
        <v>857211.30456211721</v>
      </c>
    </row>
    <row r="15" spans="1:13" x14ac:dyDescent="0.25">
      <c r="A15">
        <v>3</v>
      </c>
      <c r="B15">
        <f t="shared" ref="B15:B53" ca="1" si="2">F14*(1-$C$6)</f>
        <v>9724.0021744015776</v>
      </c>
      <c r="C15">
        <f t="shared" ref="C15:C21" ca="1" si="3">C14*(1+($F$2+($F$3-$F$2)*RAND()))</f>
        <v>83682.635550725943</v>
      </c>
      <c r="D15">
        <f t="shared" ref="D15:D53" ca="1" si="4">$C$7*C15</f>
        <v>4184.1317775362977</v>
      </c>
      <c r="E15">
        <f t="shared" ca="1" si="0"/>
        <v>2313.1110496186766</v>
      </c>
      <c r="F15">
        <f t="shared" ca="1" si="1"/>
        <v>16221.245001556552</v>
      </c>
      <c r="G15">
        <v>27</v>
      </c>
      <c r="I15">
        <v>4</v>
      </c>
      <c r="J15">
        <v>1194312.495328909</v>
      </c>
      <c r="L15" t="s">
        <v>23</v>
      </c>
      <c r="M15">
        <f ca="1">_xlfn.QUARTILE.EXC($J$12:$J$111,1)</f>
        <v>1110669.6539513383</v>
      </c>
    </row>
    <row r="16" spans="1:13" x14ac:dyDescent="0.25">
      <c r="A16">
        <v>4</v>
      </c>
      <c r="B16">
        <f t="shared" ca="1" si="2"/>
        <v>16156.360021550325</v>
      </c>
      <c r="C16">
        <f t="shared" ca="1" si="3"/>
        <v>85012.829594550363</v>
      </c>
      <c r="D16">
        <f t="shared" ca="1" si="4"/>
        <v>4250.6414797275183</v>
      </c>
      <c r="E16">
        <f t="shared" ca="1" si="0"/>
        <v>566.61983399778444</v>
      </c>
      <c r="F16">
        <f t="shared" ca="1" si="1"/>
        <v>20973.621335275628</v>
      </c>
      <c r="G16">
        <v>28</v>
      </c>
      <c r="I16">
        <v>5</v>
      </c>
      <c r="J16">
        <v>1680801.7052654368</v>
      </c>
      <c r="L16" t="s">
        <v>24</v>
      </c>
      <c r="M16">
        <f ca="1">_xlfn.QUARTILE.EXC($J$12:$J$111,2)</f>
        <v>1380066.4419574405</v>
      </c>
    </row>
    <row r="17" spans="1:13" x14ac:dyDescent="0.25">
      <c r="A17">
        <v>5</v>
      </c>
      <c r="B17">
        <f t="shared" ca="1" si="2"/>
        <v>20889.726849934526</v>
      </c>
      <c r="C17">
        <f t="shared" ca="1" si="3"/>
        <v>88879.730412804827</v>
      </c>
      <c r="D17">
        <f t="shared" ca="1" si="4"/>
        <v>4443.9865206402419</v>
      </c>
      <c r="E17">
        <f t="shared" ca="1" si="0"/>
        <v>2775.0704400743348</v>
      </c>
      <c r="F17">
        <f t="shared" ca="1" si="1"/>
        <v>28108.783810649104</v>
      </c>
      <c r="G17">
        <v>29</v>
      </c>
      <c r="I17">
        <v>6</v>
      </c>
      <c r="J17">
        <v>1128825.5823074286</v>
      </c>
      <c r="L17" t="s">
        <v>25</v>
      </c>
      <c r="M17">
        <f ca="1">_xlfn.QUARTILE.EXC($J$12:$J$111,3)</f>
        <v>1603068.9044460654</v>
      </c>
    </row>
    <row r="18" spans="1:13" x14ac:dyDescent="0.25">
      <c r="A18">
        <v>6</v>
      </c>
      <c r="B18">
        <f t="shared" ca="1" si="2"/>
        <v>27996.348675406509</v>
      </c>
      <c r="C18">
        <f t="shared" ca="1" si="3"/>
        <v>92673.112952988056</v>
      </c>
      <c r="D18">
        <f t="shared" ca="1" si="4"/>
        <v>4633.6556476494034</v>
      </c>
      <c r="E18">
        <f t="shared" ca="1" si="0"/>
        <v>6271.4019644778318</v>
      </c>
      <c r="F18">
        <f t="shared" ca="1" si="1"/>
        <v>38901.406287533748</v>
      </c>
      <c r="G18">
        <v>30</v>
      </c>
      <c r="I18">
        <v>7</v>
      </c>
      <c r="J18">
        <v>1434327.2444249953</v>
      </c>
      <c r="L18" t="s">
        <v>26</v>
      </c>
      <c r="M18">
        <f ca="1">MAX($J$12:J111)</f>
        <v>2541495.8532864898</v>
      </c>
    </row>
    <row r="19" spans="1:13" x14ac:dyDescent="0.25">
      <c r="A19">
        <v>7</v>
      </c>
      <c r="B19">
        <f t="shared" ca="1" si="2"/>
        <v>38745.800662383612</v>
      </c>
      <c r="C19">
        <f t="shared" ca="1" si="3"/>
        <v>94056.453208329389</v>
      </c>
      <c r="D19">
        <f t="shared" ca="1" si="4"/>
        <v>4702.8226604164693</v>
      </c>
      <c r="E19">
        <f t="shared" ca="1" si="0"/>
        <v>1028.4107362645229</v>
      </c>
      <c r="F19">
        <f t="shared" ca="1" si="1"/>
        <v>44477.034059064601</v>
      </c>
      <c r="G19">
        <v>31</v>
      </c>
      <c r="I19">
        <v>8</v>
      </c>
      <c r="J19">
        <v>1875310.244504424</v>
      </c>
    </row>
    <row r="20" spans="1:13" x14ac:dyDescent="0.25">
      <c r="A20">
        <v>8</v>
      </c>
      <c r="B20">
        <f t="shared" ca="1" si="2"/>
        <v>44299.125922828345</v>
      </c>
      <c r="C20">
        <f t="shared" ca="1" si="3"/>
        <v>98459.576889566873</v>
      </c>
      <c r="D20">
        <f t="shared" ca="1" si="4"/>
        <v>4922.9788444783444</v>
      </c>
      <c r="E20">
        <f t="shared" ca="1" si="0"/>
        <v>3607.5307979788286</v>
      </c>
      <c r="F20">
        <f t="shared" ca="1" si="1"/>
        <v>52829.63556528552</v>
      </c>
      <c r="G20">
        <v>32</v>
      </c>
      <c r="I20">
        <v>9</v>
      </c>
      <c r="J20">
        <v>1089808.3588661216</v>
      </c>
    </row>
    <row r="21" spans="1:13" x14ac:dyDescent="0.25">
      <c r="A21">
        <v>9</v>
      </c>
      <c r="B21">
        <f t="shared" ca="1" si="2"/>
        <v>52618.317023024378</v>
      </c>
      <c r="C21">
        <f t="shared" ca="1" si="3"/>
        <v>102783.53251768912</v>
      </c>
      <c r="D21">
        <f t="shared" ca="1" si="4"/>
        <v>5139.1766258844564</v>
      </c>
      <c r="E21">
        <f t="shared" ca="1" si="0"/>
        <v>2850.6875793882778</v>
      </c>
      <c r="F21">
        <f t="shared" ca="1" si="1"/>
        <v>60608.181228297115</v>
      </c>
      <c r="G21">
        <v>33</v>
      </c>
      <c r="I21">
        <v>10</v>
      </c>
      <c r="J21">
        <v>888638.7766256535</v>
      </c>
    </row>
    <row r="22" spans="1:13" x14ac:dyDescent="0.25">
      <c r="A22">
        <v>10</v>
      </c>
      <c r="B22">
        <f t="shared" ca="1" si="2"/>
        <v>60365.748503383926</v>
      </c>
      <c r="C22">
        <f ca="1">C21*(1+($F$2+($F$3-$F$2)*RAND()))</f>
        <v>104375.19072693909</v>
      </c>
      <c r="D22">
        <f t="shared" ca="1" si="4"/>
        <v>5218.7595363469554</v>
      </c>
      <c r="E22">
        <f t="shared" ca="1" si="0"/>
        <v>5227.9969931553169</v>
      </c>
      <c r="F22">
        <f t="shared" ca="1" si="1"/>
        <v>70812.505032886198</v>
      </c>
      <c r="G22">
        <v>34</v>
      </c>
      <c r="I22">
        <v>11</v>
      </c>
      <c r="J22">
        <v>1052902.3362318994</v>
      </c>
    </row>
    <row r="23" spans="1:13" x14ac:dyDescent="0.25">
      <c r="A23">
        <v>11</v>
      </c>
      <c r="B23">
        <f t="shared" ca="1" si="2"/>
        <v>70529.255012754656</v>
      </c>
      <c r="C23">
        <f ca="1">C22*(1+($F$2+($F$3-$F$2)*RAND())/2)</f>
        <v>106928.8157299193</v>
      </c>
      <c r="D23">
        <f t="shared" ca="1" si="4"/>
        <v>5346.4407864959649</v>
      </c>
      <c r="E23">
        <f t="shared" ca="1" si="0"/>
        <v>7967.6630201720864</v>
      </c>
      <c r="F23">
        <f t="shared" ca="1" si="1"/>
        <v>83843.358819422705</v>
      </c>
      <c r="G23">
        <v>35</v>
      </c>
      <c r="I23">
        <v>12</v>
      </c>
      <c r="J23">
        <v>2024190.6718432179</v>
      </c>
    </row>
    <row r="24" spans="1:13" x14ac:dyDescent="0.25">
      <c r="A24">
        <v>12</v>
      </c>
      <c r="B24">
        <f t="shared" ca="1" si="2"/>
        <v>83507.985384145009</v>
      </c>
      <c r="C24">
        <f t="shared" ref="C24:C53" ca="1" si="5">C23*(1+($F$2+($F$3-$F$2)*RAND())/2)</f>
        <v>108643.4485026691</v>
      </c>
      <c r="D24">
        <f t="shared" ca="1" si="4"/>
        <v>5432.1724251334554</v>
      </c>
      <c r="E24">
        <f t="shared" ca="1" si="0"/>
        <v>8639.3875062989209</v>
      </c>
      <c r="F24">
        <f t="shared" ca="1" si="1"/>
        <v>97579.545315577387</v>
      </c>
      <c r="G24">
        <v>36</v>
      </c>
      <c r="I24">
        <v>13</v>
      </c>
      <c r="J24">
        <v>1763928.4343994395</v>
      </c>
    </row>
    <row r="25" spans="1:13" x14ac:dyDescent="0.25">
      <c r="A25">
        <v>13</v>
      </c>
      <c r="B25">
        <f t="shared" ca="1" si="2"/>
        <v>97189.227134315079</v>
      </c>
      <c r="C25">
        <f t="shared" ca="1" si="5"/>
        <v>109426.19789531583</v>
      </c>
      <c r="D25">
        <f t="shared" ca="1" si="4"/>
        <v>5471.3098947657918</v>
      </c>
      <c r="E25">
        <f t="shared" ca="1" si="0"/>
        <v>15723.415590526469</v>
      </c>
      <c r="F25">
        <f t="shared" ca="1" si="1"/>
        <v>118383.95261960733</v>
      </c>
      <c r="G25">
        <v>37</v>
      </c>
      <c r="I25">
        <v>14</v>
      </c>
      <c r="J25">
        <v>1401148.3950991367</v>
      </c>
    </row>
    <row r="26" spans="1:13" x14ac:dyDescent="0.25">
      <c r="A26">
        <v>14</v>
      </c>
      <c r="B26">
        <f t="shared" ca="1" si="2"/>
        <v>117910.4168091289</v>
      </c>
      <c r="C26">
        <f t="shared" ca="1" si="5"/>
        <v>110951.21427175614</v>
      </c>
      <c r="D26">
        <f t="shared" ca="1" si="4"/>
        <v>5547.5607135878072</v>
      </c>
      <c r="E26">
        <f t="shared" ca="1" si="0"/>
        <v>99.501179249970605</v>
      </c>
      <c r="F26">
        <f t="shared" ca="1" si="1"/>
        <v>123557.47870196668</v>
      </c>
      <c r="G26">
        <v>38</v>
      </c>
      <c r="I26">
        <v>15</v>
      </c>
      <c r="J26">
        <v>1491337.3540931707</v>
      </c>
    </row>
    <row r="27" spans="1:13" x14ac:dyDescent="0.25">
      <c r="A27">
        <v>15</v>
      </c>
      <c r="B27">
        <f t="shared" ca="1" si="2"/>
        <v>123063.24878715882</v>
      </c>
      <c r="C27">
        <f t="shared" ca="1" si="5"/>
        <v>112042.42788298363</v>
      </c>
      <c r="D27">
        <f t="shared" ca="1" si="4"/>
        <v>5602.1213941491815</v>
      </c>
      <c r="E27">
        <f t="shared" ca="1" si="0"/>
        <v>8761.4614917944127</v>
      </c>
      <c r="F27">
        <f t="shared" ca="1" si="1"/>
        <v>137426.83167310242</v>
      </c>
      <c r="G27">
        <v>39</v>
      </c>
      <c r="I27">
        <v>16</v>
      </c>
      <c r="J27">
        <v>1248072.0475874161</v>
      </c>
    </row>
    <row r="28" spans="1:13" x14ac:dyDescent="0.25">
      <c r="A28">
        <v>16</v>
      </c>
      <c r="B28">
        <f t="shared" ca="1" si="2"/>
        <v>136877.12434641001</v>
      </c>
      <c r="C28">
        <f t="shared" ca="1" si="5"/>
        <v>113070.98874782819</v>
      </c>
      <c r="D28">
        <f t="shared" ca="1" si="4"/>
        <v>5653.5494373914098</v>
      </c>
      <c r="E28">
        <f t="shared" ca="1" si="0"/>
        <v>9188.3444544103131</v>
      </c>
      <c r="F28">
        <f t="shared" ca="1" si="1"/>
        <v>151719.01823821172</v>
      </c>
      <c r="G28">
        <v>40</v>
      </c>
      <c r="I28">
        <v>17</v>
      </c>
      <c r="J28">
        <v>1290447.1612840293</v>
      </c>
    </row>
    <row r="29" spans="1:13" x14ac:dyDescent="0.25">
      <c r="A29">
        <v>17</v>
      </c>
      <c r="B29">
        <f t="shared" ca="1" si="2"/>
        <v>151112.14216525888</v>
      </c>
      <c r="C29">
        <f t="shared" ca="1" si="5"/>
        <v>114597.32281366747</v>
      </c>
      <c r="D29">
        <f t="shared" ca="1" si="4"/>
        <v>5729.8661406833744</v>
      </c>
      <c r="E29">
        <f t="shared" ca="1" si="0"/>
        <v>11838.565739980213</v>
      </c>
      <c r="F29">
        <f t="shared" ca="1" si="1"/>
        <v>168680.57404592246</v>
      </c>
      <c r="G29">
        <v>41</v>
      </c>
      <c r="I29">
        <v>18</v>
      </c>
      <c r="J29">
        <v>1242785.5676270893</v>
      </c>
    </row>
    <row r="30" spans="1:13" x14ac:dyDescent="0.25">
      <c r="A30">
        <v>18</v>
      </c>
      <c r="B30">
        <f t="shared" ca="1" si="2"/>
        <v>168005.85174973877</v>
      </c>
      <c r="C30">
        <f t="shared" ca="1" si="5"/>
        <v>116684.8480735584</v>
      </c>
      <c r="D30">
        <f t="shared" ca="1" si="4"/>
        <v>5834.2424036779203</v>
      </c>
      <c r="E30">
        <f t="shared" ca="1" si="0"/>
        <v>4973.6256361388459</v>
      </c>
      <c r="F30">
        <f t="shared" ca="1" si="1"/>
        <v>178813.71978955553</v>
      </c>
      <c r="G30">
        <v>42</v>
      </c>
      <c r="I30">
        <v>19</v>
      </c>
      <c r="J30">
        <v>1116826.9890721138</v>
      </c>
    </row>
    <row r="31" spans="1:13" x14ac:dyDescent="0.25">
      <c r="A31">
        <v>19</v>
      </c>
      <c r="B31">
        <f t="shared" ca="1" si="2"/>
        <v>178098.46491039731</v>
      </c>
      <c r="C31">
        <f t="shared" ca="1" si="5"/>
        <v>118936.28547917736</v>
      </c>
      <c r="D31">
        <f t="shared" ca="1" si="4"/>
        <v>5946.8142739588684</v>
      </c>
      <c r="E31">
        <f t="shared" ca="1" si="0"/>
        <v>10176.452879047776</v>
      </c>
      <c r="F31">
        <f t="shared" ca="1" si="1"/>
        <v>194221.73206340396</v>
      </c>
      <c r="G31">
        <v>43</v>
      </c>
      <c r="I31">
        <v>20</v>
      </c>
      <c r="J31">
        <v>1251160.9620705736</v>
      </c>
    </row>
    <row r="32" spans="1:13" x14ac:dyDescent="0.25">
      <c r="A32">
        <v>20</v>
      </c>
      <c r="B32">
        <f t="shared" ca="1" si="2"/>
        <v>193444.84513515036</v>
      </c>
      <c r="C32">
        <f t="shared" ca="1" si="5"/>
        <v>119967.75735129378</v>
      </c>
      <c r="D32">
        <f t="shared" ca="1" si="4"/>
        <v>5998.3878675646893</v>
      </c>
      <c r="E32">
        <f t="shared" ca="1" si="0"/>
        <v>25950.124106797881</v>
      </c>
      <c r="F32">
        <f t="shared" ca="1" si="1"/>
        <v>225393.35710951293</v>
      </c>
      <c r="G32">
        <v>44</v>
      </c>
      <c r="I32">
        <v>21</v>
      </c>
      <c r="J32">
        <v>1108646.5302126815</v>
      </c>
    </row>
    <row r="33" spans="1:10" x14ac:dyDescent="0.25">
      <c r="A33">
        <v>21</v>
      </c>
      <c r="B33">
        <f t="shared" ca="1" si="2"/>
        <v>224491.78368107488</v>
      </c>
      <c r="C33">
        <f t="shared" ca="1" si="5"/>
        <v>122693.64366879752</v>
      </c>
      <c r="D33">
        <f t="shared" ca="1" si="4"/>
        <v>6134.6821834398761</v>
      </c>
      <c r="E33">
        <f t="shared" ca="1" si="0"/>
        <v>7771.3282345662028</v>
      </c>
      <c r="F33">
        <f t="shared" ca="1" si="1"/>
        <v>238397.79409908096</v>
      </c>
      <c r="G33">
        <v>45</v>
      </c>
      <c r="I33">
        <v>22</v>
      </c>
      <c r="J33">
        <v>869122.48334516841</v>
      </c>
    </row>
    <row r="34" spans="1:10" x14ac:dyDescent="0.25">
      <c r="A34">
        <v>22</v>
      </c>
      <c r="B34">
        <f t="shared" ca="1" si="2"/>
        <v>237444.20292268464</v>
      </c>
      <c r="C34">
        <f t="shared" ca="1" si="5"/>
        <v>124557.86400771605</v>
      </c>
      <c r="D34">
        <f t="shared" ca="1" si="4"/>
        <v>6227.8932003858026</v>
      </c>
      <c r="E34">
        <f t="shared" ca="1" si="0"/>
        <v>38558.552810037938</v>
      </c>
      <c r="F34">
        <f t="shared" ca="1" si="1"/>
        <v>282230.64893310837</v>
      </c>
      <c r="G34">
        <v>46</v>
      </c>
      <c r="I34">
        <v>23</v>
      </c>
      <c r="J34">
        <v>1432408.1428498097</v>
      </c>
    </row>
    <row r="35" spans="1:10" x14ac:dyDescent="0.25">
      <c r="A35">
        <v>23</v>
      </c>
      <c r="B35">
        <f t="shared" ca="1" si="2"/>
        <v>281101.72633737593</v>
      </c>
      <c r="C35">
        <f t="shared" ca="1" si="5"/>
        <v>125138.49538089149</v>
      </c>
      <c r="D35">
        <f t="shared" ca="1" si="4"/>
        <v>6256.9247690445745</v>
      </c>
      <c r="E35">
        <f t="shared" ca="1" si="0"/>
        <v>54412.388809459386</v>
      </c>
      <c r="F35">
        <f t="shared" ca="1" si="1"/>
        <v>341771.0399158799</v>
      </c>
      <c r="G35">
        <v>47</v>
      </c>
      <c r="I35">
        <v>24</v>
      </c>
      <c r="J35">
        <v>1799511.0091707644</v>
      </c>
    </row>
    <row r="36" spans="1:10" x14ac:dyDescent="0.25">
      <c r="A36">
        <v>24</v>
      </c>
      <c r="B36">
        <f t="shared" ca="1" si="2"/>
        <v>340403.95575621637</v>
      </c>
      <c r="C36">
        <f t="shared" ca="1" si="5"/>
        <v>127807.11651144407</v>
      </c>
      <c r="D36">
        <f t="shared" ca="1" si="4"/>
        <v>6390.3558255722037</v>
      </c>
      <c r="E36">
        <f t="shared" ca="1" si="0"/>
        <v>66775.199679953526</v>
      </c>
      <c r="F36">
        <f t="shared" ca="1" si="1"/>
        <v>413569.5112617421</v>
      </c>
      <c r="G36">
        <v>48</v>
      </c>
      <c r="I36">
        <v>25</v>
      </c>
      <c r="J36">
        <v>1621360.4040761441</v>
      </c>
    </row>
    <row r="37" spans="1:10" x14ac:dyDescent="0.25">
      <c r="A37">
        <v>25</v>
      </c>
      <c r="B37">
        <f t="shared" ca="1" si="2"/>
        <v>411915.23321669514</v>
      </c>
      <c r="C37">
        <f t="shared" ca="1" si="5"/>
        <v>129020.79496540404</v>
      </c>
      <c r="D37">
        <f t="shared" ca="1" si="4"/>
        <v>6451.0397482702028</v>
      </c>
      <c r="E37">
        <f t="shared" ca="1" si="0"/>
        <v>5917.950615318603</v>
      </c>
      <c r="F37">
        <f t="shared" ca="1" si="1"/>
        <v>424284.22358028393</v>
      </c>
      <c r="G37">
        <v>49</v>
      </c>
      <c r="I37">
        <v>26</v>
      </c>
      <c r="J37">
        <v>1417556.9956875225</v>
      </c>
    </row>
    <row r="38" spans="1:10" x14ac:dyDescent="0.25">
      <c r="A38">
        <v>26</v>
      </c>
      <c r="B38">
        <f t="shared" ca="1" si="2"/>
        <v>422587.0866859628</v>
      </c>
      <c r="C38">
        <f t="shared" ca="1" si="5"/>
        <v>131005.69315452976</v>
      </c>
      <c r="D38">
        <f t="shared" ca="1" si="4"/>
        <v>6550.2846577264881</v>
      </c>
      <c r="E38">
        <f t="shared" ca="1" si="0"/>
        <v>42213.193687326078</v>
      </c>
      <c r="F38">
        <f t="shared" ca="1" si="1"/>
        <v>471350.56503101537</v>
      </c>
      <c r="G38">
        <v>50</v>
      </c>
      <c r="I38">
        <v>27</v>
      </c>
      <c r="J38">
        <v>892243.71858852543</v>
      </c>
    </row>
    <row r="39" spans="1:10" x14ac:dyDescent="0.25">
      <c r="A39">
        <v>27</v>
      </c>
      <c r="B39">
        <f t="shared" ca="1" si="2"/>
        <v>469465.16277089133</v>
      </c>
      <c r="C39">
        <f t="shared" ca="1" si="5"/>
        <v>131355.67570507579</v>
      </c>
      <c r="D39">
        <f t="shared" ca="1" si="4"/>
        <v>6567.7837852537896</v>
      </c>
      <c r="E39">
        <f t="shared" ca="1" si="0"/>
        <v>82138.917986116081</v>
      </c>
      <c r="F39">
        <f t="shared" ca="1" si="1"/>
        <v>558171.86454226123</v>
      </c>
      <c r="G39">
        <v>51</v>
      </c>
      <c r="I39">
        <v>28</v>
      </c>
      <c r="J39">
        <v>1122027.2053133547</v>
      </c>
    </row>
    <row r="40" spans="1:10" x14ac:dyDescent="0.25">
      <c r="A40">
        <v>28</v>
      </c>
      <c r="B40">
        <f t="shared" ca="1" si="2"/>
        <v>555939.17708409217</v>
      </c>
      <c r="C40">
        <f t="shared" ca="1" si="5"/>
        <v>131903.98798477108</v>
      </c>
      <c r="D40">
        <f t="shared" ca="1" si="4"/>
        <v>6595.1993992385542</v>
      </c>
      <c r="E40">
        <f t="shared" ca="1" si="0"/>
        <v>34437.584246287624</v>
      </c>
      <c r="F40">
        <f t="shared" ca="1" si="1"/>
        <v>596971.96072961832</v>
      </c>
      <c r="G40">
        <v>52</v>
      </c>
      <c r="I40">
        <v>29</v>
      </c>
      <c r="J40">
        <v>944836.39583166409</v>
      </c>
    </row>
    <row r="41" spans="1:10" x14ac:dyDescent="0.25">
      <c r="A41">
        <v>29</v>
      </c>
      <c r="B41">
        <f t="shared" ca="1" si="2"/>
        <v>594584.07288669981</v>
      </c>
      <c r="C41">
        <f t="shared" ca="1" si="5"/>
        <v>132971.66708599849</v>
      </c>
      <c r="D41">
        <f t="shared" ca="1" si="4"/>
        <v>6648.5833542999244</v>
      </c>
      <c r="E41">
        <f t="shared" ca="1" si="0"/>
        <v>19489.581731707025</v>
      </c>
      <c r="F41">
        <f t="shared" ca="1" si="1"/>
        <v>620722.23797270667</v>
      </c>
      <c r="G41">
        <v>53</v>
      </c>
      <c r="I41">
        <v>30</v>
      </c>
      <c r="J41">
        <v>2008108.4230583017</v>
      </c>
    </row>
    <row r="42" spans="1:10" x14ac:dyDescent="0.25">
      <c r="A42">
        <v>30</v>
      </c>
      <c r="B42">
        <f t="shared" ca="1" si="2"/>
        <v>618239.3490208158</v>
      </c>
      <c r="C42">
        <f t="shared" ca="1" si="5"/>
        <v>135320.24382576765</v>
      </c>
      <c r="D42">
        <f t="shared" ca="1" si="4"/>
        <v>6766.0121912883833</v>
      </c>
      <c r="E42">
        <f t="shared" ca="1" si="0"/>
        <v>49983.187195947088</v>
      </c>
      <c r="F42">
        <f t="shared" ca="1" si="1"/>
        <v>674988.54840805125</v>
      </c>
      <c r="G42">
        <v>54</v>
      </c>
      <c r="I42">
        <v>31</v>
      </c>
      <c r="J42">
        <v>1049159.2408908962</v>
      </c>
    </row>
    <row r="43" spans="1:10" x14ac:dyDescent="0.25">
      <c r="A43">
        <v>31</v>
      </c>
      <c r="B43">
        <f t="shared" ca="1" si="2"/>
        <v>672288.59421441902</v>
      </c>
      <c r="C43">
        <f t="shared" ca="1" si="5"/>
        <v>137014.22323700291</v>
      </c>
      <c r="D43">
        <f t="shared" ca="1" si="4"/>
        <v>6850.7111618501458</v>
      </c>
      <c r="E43">
        <f t="shared" ca="1" si="0"/>
        <v>62837.178812868908</v>
      </c>
      <c r="F43">
        <f t="shared" ca="1" si="1"/>
        <v>741976.48418913805</v>
      </c>
      <c r="G43">
        <v>55</v>
      </c>
      <c r="I43">
        <v>32</v>
      </c>
      <c r="J43">
        <v>1398680.7655134199</v>
      </c>
    </row>
    <row r="44" spans="1:10" x14ac:dyDescent="0.25">
      <c r="A44">
        <v>32</v>
      </c>
      <c r="B44">
        <f t="shared" ca="1" si="2"/>
        <v>739008.57825238153</v>
      </c>
      <c r="C44">
        <f t="shared" ca="1" si="5"/>
        <v>137824.75009177203</v>
      </c>
      <c r="D44">
        <f t="shared" ca="1" si="4"/>
        <v>6891.237504588602</v>
      </c>
      <c r="E44">
        <f t="shared" ca="1" si="0"/>
        <v>184379.73703631555</v>
      </c>
      <c r="F44">
        <f t="shared" ca="1" si="1"/>
        <v>930279.55279328558</v>
      </c>
      <c r="G44">
        <v>56</v>
      </c>
      <c r="I44">
        <v>33</v>
      </c>
      <c r="J44">
        <v>1962393.9341733977</v>
      </c>
    </row>
    <row r="45" spans="1:10" x14ac:dyDescent="0.25">
      <c r="A45">
        <v>33</v>
      </c>
      <c r="B45">
        <f t="shared" ca="1" si="2"/>
        <v>926558.43458211247</v>
      </c>
      <c r="C45">
        <f t="shared" ca="1" si="5"/>
        <v>139768.10609102651</v>
      </c>
      <c r="D45">
        <f t="shared" ca="1" si="4"/>
        <v>6988.4053045513256</v>
      </c>
      <c r="E45">
        <f t="shared" ca="1" si="0"/>
        <v>97115.246207736127</v>
      </c>
      <c r="F45">
        <f t="shared" ca="1" si="1"/>
        <v>1030662.0860943999</v>
      </c>
      <c r="G45">
        <v>57</v>
      </c>
      <c r="I45">
        <v>34</v>
      </c>
      <c r="J45">
        <v>1402402.5651030652</v>
      </c>
    </row>
    <row r="46" spans="1:10" x14ac:dyDescent="0.25">
      <c r="A46">
        <v>34</v>
      </c>
      <c r="B46">
        <f t="shared" ca="1" si="2"/>
        <v>1026539.4377500223</v>
      </c>
      <c r="C46">
        <f t="shared" ca="1" si="5"/>
        <v>142063.8663653449</v>
      </c>
      <c r="D46">
        <f t="shared" ca="1" si="4"/>
        <v>7103.1933182672456</v>
      </c>
      <c r="E46">
        <f t="shared" ca="1" si="0"/>
        <v>59024.840477520731</v>
      </c>
      <c r="F46">
        <f t="shared" ca="1" si="1"/>
        <v>1092667.4715458103</v>
      </c>
      <c r="G46">
        <v>58</v>
      </c>
      <c r="I46">
        <v>35</v>
      </c>
      <c r="J46">
        <v>1149917.1282083523</v>
      </c>
    </row>
    <row r="47" spans="1:10" x14ac:dyDescent="0.25">
      <c r="A47">
        <v>35</v>
      </c>
      <c r="B47">
        <f t="shared" ca="1" si="2"/>
        <v>1088296.8016596271</v>
      </c>
      <c r="C47">
        <f t="shared" ca="1" si="5"/>
        <v>144259.8130223784</v>
      </c>
      <c r="D47">
        <f t="shared" ca="1" si="4"/>
        <v>7212.9906511189201</v>
      </c>
      <c r="E47">
        <f t="shared" ca="1" si="0"/>
        <v>71298.512742157327</v>
      </c>
      <c r="F47">
        <f t="shared" ca="1" si="1"/>
        <v>1166808.3050529035</v>
      </c>
      <c r="G47">
        <v>59</v>
      </c>
      <c r="I47">
        <v>36</v>
      </c>
      <c r="J47">
        <v>961821.31137306173</v>
      </c>
    </row>
    <row r="48" spans="1:10" x14ac:dyDescent="0.25">
      <c r="A48">
        <v>36</v>
      </c>
      <c r="B48">
        <f t="shared" ca="1" si="2"/>
        <v>1162141.0718326918</v>
      </c>
      <c r="C48">
        <f t="shared" ca="1" si="5"/>
        <v>147677.80306077766</v>
      </c>
      <c r="D48">
        <f t="shared" ca="1" si="4"/>
        <v>7383.890153038883</v>
      </c>
      <c r="E48">
        <f t="shared" ca="1" si="0"/>
        <v>107149.38924921599</v>
      </c>
      <c r="F48">
        <f t="shared" ca="1" si="1"/>
        <v>1276674.3512349466</v>
      </c>
      <c r="G48">
        <v>60</v>
      </c>
      <c r="I48">
        <v>37</v>
      </c>
      <c r="J48">
        <v>1943510.6271752389</v>
      </c>
    </row>
    <row r="49" spans="1:10" x14ac:dyDescent="0.25">
      <c r="A49">
        <v>37</v>
      </c>
      <c r="B49">
        <f t="shared" ca="1" si="2"/>
        <v>1271567.653830007</v>
      </c>
      <c r="C49">
        <f t="shared" ca="1" si="5"/>
        <v>149355.75534124408</v>
      </c>
      <c r="D49">
        <f t="shared" ca="1" si="4"/>
        <v>7467.7877670622038</v>
      </c>
      <c r="E49">
        <f t="shared" ca="1" si="0"/>
        <v>108206.16171220122</v>
      </c>
      <c r="F49">
        <f t="shared" ca="1" si="1"/>
        <v>1387241.6033092705</v>
      </c>
      <c r="G49">
        <v>61</v>
      </c>
      <c r="I49">
        <v>38</v>
      </c>
      <c r="J49">
        <v>1930823.4664105733</v>
      </c>
    </row>
    <row r="50" spans="1:10" x14ac:dyDescent="0.25">
      <c r="A50">
        <v>38</v>
      </c>
      <c r="B50">
        <f t="shared" ca="1" si="2"/>
        <v>1381692.6368960333</v>
      </c>
      <c r="C50">
        <f t="shared" ca="1" si="5"/>
        <v>151119.29464979141</v>
      </c>
      <c r="D50">
        <f t="shared" ca="1" si="4"/>
        <v>7555.9647324895705</v>
      </c>
      <c r="E50">
        <f t="shared" ca="1" si="0"/>
        <v>164734.72088177319</v>
      </c>
      <c r="F50">
        <f t="shared" ca="1" si="1"/>
        <v>1553983.322510296</v>
      </c>
      <c r="G50">
        <v>62</v>
      </c>
      <c r="I50">
        <v>39</v>
      </c>
      <c r="J50">
        <v>1548008.7261396705</v>
      </c>
    </row>
    <row r="51" spans="1:10" x14ac:dyDescent="0.25">
      <c r="A51">
        <v>39</v>
      </c>
      <c r="B51">
        <f t="shared" ca="1" si="2"/>
        <v>1547767.3892202547</v>
      </c>
      <c r="C51">
        <f t="shared" ca="1" si="5"/>
        <v>152972.19457501464</v>
      </c>
      <c r="D51">
        <f t="shared" ca="1" si="4"/>
        <v>7648.6097287507328</v>
      </c>
      <c r="E51">
        <f t="shared" ca="1" si="0"/>
        <v>71939.408603367119</v>
      </c>
      <c r="F51">
        <f t="shared" ca="1" si="1"/>
        <v>1627355.4075523727</v>
      </c>
      <c r="G51">
        <v>63</v>
      </c>
      <c r="I51">
        <v>40</v>
      </c>
      <c r="J51">
        <v>1842013.9934319453</v>
      </c>
    </row>
    <row r="52" spans="1:10" x14ac:dyDescent="0.25">
      <c r="A52">
        <v>40</v>
      </c>
      <c r="B52">
        <f t="shared" ca="1" si="2"/>
        <v>1620845.9859221631</v>
      </c>
      <c r="C52">
        <f t="shared" ca="1" si="5"/>
        <v>152979.41919036375</v>
      </c>
      <c r="D52">
        <f t="shared" ca="1" si="4"/>
        <v>7648.9709595181885</v>
      </c>
      <c r="E52">
        <f t="shared" ca="1" si="0"/>
        <v>177625.92245446975</v>
      </c>
      <c r="F52">
        <f t="shared" ca="1" si="1"/>
        <v>1806120.8793361511</v>
      </c>
      <c r="G52">
        <v>64</v>
      </c>
      <c r="I52">
        <v>41</v>
      </c>
      <c r="J52">
        <v>1250304.9710988835</v>
      </c>
    </row>
    <row r="53" spans="1:10" x14ac:dyDescent="0.25">
      <c r="A53">
        <v>41</v>
      </c>
      <c r="B53">
        <f t="shared" ca="1" si="2"/>
        <v>1798896.3958188065</v>
      </c>
      <c r="C53">
        <f t="shared" ca="1" si="5"/>
        <v>156083.96671895991</v>
      </c>
      <c r="D53">
        <f t="shared" ca="1" si="4"/>
        <v>7804.1983359479964</v>
      </c>
      <c r="E53">
        <f t="shared" ca="1" si="0"/>
        <v>142263.85633532339</v>
      </c>
      <c r="F53">
        <f t="shared" ca="1" si="1"/>
        <v>1948964.4504900777</v>
      </c>
      <c r="G53">
        <v>65</v>
      </c>
      <c r="I53">
        <v>42</v>
      </c>
      <c r="J53">
        <v>1029268.1146335452</v>
      </c>
    </row>
    <row r="54" spans="1:10" x14ac:dyDescent="0.25">
      <c r="I54">
        <v>43</v>
      </c>
      <c r="J54">
        <v>1855478.1649857822</v>
      </c>
    </row>
    <row r="55" spans="1:10" x14ac:dyDescent="0.25">
      <c r="I55">
        <v>44</v>
      </c>
      <c r="J55">
        <v>1423645.0424635313</v>
      </c>
    </row>
    <row r="56" spans="1:10" x14ac:dyDescent="0.25">
      <c r="I56">
        <v>45</v>
      </c>
      <c r="J56">
        <v>1568069.7425502341</v>
      </c>
    </row>
    <row r="57" spans="1:10" x14ac:dyDescent="0.25">
      <c r="I57">
        <v>46</v>
      </c>
      <c r="J57">
        <v>954831.02745671279</v>
      </c>
    </row>
    <row r="58" spans="1:10" x14ac:dyDescent="0.25">
      <c r="I58">
        <v>47</v>
      </c>
      <c r="J58">
        <v>2541495.8532864898</v>
      </c>
    </row>
    <row r="59" spans="1:10" x14ac:dyDescent="0.25">
      <c r="I59">
        <v>48</v>
      </c>
      <c r="J59">
        <v>1389420.710837763</v>
      </c>
    </row>
    <row r="60" spans="1:10" x14ac:dyDescent="0.25">
      <c r="I60">
        <v>49</v>
      </c>
      <c r="J60">
        <v>1513622.2213568948</v>
      </c>
    </row>
    <row r="61" spans="1:10" x14ac:dyDescent="0.25">
      <c r="I61">
        <v>50</v>
      </c>
      <c r="J61">
        <v>981595.25054525526</v>
      </c>
    </row>
    <row r="62" spans="1:10" x14ac:dyDescent="0.25">
      <c r="I62">
        <v>51</v>
      </c>
      <c r="J62">
        <v>1093140.2968287261</v>
      </c>
    </row>
    <row r="63" spans="1:10" x14ac:dyDescent="0.25">
      <c r="I63">
        <v>52</v>
      </c>
      <c r="J63">
        <v>1053495.9184153576</v>
      </c>
    </row>
    <row r="64" spans="1:10" x14ac:dyDescent="0.25">
      <c r="I64">
        <v>53</v>
      </c>
      <c r="J64">
        <v>1370712.1730771179</v>
      </c>
    </row>
    <row r="65" spans="9:10" x14ac:dyDescent="0.25">
      <c r="I65">
        <v>54</v>
      </c>
      <c r="J65">
        <v>1036887.8123313478</v>
      </c>
    </row>
    <row r="66" spans="9:10" x14ac:dyDescent="0.25">
      <c r="I66">
        <v>55</v>
      </c>
      <c r="J66">
        <v>1039211.0629992569</v>
      </c>
    </row>
    <row r="67" spans="9:10" x14ac:dyDescent="0.25">
      <c r="I67">
        <v>56</v>
      </c>
      <c r="J67">
        <v>1629670.2613694787</v>
      </c>
    </row>
    <row r="68" spans="9:10" x14ac:dyDescent="0.25">
      <c r="I68">
        <v>57</v>
      </c>
      <c r="J68">
        <v>888381.72111981479</v>
      </c>
    </row>
    <row r="69" spans="9:10" x14ac:dyDescent="0.25">
      <c r="I69">
        <v>58</v>
      </c>
      <c r="J69">
        <v>1304077.6310446814</v>
      </c>
    </row>
    <row r="70" spans="9:10" x14ac:dyDescent="0.25">
      <c r="I70">
        <v>59</v>
      </c>
      <c r="J70">
        <v>1344577.995372525</v>
      </c>
    </row>
    <row r="71" spans="9:10" x14ac:dyDescent="0.25">
      <c r="I71">
        <v>60</v>
      </c>
      <c r="J71">
        <v>1422655.9004034968</v>
      </c>
    </row>
    <row r="72" spans="9:10" x14ac:dyDescent="0.25">
      <c r="I72">
        <v>61</v>
      </c>
      <c r="J72">
        <v>1370039.5344050447</v>
      </c>
    </row>
    <row r="73" spans="9:10" x14ac:dyDescent="0.25">
      <c r="I73">
        <v>62</v>
      </c>
      <c r="J73">
        <v>1016290.2564599604</v>
      </c>
    </row>
    <row r="74" spans="9:10" x14ac:dyDescent="0.25">
      <c r="I74">
        <v>63</v>
      </c>
      <c r="J74">
        <v>857211.30456211721</v>
      </c>
    </row>
    <row r="75" spans="9:10" x14ac:dyDescent="0.25">
      <c r="I75">
        <v>64</v>
      </c>
      <c r="J75">
        <v>1073433.1775912766</v>
      </c>
    </row>
    <row r="76" spans="9:10" x14ac:dyDescent="0.25">
      <c r="I76">
        <v>65</v>
      </c>
      <c r="J76">
        <v>1563838.7787033548</v>
      </c>
    </row>
    <row r="77" spans="9:10" x14ac:dyDescent="0.25">
      <c r="I77">
        <v>66</v>
      </c>
      <c r="J77">
        <v>1328397.8576931197</v>
      </c>
    </row>
    <row r="78" spans="9:10" x14ac:dyDescent="0.25">
      <c r="I78">
        <v>67</v>
      </c>
      <c r="J78">
        <v>1618640.781714103</v>
      </c>
    </row>
    <row r="79" spans="9:10" x14ac:dyDescent="0.25">
      <c r="I79">
        <v>68</v>
      </c>
      <c r="J79">
        <v>1407790.9994854794</v>
      </c>
    </row>
    <row r="80" spans="9:10" x14ac:dyDescent="0.25">
      <c r="I80">
        <v>69</v>
      </c>
      <c r="J80">
        <v>1202278.9538115019</v>
      </c>
    </row>
    <row r="81" spans="9:10" x14ac:dyDescent="0.25">
      <c r="I81">
        <v>70</v>
      </c>
      <c r="J81">
        <v>1402583.8979623495</v>
      </c>
    </row>
    <row r="82" spans="9:10" x14ac:dyDescent="0.25">
      <c r="I82">
        <v>71</v>
      </c>
      <c r="J82">
        <v>1545355.6291309306</v>
      </c>
    </row>
    <row r="83" spans="9:10" x14ac:dyDescent="0.25">
      <c r="I83">
        <v>72</v>
      </c>
      <c r="J83">
        <v>1069887.5559614429</v>
      </c>
    </row>
    <row r="84" spans="9:10" x14ac:dyDescent="0.25">
      <c r="I84">
        <v>73</v>
      </c>
      <c r="J84">
        <v>2233183.698530612</v>
      </c>
    </row>
    <row r="85" spans="9:10" x14ac:dyDescent="0.25">
      <c r="I85">
        <v>74</v>
      </c>
      <c r="J85">
        <v>2247267.8795010997</v>
      </c>
    </row>
    <row r="86" spans="9:10" x14ac:dyDescent="0.25">
      <c r="I86">
        <v>75</v>
      </c>
      <c r="J86">
        <v>1603501.170679288</v>
      </c>
    </row>
    <row r="87" spans="9:10" x14ac:dyDescent="0.25">
      <c r="I87">
        <v>76</v>
      </c>
      <c r="J87">
        <v>1044247.1754508942</v>
      </c>
    </row>
    <row r="88" spans="9:10" x14ac:dyDescent="0.25">
      <c r="I88">
        <v>77</v>
      </c>
      <c r="J88">
        <v>1462083.8861737181</v>
      </c>
    </row>
    <row r="89" spans="9:10" x14ac:dyDescent="0.25">
      <c r="I89">
        <v>78</v>
      </c>
      <c r="J89">
        <v>1068507.2410807107</v>
      </c>
    </row>
    <row r="90" spans="9:10" x14ac:dyDescent="0.25">
      <c r="I90">
        <v>79</v>
      </c>
      <c r="J90">
        <v>1327782.9001729162</v>
      </c>
    </row>
    <row r="91" spans="9:10" x14ac:dyDescent="0.25">
      <c r="I91">
        <v>80</v>
      </c>
      <c r="J91">
        <v>1278455.7492626063</v>
      </c>
    </row>
    <row r="92" spans="9:10" x14ac:dyDescent="0.25">
      <c r="I92">
        <v>81</v>
      </c>
      <c r="J92">
        <v>924665.40211539657</v>
      </c>
    </row>
    <row r="93" spans="9:10" x14ac:dyDescent="0.25">
      <c r="I93">
        <v>82</v>
      </c>
      <c r="J93">
        <v>1904006.4743277899</v>
      </c>
    </row>
    <row r="94" spans="9:10" x14ac:dyDescent="0.25">
      <c r="I94">
        <v>83</v>
      </c>
      <c r="J94">
        <v>1585911.335811272</v>
      </c>
    </row>
    <row r="95" spans="9:10" x14ac:dyDescent="0.25">
      <c r="I95">
        <v>84</v>
      </c>
      <c r="J95">
        <v>1588191.6560096564</v>
      </c>
    </row>
    <row r="96" spans="9:10" x14ac:dyDescent="0.25">
      <c r="I96">
        <v>85</v>
      </c>
      <c r="J96">
        <v>1607831.2896688224</v>
      </c>
    </row>
    <row r="97" spans="9:10" x14ac:dyDescent="0.25">
      <c r="I97">
        <v>86</v>
      </c>
      <c r="J97">
        <v>1365465.637196847</v>
      </c>
    </row>
    <row r="98" spans="9:10" x14ac:dyDescent="0.25">
      <c r="I98">
        <v>87</v>
      </c>
      <c r="J98">
        <v>1744662.5500046571</v>
      </c>
    </row>
    <row r="99" spans="9:10" x14ac:dyDescent="0.25">
      <c r="I99">
        <v>88</v>
      </c>
      <c r="J99">
        <v>1207091.202253802</v>
      </c>
    </row>
    <row r="100" spans="9:10" x14ac:dyDescent="0.25">
      <c r="I100">
        <v>89</v>
      </c>
      <c r="J100">
        <v>1249079.4350763634</v>
      </c>
    </row>
    <row r="101" spans="9:10" x14ac:dyDescent="0.25">
      <c r="I101">
        <v>90</v>
      </c>
      <c r="J101">
        <v>1601772.1057463982</v>
      </c>
    </row>
    <row r="102" spans="9:10" x14ac:dyDescent="0.25">
      <c r="I102">
        <v>91</v>
      </c>
      <c r="J102">
        <v>1203976.226243898</v>
      </c>
    </row>
    <row r="103" spans="9:10" x14ac:dyDescent="0.25">
      <c r="I103">
        <v>92</v>
      </c>
      <c r="J103">
        <v>1524857.492280853</v>
      </c>
    </row>
    <row r="104" spans="9:10" x14ac:dyDescent="0.25">
      <c r="I104">
        <v>93</v>
      </c>
      <c r="J104">
        <v>1555706.0309104377</v>
      </c>
    </row>
    <row r="105" spans="9:10" x14ac:dyDescent="0.25">
      <c r="I105">
        <v>94</v>
      </c>
      <c r="J105">
        <v>1232482.0234427815</v>
      </c>
    </row>
    <row r="106" spans="9:10" x14ac:dyDescent="0.25">
      <c r="I106">
        <v>95</v>
      </c>
      <c r="J106">
        <v>1629377.6661595036</v>
      </c>
    </row>
    <row r="107" spans="9:10" x14ac:dyDescent="0.25">
      <c r="I107">
        <v>96</v>
      </c>
      <c r="J107">
        <v>1116739.0251673085</v>
      </c>
    </row>
    <row r="108" spans="9:10" x14ac:dyDescent="0.25">
      <c r="I108">
        <v>97</v>
      </c>
      <c r="J108">
        <v>1262899.3828635223</v>
      </c>
    </row>
    <row r="109" spans="9:10" x14ac:dyDescent="0.25">
      <c r="I109">
        <v>98</v>
      </c>
      <c r="J109">
        <v>1869967.0580167216</v>
      </c>
    </row>
    <row r="110" spans="9:10" x14ac:dyDescent="0.25">
      <c r="I110">
        <v>99</v>
      </c>
      <c r="J110">
        <v>1062050.2566216113</v>
      </c>
    </row>
    <row r="111" spans="9:10" x14ac:dyDescent="0.25">
      <c r="I111">
        <v>100</v>
      </c>
      <c r="J111">
        <v>1634248.0382816161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Cox</dc:creator>
  <cp:lastModifiedBy>Benjamin Cox</cp:lastModifiedBy>
  <dcterms:created xsi:type="dcterms:W3CDTF">2022-10-04T23:03:00Z</dcterms:created>
  <dcterms:modified xsi:type="dcterms:W3CDTF">2022-12-05T01:13:46Z</dcterms:modified>
</cp:coreProperties>
</file>